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H36" i="7" s="1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H32" i="7" s="1"/>
  <c r="G31" i="7"/>
  <c r="F31" i="7"/>
  <c r="E31" i="7"/>
  <c r="D31" i="7"/>
  <c r="C31" i="7"/>
  <c r="B31" i="7"/>
  <c r="G30" i="7"/>
  <c r="F30" i="7"/>
  <c r="E30" i="7"/>
  <c r="D30" i="7"/>
  <c r="C30" i="7"/>
  <c r="B30" i="7"/>
  <c r="H30" i="7" s="1"/>
  <c r="G29" i="7"/>
  <c r="F29" i="7"/>
  <c r="E29" i="7"/>
  <c r="D29" i="7"/>
  <c r="C29" i="7"/>
  <c r="B29" i="7"/>
  <c r="G28" i="7"/>
  <c r="F28" i="7"/>
  <c r="E28" i="7"/>
  <c r="D28" i="7"/>
  <c r="C28" i="7"/>
  <c r="B28" i="7"/>
  <c r="H28" i="7" s="1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H24" i="7" s="1"/>
  <c r="G23" i="7"/>
  <c r="F23" i="7"/>
  <c r="E23" i="7"/>
  <c r="D23" i="7"/>
  <c r="C23" i="7"/>
  <c r="B23" i="7"/>
  <c r="G22" i="7"/>
  <c r="F22" i="7"/>
  <c r="E22" i="7"/>
  <c r="D22" i="7"/>
  <c r="C22" i="7"/>
  <c r="B22" i="7"/>
  <c r="H22" i="7" s="1"/>
  <c r="G21" i="7"/>
  <c r="F21" i="7"/>
  <c r="E21" i="7"/>
  <c r="D21" i="7"/>
  <c r="C21" i="7"/>
  <c r="B21" i="7"/>
  <c r="G20" i="7"/>
  <c r="F20" i="7"/>
  <c r="E20" i="7"/>
  <c r="D20" i="7"/>
  <c r="C20" i="7"/>
  <c r="B20" i="7"/>
  <c r="H20" i="7" s="1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H42" i="7"/>
  <c r="H38" i="7"/>
  <c r="H34" i="7"/>
  <c r="H26" i="7"/>
  <c r="H18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14" i="7" l="1"/>
  <c r="H11" i="7"/>
  <c r="H15" i="7"/>
  <c r="H19" i="7"/>
  <c r="H21" i="7"/>
  <c r="H23" i="7"/>
  <c r="H25" i="7"/>
  <c r="H27" i="7"/>
  <c r="H29" i="7"/>
  <c r="H31" i="7"/>
  <c r="H33" i="7"/>
  <c r="H35" i="7"/>
  <c r="H43" i="7"/>
  <c r="H40" i="7"/>
  <c r="H37" i="7"/>
  <c r="H39" i="7"/>
  <c r="H41" i="7"/>
  <c r="H10" i="7"/>
  <c r="H7" i="7"/>
  <c r="H8" i="7"/>
  <c r="H9" i="7"/>
  <c r="H12" i="7"/>
  <c r="H13" i="7"/>
  <c r="H16" i="7"/>
  <c r="H1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<sst xmlns="http://schemas.openxmlformats.org/spreadsheetml/2006/main" count="155" uniqueCount="80">
  <si>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</si>
  <si>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</si>
  <si>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</si>
  <si>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</si>
  <si>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</si>
  <si>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</si>
  <si>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</si>
  <si>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</si>
  <si>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</si>
  <si>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</si>
  <si>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</si>
  <si>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</si>
  <si>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</si>
  <si>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</si>
  <si>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</si>
  <si>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</si>
  <si>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</si>
  <si>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</si>
  <si>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</si>
  <si>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</si>
  <si>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</si>
  <si>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</si>
  <si>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</si>
  <si>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</si>
  <si>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</si>
  <si>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</si>
  <si>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</si>
  <si>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</si>
  <si>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</si>
  <si>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</si>
  <si>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</si>
  <si>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</si>
  <si>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</si>
  <si>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</si>
  <si>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</si>
  <si>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</si>
  <si>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</si>
  <si>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</si>
  <si>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</si>
  <si>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</si>
  <si>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</si>
  <si>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</si>
  <si>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</si>
  <si>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</si>
  <si>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</si>
  <si>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</si>
  <si>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</si>
  <si>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</si>
  <si>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</si>
  <si>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</si>
  <si>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</si>
  <si>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</si>
  <si>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</si>
  <si>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</si>
  <si>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</si>
  <si>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</si>
  <si>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</si>
  <si>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</si>
  <si>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</si>
  <si>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</si>
  <si>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</si>
  <si>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</si>
  <si>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</si>
  <si>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</si>
  <si>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</si>
  <si>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</si>
  <si>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</si>
  <si>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</si>
  <si>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</si>
  <si>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</si>
  <si>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PG&amp;E Planning Area</t>
  </si>
  <si>
    <t>Form 1.1b - PG&amp;E Planning Area</t>
  </si>
  <si>
    <t>Form 1.2 - PG&amp;E Planning Area</t>
  </si>
  <si>
    <t>Form 1.4 - PG&amp;E Planning Area</t>
  </si>
  <si>
    <t>Form 1.5 - PG&amp;E Planning Area</t>
  </si>
  <si>
    <t>Form 1.7a - PG&amp;E Planning Area</t>
  </si>
  <si>
    <t>Form 2.2 - PG&amp;E Planning Area</t>
  </si>
  <si>
    <t>Form 2.3 - PG&amp;E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</si>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</sst>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x14ac:dyDescent="0.25">
      <c r="A2" s="20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24278.83715499999</v>
      </c>
      <c r="C7" s="7">
        <v>0</v>
      </c>
      <c r="D7" s="7">
        <v>24877.381650734933</v>
      </c>
      <c r="E7" s="7">
        <v>0</v>
      </c>
      <c r="F7" s="7">
        <v>18791.431867895913</v>
      </c>
      <c r="G7" s="7">
        <v>3168.6093999999998</v>
      </c>
      <c r="H7" s="7">
        <v>7093.6012050192776</v>
      </c>
      <c r="I7" s="7">
        <v>4721.2743858309032</v>
      </c>
      <c r="J7" s="7">
        <v>469.6663040000002</v>
      </c>
      <c r="K7" s="7">
        <v>83400.801968481013</v>
      </c>
    </row>
    <row r="8" spans="1:11" ht="13.5" thickBot="1" x14ac:dyDescent="0.25">
      <c r="A8" s="6">
        <v>1991</v>
      </c>
      <c r="B8" s="7">
        <v>24652.214243999999</v>
      </c>
      <c r="C8" s="7">
        <v>0</v>
      </c>
      <c r="D8" s="7">
        <v>25148.20295878264</v>
      </c>
      <c r="E8" s="7">
        <v>0</v>
      </c>
      <c r="F8" s="7">
        <v>18403.319182034567</v>
      </c>
      <c r="G8" s="7">
        <v>3194.0409119182568</v>
      </c>
      <c r="H8" s="7">
        <v>6444.1790766249278</v>
      </c>
      <c r="I8" s="7">
        <v>4634.7753593239731</v>
      </c>
      <c r="J8" s="7">
        <v>477.47850699999987</v>
      </c>
      <c r="K8" s="7">
        <v>82954.210239684384</v>
      </c>
    </row>
    <row r="9" spans="1:11" ht="13.5" thickBot="1" x14ac:dyDescent="0.25">
      <c r="A9" s="6">
        <v>1992</v>
      </c>
      <c r="B9" s="7">
        <v>24756.784248999997</v>
      </c>
      <c r="C9" s="7">
        <v>0</v>
      </c>
      <c r="D9" s="7">
        <v>26044.737097066562</v>
      </c>
      <c r="E9" s="7">
        <v>0</v>
      </c>
      <c r="F9" s="7">
        <v>18300.60651114642</v>
      </c>
      <c r="G9" s="7">
        <v>3090.1822315694762</v>
      </c>
      <c r="H9" s="7">
        <v>6350.4627659886137</v>
      </c>
      <c r="I9" s="7">
        <v>4652.265071540075</v>
      </c>
      <c r="J9" s="7">
        <v>474.89880699999998</v>
      </c>
      <c r="K9" s="7">
        <v>83669.936733311144</v>
      </c>
    </row>
    <row r="10" spans="1:11" ht="13.5" thickBot="1" x14ac:dyDescent="0.25">
      <c r="A10" s="6">
        <v>1993</v>
      </c>
      <c r="B10" s="7">
        <v>25143.367432999996</v>
      </c>
      <c r="C10" s="7">
        <v>0</v>
      </c>
      <c r="D10" s="7">
        <v>26433.655693243381</v>
      </c>
      <c r="E10" s="7">
        <v>0</v>
      </c>
      <c r="F10" s="7">
        <v>18469.439334671162</v>
      </c>
      <c r="G10" s="7">
        <v>3003.224460508357</v>
      </c>
      <c r="H10" s="7">
        <v>6025.0290970123888</v>
      </c>
      <c r="I10" s="7">
        <v>4759.1014687668539</v>
      </c>
      <c r="J10" s="7">
        <v>480.90070199999997</v>
      </c>
      <c r="K10" s="7">
        <v>84314.718189202133</v>
      </c>
    </row>
    <row r="11" spans="1:11" ht="13.5" thickBot="1" x14ac:dyDescent="0.25">
      <c r="A11" s="6">
        <v>1994</v>
      </c>
      <c r="B11" s="7">
        <v>25330.064674999998</v>
      </c>
      <c r="C11" s="7">
        <v>0</v>
      </c>
      <c r="D11" s="7">
        <v>26514.385347646647</v>
      </c>
      <c r="E11" s="7">
        <v>0</v>
      </c>
      <c r="F11" s="7">
        <v>18452.376907085451</v>
      </c>
      <c r="G11" s="7">
        <v>2550.2816498181664</v>
      </c>
      <c r="H11" s="7">
        <v>6218.6811450669866</v>
      </c>
      <c r="I11" s="7">
        <v>4686.5232861278155</v>
      </c>
      <c r="J11" s="7">
        <v>479.57457800000003</v>
      </c>
      <c r="K11" s="7">
        <v>84231.88758874507</v>
      </c>
    </row>
    <row r="12" spans="1:11" ht="13.5" thickBot="1" x14ac:dyDescent="0.25">
      <c r="A12" s="6">
        <v>1995</v>
      </c>
      <c r="B12" s="7">
        <v>25406.775768000007</v>
      </c>
      <c r="C12" s="7">
        <v>0</v>
      </c>
      <c r="D12" s="7">
        <v>27157.397382293442</v>
      </c>
      <c r="E12" s="7">
        <v>0</v>
      </c>
      <c r="F12" s="7">
        <v>19453.564539227398</v>
      </c>
      <c r="G12" s="7">
        <v>2355.8219209696722</v>
      </c>
      <c r="H12" s="7">
        <v>5237.7688856106925</v>
      </c>
      <c r="I12" s="7">
        <v>4732.861241315888</v>
      </c>
      <c r="J12" s="7">
        <v>494.17714300000006</v>
      </c>
      <c r="K12" s="7">
        <v>84838.366880417088</v>
      </c>
    </row>
    <row r="13" spans="1:11" ht="13.5" thickBot="1" x14ac:dyDescent="0.25">
      <c r="A13" s="6">
        <v>1996</v>
      </c>
      <c r="B13" s="7">
        <v>26322.47772499999</v>
      </c>
      <c r="C13" s="7">
        <v>0</v>
      </c>
      <c r="D13" s="7">
        <v>27995.164204947159</v>
      </c>
      <c r="E13" s="7">
        <v>0</v>
      </c>
      <c r="F13" s="7">
        <v>18971.153579890211</v>
      </c>
      <c r="G13" s="7">
        <v>2460.4643317285595</v>
      </c>
      <c r="H13" s="7">
        <v>6066.4799146436317</v>
      </c>
      <c r="I13" s="7">
        <v>4931.7141535824749</v>
      </c>
      <c r="J13" s="7">
        <v>510.01566200000013</v>
      </c>
      <c r="K13" s="7">
        <v>87257.46957179204</v>
      </c>
    </row>
    <row r="14" spans="1:11" ht="13.5" thickBot="1" x14ac:dyDescent="0.25">
      <c r="A14" s="6">
        <v>1997</v>
      </c>
      <c r="B14" s="7">
        <v>26810.896008999989</v>
      </c>
      <c r="C14" s="7">
        <v>0</v>
      </c>
      <c r="D14" s="7">
        <v>29655.360285481274</v>
      </c>
      <c r="E14" s="7">
        <v>0</v>
      </c>
      <c r="F14" s="7">
        <v>20160.077405457894</v>
      </c>
      <c r="G14" s="7">
        <v>2533.8865273239126</v>
      </c>
      <c r="H14" s="7">
        <v>6103.4525622883348</v>
      </c>
      <c r="I14" s="7">
        <v>4728.1281298002077</v>
      </c>
      <c r="J14" s="7">
        <v>529.20863799999995</v>
      </c>
      <c r="K14" s="7">
        <v>90521.009557351616</v>
      </c>
    </row>
    <row r="15" spans="1:11" ht="13.5" thickBot="1" x14ac:dyDescent="0.25">
      <c r="A15" s="6">
        <v>1998</v>
      </c>
      <c r="B15" s="7">
        <v>27737.958992108357</v>
      </c>
      <c r="C15" s="7">
        <v>0</v>
      </c>
      <c r="D15" s="7">
        <v>29573.940355065908</v>
      </c>
      <c r="E15" s="7">
        <v>0</v>
      </c>
      <c r="F15" s="7">
        <v>19389.4600577534</v>
      </c>
      <c r="G15" s="7">
        <v>2411.7254777585795</v>
      </c>
      <c r="H15" s="7">
        <v>4717.3294885135365</v>
      </c>
      <c r="I15" s="7">
        <v>4674.0150405585546</v>
      </c>
      <c r="J15" s="7">
        <v>543.45131400000014</v>
      </c>
      <c r="K15" s="7">
        <v>89047.880725758354</v>
      </c>
    </row>
    <row r="16" spans="1:11" ht="13.5" thickBot="1" x14ac:dyDescent="0.25">
      <c r="A16" s="6">
        <v>1999</v>
      </c>
      <c r="B16" s="7">
        <v>28688.360366930683</v>
      </c>
      <c r="C16" s="7">
        <v>0</v>
      </c>
      <c r="D16" s="7">
        <v>31670.754395359334</v>
      </c>
      <c r="E16" s="7">
        <v>0</v>
      </c>
      <c r="F16" s="7">
        <v>19325.393680755584</v>
      </c>
      <c r="G16" s="7">
        <v>2513.9416884531274</v>
      </c>
      <c r="H16" s="7">
        <v>6030.5492502280704</v>
      </c>
      <c r="I16" s="7">
        <v>5012.1410935183685</v>
      </c>
      <c r="J16" s="7">
        <v>482.49409099999986</v>
      </c>
      <c r="K16" s="7">
        <v>93723.634566245164</v>
      </c>
    </row>
    <row r="17" spans="1:11" ht="13.5" thickBot="1" x14ac:dyDescent="0.25">
      <c r="A17" s="6">
        <v>2000</v>
      </c>
      <c r="B17" s="7">
        <v>29470.531017488331</v>
      </c>
      <c r="C17" s="7">
        <v>0</v>
      </c>
      <c r="D17" s="7">
        <v>33036.115510365613</v>
      </c>
      <c r="E17" s="7">
        <v>0</v>
      </c>
      <c r="F17" s="7">
        <v>19459.337067538556</v>
      </c>
      <c r="G17" s="7">
        <v>2557.0906305666672</v>
      </c>
      <c r="H17" s="7">
        <v>5857.4175772854051</v>
      </c>
      <c r="I17" s="7">
        <v>5148.0545434725018</v>
      </c>
      <c r="J17" s="7">
        <v>518.56335990213131</v>
      </c>
      <c r="K17" s="7">
        <v>96047.109706619216</v>
      </c>
    </row>
    <row r="18" spans="1:11" ht="13.5" thickBot="1" x14ac:dyDescent="0.25">
      <c r="A18" s="6">
        <v>2001</v>
      </c>
      <c r="B18" s="7">
        <v>27702.655997528112</v>
      </c>
      <c r="C18" s="7">
        <v>0</v>
      </c>
      <c r="D18" s="7">
        <v>32062.976189609843</v>
      </c>
      <c r="E18" s="7">
        <v>0</v>
      </c>
      <c r="F18" s="7">
        <v>17682.722714041465</v>
      </c>
      <c r="G18" s="7">
        <v>2751.1302173416402</v>
      </c>
      <c r="H18" s="7">
        <v>6482.8382136904165</v>
      </c>
      <c r="I18" s="7">
        <v>4547.7641062171951</v>
      </c>
      <c r="J18" s="7">
        <v>479.16622321734195</v>
      </c>
      <c r="K18" s="7">
        <v>91709.253661645998</v>
      </c>
    </row>
    <row r="19" spans="1:11" ht="13.5" thickBot="1" x14ac:dyDescent="0.25">
      <c r="A19" s="6">
        <v>2002</v>
      </c>
      <c r="B19" s="7">
        <v>28513.275963759028</v>
      </c>
      <c r="C19" s="7">
        <v>0</v>
      </c>
      <c r="D19" s="7">
        <v>32800.018941073271</v>
      </c>
      <c r="E19" s="7">
        <v>0</v>
      </c>
      <c r="F19" s="7">
        <v>16695.388058074808</v>
      </c>
      <c r="G19" s="7">
        <v>2666.0216932578742</v>
      </c>
      <c r="H19" s="7">
        <v>6594.9487501265103</v>
      </c>
      <c r="I19" s="7">
        <v>4770.8355687159037</v>
      </c>
      <c r="J19" s="7">
        <v>475.48173961393991</v>
      </c>
      <c r="K19" s="7">
        <v>92515.970714621333</v>
      </c>
    </row>
    <row r="20" spans="1:11" ht="13.5" thickBot="1" x14ac:dyDescent="0.25">
      <c r="A20" s="6">
        <v>2003</v>
      </c>
      <c r="B20" s="7">
        <v>29767.431071423995</v>
      </c>
      <c r="C20" s="7">
        <v>0</v>
      </c>
      <c r="D20" s="7">
        <v>33301.616920842476</v>
      </c>
      <c r="E20" s="7">
        <v>0</v>
      </c>
      <c r="F20" s="7">
        <v>16497.01849310019</v>
      </c>
      <c r="G20" s="7">
        <v>2836.359381276774</v>
      </c>
      <c r="H20" s="7">
        <v>6850.3011787389123</v>
      </c>
      <c r="I20" s="7">
        <v>4464.2170168933026</v>
      </c>
      <c r="J20" s="7">
        <v>486.07325803511247</v>
      </c>
      <c r="K20" s="7">
        <v>94203.01732031077</v>
      </c>
    </row>
    <row r="21" spans="1:11" ht="13.5" thickBot="1" x14ac:dyDescent="0.25">
      <c r="A21" s="6">
        <v>2004</v>
      </c>
      <c r="B21" s="7">
        <v>30268.360880679422</v>
      </c>
      <c r="C21" s="7">
        <v>0</v>
      </c>
      <c r="D21" s="7">
        <v>33854.645422586051</v>
      </c>
      <c r="E21" s="7">
        <v>0</v>
      </c>
      <c r="F21" s="7">
        <v>17016.139136638805</v>
      </c>
      <c r="G21" s="7">
        <v>2939.4448915864527</v>
      </c>
      <c r="H21" s="7">
        <v>7057.4169268985734</v>
      </c>
      <c r="I21" s="7">
        <v>4753.1197238747736</v>
      </c>
      <c r="J21" s="7">
        <v>491.18382055844893</v>
      </c>
      <c r="K21" s="7">
        <v>96380.310802822511</v>
      </c>
    </row>
    <row r="22" spans="1:11" ht="13.5" thickBot="1" x14ac:dyDescent="0.25">
      <c r="A22" s="6">
        <v>2005</v>
      </c>
      <c r="B22" s="7">
        <v>30876.352713341344</v>
      </c>
      <c r="C22" s="7">
        <v>0</v>
      </c>
      <c r="D22" s="7">
        <v>33626.678922374733</v>
      </c>
      <c r="E22" s="7">
        <v>0</v>
      </c>
      <c r="F22" s="7">
        <v>16941.938730612219</v>
      </c>
      <c r="G22" s="7">
        <v>3141.5248222664422</v>
      </c>
      <c r="H22" s="7">
        <v>6423.6124244703042</v>
      </c>
      <c r="I22" s="7">
        <v>4855.3099705953473</v>
      </c>
      <c r="J22" s="7">
        <v>490.05473423007356</v>
      </c>
      <c r="K22" s="7">
        <v>96355.472317890468</v>
      </c>
    </row>
    <row r="23" spans="1:11" ht="13.5" thickBot="1" x14ac:dyDescent="0.25">
      <c r="A23" s="6">
        <v>2006</v>
      </c>
      <c r="B23" s="7">
        <v>32099.755104854281</v>
      </c>
      <c r="C23" s="7">
        <v>0</v>
      </c>
      <c r="D23" s="7">
        <v>34555.963623119991</v>
      </c>
      <c r="E23" s="7">
        <v>0</v>
      </c>
      <c r="F23" s="7">
        <v>17034.066317636993</v>
      </c>
      <c r="G23" s="7">
        <v>3322.7583068231042</v>
      </c>
      <c r="H23" s="7">
        <v>6721.594013275866</v>
      </c>
      <c r="I23" s="7">
        <v>5008.97635428791</v>
      </c>
      <c r="J23" s="7">
        <v>491.13814636666871</v>
      </c>
      <c r="K23" s="7">
        <v>99234.251866364808</v>
      </c>
    </row>
    <row r="24" spans="1:11" ht="13.5" thickBot="1" x14ac:dyDescent="0.25">
      <c r="A24" s="6">
        <v>2007</v>
      </c>
      <c r="B24" s="7">
        <v>31789.992155529235</v>
      </c>
      <c r="C24" s="7">
        <v>0</v>
      </c>
      <c r="D24" s="7">
        <v>36447.339979519522</v>
      </c>
      <c r="E24" s="7">
        <v>0</v>
      </c>
      <c r="F24" s="7">
        <v>16653.794563990701</v>
      </c>
      <c r="G24" s="7">
        <v>3685.434835594413</v>
      </c>
      <c r="H24" s="7">
        <v>8803.7105036032954</v>
      </c>
      <c r="I24" s="7">
        <v>5414.374456003643</v>
      </c>
      <c r="J24" s="7">
        <v>474.39131402275228</v>
      </c>
      <c r="K24" s="7">
        <v>103269.03780826356</v>
      </c>
    </row>
    <row r="25" spans="1:11" ht="13.5" thickBot="1" x14ac:dyDescent="0.25">
      <c r="A25" s="6">
        <v>2008</v>
      </c>
      <c r="B25" s="7">
        <v>32194.243635919691</v>
      </c>
      <c r="C25" s="7">
        <v>0</v>
      </c>
      <c r="D25" s="7">
        <v>36474.01581920428</v>
      </c>
      <c r="E25" s="7">
        <v>0</v>
      </c>
      <c r="F25" s="7">
        <v>16898.291279172074</v>
      </c>
      <c r="G25" s="7">
        <v>3711.6231345465289</v>
      </c>
      <c r="H25" s="7">
        <v>7574.1687836948568</v>
      </c>
      <c r="I25" s="7">
        <v>5753.5436023169932</v>
      </c>
      <c r="J25" s="7">
        <v>485.43802155118988</v>
      </c>
      <c r="K25" s="7">
        <v>103091.32427640562</v>
      </c>
    </row>
    <row r="26" spans="1:11" ht="13.5" thickBot="1" x14ac:dyDescent="0.25">
      <c r="A26" s="6">
        <v>2009</v>
      </c>
      <c r="B26" s="7">
        <v>32750.014598687227</v>
      </c>
      <c r="C26" s="7">
        <v>0</v>
      </c>
      <c r="D26" s="7">
        <v>35208.63397012413</v>
      </c>
      <c r="E26" s="7">
        <v>0</v>
      </c>
      <c r="F26" s="7">
        <v>15658.757131662655</v>
      </c>
      <c r="G26" s="7">
        <v>3772.2346921703906</v>
      </c>
      <c r="H26" s="7">
        <v>7595.1202500097133</v>
      </c>
      <c r="I26" s="7">
        <v>5716.7691679428663</v>
      </c>
      <c r="J26" s="7">
        <v>499.86142981112317</v>
      </c>
      <c r="K26" s="7">
        <v>101201.39124040811</v>
      </c>
    </row>
    <row r="27" spans="1:11" ht="13.5" thickBot="1" x14ac:dyDescent="0.25">
      <c r="A27" s="6">
        <v>2010</v>
      </c>
      <c r="B27" s="7">
        <v>32098.460507394771</v>
      </c>
      <c r="C27" s="7">
        <v>0</v>
      </c>
      <c r="D27" s="7">
        <v>35149.903742468363</v>
      </c>
      <c r="E27" s="7">
        <v>0</v>
      </c>
      <c r="F27" s="7">
        <v>15544.703547972407</v>
      </c>
      <c r="G27" s="7">
        <v>3839.8813006450482</v>
      </c>
      <c r="H27" s="7">
        <v>7463.3742881922299</v>
      </c>
      <c r="I27" s="7">
        <v>5338.1403185623403</v>
      </c>
      <c r="J27" s="7">
        <v>495.34013051457714</v>
      </c>
      <c r="K27" s="7">
        <v>99929.803835749743</v>
      </c>
    </row>
    <row r="28" spans="1:11" ht="13.5" thickBot="1" x14ac:dyDescent="0.25">
      <c r="A28" s="6">
        <v>2011</v>
      </c>
      <c r="B28" s="7">
        <v>32233.016181995961</v>
      </c>
      <c r="C28" s="7">
        <v>0</v>
      </c>
      <c r="D28" s="7">
        <v>35399.67343826023</v>
      </c>
      <c r="E28" s="7">
        <v>0</v>
      </c>
      <c r="F28" s="7">
        <v>15673.728307952897</v>
      </c>
      <c r="G28" s="7">
        <v>3960.2088638018877</v>
      </c>
      <c r="H28" s="7">
        <v>7323.3845686165587</v>
      </c>
      <c r="I28" s="7">
        <v>5632.5883037482972</v>
      </c>
      <c r="J28" s="7">
        <v>483.97248098490189</v>
      </c>
      <c r="K28" s="7">
        <v>100706.57214536074</v>
      </c>
    </row>
    <row r="29" spans="1:11" ht="13.5" thickBot="1" x14ac:dyDescent="0.25">
      <c r="A29" s="6">
        <v>2012</v>
      </c>
      <c r="B29" s="7">
        <v>32266.690955360085</v>
      </c>
      <c r="C29" s="7">
        <v>0</v>
      </c>
      <c r="D29" s="7">
        <v>35738.494288481234</v>
      </c>
      <c r="E29" s="7">
        <v>0</v>
      </c>
      <c r="F29" s="7">
        <v>15652.201626675607</v>
      </c>
      <c r="G29" s="7">
        <v>3907.7253830886411</v>
      </c>
      <c r="H29" s="7">
        <v>8457.3613564300977</v>
      </c>
      <c r="I29" s="7">
        <v>5835.7692145480605</v>
      </c>
      <c r="J29" s="7">
        <v>502.86970967880148</v>
      </c>
      <c r="K29" s="7">
        <v>102361.11253426252</v>
      </c>
    </row>
    <row r="30" spans="1:11" ht="13.5" thickBot="1" x14ac:dyDescent="0.25">
      <c r="A30" s="6">
        <v>2013</v>
      </c>
      <c r="B30" s="7">
        <v>32936.46964155032</v>
      </c>
      <c r="C30" s="7">
        <v>30.229822750562317</v>
      </c>
      <c r="D30" s="7">
        <v>35763.590760281681</v>
      </c>
      <c r="E30" s="7">
        <v>65.887476772243915</v>
      </c>
      <c r="F30" s="7">
        <v>15462.563719614936</v>
      </c>
      <c r="G30" s="7">
        <v>3422.9288166295446</v>
      </c>
      <c r="H30" s="7">
        <v>8706.3962835920574</v>
      </c>
      <c r="I30" s="7">
        <v>5865.0869763305645</v>
      </c>
      <c r="J30" s="7">
        <v>455.94969828976554</v>
      </c>
      <c r="K30" s="7">
        <v>102612.98589628887</v>
      </c>
    </row>
    <row r="31" spans="1:11" ht="13.5" thickBot="1" x14ac:dyDescent="0.25">
      <c r="A31" s="6">
        <v>2014</v>
      </c>
      <c r="B31" s="7">
        <v>32750.691739642152</v>
      </c>
      <c r="C31" s="7">
        <v>42.859973630337286</v>
      </c>
      <c r="D31" s="7">
        <v>36191.831784276292</v>
      </c>
      <c r="E31" s="7">
        <v>79.637598190058938</v>
      </c>
      <c r="F31" s="7">
        <v>15784.758432646864</v>
      </c>
      <c r="G31" s="7">
        <v>3341.6300615596138</v>
      </c>
      <c r="H31" s="7">
        <v>8870.097109106111</v>
      </c>
      <c r="I31" s="7">
        <v>5896.1558562304681</v>
      </c>
      <c r="J31" s="7">
        <v>453.64966059385597</v>
      </c>
      <c r="K31" s="7">
        <v>103288.81464405535</v>
      </c>
    </row>
    <row r="32" spans="1:11" ht="13.5" thickBot="1" x14ac:dyDescent="0.25">
      <c r="A32" s="6">
        <v>2015</v>
      </c>
      <c r="B32" s="7">
        <v>33235.722911730918</v>
      </c>
      <c r="C32" s="7">
        <v>52.824250277167017</v>
      </c>
      <c r="D32" s="7">
        <v>36701.745095066944</v>
      </c>
      <c r="E32" s="7">
        <v>87.033977267804246</v>
      </c>
      <c r="F32" s="7">
        <v>15784.396331154721</v>
      </c>
      <c r="G32" s="7">
        <v>3306.7938974900517</v>
      </c>
      <c r="H32" s="7">
        <v>8738.0063677175822</v>
      </c>
      <c r="I32" s="7">
        <v>5871.1790163803989</v>
      </c>
      <c r="J32" s="7">
        <v>452.17195108793095</v>
      </c>
      <c r="K32" s="7">
        <v>104090.01557062854</v>
      </c>
    </row>
    <row r="33" spans="1:11" ht="13.5" thickBot="1" x14ac:dyDescent="0.25">
      <c r="A33" s="6">
        <v>2016</v>
      </c>
      <c r="B33" s="7">
        <v>33490.23913950751</v>
      </c>
      <c r="C33" s="7">
        <v>72.182492293620854</v>
      </c>
      <c r="D33" s="7">
        <v>36756.911791504914</v>
      </c>
      <c r="E33" s="7">
        <v>106.04783897993792</v>
      </c>
      <c r="F33" s="7">
        <v>15634.666800221041</v>
      </c>
      <c r="G33" s="7">
        <v>3160.9647046522632</v>
      </c>
      <c r="H33" s="7">
        <v>8720.3001772869848</v>
      </c>
      <c r="I33" s="7">
        <v>5884.0371140337265</v>
      </c>
      <c r="J33" s="7">
        <v>449.64101504416072</v>
      </c>
      <c r="K33" s="7">
        <v>104096.7607422506</v>
      </c>
    </row>
    <row r="34" spans="1:11" ht="13.5" thickBot="1" x14ac:dyDescent="0.25">
      <c r="A34" s="6">
        <v>2017</v>
      </c>
      <c r="B34" s="7">
        <v>34011.216862610076</v>
      </c>
      <c r="C34" s="7">
        <v>97.903421854167817</v>
      </c>
      <c r="D34" s="7">
        <v>37321.544055717764</v>
      </c>
      <c r="E34" s="7">
        <v>127.80311684904191</v>
      </c>
      <c r="F34" s="7">
        <v>15640.849704525757</v>
      </c>
      <c r="G34" s="7">
        <v>3104.2315110104628</v>
      </c>
      <c r="H34" s="7">
        <v>8773.0496854355024</v>
      </c>
      <c r="I34" s="7">
        <v>5920.869760252559</v>
      </c>
      <c r="J34" s="7">
        <v>449.10229678851573</v>
      </c>
      <c r="K34" s="7">
        <v>105220.86387634065</v>
      </c>
    </row>
    <row r="35" spans="1:11" ht="13.5" thickBot="1" x14ac:dyDescent="0.25">
      <c r="A35" s="6">
        <v>2018</v>
      </c>
      <c r="B35" s="7">
        <v>34448.983719555399</v>
      </c>
      <c r="C35" s="7">
        <v>117.42331475913568</v>
      </c>
      <c r="D35" s="7">
        <v>37939.042716940108</v>
      </c>
      <c r="E35" s="7">
        <v>136.52347273680505</v>
      </c>
      <c r="F35" s="7">
        <v>15669.197898160559</v>
      </c>
      <c r="G35" s="7">
        <v>3062.319816359417</v>
      </c>
      <c r="H35" s="7">
        <v>8841.4437430645066</v>
      </c>
      <c r="I35" s="7">
        <v>5942.0957162491877</v>
      </c>
      <c r="J35" s="7">
        <v>449.67304792497725</v>
      </c>
      <c r="K35" s="7">
        <v>106352.75665825416</v>
      </c>
    </row>
    <row r="36" spans="1:11" ht="13.5" thickBot="1" x14ac:dyDescent="0.25">
      <c r="A36" s="6">
        <v>2019</v>
      </c>
      <c r="B36" s="7">
        <v>35014.565471140544</v>
      </c>
      <c r="C36" s="7">
        <v>169.15504395711898</v>
      </c>
      <c r="D36" s="7">
        <v>38576.856394553775</v>
      </c>
      <c r="E36" s="7">
        <v>175.2154359424257</v>
      </c>
      <c r="F36" s="7">
        <v>15688.852029796779</v>
      </c>
      <c r="G36" s="7">
        <v>3038.0866347725514</v>
      </c>
      <c r="H36" s="7">
        <v>8917.2336186587636</v>
      </c>
      <c r="I36" s="7">
        <v>5981.8108067273188</v>
      </c>
      <c r="J36" s="7">
        <v>449.29891478100342</v>
      </c>
      <c r="K36" s="7">
        <v>107666.70387043072</v>
      </c>
    </row>
    <row r="37" spans="1:11" ht="13.5" thickBot="1" x14ac:dyDescent="0.25">
      <c r="A37" s="6">
        <v>2020</v>
      </c>
      <c r="B37" s="7">
        <v>35760.896761551325</v>
      </c>
      <c r="C37" s="7">
        <v>236.21283555868135</v>
      </c>
      <c r="D37" s="7">
        <v>39204.307220920709</v>
      </c>
      <c r="E37" s="7">
        <v>218.24157671218009</v>
      </c>
      <c r="F37" s="7">
        <v>15712.311854324182</v>
      </c>
      <c r="G37" s="7">
        <v>3028.2438120639113</v>
      </c>
      <c r="H37" s="7">
        <v>8991.791699770627</v>
      </c>
      <c r="I37" s="7">
        <v>6009.1841566798512</v>
      </c>
      <c r="J37" s="7">
        <v>448.4991400784142</v>
      </c>
      <c r="K37" s="7">
        <v>109155.23464538905</v>
      </c>
    </row>
    <row r="38" spans="1:11" ht="13.5" thickBot="1" x14ac:dyDescent="0.25">
      <c r="A38" s="6">
        <v>2021</v>
      </c>
      <c r="B38" s="7">
        <v>36528.541154942264</v>
      </c>
      <c r="C38" s="7">
        <v>324.58414480554273</v>
      </c>
      <c r="D38" s="7">
        <v>39819.190628458251</v>
      </c>
      <c r="E38" s="7">
        <v>267.08754400360544</v>
      </c>
      <c r="F38" s="7">
        <v>15768.492670810916</v>
      </c>
      <c r="G38" s="7">
        <v>3012.2114803458121</v>
      </c>
      <c r="H38" s="7">
        <v>9070.6833121853397</v>
      </c>
      <c r="I38" s="7">
        <v>6041.879508600382</v>
      </c>
      <c r="J38" s="7">
        <v>447.8640563767496</v>
      </c>
      <c r="K38" s="7">
        <v>110688.86281171972</v>
      </c>
    </row>
    <row r="39" spans="1:11" ht="13.5" thickBot="1" x14ac:dyDescent="0.25">
      <c r="A39" s="6">
        <v>2022</v>
      </c>
      <c r="B39" s="7">
        <v>37329.147000457517</v>
      </c>
      <c r="C39" s="7">
        <v>458.89781746127653</v>
      </c>
      <c r="D39" s="7">
        <v>40432.415386675231</v>
      </c>
      <c r="E39" s="7">
        <v>334.79757073497791</v>
      </c>
      <c r="F39" s="7">
        <v>15847.820250259754</v>
      </c>
      <c r="G39" s="7">
        <v>3006.2779708466496</v>
      </c>
      <c r="H39" s="7">
        <v>9152.9631579613524</v>
      </c>
      <c r="I39" s="7">
        <v>6086.0230579877325</v>
      </c>
      <c r="J39" s="7">
        <v>447.59939425146291</v>
      </c>
      <c r="K39" s="7">
        <v>112302.24621843972</v>
      </c>
    </row>
    <row r="40" spans="1:11" ht="13.5" thickBot="1" x14ac:dyDescent="0.25">
      <c r="A40" s="6">
        <v>2023</v>
      </c>
      <c r="B40" s="7">
        <v>38120.811542771735</v>
      </c>
      <c r="C40" s="7">
        <v>619.30001801407138</v>
      </c>
      <c r="D40" s="7">
        <v>40863.24499868515</v>
      </c>
      <c r="E40" s="7">
        <v>399.64563051393418</v>
      </c>
      <c r="F40" s="7">
        <v>15892.538458809962</v>
      </c>
      <c r="G40" s="7">
        <v>3001.0984050170996</v>
      </c>
      <c r="H40" s="7">
        <v>9219.2666129715017</v>
      </c>
      <c r="I40" s="7">
        <v>6098.5730056733019</v>
      </c>
      <c r="J40" s="7">
        <v>447.50475986779031</v>
      </c>
      <c r="K40" s="7">
        <v>113643.03778379655</v>
      </c>
    </row>
    <row r="41" spans="1:11" ht="13.5" thickBot="1" x14ac:dyDescent="0.25">
      <c r="A41" s="6">
        <v>2024</v>
      </c>
      <c r="B41" s="7">
        <v>38951.323310589862</v>
      </c>
      <c r="C41" s="7">
        <v>795.33120042619498</v>
      </c>
      <c r="D41" s="7">
        <v>41348.735346519032</v>
      </c>
      <c r="E41" s="7">
        <v>450.08407289194542</v>
      </c>
      <c r="F41" s="7">
        <v>15953.74342933383</v>
      </c>
      <c r="G41" s="7">
        <v>3002.3304511382976</v>
      </c>
      <c r="H41" s="7">
        <v>9295.6744128000992</v>
      </c>
      <c r="I41" s="7">
        <v>6133.9042361674237</v>
      </c>
      <c r="J41" s="7">
        <v>447.42096402854077</v>
      </c>
      <c r="K41" s="7">
        <v>115133.13215057709</v>
      </c>
    </row>
    <row r="42" spans="1:11" ht="13.5" thickBot="1" x14ac:dyDescent="0.25">
      <c r="A42" s="6">
        <v>2025</v>
      </c>
      <c r="B42" s="7">
        <v>39795.985287276577</v>
      </c>
      <c r="C42" s="7">
        <v>1002.9889018213612</v>
      </c>
      <c r="D42" s="7">
        <v>41808.885553387161</v>
      </c>
      <c r="E42" s="7">
        <v>498.17933724474739</v>
      </c>
      <c r="F42" s="7">
        <v>15989.801411810795</v>
      </c>
      <c r="G42" s="7">
        <v>2983.4444706722898</v>
      </c>
      <c r="H42" s="7">
        <v>9366.4991067071005</v>
      </c>
      <c r="I42" s="7">
        <v>6161.9903923087622</v>
      </c>
      <c r="J42" s="7">
        <v>447.39293725709121</v>
      </c>
      <c r="K42" s="7">
        <v>116553.99915941975</v>
      </c>
    </row>
    <row r="43" spans="1:11" ht="13.5" thickBot="1" x14ac:dyDescent="0.25">
      <c r="A43" s="6">
        <v>2026</v>
      </c>
      <c r="B43" s="7">
        <v>40702.345833069005</v>
      </c>
      <c r="C43" s="7">
        <v>1263.2737499271138</v>
      </c>
      <c r="D43" s="7">
        <v>42261.551827441384</v>
      </c>
      <c r="E43" s="7">
        <v>547.41521771735802</v>
      </c>
      <c r="F43" s="7">
        <v>16026.540258071949</v>
      </c>
      <c r="G43" s="7">
        <v>2965.6453250121026</v>
      </c>
      <c r="H43" s="7">
        <v>9436.3589908012491</v>
      </c>
      <c r="I43" s="7">
        <v>6190.1435807090947</v>
      </c>
      <c r="J43" s="7">
        <v>447.30463179024952</v>
      </c>
      <c r="K43" s="7">
        <v>118029.89044689502</v>
      </c>
    </row>
    <row r="44" spans="1:11" ht="14.1" customHeight="1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x14ac:dyDescent="0.2">
      <c r="A47" s="4"/>
    </row>
    <row r="48" spans="1:11" ht="15.75" x14ac:dyDescent="0.2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">
      <c r="A49" s="8" t="s">
        <v>26</v>
      </c>
      <c r="B49" s="12">
        <f>EXP((LN(B17/B7)/10))-1</f>
        <v>1.956755769894869E-2</v>
      </c>
      <c r="C49" s="13" t="s">
        <v>61</v>
      </c>
      <c r="D49" s="12">
        <f>EXP((LN(D17/D7)/10))-1</f>
        <v>2.8770330269507705E-2</v>
      </c>
      <c r="E49" s="13" t="s">
        <v>61</v>
      </c>
      <c r="F49" s="12">
        <f t="shared" ref="F49:K49" si="0">EXP((LN(F17/F7)/10))-1</f>
        <v>3.4987057845614622E-3</v>
      </c>
      <c r="G49" s="12">
        <f t="shared" si="0"/>
        <v>-2.1214016574627514E-2</v>
      </c>
      <c r="H49" s="12">
        <f t="shared" si="0"/>
        <v>-1.8966265263054782E-2</v>
      </c>
      <c r="I49" s="12">
        <f t="shared" si="0"/>
        <v>8.6915666797207081E-3</v>
      </c>
      <c r="J49" s="12">
        <f t="shared" si="0"/>
        <v>9.9531834523649554E-3</v>
      </c>
      <c r="K49" s="12">
        <f t="shared" si="0"/>
        <v>1.4218218053279719E-2</v>
      </c>
    </row>
    <row r="50" spans="1:11" x14ac:dyDescent="0.2">
      <c r="A50" s="8" t="s">
        <v>27</v>
      </c>
      <c r="B50" s="12">
        <f>EXP((LN(B30/B17)/13))-1</f>
        <v>8.5897378956825143E-3</v>
      </c>
      <c r="C50" s="13" t="s">
        <v>61</v>
      </c>
      <c r="D50" s="12">
        <f>EXP((LN(D30/D17)/13))-1</f>
        <v>6.1208861930570624E-3</v>
      </c>
      <c r="E50" s="13" t="s">
        <v>61</v>
      </c>
      <c r="F50" s="12">
        <f t="shared" ref="F50:K50" si="1">EXP((LN(F30/F17)/13))-1</f>
        <v>-1.7529549606150163E-2</v>
      </c>
      <c r="G50" s="12">
        <f t="shared" si="1"/>
        <v>2.2686309218751699E-2</v>
      </c>
      <c r="H50" s="12">
        <f t="shared" si="1"/>
        <v>3.095792615295001E-2</v>
      </c>
      <c r="I50" s="12">
        <f t="shared" si="1"/>
        <v>1.0081123806166437E-2</v>
      </c>
      <c r="J50" s="12">
        <f t="shared" si="1"/>
        <v>-9.8496121409016313E-3</v>
      </c>
      <c r="K50" s="12">
        <f t="shared" si="1"/>
        <v>5.0995506488471509E-3</v>
      </c>
    </row>
    <row r="51" spans="1:11" x14ac:dyDescent="0.2">
      <c r="A51" s="8" t="s">
        <v>28</v>
      </c>
      <c r="B51" s="12">
        <f t="shared" ref="B51:K51" si="2">EXP((LN(B32/B30)/2))-1</f>
        <v>4.5326139563377499E-3</v>
      </c>
      <c r="C51" s="12">
        <f t="shared" si="2"/>
        <v>0.32190081574925644</v>
      </c>
      <c r="D51" s="12">
        <f t="shared" si="2"/>
        <v>1.3031148024279071E-2</v>
      </c>
      <c r="E51" s="12">
        <f t="shared" si="2"/>
        <v>0.14932532699555412</v>
      </c>
      <c r="F51" s="12">
        <f t="shared" si="2"/>
        <v>1.0353237421796724E-2</v>
      </c>
      <c r="G51" s="12">
        <f t="shared" si="2"/>
        <v>-1.71106486570759E-2</v>
      </c>
      <c r="H51" s="12">
        <f t="shared" si="2"/>
        <v>1.813692117166088E-3</v>
      </c>
      <c r="I51" s="12">
        <f t="shared" si="2"/>
        <v>5.1921301011037535E-4</v>
      </c>
      <c r="J51" s="12">
        <f t="shared" si="2"/>
        <v>-4.1513404695536771E-3</v>
      </c>
      <c r="K51" s="12">
        <f t="shared" si="2"/>
        <v>7.1713751290749528E-3</v>
      </c>
    </row>
    <row r="52" spans="1:11" ht="14.1" customHeight="1" x14ac:dyDescent="0.2">
      <c r="A52" s="8" t="s">
        <v>60</v>
      </c>
      <c r="B52" s="12">
        <f t="shared" ref="B52:K52" si="3">EXP((LN(B43/B30)/13))-1</f>
        <v>1.6418337768933089E-2</v>
      </c>
      <c r="C52" s="12">
        <f t="shared" si="3"/>
        <v>0.33259158663965915</v>
      </c>
      <c r="D52" s="12">
        <f t="shared" si="3"/>
        <v>1.2924919688239722E-2</v>
      </c>
      <c r="E52" s="12">
        <f t="shared" si="3"/>
        <v>0.17687908656883877</v>
      </c>
      <c r="F52" s="12">
        <f t="shared" si="3"/>
        <v>2.7595124269614857E-3</v>
      </c>
      <c r="G52" s="12">
        <f t="shared" si="3"/>
        <v>-1.0970298493575226E-2</v>
      </c>
      <c r="H52" s="12">
        <f t="shared" si="3"/>
        <v>6.2124674457568752E-3</v>
      </c>
      <c r="I52" s="12">
        <f t="shared" si="3"/>
        <v>4.1579256939281439E-3</v>
      </c>
      <c r="J52" s="12">
        <f t="shared" si="3"/>
        <v>-1.4714261801109796E-3</v>
      </c>
      <c r="K52" s="12">
        <f t="shared" si="3"/>
        <v>1.082536000159573E-2</v>
      </c>
    </row>
    <row r="53" spans="1:1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24278.83715499999</v>
      </c>
      <c r="C7" s="7">
        <v>24465.244505856175</v>
      </c>
      <c r="D7" s="7">
        <v>16835.307867895914</v>
      </c>
      <c r="E7" s="7">
        <v>1995.5143999999998</v>
      </c>
      <c r="F7" s="7">
        <v>7093.6012050192776</v>
      </c>
      <c r="G7" s="7">
        <v>4336.4315863771517</v>
      </c>
      <c r="H7" s="7">
        <v>469.6663040000002</v>
      </c>
      <c r="I7" s="7">
        <v>79474.603024148499</v>
      </c>
    </row>
    <row r="8" spans="1:11" ht="13.5" thickBot="1" x14ac:dyDescent="0.25">
      <c r="A8" s="6">
        <v>1991</v>
      </c>
      <c r="B8" s="7">
        <v>24652.214243999999</v>
      </c>
      <c r="C8" s="7">
        <v>24709.346529769929</v>
      </c>
      <c r="D8" s="7">
        <v>16457.706182034566</v>
      </c>
      <c r="E8" s="7">
        <v>2002.581911918257</v>
      </c>
      <c r="F8" s="7">
        <v>6444.1790766249278</v>
      </c>
      <c r="G8" s="7">
        <v>4432.9964302424405</v>
      </c>
      <c r="H8" s="7">
        <v>477.47850699999987</v>
      </c>
      <c r="I8" s="7">
        <v>79176.502881590131</v>
      </c>
    </row>
    <row r="9" spans="1:11" ht="13.5" thickBot="1" x14ac:dyDescent="0.25">
      <c r="A9" s="6">
        <v>1992</v>
      </c>
      <c r="B9" s="7">
        <v>24756.784248999997</v>
      </c>
      <c r="C9" s="7">
        <v>25613.935234310153</v>
      </c>
      <c r="D9" s="7">
        <v>16329.70051114642</v>
      </c>
      <c r="E9" s="7">
        <v>1958.9762315694761</v>
      </c>
      <c r="F9" s="7">
        <v>6350.4627659886137</v>
      </c>
      <c r="G9" s="7">
        <v>4506.1446252128771</v>
      </c>
      <c r="H9" s="7">
        <v>474.89880699999998</v>
      </c>
      <c r="I9" s="7">
        <v>79990.902424227563</v>
      </c>
    </row>
    <row r="10" spans="1:11" ht="13.5" thickBot="1" x14ac:dyDescent="0.25">
      <c r="A10" s="6">
        <v>1993</v>
      </c>
      <c r="B10" s="7">
        <v>25143.367432999996</v>
      </c>
      <c r="C10" s="7">
        <v>25985.532204089726</v>
      </c>
      <c r="D10" s="7">
        <v>15673.610334671162</v>
      </c>
      <c r="E10" s="7">
        <v>1881.5844605083569</v>
      </c>
      <c r="F10" s="7">
        <v>6025.0290970123888</v>
      </c>
      <c r="G10" s="7">
        <v>4603.5122629768211</v>
      </c>
      <c r="H10" s="7">
        <v>480.90070199999997</v>
      </c>
      <c r="I10" s="7">
        <v>79793.536494258442</v>
      </c>
    </row>
    <row r="11" spans="1:11" ht="13.5" thickBot="1" x14ac:dyDescent="0.25">
      <c r="A11" s="6">
        <v>1994</v>
      </c>
      <c r="B11" s="7">
        <v>25330.064674999998</v>
      </c>
      <c r="C11" s="7">
        <v>26067.078233857228</v>
      </c>
      <c r="D11" s="7">
        <v>15514.566907085451</v>
      </c>
      <c r="E11" s="7">
        <v>1613.7086498181666</v>
      </c>
      <c r="F11" s="7">
        <v>6218.6811450669866</v>
      </c>
      <c r="G11" s="7">
        <v>4536.4915725470237</v>
      </c>
      <c r="H11" s="7">
        <v>479.57457800000003</v>
      </c>
      <c r="I11" s="7">
        <v>79760.165761374854</v>
      </c>
    </row>
    <row r="12" spans="1:11" ht="13.5" thickBot="1" x14ac:dyDescent="0.25">
      <c r="A12" s="6">
        <v>1995</v>
      </c>
      <c r="B12" s="7">
        <v>25406.775768000007</v>
      </c>
      <c r="C12" s="7">
        <v>26710.271655528668</v>
      </c>
      <c r="D12" s="7">
        <v>16526.593539227397</v>
      </c>
      <c r="E12" s="7">
        <v>1368.2396626685163</v>
      </c>
      <c r="F12" s="7">
        <v>5237.7688856106925</v>
      </c>
      <c r="G12" s="7">
        <v>4584.137929905567</v>
      </c>
      <c r="H12" s="7">
        <v>494.17714300000006</v>
      </c>
      <c r="I12" s="7">
        <v>80327.964583940848</v>
      </c>
    </row>
    <row r="13" spans="1:11" ht="13.5" thickBot="1" x14ac:dyDescent="0.25">
      <c r="A13" s="6">
        <v>1996</v>
      </c>
      <c r="B13" s="7">
        <v>26322.47772499999</v>
      </c>
      <c r="C13" s="7">
        <v>27547.922994473076</v>
      </c>
      <c r="D13" s="7">
        <v>15587.89557989021</v>
      </c>
      <c r="E13" s="7">
        <v>1394.7269098601664</v>
      </c>
      <c r="F13" s="7">
        <v>6066.4799146436317</v>
      </c>
      <c r="G13" s="7">
        <v>4784.031870527042</v>
      </c>
      <c r="H13" s="7">
        <v>510.01566200000013</v>
      </c>
      <c r="I13" s="7">
        <v>82213.550656394131</v>
      </c>
    </row>
    <row r="14" spans="1:11" ht="13.5" thickBot="1" x14ac:dyDescent="0.25">
      <c r="A14" s="6">
        <v>1997</v>
      </c>
      <c r="B14" s="7">
        <v>26810.896008999989</v>
      </c>
      <c r="C14" s="7">
        <v>29220.213597933314</v>
      </c>
      <c r="D14" s="7">
        <v>16717.473405457895</v>
      </c>
      <c r="E14" s="7">
        <v>1427.9722433128295</v>
      </c>
      <c r="F14" s="7">
        <v>6103.4525622883348</v>
      </c>
      <c r="G14" s="7">
        <v>4586.7751398384726</v>
      </c>
      <c r="H14" s="7">
        <v>529.20863799999995</v>
      </c>
      <c r="I14" s="7">
        <v>85395.991595830841</v>
      </c>
    </row>
    <row r="15" spans="1:11" ht="13.5" thickBot="1" x14ac:dyDescent="0.25">
      <c r="A15" s="6">
        <v>1998</v>
      </c>
      <c r="B15" s="7">
        <v>27737.942401000008</v>
      </c>
      <c r="C15" s="7">
        <v>29143.607846054674</v>
      </c>
      <c r="D15" s="7">
        <v>16340.947057753399</v>
      </c>
      <c r="E15" s="7">
        <v>1259.0806434691553</v>
      </c>
      <c r="F15" s="7">
        <v>4717.3294885135365</v>
      </c>
      <c r="G15" s="7">
        <v>4533.8243587948482</v>
      </c>
      <c r="H15" s="7">
        <v>543.45131400000014</v>
      </c>
      <c r="I15" s="7">
        <v>84276.183109585632</v>
      </c>
    </row>
    <row r="16" spans="1:11" ht="13.5" thickBot="1" x14ac:dyDescent="0.25">
      <c r="A16" s="6">
        <v>1999</v>
      </c>
      <c r="B16" s="7">
        <v>28688.131298500008</v>
      </c>
      <c r="C16" s="7">
        <v>31242.976417435239</v>
      </c>
      <c r="D16" s="7">
        <v>16285.716680755584</v>
      </c>
      <c r="E16" s="7">
        <v>1378.5675162564075</v>
      </c>
      <c r="F16" s="7">
        <v>6030.5492502280704</v>
      </c>
      <c r="G16" s="7">
        <v>4869.4190935183688</v>
      </c>
      <c r="H16" s="7">
        <v>482.49409099999986</v>
      </c>
      <c r="I16" s="7">
        <v>88977.854347693676</v>
      </c>
    </row>
    <row r="17" spans="1:9" ht="13.5" thickBot="1" x14ac:dyDescent="0.25">
      <c r="A17" s="6">
        <v>2000</v>
      </c>
      <c r="B17" s="7">
        <v>29469.817999999999</v>
      </c>
      <c r="C17" s="7">
        <v>32615.406023530933</v>
      </c>
      <c r="D17" s="7">
        <v>16684.528067538555</v>
      </c>
      <c r="E17" s="7">
        <v>1385.8895088652871</v>
      </c>
      <c r="F17" s="7">
        <v>5857.4175772854051</v>
      </c>
      <c r="G17" s="7">
        <v>5006.6905434725022</v>
      </c>
      <c r="H17" s="7">
        <v>518.56335990213131</v>
      </c>
      <c r="I17" s="7">
        <v>91538.313080594831</v>
      </c>
    </row>
    <row r="18" spans="1:9" ht="13.5" thickBot="1" x14ac:dyDescent="0.25">
      <c r="A18" s="6">
        <v>2001</v>
      </c>
      <c r="B18" s="7">
        <v>27701.951078753518</v>
      </c>
      <c r="C18" s="7">
        <v>31859.640311607811</v>
      </c>
      <c r="D18" s="7">
        <v>14946.219645075475</v>
      </c>
      <c r="E18" s="7">
        <v>1368.4392173416402</v>
      </c>
      <c r="F18" s="7">
        <v>6482.8382136904165</v>
      </c>
      <c r="G18" s="7">
        <v>4533.7511062171952</v>
      </c>
      <c r="H18" s="7">
        <v>479.16622321734195</v>
      </c>
      <c r="I18" s="7">
        <v>87372.005795903387</v>
      </c>
    </row>
    <row r="19" spans="1:9" ht="13.5" thickBot="1" x14ac:dyDescent="0.25">
      <c r="A19" s="6">
        <v>2002</v>
      </c>
      <c r="B19" s="7">
        <v>28508.267864874379</v>
      </c>
      <c r="C19" s="7">
        <v>32447.247790205052</v>
      </c>
      <c r="D19" s="7">
        <v>13926.083915256553</v>
      </c>
      <c r="E19" s="7">
        <v>1197.8766932578742</v>
      </c>
      <c r="F19" s="7">
        <v>6594.9487501265103</v>
      </c>
      <c r="G19" s="7">
        <v>4750.1477645446867</v>
      </c>
      <c r="H19" s="7">
        <v>475.48173961393991</v>
      </c>
      <c r="I19" s="7">
        <v>87900.054517879005</v>
      </c>
    </row>
    <row r="20" spans="1:9" ht="13.5" thickBot="1" x14ac:dyDescent="0.25">
      <c r="A20" s="6">
        <v>2003</v>
      </c>
      <c r="B20" s="7">
        <v>29756.37766280803</v>
      </c>
      <c r="C20" s="7">
        <v>32982.097805051249</v>
      </c>
      <c r="D20" s="7">
        <v>13294.324124767794</v>
      </c>
      <c r="E20" s="7">
        <v>1323.1123812767739</v>
      </c>
      <c r="F20" s="7">
        <v>6850.3011787389123</v>
      </c>
      <c r="G20" s="7">
        <v>4448.3483869668435</v>
      </c>
      <c r="H20" s="7">
        <v>486.07325803511247</v>
      </c>
      <c r="I20" s="7">
        <v>89140.634797644714</v>
      </c>
    </row>
    <row r="21" spans="1:9" ht="13.5" thickBot="1" x14ac:dyDescent="0.25">
      <c r="A21" s="6">
        <v>2004</v>
      </c>
      <c r="B21" s="7">
        <v>30245.328264449498</v>
      </c>
      <c r="C21" s="7">
        <v>33466.285041076393</v>
      </c>
      <c r="D21" s="7">
        <v>13849.121718297829</v>
      </c>
      <c r="E21" s="7">
        <v>1415.5229372062743</v>
      </c>
      <c r="F21" s="7">
        <v>7057.0304284507592</v>
      </c>
      <c r="G21" s="7">
        <v>4730.8079797169339</v>
      </c>
      <c r="H21" s="7">
        <v>491.18382055844893</v>
      </c>
      <c r="I21" s="7">
        <v>91255.280189756129</v>
      </c>
    </row>
    <row r="22" spans="1:9" ht="13.5" thickBot="1" x14ac:dyDescent="0.25">
      <c r="A22" s="6">
        <v>2005</v>
      </c>
      <c r="B22" s="7">
        <v>30841.170172783201</v>
      </c>
      <c r="C22" s="7">
        <v>33157.468031700279</v>
      </c>
      <c r="D22" s="7">
        <v>13843.246285316807</v>
      </c>
      <c r="E22" s="7">
        <v>1703.0239938257444</v>
      </c>
      <c r="F22" s="7">
        <v>6421.583295786827</v>
      </c>
      <c r="G22" s="7">
        <v>4829.3386053782297</v>
      </c>
      <c r="H22" s="7">
        <v>490.05473423007356</v>
      </c>
      <c r="I22" s="7">
        <v>91285.885119021157</v>
      </c>
    </row>
    <row r="23" spans="1:9" ht="13.5" thickBot="1" x14ac:dyDescent="0.25">
      <c r="A23" s="6">
        <v>2006</v>
      </c>
      <c r="B23" s="7">
        <v>32048.639715458899</v>
      </c>
      <c r="C23" s="7">
        <v>34052.883399938815</v>
      </c>
      <c r="D23" s="7">
        <v>13784.628023905469</v>
      </c>
      <c r="E23" s="7">
        <v>1913.1247734842491</v>
      </c>
      <c r="F23" s="7">
        <v>6716.3362507684842</v>
      </c>
      <c r="G23" s="7">
        <v>4970.1871345256559</v>
      </c>
      <c r="H23" s="7">
        <v>491.13814636666871</v>
      </c>
      <c r="I23" s="7">
        <v>93976.937444448238</v>
      </c>
    </row>
    <row r="24" spans="1:9" ht="13.5" thickBot="1" x14ac:dyDescent="0.25">
      <c r="A24" s="6">
        <v>2007</v>
      </c>
      <c r="B24" s="7">
        <v>31715.264587000009</v>
      </c>
      <c r="C24" s="7">
        <v>35899.232942733237</v>
      </c>
      <c r="D24" s="7">
        <v>13417.540462173441</v>
      </c>
      <c r="E24" s="7">
        <v>2252.9058229851398</v>
      </c>
      <c r="F24" s="7">
        <v>8796.7253760349176</v>
      </c>
      <c r="G24" s="7">
        <v>5372.0134806808464</v>
      </c>
      <c r="H24" s="7">
        <v>474.39131402275228</v>
      </c>
      <c r="I24" s="7">
        <v>97928.073985630341</v>
      </c>
    </row>
    <row r="25" spans="1:9" ht="13.5" thickBot="1" x14ac:dyDescent="0.25">
      <c r="A25" s="6">
        <v>2008</v>
      </c>
      <c r="B25" s="7">
        <v>32079.340579279997</v>
      </c>
      <c r="C25" s="7">
        <v>35896.634496388557</v>
      </c>
      <c r="D25" s="7">
        <v>13190.901098359371</v>
      </c>
      <c r="E25" s="7">
        <v>2327.9982282875594</v>
      </c>
      <c r="F25" s="7">
        <v>7561.8965225509992</v>
      </c>
      <c r="G25" s="7">
        <v>5710.5943029523514</v>
      </c>
      <c r="H25" s="7">
        <v>485.43802155118988</v>
      </c>
      <c r="I25" s="7">
        <v>97252.80324937003</v>
      </c>
    </row>
    <row r="26" spans="1:9" ht="13.5" thickBot="1" x14ac:dyDescent="0.25">
      <c r="A26" s="6">
        <v>2009</v>
      </c>
      <c r="B26" s="7">
        <v>32579.131226644804</v>
      </c>
      <c r="C26" s="7">
        <v>34537.630026589388</v>
      </c>
      <c r="D26" s="7">
        <v>12099.910573381389</v>
      </c>
      <c r="E26" s="7">
        <v>2389.6344463214837</v>
      </c>
      <c r="F26" s="7">
        <v>7574.2509548667567</v>
      </c>
      <c r="G26" s="7">
        <v>5658.1413575232482</v>
      </c>
      <c r="H26" s="7">
        <v>499.86142981112317</v>
      </c>
      <c r="I26" s="7">
        <v>95338.56001513818</v>
      </c>
    </row>
    <row r="27" spans="1:9" ht="13.5" thickBot="1" x14ac:dyDescent="0.25">
      <c r="A27" s="6">
        <v>2010</v>
      </c>
      <c r="B27" s="7">
        <v>31858.758541303872</v>
      </c>
      <c r="C27" s="7">
        <v>34412.218510157443</v>
      </c>
      <c r="D27" s="7">
        <v>12027.279251433043</v>
      </c>
      <c r="E27" s="7">
        <v>2545.7066368654587</v>
      </c>
      <c r="F27" s="7">
        <v>7437.5695886468538</v>
      </c>
      <c r="G27" s="7">
        <v>5262.282219268388</v>
      </c>
      <c r="H27" s="7">
        <v>495.34013051457714</v>
      </c>
      <c r="I27" s="7">
        <v>94039.154878189642</v>
      </c>
    </row>
    <row r="28" spans="1:9" ht="13.5" thickBot="1" x14ac:dyDescent="0.25">
      <c r="A28" s="6">
        <v>2011</v>
      </c>
      <c r="B28" s="7">
        <v>31907.496897442776</v>
      </c>
      <c r="C28" s="7">
        <v>34511.49178284598</v>
      </c>
      <c r="D28" s="7">
        <v>12176.054106624031</v>
      </c>
      <c r="E28" s="7">
        <v>2636.3347831887818</v>
      </c>
      <c r="F28" s="7">
        <v>7288.6883500259783</v>
      </c>
      <c r="G28" s="7">
        <v>5538.3535478775539</v>
      </c>
      <c r="H28" s="7">
        <v>483.97248098490189</v>
      </c>
      <c r="I28" s="7">
        <v>94542.391948989985</v>
      </c>
    </row>
    <row r="29" spans="1:9" ht="13.5" thickBot="1" x14ac:dyDescent="0.25">
      <c r="A29" s="6">
        <v>2012</v>
      </c>
      <c r="B29" s="7">
        <v>31846.793140999991</v>
      </c>
      <c r="C29" s="7">
        <v>34747.211821410368</v>
      </c>
      <c r="D29" s="7">
        <v>12104.997457307243</v>
      </c>
      <c r="E29" s="7">
        <v>2621.7230566483017</v>
      </c>
      <c r="F29" s="7">
        <v>8407.1768032809941</v>
      </c>
      <c r="G29" s="7">
        <v>5688.2939920241215</v>
      </c>
      <c r="H29" s="7">
        <v>502.86970967880148</v>
      </c>
      <c r="I29" s="7">
        <v>95919.065981349806</v>
      </c>
    </row>
    <row r="30" spans="1:9" ht="13.5" thickBot="1" x14ac:dyDescent="0.25">
      <c r="A30" s="6">
        <v>2013</v>
      </c>
      <c r="B30" s="7">
        <v>32385.95894139992</v>
      </c>
      <c r="C30" s="7">
        <v>34636.216148794381</v>
      </c>
      <c r="D30" s="7">
        <v>11892.048802762421</v>
      </c>
      <c r="E30" s="7">
        <v>2286.0623761100005</v>
      </c>
      <c r="F30" s="7">
        <v>8640.3096428178033</v>
      </c>
      <c r="G30" s="7">
        <v>5644.8060217619968</v>
      </c>
      <c r="H30" s="7">
        <v>455.94969828976554</v>
      </c>
      <c r="I30" s="7">
        <v>95941.351631936297</v>
      </c>
    </row>
    <row r="31" spans="1:9" ht="13.5" thickBot="1" x14ac:dyDescent="0.25">
      <c r="A31" s="6">
        <v>2014</v>
      </c>
      <c r="B31" s="7">
        <v>31588.99289443919</v>
      </c>
      <c r="C31" s="7">
        <v>34759.036005339607</v>
      </c>
      <c r="D31" s="7">
        <v>12180.876590927573</v>
      </c>
      <c r="E31" s="7">
        <v>2199.5001700294424</v>
      </c>
      <c r="F31" s="7">
        <v>8774.1139327224264</v>
      </c>
      <c r="G31" s="7">
        <v>5658.5362605098917</v>
      </c>
      <c r="H31" s="7">
        <v>453.64966059385597</v>
      </c>
      <c r="I31" s="7">
        <v>95614.705514561982</v>
      </c>
    </row>
    <row r="32" spans="1:9" ht="13.5" thickBot="1" x14ac:dyDescent="0.25">
      <c r="A32" s="6">
        <v>2015</v>
      </c>
      <c r="B32" s="7">
        <v>31667.877421714671</v>
      </c>
      <c r="C32" s="7">
        <v>34887.714275129685</v>
      </c>
      <c r="D32" s="7">
        <v>12154.615700800525</v>
      </c>
      <c r="E32" s="7">
        <v>2120.9188772992529</v>
      </c>
      <c r="F32" s="7">
        <v>8637.135202483516</v>
      </c>
      <c r="G32" s="7">
        <v>5608.7653850544548</v>
      </c>
      <c r="H32" s="7">
        <v>452.17195108793095</v>
      </c>
      <c r="I32" s="7">
        <v>95529.198813570038</v>
      </c>
    </row>
    <row r="33" spans="1:9" ht="13.5" thickBot="1" x14ac:dyDescent="0.25">
      <c r="A33" s="6">
        <v>2016</v>
      </c>
      <c r="B33" s="7">
        <v>31377.381237146496</v>
      </c>
      <c r="C33" s="7">
        <v>34687.570553047335</v>
      </c>
      <c r="D33" s="7">
        <v>12007.06013607481</v>
      </c>
      <c r="E33" s="7">
        <v>1974.4877012976099</v>
      </c>
      <c r="F33" s="7">
        <v>8618.7385472346923</v>
      </c>
      <c r="G33" s="7">
        <v>5621.7864762827312</v>
      </c>
      <c r="H33" s="7">
        <v>449.64101504416072</v>
      </c>
      <c r="I33" s="7">
        <v>94736.665666127839</v>
      </c>
    </row>
    <row r="34" spans="1:9" ht="13.5" thickBot="1" x14ac:dyDescent="0.25">
      <c r="A34" s="6">
        <v>2017</v>
      </c>
      <c r="B34" s="7">
        <v>31658.653897070202</v>
      </c>
      <c r="C34" s="7">
        <v>35062.417117548663</v>
      </c>
      <c r="D34" s="7">
        <v>12014.673341470585</v>
      </c>
      <c r="E34" s="7">
        <v>1918.4214611586985</v>
      </c>
      <c r="F34" s="7">
        <v>8671.4841697414486</v>
      </c>
      <c r="G34" s="7">
        <v>5659.6056364807337</v>
      </c>
      <c r="H34" s="7">
        <v>449.10229678851573</v>
      </c>
      <c r="I34" s="7">
        <v>95434.357920258844</v>
      </c>
    </row>
    <row r="35" spans="1:9" ht="13.5" thickBot="1" x14ac:dyDescent="0.25">
      <c r="A35" s="6">
        <v>2018</v>
      </c>
      <c r="B35" s="7">
        <v>31764.204465328643</v>
      </c>
      <c r="C35" s="7">
        <v>35468.821868143772</v>
      </c>
      <c r="D35" s="7">
        <v>12044.442243477506</v>
      </c>
      <c r="E35" s="7">
        <v>1877.1663945022826</v>
      </c>
      <c r="F35" s="7">
        <v>8739.8336033797295</v>
      </c>
      <c r="G35" s="7">
        <v>5681.7875220967089</v>
      </c>
      <c r="H35" s="7">
        <v>449.67304792497725</v>
      </c>
      <c r="I35" s="7">
        <v>96025.929144853624</v>
      </c>
    </row>
    <row r="36" spans="1:9" ht="13.5" thickBot="1" x14ac:dyDescent="0.25">
      <c r="A36" s="6">
        <v>2019</v>
      </c>
      <c r="B36" s="7">
        <v>31917.704368704159</v>
      </c>
      <c r="C36" s="7">
        <v>35880.844171611774</v>
      </c>
      <c r="D36" s="7">
        <v>12065.393280895763</v>
      </c>
      <c r="E36" s="7">
        <v>1853.5794724179557</v>
      </c>
      <c r="F36" s="7">
        <v>8815.5368916286334</v>
      </c>
      <c r="G36" s="7">
        <v>5722.4273252625762</v>
      </c>
      <c r="H36" s="7">
        <v>449.29891478100342</v>
      </c>
      <c r="I36" s="7">
        <v>96704.78442530187</v>
      </c>
    </row>
    <row r="37" spans="1:9" ht="13.5" thickBot="1" x14ac:dyDescent="0.25">
      <c r="A37" s="6">
        <v>2020</v>
      </c>
      <c r="B37" s="7">
        <v>32172.723525475452</v>
      </c>
      <c r="C37" s="7">
        <v>36272.15893542616</v>
      </c>
      <c r="D37" s="7">
        <v>12090.035818523154</v>
      </c>
      <c r="E37" s="7">
        <v>1844.3724923161772</v>
      </c>
      <c r="F37" s="7">
        <v>8889.9651442308768</v>
      </c>
      <c r="G37" s="7">
        <v>5750.6936415676773</v>
      </c>
      <c r="H37" s="7">
        <v>448.4991400784142</v>
      </c>
      <c r="I37" s="7">
        <v>97468.448697617932</v>
      </c>
    </row>
    <row r="38" spans="1:9" ht="13.5" thickBot="1" x14ac:dyDescent="0.25">
      <c r="A38" s="6">
        <v>2021</v>
      </c>
      <c r="B38" s="7">
        <v>32369.488204630823</v>
      </c>
      <c r="C38" s="7">
        <v>36646.640633412826</v>
      </c>
      <c r="D38" s="7">
        <v>12147.356469298131</v>
      </c>
      <c r="E38" s="7">
        <v>1828.9655323062086</v>
      </c>
      <c r="F38" s="7">
        <v>8968.6823525192904</v>
      </c>
      <c r="G38" s="7">
        <v>5784.2494583613216</v>
      </c>
      <c r="H38" s="7">
        <v>447.8640563767496</v>
      </c>
      <c r="I38" s="7">
        <v>98193.246706905338</v>
      </c>
    </row>
    <row r="39" spans="1:9" ht="13.5" thickBot="1" x14ac:dyDescent="0.25">
      <c r="A39" s="6">
        <v>2022</v>
      </c>
      <c r="B39" s="7">
        <v>32520.589408728007</v>
      </c>
      <c r="C39" s="7">
        <v>37017.908310643725</v>
      </c>
      <c r="D39" s="7">
        <v>12227.773774537894</v>
      </c>
      <c r="E39" s="7">
        <v>1823.6468638265153</v>
      </c>
      <c r="F39" s="7">
        <v>9050.7418313081926</v>
      </c>
      <c r="G39" s="7">
        <v>5829.2204448553521</v>
      </c>
      <c r="H39" s="7">
        <v>447.59939425146291</v>
      </c>
      <c r="I39" s="7">
        <v>98917.480028151156</v>
      </c>
    </row>
    <row r="40" spans="1:9" ht="13.5" thickBot="1" x14ac:dyDescent="0.25">
      <c r="A40" s="6">
        <v>2023</v>
      </c>
      <c r="B40" s="7">
        <v>32589.727258467316</v>
      </c>
      <c r="C40" s="7">
        <v>37222.763893940515</v>
      </c>
      <c r="D40" s="7">
        <v>12273.499811519965</v>
      </c>
      <c r="E40" s="7">
        <v>1819.071542555808</v>
      </c>
      <c r="F40" s="7">
        <v>9116.777505776181</v>
      </c>
      <c r="G40" s="7">
        <v>5842.5640582104588</v>
      </c>
      <c r="H40" s="7">
        <v>447.50475986779031</v>
      </c>
      <c r="I40" s="7">
        <v>99311.908830338027</v>
      </c>
    </row>
    <row r="41" spans="1:9" ht="13.5" thickBot="1" x14ac:dyDescent="0.25">
      <c r="A41" s="6">
        <v>2024</v>
      </c>
      <c r="B41" s="7">
        <v>32632.526641142256</v>
      </c>
      <c r="C41" s="7">
        <v>37491.310491015349</v>
      </c>
      <c r="D41" s="7">
        <v>12335.667349249799</v>
      </c>
      <c r="E41" s="7">
        <v>1820.8971648178072</v>
      </c>
      <c r="F41" s="7">
        <v>9192.8686014138275</v>
      </c>
      <c r="G41" s="7">
        <v>5878.654527097443</v>
      </c>
      <c r="H41" s="7">
        <v>447.42096402854077</v>
      </c>
      <c r="I41" s="7">
        <v>99799.345738765027</v>
      </c>
    </row>
    <row r="42" spans="1:9" ht="13.5" thickBot="1" x14ac:dyDescent="0.25">
      <c r="A42" s="6">
        <v>2025</v>
      </c>
      <c r="B42" s="7">
        <v>32631.87389505218</v>
      </c>
      <c r="C42" s="7">
        <v>37750.414722112037</v>
      </c>
      <c r="D42" s="7">
        <v>12372.632540659466</v>
      </c>
      <c r="E42" s="7">
        <v>1802.5940137198374</v>
      </c>
      <c r="F42" s="7">
        <v>9263.3260927324864</v>
      </c>
      <c r="G42" s="7">
        <v>5907.4647796252639</v>
      </c>
      <c r="H42" s="7">
        <v>447.39293725709121</v>
      </c>
      <c r="I42" s="7">
        <v>100175.69898115836</v>
      </c>
    </row>
    <row r="43" spans="1:9" ht="13.5" thickBot="1" x14ac:dyDescent="0.25">
      <c r="A43" s="6">
        <v>2026</v>
      </c>
      <c r="B43" s="7">
        <v>32644.462737420461</v>
      </c>
      <c r="C43" s="7">
        <v>38022.805890519565</v>
      </c>
      <c r="D43" s="7">
        <v>12410.206651790497</v>
      </c>
      <c r="E43" s="7">
        <v>1785.3668656822051</v>
      </c>
      <c r="F43" s="7">
        <v>9332.7666351087028</v>
      </c>
      <c r="G43" s="7">
        <v>5936.306214348554</v>
      </c>
      <c r="H43" s="7">
        <v>447.30463179024952</v>
      </c>
      <c r="I43" s="7">
        <v>100579.21962666024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31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 t="shared" ref="B48:I48" si="0">EXP((LN(B17/B7)/10))-1</f>
        <v>1.9565090904530624E-2</v>
      </c>
      <c r="C48" s="12">
        <f t="shared" si="0"/>
        <v>2.9170485138642954E-2</v>
      </c>
      <c r="D48" s="12">
        <f t="shared" si="0"/>
        <v>-8.9924671993291128E-4</v>
      </c>
      <c r="E48" s="12">
        <f t="shared" si="0"/>
        <v>-3.5799451703123264E-2</v>
      </c>
      <c r="F48" s="12">
        <f t="shared" si="0"/>
        <v>-1.8966265263054782E-2</v>
      </c>
      <c r="G48" s="12">
        <f t="shared" si="0"/>
        <v>1.4476111751758891E-2</v>
      </c>
      <c r="H48" s="12">
        <f t="shared" si="0"/>
        <v>9.9531834523649554E-3</v>
      </c>
      <c r="I48" s="12">
        <f t="shared" si="0"/>
        <v>1.423233840827165E-2</v>
      </c>
    </row>
    <row r="49" spans="1:9" x14ac:dyDescent="0.2">
      <c r="A49" s="8" t="s">
        <v>27</v>
      </c>
      <c r="B49" s="12">
        <f t="shared" ref="B49:I49" si="1">EXP((LN(B30/B17)/13))-1</f>
        <v>7.284739546856045E-3</v>
      </c>
      <c r="C49" s="12">
        <f t="shared" si="1"/>
        <v>4.6349459786352298E-3</v>
      </c>
      <c r="D49" s="12">
        <f t="shared" si="1"/>
        <v>-2.5710764370366235E-2</v>
      </c>
      <c r="E49" s="12">
        <f t="shared" si="1"/>
        <v>3.924982284972045E-2</v>
      </c>
      <c r="F49" s="12">
        <f t="shared" si="1"/>
        <v>3.0353839723622267E-2</v>
      </c>
      <c r="G49" s="12">
        <f t="shared" si="1"/>
        <v>9.2704536482879352E-3</v>
      </c>
      <c r="H49" s="12">
        <f t="shared" si="1"/>
        <v>-9.8496121409016313E-3</v>
      </c>
      <c r="I49" s="12">
        <f t="shared" si="1"/>
        <v>3.6203436269823808E-3</v>
      </c>
    </row>
    <row r="50" spans="1:9" x14ac:dyDescent="0.2">
      <c r="A50" s="8" t="s">
        <v>28</v>
      </c>
      <c r="B50" s="12">
        <f t="shared" ref="B50:I50" si="2">EXP((LN(B32/B30)/2))-1</f>
        <v>-1.1148453369289824E-2</v>
      </c>
      <c r="C50" s="12">
        <f t="shared" si="2"/>
        <v>3.623999154802604E-3</v>
      </c>
      <c r="D50" s="12">
        <f t="shared" si="2"/>
        <v>1.0979326110626353E-2</v>
      </c>
      <c r="E50" s="12">
        <f t="shared" si="2"/>
        <v>-3.6796635929088328E-2</v>
      </c>
      <c r="F50" s="12">
        <f t="shared" si="2"/>
        <v>-1.8371633023461786E-4</v>
      </c>
      <c r="G50" s="12">
        <f t="shared" si="2"/>
        <v>-3.1974835367347687E-3</v>
      </c>
      <c r="H50" s="12">
        <f t="shared" si="2"/>
        <v>-4.1513404695536771E-3</v>
      </c>
      <c r="I50" s="12">
        <f t="shared" si="2"/>
        <v>-2.1502532783915784E-3</v>
      </c>
    </row>
    <row r="51" spans="1:9" x14ac:dyDescent="0.2">
      <c r="A51" s="8" t="s">
        <v>60</v>
      </c>
      <c r="B51" s="12">
        <f t="shared" ref="B51:I51" si="3">EXP((LN(B43/B30)/13))-1</f>
        <v>6.11747342031288E-4</v>
      </c>
      <c r="C51" s="12">
        <f t="shared" si="3"/>
        <v>7.2016767451175134E-3</v>
      </c>
      <c r="D51" s="12">
        <f t="shared" si="3"/>
        <v>3.2860983571878499E-3</v>
      </c>
      <c r="E51" s="12">
        <f t="shared" si="3"/>
        <v>-1.8836255746423669E-2</v>
      </c>
      <c r="F51" s="12">
        <f t="shared" si="3"/>
        <v>5.9478557071541704E-3</v>
      </c>
      <c r="G51" s="12">
        <f t="shared" si="3"/>
        <v>3.880683994585965E-3</v>
      </c>
      <c r="H51" s="12">
        <f t="shared" si="3"/>
        <v>-1.4714261801109796E-3</v>
      </c>
      <c r="I51" s="12">
        <f t="shared" si="3"/>
        <v>3.6380314531931912E-3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83400.801968481013</v>
      </c>
      <c r="C7" s="7">
        <v>7531.1672103182618</v>
      </c>
      <c r="D7" s="7">
        <v>90931.969178799278</v>
      </c>
      <c r="E7" s="7">
        <v>3926.1989443325106</v>
      </c>
      <c r="F7" s="7">
        <v>0</v>
      </c>
      <c r="G7" s="7">
        <v>3926.1989443325106</v>
      </c>
      <c r="H7" s="7">
        <v>87005.770234466763</v>
      </c>
    </row>
    <row r="8" spans="1:11" ht="13.5" thickBot="1" x14ac:dyDescent="0.25">
      <c r="A8" s="6">
        <v>1991</v>
      </c>
      <c r="B8" s="7">
        <v>82954.210239684384</v>
      </c>
      <c r="C8" s="7">
        <v>7527.7430566326593</v>
      </c>
      <c r="D8" s="7">
        <v>90481.95329631705</v>
      </c>
      <c r="E8" s="7">
        <v>3777.707358094242</v>
      </c>
      <c r="F8" s="7">
        <v>0</v>
      </c>
      <c r="G8" s="7">
        <v>3777.707358094242</v>
      </c>
      <c r="H8" s="7">
        <v>86704.245938222812</v>
      </c>
    </row>
    <row r="9" spans="1:11" ht="13.5" thickBot="1" x14ac:dyDescent="0.25">
      <c r="A9" s="6">
        <v>1992</v>
      </c>
      <c r="B9" s="7">
        <v>83669.936733311144</v>
      </c>
      <c r="C9" s="7">
        <v>7614.4767798340981</v>
      </c>
      <c r="D9" s="7">
        <v>91284.413513145235</v>
      </c>
      <c r="E9" s="7">
        <v>3679.0343090836068</v>
      </c>
      <c r="F9" s="7">
        <v>0</v>
      </c>
      <c r="G9" s="7">
        <v>3679.0343090836068</v>
      </c>
      <c r="H9" s="7">
        <v>87605.379204061624</v>
      </c>
    </row>
    <row r="10" spans="1:11" ht="13.5" thickBot="1" x14ac:dyDescent="0.25">
      <c r="A10" s="6">
        <v>1993</v>
      </c>
      <c r="B10" s="7">
        <v>84314.718189202133</v>
      </c>
      <c r="C10" s="7">
        <v>7556.5382958620412</v>
      </c>
      <c r="D10" s="7">
        <v>91871.256485064179</v>
      </c>
      <c r="E10" s="7">
        <v>4521.1816949436861</v>
      </c>
      <c r="F10" s="7">
        <v>0</v>
      </c>
      <c r="G10" s="7">
        <v>4521.1816949436861</v>
      </c>
      <c r="H10" s="7">
        <v>87350.074790120489</v>
      </c>
    </row>
    <row r="11" spans="1:11" ht="13.5" thickBot="1" x14ac:dyDescent="0.25">
      <c r="A11" s="6">
        <v>1994</v>
      </c>
      <c r="B11" s="7">
        <v>84231.88758874507</v>
      </c>
      <c r="C11" s="7">
        <v>7579.5055867268893</v>
      </c>
      <c r="D11" s="7">
        <v>91811.393175471952</v>
      </c>
      <c r="E11" s="7">
        <v>4471.7218273702101</v>
      </c>
      <c r="F11" s="7">
        <v>0</v>
      </c>
      <c r="G11" s="7">
        <v>4471.7218273702101</v>
      </c>
      <c r="H11" s="7">
        <v>87339.671348101736</v>
      </c>
    </row>
    <row r="12" spans="1:11" ht="13.5" thickBot="1" x14ac:dyDescent="0.25">
      <c r="A12" s="6">
        <v>1995</v>
      </c>
      <c r="B12" s="7">
        <v>84838.366880417088</v>
      </c>
      <c r="C12" s="7">
        <v>7637.2399600583276</v>
      </c>
      <c r="D12" s="7">
        <v>92475.606840475419</v>
      </c>
      <c r="E12" s="7">
        <v>4510.4022964762516</v>
      </c>
      <c r="F12" s="7">
        <v>0</v>
      </c>
      <c r="G12" s="7">
        <v>4510.4022964762516</v>
      </c>
      <c r="H12" s="7">
        <v>87965.204543999163</v>
      </c>
    </row>
    <row r="13" spans="1:11" ht="13.5" thickBot="1" x14ac:dyDescent="0.25">
      <c r="A13" s="6">
        <v>1996</v>
      </c>
      <c r="B13" s="7">
        <v>87257.46957179204</v>
      </c>
      <c r="C13" s="7">
        <v>7787.844583122207</v>
      </c>
      <c r="D13" s="7">
        <v>95045.314154914246</v>
      </c>
      <c r="E13" s="7">
        <v>5043.9189153979105</v>
      </c>
      <c r="F13" s="7">
        <v>0</v>
      </c>
      <c r="G13" s="7">
        <v>5043.9189153979105</v>
      </c>
      <c r="H13" s="7">
        <v>90001.395239516336</v>
      </c>
    </row>
    <row r="14" spans="1:11" ht="13.5" thickBot="1" x14ac:dyDescent="0.25">
      <c r="A14" s="6">
        <v>1997</v>
      </c>
      <c r="B14" s="7">
        <v>90521.009557351616</v>
      </c>
      <c r="C14" s="7">
        <v>8102.7019281270159</v>
      </c>
      <c r="D14" s="7">
        <v>98623.711485478634</v>
      </c>
      <c r="E14" s="7">
        <v>5125.017961520778</v>
      </c>
      <c r="F14" s="7">
        <v>0</v>
      </c>
      <c r="G14" s="7">
        <v>5125.017961520778</v>
      </c>
      <c r="H14" s="7">
        <v>93498.69352395786</v>
      </c>
    </row>
    <row r="15" spans="1:11" ht="13.5" thickBot="1" x14ac:dyDescent="0.25">
      <c r="A15" s="6">
        <v>1998</v>
      </c>
      <c r="B15" s="7">
        <v>89047.880725758354</v>
      </c>
      <c r="C15" s="7">
        <v>8031.3893499162368</v>
      </c>
      <c r="D15" s="7">
        <v>97079.270075674591</v>
      </c>
      <c r="E15" s="7">
        <v>4771.6721242389394</v>
      </c>
      <c r="F15" s="7">
        <v>2.5491933774209229E-2</v>
      </c>
      <c r="G15" s="7">
        <v>4771.6976161727134</v>
      </c>
      <c r="H15" s="7">
        <v>92307.572459501884</v>
      </c>
    </row>
    <row r="16" spans="1:11" ht="13.5" thickBot="1" x14ac:dyDescent="0.25">
      <c r="A16" s="6">
        <v>1999</v>
      </c>
      <c r="B16" s="7">
        <v>93723.634566245164</v>
      </c>
      <c r="C16" s="7">
        <v>8454.5915645562291</v>
      </c>
      <c r="D16" s="7">
        <v>102178.2261308014</v>
      </c>
      <c r="E16" s="7">
        <v>4745.4733166347396</v>
      </c>
      <c r="F16" s="7">
        <v>0.30690191675279649</v>
      </c>
      <c r="G16" s="7">
        <v>4745.780218551492</v>
      </c>
      <c r="H16" s="7">
        <v>97432.44591224991</v>
      </c>
    </row>
    <row r="17" spans="1:8" ht="13.5" thickBot="1" x14ac:dyDescent="0.25">
      <c r="A17" s="6">
        <v>2000</v>
      </c>
      <c r="B17" s="7">
        <v>96047.109706619216</v>
      </c>
      <c r="C17" s="7">
        <v>8711.3943817645104</v>
      </c>
      <c r="D17" s="7">
        <v>104758.50408838372</v>
      </c>
      <c r="E17" s="7">
        <v>4507.7656972084187</v>
      </c>
      <c r="F17" s="7">
        <v>1.0309288159684749</v>
      </c>
      <c r="G17" s="7">
        <v>4508.7966260243875</v>
      </c>
      <c r="H17" s="7">
        <v>100249.70746235934</v>
      </c>
    </row>
    <row r="18" spans="1:8" ht="13.5" thickBot="1" x14ac:dyDescent="0.25">
      <c r="A18" s="6">
        <v>2001</v>
      </c>
      <c r="B18" s="7">
        <v>91709.253661645998</v>
      </c>
      <c r="C18" s="7">
        <v>8309.1143450536983</v>
      </c>
      <c r="D18" s="7">
        <v>100018.36800669969</v>
      </c>
      <c r="E18" s="7">
        <v>4335.1247985366508</v>
      </c>
      <c r="F18" s="7">
        <v>2.123067205964988</v>
      </c>
      <c r="G18" s="7">
        <v>4337.2478657426154</v>
      </c>
      <c r="H18" s="7">
        <v>95681.120140957079</v>
      </c>
    </row>
    <row r="19" spans="1:8" ht="13.5" thickBot="1" x14ac:dyDescent="0.25">
      <c r="A19" s="6">
        <v>2002</v>
      </c>
      <c r="B19" s="7">
        <v>92515.970714621333</v>
      </c>
      <c r="C19" s="7">
        <v>8348.286240223375</v>
      </c>
      <c r="D19" s="7">
        <v>100864.25695484471</v>
      </c>
      <c r="E19" s="7">
        <v>4607.8753511809318</v>
      </c>
      <c r="F19" s="7">
        <v>8.0408455614089025</v>
      </c>
      <c r="G19" s="7">
        <v>4615.9161967423406</v>
      </c>
      <c r="H19" s="7">
        <v>96248.340758102364</v>
      </c>
    </row>
    <row r="20" spans="1:8" ht="13.5" thickBot="1" x14ac:dyDescent="0.25">
      <c r="A20" s="6">
        <v>2003</v>
      </c>
      <c r="B20" s="7">
        <v>94203.01732031077</v>
      </c>
      <c r="C20" s="7">
        <v>8442.7587953763978</v>
      </c>
      <c r="D20" s="7">
        <v>102645.77611568717</v>
      </c>
      <c r="E20" s="7">
        <v>5046.3127191376034</v>
      </c>
      <c r="F20" s="7">
        <v>16.069803528439241</v>
      </c>
      <c r="G20" s="7">
        <v>5062.3825226660429</v>
      </c>
      <c r="H20" s="7">
        <v>97583.39359302113</v>
      </c>
    </row>
    <row r="21" spans="1:8" ht="13.5" thickBot="1" x14ac:dyDescent="0.25">
      <c r="A21" s="6">
        <v>2004</v>
      </c>
      <c r="B21" s="7">
        <v>96380.310802822511</v>
      </c>
      <c r="C21" s="7">
        <v>8656.1282252422243</v>
      </c>
      <c r="D21" s="7">
        <v>105036.43902806473</v>
      </c>
      <c r="E21" s="7">
        <v>5086.5483029938368</v>
      </c>
      <c r="F21" s="7">
        <v>38.482310072552643</v>
      </c>
      <c r="G21" s="7">
        <v>5125.0306130663894</v>
      </c>
      <c r="H21" s="7">
        <v>99911.408414998339</v>
      </c>
    </row>
    <row r="22" spans="1:8" ht="13.5" thickBot="1" x14ac:dyDescent="0.25">
      <c r="A22" s="6">
        <v>2005</v>
      </c>
      <c r="B22" s="7">
        <v>96355.472317890468</v>
      </c>
      <c r="C22" s="7">
        <v>8638.9023017270902</v>
      </c>
      <c r="D22" s="7">
        <v>104994.37461961756</v>
      </c>
      <c r="E22" s="7">
        <v>5002.023756969832</v>
      </c>
      <c r="F22" s="7">
        <v>67.563441899466937</v>
      </c>
      <c r="G22" s="7">
        <v>5069.5871988692988</v>
      </c>
      <c r="H22" s="7">
        <v>99924.787420748267</v>
      </c>
    </row>
    <row r="23" spans="1:8" ht="13.5" thickBot="1" x14ac:dyDescent="0.25">
      <c r="A23" s="6">
        <v>2006</v>
      </c>
      <c r="B23" s="7">
        <v>99234.251866364808</v>
      </c>
      <c r="C23" s="7">
        <v>8913.879038571562</v>
      </c>
      <c r="D23" s="7">
        <v>108148.13090493638</v>
      </c>
      <c r="E23" s="7">
        <v>5148.9010897223889</v>
      </c>
      <c r="F23" s="7">
        <v>108.41333219418348</v>
      </c>
      <c r="G23" s="7">
        <v>5257.3144219165724</v>
      </c>
      <c r="H23" s="7">
        <v>102890.81648301981</v>
      </c>
    </row>
    <row r="24" spans="1:8" ht="13.5" thickBot="1" x14ac:dyDescent="0.25">
      <c r="A24" s="6">
        <v>2007</v>
      </c>
      <c r="B24" s="7">
        <v>103269.03780826356</v>
      </c>
      <c r="C24" s="7">
        <v>9240.488784114521</v>
      </c>
      <c r="D24" s="7">
        <v>112509.52659237808</v>
      </c>
      <c r="E24" s="7">
        <v>5171.6903747925744</v>
      </c>
      <c r="F24" s="7">
        <v>169.2734478406457</v>
      </c>
      <c r="G24" s="7">
        <v>5340.9638226332199</v>
      </c>
      <c r="H24" s="7">
        <v>107168.56276974487</v>
      </c>
    </row>
    <row r="25" spans="1:8" ht="13.5" thickBot="1" x14ac:dyDescent="0.25">
      <c r="A25" s="6">
        <v>2008</v>
      </c>
      <c r="B25" s="7">
        <v>103091.32427640562</v>
      </c>
      <c r="C25" s="7">
        <v>9272.0841374870506</v>
      </c>
      <c r="D25" s="7">
        <v>112363.40841389267</v>
      </c>
      <c r="E25" s="7">
        <v>5559.981907237905</v>
      </c>
      <c r="F25" s="7">
        <v>278.53911979768736</v>
      </c>
      <c r="G25" s="7">
        <v>5838.5210270355929</v>
      </c>
      <c r="H25" s="7">
        <v>106524.88738685708</v>
      </c>
    </row>
    <row r="26" spans="1:8" ht="13.5" thickBot="1" x14ac:dyDescent="0.25">
      <c r="A26" s="6">
        <v>2009</v>
      </c>
      <c r="B26" s="7">
        <v>101201.39124040811</v>
      </c>
      <c r="C26" s="7">
        <v>9077.4913610223739</v>
      </c>
      <c r="D26" s="7">
        <v>110278.88260143048</v>
      </c>
      <c r="E26" s="7">
        <v>5410.6174513587048</v>
      </c>
      <c r="F26" s="7">
        <v>452.21377391120626</v>
      </c>
      <c r="G26" s="7">
        <v>5862.8312252699106</v>
      </c>
      <c r="H26" s="7">
        <v>104416.05137616057</v>
      </c>
    </row>
    <row r="27" spans="1:8" ht="13.5" thickBot="1" x14ac:dyDescent="0.25">
      <c r="A27" s="6">
        <v>2010</v>
      </c>
      <c r="B27" s="7">
        <v>99929.803835749743</v>
      </c>
      <c r="C27" s="7">
        <v>8909.8260194082122</v>
      </c>
      <c r="D27" s="7">
        <v>108839.62985515795</v>
      </c>
      <c r="E27" s="7">
        <v>5334.5912579253145</v>
      </c>
      <c r="F27" s="7">
        <v>556.05769963478849</v>
      </c>
      <c r="G27" s="7">
        <v>5890.6489575601026</v>
      </c>
      <c r="H27" s="7">
        <v>102948.98089759785</v>
      </c>
    </row>
    <row r="28" spans="1:8" ht="13.5" thickBot="1" x14ac:dyDescent="0.25">
      <c r="A28" s="6">
        <v>2011</v>
      </c>
      <c r="B28" s="7">
        <v>100706.57214536074</v>
      </c>
      <c r="C28" s="7">
        <v>8940.1630232970474</v>
      </c>
      <c r="D28" s="7">
        <v>109646.73516865779</v>
      </c>
      <c r="E28" s="7">
        <v>5400.9248983719754</v>
      </c>
      <c r="F28" s="7">
        <v>763.25529799875972</v>
      </c>
      <c r="G28" s="7">
        <v>6164.1801963707348</v>
      </c>
      <c r="H28" s="7">
        <v>103482.55497228705</v>
      </c>
    </row>
    <row r="29" spans="1:8" ht="13.5" thickBot="1" x14ac:dyDescent="0.25">
      <c r="A29" s="6">
        <v>2012</v>
      </c>
      <c r="B29" s="7">
        <v>102361.11253426252</v>
      </c>
      <c r="C29" s="7">
        <v>9115.0383905675899</v>
      </c>
      <c r="D29" s="7">
        <v>111476.1509248301</v>
      </c>
      <c r="E29" s="7">
        <v>5419.1798428569218</v>
      </c>
      <c r="F29" s="7">
        <v>1022.86671005578</v>
      </c>
      <c r="G29" s="7">
        <v>6442.0465529127023</v>
      </c>
      <c r="H29" s="7">
        <v>105034.1043719174</v>
      </c>
    </row>
    <row r="30" spans="1:8" ht="13.5" thickBot="1" x14ac:dyDescent="0.25">
      <c r="A30" s="6">
        <v>2013</v>
      </c>
      <c r="B30" s="7">
        <v>102612.98589628887</v>
      </c>
      <c r="C30" s="7">
        <v>9137.8351717298901</v>
      </c>
      <c r="D30" s="7">
        <v>111750.82106801876</v>
      </c>
      <c r="E30" s="7">
        <v>5361.5876953269772</v>
      </c>
      <c r="F30" s="7">
        <v>1310.0465690256049</v>
      </c>
      <c r="G30" s="7">
        <v>6671.6342643525822</v>
      </c>
      <c r="H30" s="7">
        <v>105079.18680366618</v>
      </c>
    </row>
    <row r="31" spans="1:8" ht="13.5" thickBot="1" x14ac:dyDescent="0.25">
      <c r="A31" s="6">
        <v>2014</v>
      </c>
      <c r="B31" s="7">
        <v>103288.81464405535</v>
      </c>
      <c r="C31" s="7">
        <v>9080.0964530553792</v>
      </c>
      <c r="D31" s="7">
        <v>112368.91109711073</v>
      </c>
      <c r="E31" s="7">
        <v>5463.7369889550828</v>
      </c>
      <c r="F31" s="7">
        <v>2210.3721405382853</v>
      </c>
      <c r="G31" s="7">
        <v>7674.1091294933685</v>
      </c>
      <c r="H31" s="7">
        <v>104694.80196761736</v>
      </c>
    </row>
    <row r="32" spans="1:8" ht="13.5" thickBot="1" x14ac:dyDescent="0.25">
      <c r="A32" s="6">
        <v>2015</v>
      </c>
      <c r="B32" s="7">
        <v>104090.01557062854</v>
      </c>
      <c r="C32" s="7">
        <v>9071.8878097601537</v>
      </c>
      <c r="D32" s="7">
        <v>113161.9033803887</v>
      </c>
      <c r="E32" s="7">
        <v>5778.3365351382927</v>
      </c>
      <c r="F32" s="7">
        <v>2782.4802219202179</v>
      </c>
      <c r="G32" s="7">
        <v>8560.8167570585101</v>
      </c>
      <c r="H32" s="7">
        <v>104601.08662333019</v>
      </c>
    </row>
    <row r="33" spans="1:8" ht="13.5" thickBot="1" x14ac:dyDescent="0.25">
      <c r="A33" s="6">
        <v>2016</v>
      </c>
      <c r="B33" s="7">
        <v>104096.7607422506</v>
      </c>
      <c r="C33" s="7">
        <v>8995.8046276056994</v>
      </c>
      <c r="D33" s="7">
        <v>113092.5653698563</v>
      </c>
      <c r="E33" s="7">
        <v>5911.9379181273562</v>
      </c>
      <c r="F33" s="7">
        <v>3448.1571579954125</v>
      </c>
      <c r="G33" s="7">
        <v>9360.0950761227687</v>
      </c>
      <c r="H33" s="7">
        <v>103732.47029373352</v>
      </c>
    </row>
    <row r="34" spans="1:8" ht="13.5" thickBot="1" x14ac:dyDescent="0.25">
      <c r="A34" s="6">
        <v>2017</v>
      </c>
      <c r="B34" s="7">
        <v>105220.86387634065</v>
      </c>
      <c r="C34" s="7">
        <v>9062.783084002278</v>
      </c>
      <c r="D34" s="7">
        <v>114283.64696034293</v>
      </c>
      <c r="E34" s="7">
        <v>5985.4552090217976</v>
      </c>
      <c r="F34" s="7">
        <v>3801.0507470599941</v>
      </c>
      <c r="G34" s="7">
        <v>9786.5059560817917</v>
      </c>
      <c r="H34" s="7">
        <v>104497.14100426114</v>
      </c>
    </row>
    <row r="35" spans="1:8" ht="13.5" thickBot="1" x14ac:dyDescent="0.25">
      <c r="A35" s="6">
        <v>2018</v>
      </c>
      <c r="B35" s="7">
        <v>106352.75665825416</v>
      </c>
      <c r="C35" s="7">
        <v>9119.5739215633766</v>
      </c>
      <c r="D35" s="7">
        <v>115472.33057981754</v>
      </c>
      <c r="E35" s="7">
        <v>6058.9619185036336</v>
      </c>
      <c r="F35" s="7">
        <v>4267.8655948969044</v>
      </c>
      <c r="G35" s="7">
        <v>10326.827513400538</v>
      </c>
      <c r="H35" s="7">
        <v>105145.503066417</v>
      </c>
    </row>
    <row r="36" spans="1:8" ht="13.5" thickBot="1" x14ac:dyDescent="0.25">
      <c r="A36" s="6">
        <v>2019</v>
      </c>
      <c r="B36" s="7">
        <v>107666.70387043072</v>
      </c>
      <c r="C36" s="7">
        <v>9184.7440284864078</v>
      </c>
      <c r="D36" s="7">
        <v>116851.44789891713</v>
      </c>
      <c r="E36" s="7">
        <v>6130.3084653076166</v>
      </c>
      <c r="F36" s="7">
        <v>4831.6109798212528</v>
      </c>
      <c r="G36" s="7">
        <v>10961.919445128869</v>
      </c>
      <c r="H36" s="7">
        <v>105889.52845378827</v>
      </c>
    </row>
    <row r="37" spans="1:8" ht="13.5" thickBot="1" x14ac:dyDescent="0.25">
      <c r="A37" s="6">
        <v>2020</v>
      </c>
      <c r="B37" s="7">
        <v>109155.23464538905</v>
      </c>
      <c r="C37" s="7">
        <v>9258.0557986287495</v>
      </c>
      <c r="D37" s="7">
        <v>118413.2904440178</v>
      </c>
      <c r="E37" s="7">
        <v>6196.0318297022059</v>
      </c>
      <c r="F37" s="7">
        <v>5490.7541180688986</v>
      </c>
      <c r="G37" s="7">
        <v>11686.785947771104</v>
      </c>
      <c r="H37" s="7">
        <v>106726.50449624669</v>
      </c>
    </row>
    <row r="38" spans="1:8" ht="13.5" thickBot="1" x14ac:dyDescent="0.25">
      <c r="A38" s="6">
        <v>2021</v>
      </c>
      <c r="B38" s="7">
        <v>110688.86281171972</v>
      </c>
      <c r="C38" s="7">
        <v>9327.6364075203419</v>
      </c>
      <c r="D38" s="7">
        <v>120016.49921924007</v>
      </c>
      <c r="E38" s="7">
        <v>6255.7462683940385</v>
      </c>
      <c r="F38" s="7">
        <v>6239.8698364203292</v>
      </c>
      <c r="G38" s="7">
        <v>12495.616104814368</v>
      </c>
      <c r="H38" s="7">
        <v>107520.8831144257</v>
      </c>
    </row>
    <row r="39" spans="1:8" ht="13.5" thickBot="1" x14ac:dyDescent="0.25">
      <c r="A39" s="6">
        <v>2022</v>
      </c>
      <c r="B39" s="7">
        <v>112302.24621843972</v>
      </c>
      <c r="C39" s="7">
        <v>9397.1628063599383</v>
      </c>
      <c r="D39" s="7">
        <v>121699.40902479965</v>
      </c>
      <c r="E39" s="7">
        <v>6309.8895670824586</v>
      </c>
      <c r="F39" s="7">
        <v>7074.8766232060971</v>
      </c>
      <c r="G39" s="7">
        <v>13384.766190288556</v>
      </c>
      <c r="H39" s="7">
        <v>108314.64283451109</v>
      </c>
    </row>
    <row r="40" spans="1:8" ht="13.5" thickBot="1" x14ac:dyDescent="0.25">
      <c r="A40" s="6">
        <v>2023</v>
      </c>
      <c r="B40" s="7">
        <v>113643.03778379655</v>
      </c>
      <c r="C40" s="7">
        <v>9435.0279713698801</v>
      </c>
      <c r="D40" s="7">
        <v>123078.06575516643</v>
      </c>
      <c r="E40" s="7">
        <v>6352.8802268283343</v>
      </c>
      <c r="F40" s="7">
        <v>7978.2487266301723</v>
      </c>
      <c r="G40" s="7">
        <v>14331.128953458507</v>
      </c>
      <c r="H40" s="7">
        <v>108746.93680170793</v>
      </c>
    </row>
    <row r="41" spans="1:8" ht="13.5" thickBot="1" x14ac:dyDescent="0.25">
      <c r="A41" s="6">
        <v>2024</v>
      </c>
      <c r="B41" s="7">
        <v>115133.13215057709</v>
      </c>
      <c r="C41" s="7">
        <v>9481.8219145788698</v>
      </c>
      <c r="D41" s="7">
        <v>124614.95406515597</v>
      </c>
      <c r="E41" s="7">
        <v>6387.2210421669497</v>
      </c>
      <c r="F41" s="7">
        <v>8946.5653696451081</v>
      </c>
      <c r="G41" s="7">
        <v>15333.786411812058</v>
      </c>
      <c r="H41" s="7">
        <v>109281.1676533439</v>
      </c>
    </row>
    <row r="42" spans="1:8" ht="13.5" thickBot="1" x14ac:dyDescent="0.25">
      <c r="A42" s="6">
        <v>2025</v>
      </c>
      <c r="B42" s="7">
        <v>116553.99915941975</v>
      </c>
      <c r="C42" s="7">
        <v>9517.9518258486314</v>
      </c>
      <c r="D42" s="7">
        <v>126071.95098526838</v>
      </c>
      <c r="E42" s="7">
        <v>6414.1584252427692</v>
      </c>
      <c r="F42" s="7">
        <v>9964.1417530186482</v>
      </c>
      <c r="G42" s="7">
        <v>16378.300178261417</v>
      </c>
      <c r="H42" s="7">
        <v>109693.65080700697</v>
      </c>
    </row>
    <row r="43" spans="1:8" ht="13.5" thickBot="1" x14ac:dyDescent="0.25">
      <c r="A43" s="6">
        <v>2026</v>
      </c>
      <c r="B43" s="7">
        <v>118029.89044689502</v>
      </c>
      <c r="C43" s="7">
        <v>9556.6898078168106</v>
      </c>
      <c r="D43" s="7">
        <v>127586.58025471184</v>
      </c>
      <c r="E43" s="7">
        <v>6434.8194815737188</v>
      </c>
      <c r="F43" s="7">
        <v>11015.851338661079</v>
      </c>
      <c r="G43" s="7">
        <v>17450.670820234798</v>
      </c>
      <c r="H43" s="7">
        <v>110135.90943447704</v>
      </c>
    </row>
    <row r="44" spans="1:8" ht="14.1" customHeight="1" x14ac:dyDescent="0.2">
      <c r="A44" s="4"/>
    </row>
    <row r="45" spans="1:8" ht="15.75" x14ac:dyDescent="0.25">
      <c r="A45" s="18" t="s">
        <v>25</v>
      </c>
      <c r="B45" s="18"/>
      <c r="C45" s="18"/>
      <c r="D45" s="18"/>
      <c r="E45" s="18"/>
      <c r="F45" s="18"/>
      <c r="G45" s="18"/>
      <c r="H45" s="18"/>
    </row>
    <row r="46" spans="1:8" x14ac:dyDescent="0.2">
      <c r="A46" s="8" t="s">
        <v>26</v>
      </c>
      <c r="B46" s="12">
        <f>EXP((LN(B17/B7)/10))-1</f>
        <v>1.4218218053279719E-2</v>
      </c>
      <c r="C46" s="12">
        <f t="shared" ref="C46:H46" si="0">EXP((LN(C17/C7)/10))-1</f>
        <v>1.4664669468092084E-2</v>
      </c>
      <c r="D46" s="12">
        <f t="shared" si="0"/>
        <v>1.425526129232435E-2</v>
      </c>
      <c r="E46" s="12">
        <f t="shared" ref="E46:G46" si="1">EXP((LN(E17/E7)/10))-1</f>
        <v>1.3908825233024169E-2</v>
      </c>
      <c r="F46" s="13" t="s">
        <v>61</v>
      </c>
      <c r="G46" s="12">
        <f t="shared" si="1"/>
        <v>1.3932011004789135E-2</v>
      </c>
      <c r="H46" s="12">
        <f t="shared" si="0"/>
        <v>1.4269826353946025E-2</v>
      </c>
    </row>
    <row r="47" spans="1:8" x14ac:dyDescent="0.2">
      <c r="A47" s="8" t="s">
        <v>27</v>
      </c>
      <c r="B47" s="12">
        <f>EXP((LN(B30/B17)/13))-1</f>
        <v>5.0995506488471509E-3</v>
      </c>
      <c r="C47" s="12">
        <f t="shared" ref="C47:H47" si="2">EXP((LN(C30/C17)/13))-1</f>
        <v>3.6830456125764854E-3</v>
      </c>
      <c r="D47" s="12">
        <f t="shared" si="2"/>
        <v>4.982667847281963E-3</v>
      </c>
      <c r="E47" s="12">
        <f t="shared" ref="E47" si="3">EXP((LN(E30/E17)/13))-1</f>
        <v>1.343237789263485E-2</v>
      </c>
      <c r="F47" s="12">
        <f t="shared" si="2"/>
        <v>0.73290077738329562</v>
      </c>
      <c r="G47" s="12">
        <f t="shared" si="2"/>
        <v>3.0599961375592066E-2</v>
      </c>
      <c r="H47" s="12">
        <f t="shared" si="2"/>
        <v>3.6257941039421482E-3</v>
      </c>
    </row>
    <row r="48" spans="1:8" x14ac:dyDescent="0.2">
      <c r="A48" s="8" t="s">
        <v>28</v>
      </c>
      <c r="B48" s="12">
        <f>EXP((LN(B32/B30)/2))-1</f>
        <v>7.1713751290749528E-3</v>
      </c>
      <c r="C48" s="12">
        <f t="shared" ref="C48:H48" si="4">EXP((LN(C32/C30)/2))-1</f>
        <v>-3.6150125738138028E-3</v>
      </c>
      <c r="D48" s="12">
        <f t="shared" si="4"/>
        <v>6.2937155775264486E-3</v>
      </c>
      <c r="E48" s="12">
        <f t="shared" si="4"/>
        <v>3.8137093587083504E-2</v>
      </c>
      <c r="F48" s="12">
        <f t="shared" si="4"/>
        <v>0.45737956604964225</v>
      </c>
      <c r="G48" s="12">
        <f t="shared" si="4"/>
        <v>0.13276933901443755</v>
      </c>
      <c r="H48" s="12">
        <f t="shared" si="4"/>
        <v>-2.2775454542928175E-3</v>
      </c>
    </row>
    <row r="49" spans="1:8" x14ac:dyDescent="0.2">
      <c r="A49" s="8" t="s">
        <v>60</v>
      </c>
      <c r="B49" s="12">
        <f>EXP((LN(B43/B30)/13))-1</f>
        <v>1.082536000159573E-2</v>
      </c>
      <c r="C49" s="12">
        <f t="shared" ref="C49:H49" si="5">EXP((LN(C43/C30)/13))-1</f>
        <v>3.4534809087771734E-3</v>
      </c>
      <c r="D49" s="12">
        <f t="shared" si="5"/>
        <v>1.0246261261048772E-2</v>
      </c>
      <c r="E49" s="12">
        <f t="shared" si="5"/>
        <v>1.4134627407163647E-2</v>
      </c>
      <c r="F49" s="12">
        <f t="shared" si="5"/>
        <v>0.17796714992176432</v>
      </c>
      <c r="G49" s="12">
        <f t="shared" si="5"/>
        <v>7.6766487561827912E-2</v>
      </c>
      <c r="H49" s="12">
        <f t="shared" si="5"/>
        <v>3.6219988339338816E-3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15309.934937859069</v>
      </c>
      <c r="C7" s="7">
        <v>1411.7584008064248</v>
      </c>
      <c r="D7" s="7">
        <v>16721.693338665493</v>
      </c>
      <c r="E7" s="7">
        <v>597.38966597801277</v>
      </c>
      <c r="F7" s="7">
        <v>0</v>
      </c>
      <c r="G7" s="7">
        <v>597.38966597801277</v>
      </c>
      <c r="H7" s="7">
        <v>16124.30367268748</v>
      </c>
      <c r="I7" s="9">
        <v>61.597485097626844</v>
      </c>
    </row>
    <row r="8" spans="1:11" ht="13.5" thickBot="1" x14ac:dyDescent="0.25">
      <c r="A8" s="6">
        <v>1991</v>
      </c>
      <c r="B8" s="7">
        <v>14655.133470617297</v>
      </c>
      <c r="C8" s="7">
        <v>1351.2621059424346</v>
      </c>
      <c r="D8" s="7">
        <v>16006.395576559731</v>
      </c>
      <c r="E8" s="7">
        <v>566.26134166397469</v>
      </c>
      <c r="F8" s="7">
        <v>0</v>
      </c>
      <c r="G8" s="7">
        <v>566.26134166397469</v>
      </c>
      <c r="H8" s="7">
        <v>15440.134234895757</v>
      </c>
      <c r="I8" s="9">
        <v>64.104008550308976</v>
      </c>
    </row>
    <row r="9" spans="1:11" ht="13.5" thickBot="1" x14ac:dyDescent="0.25">
      <c r="A9" s="6">
        <v>1992</v>
      </c>
      <c r="B9" s="7">
        <v>14680.744042457984</v>
      </c>
      <c r="C9" s="7">
        <v>1354.2076174870629</v>
      </c>
      <c r="D9" s="7">
        <v>16034.951659945047</v>
      </c>
      <c r="E9" s="7">
        <v>561.50581510643406</v>
      </c>
      <c r="F9" s="7">
        <v>0</v>
      </c>
      <c r="G9" s="7">
        <v>561.50581510643406</v>
      </c>
      <c r="H9" s="7">
        <v>15473.445844838614</v>
      </c>
      <c r="I9" s="9">
        <v>64.630814394367377</v>
      </c>
    </row>
    <row r="10" spans="1:11" ht="13.5" thickBot="1" x14ac:dyDescent="0.25">
      <c r="A10" s="6">
        <v>1993</v>
      </c>
      <c r="B10" s="7">
        <v>15586.691450179309</v>
      </c>
      <c r="C10" s="7">
        <v>1430.3194386220896</v>
      </c>
      <c r="D10" s="7">
        <v>17017.0108888014</v>
      </c>
      <c r="E10" s="7">
        <v>682.79527298212133</v>
      </c>
      <c r="F10" s="7">
        <v>0</v>
      </c>
      <c r="G10" s="7">
        <v>682.79527298212133</v>
      </c>
      <c r="H10" s="7">
        <v>16334.215615819279</v>
      </c>
      <c r="I10" s="9">
        <v>61.046517074517375</v>
      </c>
    </row>
    <row r="11" spans="1:11" ht="13.5" thickBot="1" x14ac:dyDescent="0.25">
      <c r="A11" s="6">
        <v>1994</v>
      </c>
      <c r="B11" s="7">
        <v>15295.671091730916</v>
      </c>
      <c r="C11" s="7">
        <v>1405.104361051157</v>
      </c>
      <c r="D11" s="7">
        <v>16700.775452782073</v>
      </c>
      <c r="E11" s="7">
        <v>651.72416784231302</v>
      </c>
      <c r="F11" s="7">
        <v>0</v>
      </c>
      <c r="G11" s="7">
        <v>651.72416784231302</v>
      </c>
      <c r="H11" s="7">
        <v>16049.05128493976</v>
      </c>
      <c r="I11" s="9">
        <v>62.123809939589428</v>
      </c>
    </row>
    <row r="12" spans="1:11" ht="13.5" thickBot="1" x14ac:dyDescent="0.25">
      <c r="A12" s="6">
        <v>1995</v>
      </c>
      <c r="B12" s="7">
        <v>16004.442135984653</v>
      </c>
      <c r="C12" s="7">
        <v>1473.0666241619697</v>
      </c>
      <c r="D12" s="7">
        <v>17477.508760146622</v>
      </c>
      <c r="E12" s="7">
        <v>659.85332435571274</v>
      </c>
      <c r="F12" s="7">
        <v>0</v>
      </c>
      <c r="G12" s="7">
        <v>659.85332435571274</v>
      </c>
      <c r="H12" s="7">
        <v>16817.655435790908</v>
      </c>
      <c r="I12" s="9">
        <v>59.709214847319267</v>
      </c>
    </row>
    <row r="13" spans="1:11" ht="13.5" thickBot="1" x14ac:dyDescent="0.25">
      <c r="A13" s="6">
        <v>1996</v>
      </c>
      <c r="B13" s="7">
        <v>16964.769244043651</v>
      </c>
      <c r="C13" s="7">
        <v>1557.9700549877011</v>
      </c>
      <c r="D13" s="7">
        <v>18522.739299031353</v>
      </c>
      <c r="E13" s="7">
        <v>744.88733111850979</v>
      </c>
      <c r="F13" s="7">
        <v>0</v>
      </c>
      <c r="G13" s="7">
        <v>744.88733111850979</v>
      </c>
      <c r="H13" s="7">
        <v>17777.851967912844</v>
      </c>
      <c r="I13" s="9">
        <v>57.791750629945881</v>
      </c>
    </row>
    <row r="14" spans="1:11" ht="13.5" thickBot="1" x14ac:dyDescent="0.25">
      <c r="A14" s="6">
        <v>1997</v>
      </c>
      <c r="B14" s="7">
        <v>17285.146707841152</v>
      </c>
      <c r="C14" s="7">
        <v>1588.7777779494393</v>
      </c>
      <c r="D14" s="7">
        <v>18873.924485790591</v>
      </c>
      <c r="E14" s="7">
        <v>747.65940355788518</v>
      </c>
      <c r="F14" s="7">
        <v>0</v>
      </c>
      <c r="G14" s="7">
        <v>747.65940355788518</v>
      </c>
      <c r="H14" s="7">
        <v>18126.265082232705</v>
      </c>
      <c r="I14" s="9">
        <v>58.883431265144921</v>
      </c>
    </row>
    <row r="15" spans="1:11" ht="13.5" thickBot="1" x14ac:dyDescent="0.25">
      <c r="A15" s="6">
        <v>1998</v>
      </c>
      <c r="B15" s="7">
        <v>18106.674090730165</v>
      </c>
      <c r="C15" s="7">
        <v>1673.9895131871344</v>
      </c>
      <c r="D15" s="7">
        <v>19780.663603917299</v>
      </c>
      <c r="E15" s="7">
        <v>690.69950120107126</v>
      </c>
      <c r="F15" s="7">
        <v>1.5787949999999999E-2</v>
      </c>
      <c r="G15" s="7">
        <v>690.71528915107126</v>
      </c>
      <c r="H15" s="7">
        <v>19089.948314766229</v>
      </c>
      <c r="I15" s="9">
        <v>55.198651890695459</v>
      </c>
    </row>
    <row r="16" spans="1:11" ht="13.5" thickBot="1" x14ac:dyDescent="0.25">
      <c r="A16" s="6">
        <v>1999</v>
      </c>
      <c r="B16" s="7">
        <v>17992.807774922734</v>
      </c>
      <c r="C16" s="7">
        <v>1662.673972251519</v>
      </c>
      <c r="D16" s="7">
        <v>19655.481747174254</v>
      </c>
      <c r="E16" s="7">
        <v>693.39360973255145</v>
      </c>
      <c r="F16" s="7">
        <v>0.110424803</v>
      </c>
      <c r="G16" s="7">
        <v>693.50403453555145</v>
      </c>
      <c r="H16" s="7">
        <v>18961.977712638702</v>
      </c>
      <c r="I16" s="9">
        <v>58.65646242709802</v>
      </c>
    </row>
    <row r="17" spans="1:9" ht="13.5" thickBot="1" x14ac:dyDescent="0.25">
      <c r="A17" s="6">
        <v>2000</v>
      </c>
      <c r="B17" s="7">
        <v>18187.440186155374</v>
      </c>
      <c r="C17" s="7">
        <v>1683.7773336926487</v>
      </c>
      <c r="D17" s="7">
        <v>19871.217519848022</v>
      </c>
      <c r="E17" s="7">
        <v>670.20151952758044</v>
      </c>
      <c r="F17" s="7">
        <v>0.37449901246999995</v>
      </c>
      <c r="G17" s="7">
        <v>670.57601854005043</v>
      </c>
      <c r="H17" s="7">
        <v>19200.641501307971</v>
      </c>
      <c r="I17" s="9">
        <v>59.602334283743694</v>
      </c>
    </row>
    <row r="18" spans="1:9" ht="13.5" thickBot="1" x14ac:dyDescent="0.25">
      <c r="A18" s="6">
        <v>2001</v>
      </c>
      <c r="B18" s="7">
        <v>17134.046377902076</v>
      </c>
      <c r="C18" s="7">
        <v>1586.1697288911901</v>
      </c>
      <c r="D18" s="7">
        <v>18720.216106793265</v>
      </c>
      <c r="E18" s="7">
        <v>622.61492188325337</v>
      </c>
      <c r="F18" s="7">
        <v>0.83125542884530002</v>
      </c>
      <c r="G18" s="7">
        <v>623.44617731209871</v>
      </c>
      <c r="H18" s="7">
        <v>18096.769929481165</v>
      </c>
      <c r="I18" s="9">
        <v>60.356087532517819</v>
      </c>
    </row>
    <row r="19" spans="1:9" ht="13.5" thickBot="1" x14ac:dyDescent="0.25">
      <c r="A19" s="6">
        <v>2002</v>
      </c>
      <c r="B19" s="7">
        <v>18082.79355742762</v>
      </c>
      <c r="C19" s="7">
        <v>1674.4833243935018</v>
      </c>
      <c r="D19" s="7">
        <v>19757.276881821123</v>
      </c>
      <c r="E19" s="7">
        <v>660.02512805902393</v>
      </c>
      <c r="F19" s="7">
        <v>1.7187906104553647</v>
      </c>
      <c r="G19" s="7">
        <v>661.74391866947929</v>
      </c>
      <c r="H19" s="7">
        <v>19095.532963151643</v>
      </c>
      <c r="I19" s="9">
        <v>57.538344346820985</v>
      </c>
    </row>
    <row r="20" spans="1:9" ht="13.5" thickBot="1" x14ac:dyDescent="0.25">
      <c r="A20" s="6">
        <v>2003</v>
      </c>
      <c r="B20" s="7">
        <v>18022.432386908968</v>
      </c>
      <c r="C20" s="7">
        <v>1664.6259631344565</v>
      </c>
      <c r="D20" s="7">
        <v>19687.058350043422</v>
      </c>
      <c r="E20" s="7">
        <v>697.90745018507744</v>
      </c>
      <c r="F20" s="7">
        <v>5.0975789868367851</v>
      </c>
      <c r="G20" s="7">
        <v>703.0050291719142</v>
      </c>
      <c r="H20" s="7">
        <v>18984.05332087151</v>
      </c>
      <c r="I20" s="9">
        <v>58.679021885221402</v>
      </c>
    </row>
    <row r="21" spans="1:9" ht="13.5" thickBot="1" x14ac:dyDescent="0.25">
      <c r="A21" s="6">
        <v>2004</v>
      </c>
      <c r="B21" s="7">
        <v>18277.226125830792</v>
      </c>
      <c r="C21" s="7">
        <v>1686.7832865814858</v>
      </c>
      <c r="D21" s="7">
        <v>19964.009412412277</v>
      </c>
      <c r="E21" s="7">
        <v>717.82078960291574</v>
      </c>
      <c r="F21" s="7">
        <v>11.551963572995941</v>
      </c>
      <c r="G21" s="7">
        <v>729.37275317591173</v>
      </c>
      <c r="H21" s="7">
        <v>19234.636659236367</v>
      </c>
      <c r="I21" s="9">
        <v>59.296217139841538</v>
      </c>
    </row>
    <row r="22" spans="1:9" ht="13.5" thickBot="1" x14ac:dyDescent="0.25">
      <c r="A22" s="6">
        <v>2005</v>
      </c>
      <c r="B22" s="7">
        <v>18862.283834866656</v>
      </c>
      <c r="C22" s="7">
        <v>1741.6767857920538</v>
      </c>
      <c r="D22" s="7">
        <v>20603.960620658709</v>
      </c>
      <c r="E22" s="7">
        <v>729.82632814737485</v>
      </c>
      <c r="F22" s="7">
        <v>18.691771068851459</v>
      </c>
      <c r="G22" s="7">
        <v>748.51809921622635</v>
      </c>
      <c r="H22" s="7">
        <v>19855.442521442481</v>
      </c>
      <c r="I22" s="9">
        <v>57.449936917613776</v>
      </c>
    </row>
    <row r="23" spans="1:9" ht="13.5" thickBot="1" x14ac:dyDescent="0.25">
      <c r="A23" s="6">
        <v>2006</v>
      </c>
      <c r="B23" s="7">
        <v>21782.918707947956</v>
      </c>
      <c r="C23" s="7">
        <v>2021.4698436028339</v>
      </c>
      <c r="D23" s="7">
        <v>23804.38855155079</v>
      </c>
      <c r="E23" s="7">
        <v>755.09103138309274</v>
      </c>
      <c r="F23" s="7">
        <v>29.597427401236171</v>
      </c>
      <c r="G23" s="7">
        <v>784.68845878432887</v>
      </c>
      <c r="H23" s="7">
        <v>23019.700092766459</v>
      </c>
      <c r="I23" s="9">
        <v>51.023805472901643</v>
      </c>
    </row>
    <row r="24" spans="1:9" ht="13.5" thickBot="1" x14ac:dyDescent="0.25">
      <c r="A24" s="6">
        <v>2007</v>
      </c>
      <c r="B24" s="7">
        <v>20356.361850430476</v>
      </c>
      <c r="C24" s="7">
        <v>1883.1829831065795</v>
      </c>
      <c r="D24" s="7">
        <v>22239.544833537057</v>
      </c>
      <c r="E24" s="7">
        <v>744.22965890450621</v>
      </c>
      <c r="F24" s="7">
        <v>39.539679437130268</v>
      </c>
      <c r="G24" s="7">
        <v>783.76933834163651</v>
      </c>
      <c r="H24" s="7">
        <v>21455.775495195419</v>
      </c>
      <c r="I24" s="9">
        <v>57.018932735379245</v>
      </c>
    </row>
    <row r="25" spans="1:9" ht="13.5" thickBot="1" x14ac:dyDescent="0.25">
      <c r="A25" s="6">
        <v>2008</v>
      </c>
      <c r="B25" s="7">
        <v>20968.662470352818</v>
      </c>
      <c r="C25" s="7">
        <v>1932.1655485583283</v>
      </c>
      <c r="D25" s="7">
        <v>22900.828018911147</v>
      </c>
      <c r="E25" s="7">
        <v>798.2777496423713</v>
      </c>
      <c r="F25" s="7">
        <v>92.817307057186795</v>
      </c>
      <c r="G25" s="7">
        <v>891.09505669955809</v>
      </c>
      <c r="H25" s="7">
        <v>22009.732962211587</v>
      </c>
      <c r="I25" s="9">
        <v>55.249990053720161</v>
      </c>
    </row>
    <row r="26" spans="1:9" ht="13.5" thickBot="1" x14ac:dyDescent="0.25">
      <c r="A26" s="6">
        <v>2009</v>
      </c>
      <c r="B26" s="7">
        <v>18883.535609998831</v>
      </c>
      <c r="C26" s="7">
        <v>1726.3012012747333</v>
      </c>
      <c r="D26" s="7">
        <v>20609.836811273566</v>
      </c>
      <c r="E26" s="7">
        <v>778.25866989069061</v>
      </c>
      <c r="F26" s="7">
        <v>150.02238504864548</v>
      </c>
      <c r="G26" s="7">
        <v>928.28105493933606</v>
      </c>
      <c r="H26" s="7">
        <v>19681.55575633423</v>
      </c>
      <c r="I26" s="9">
        <v>60.5624916832029</v>
      </c>
    </row>
    <row r="27" spans="1:9" ht="13.5" thickBot="1" x14ac:dyDescent="0.25">
      <c r="A27" s="6">
        <v>2010</v>
      </c>
      <c r="B27" s="7">
        <v>20379.635740409936</v>
      </c>
      <c r="C27" s="7">
        <v>1867.2029196670494</v>
      </c>
      <c r="D27" s="7">
        <v>22246.838660076985</v>
      </c>
      <c r="E27" s="7">
        <v>788.53575345250511</v>
      </c>
      <c r="F27" s="7">
        <v>183.25039692560463</v>
      </c>
      <c r="G27" s="7">
        <v>971.78615037810971</v>
      </c>
      <c r="H27" s="7">
        <v>21275.052509698875</v>
      </c>
      <c r="I27" s="9">
        <v>55.239190426320192</v>
      </c>
    </row>
    <row r="28" spans="1:9" ht="13.5" thickBot="1" x14ac:dyDescent="0.25">
      <c r="A28" s="6">
        <v>2011</v>
      </c>
      <c r="B28" s="7">
        <v>18738.714622786327</v>
      </c>
      <c r="C28" s="7">
        <v>1700.6039461829062</v>
      </c>
      <c r="D28" s="7">
        <v>20439.318568969233</v>
      </c>
      <c r="E28" s="7">
        <v>802.42770006011585</v>
      </c>
      <c r="F28" s="7">
        <v>245.95252325256033</v>
      </c>
      <c r="G28" s="7">
        <v>1048.3802233126762</v>
      </c>
      <c r="H28" s="7">
        <v>19390.938345656556</v>
      </c>
      <c r="I28" s="9">
        <v>60.920605496520466</v>
      </c>
    </row>
    <row r="29" spans="1:9" ht="13.5" thickBot="1" x14ac:dyDescent="0.25">
      <c r="A29" s="6">
        <v>2012</v>
      </c>
      <c r="B29" s="7">
        <v>19710.960767768833</v>
      </c>
      <c r="C29" s="7">
        <v>1785.6806571256982</v>
      </c>
      <c r="D29" s="7">
        <v>21496.641424894529</v>
      </c>
      <c r="E29" s="7">
        <v>818.00427030907531</v>
      </c>
      <c r="F29" s="7">
        <v>325.54260373052028</v>
      </c>
      <c r="G29" s="7">
        <v>1143.5468740395957</v>
      </c>
      <c r="H29" s="7">
        <v>20353.094550854934</v>
      </c>
      <c r="I29" s="9">
        <v>58.910916632579685</v>
      </c>
    </row>
    <row r="30" spans="1:9" ht="13.5" thickBot="1" x14ac:dyDescent="0.25">
      <c r="A30" s="6">
        <v>2013</v>
      </c>
      <c r="B30" s="7">
        <v>20548.422074050002</v>
      </c>
      <c r="C30" s="7">
        <v>1860.1118450149213</v>
      </c>
      <c r="D30" s="7">
        <v>22408.533919064925</v>
      </c>
      <c r="E30" s="7">
        <v>799.97975051791138</v>
      </c>
      <c r="F30" s="7">
        <v>413.69659589333526</v>
      </c>
      <c r="G30" s="7">
        <v>1213.6763464112466</v>
      </c>
      <c r="H30" s="7">
        <v>21194.857572653676</v>
      </c>
      <c r="I30" s="9">
        <v>56.595525203242779</v>
      </c>
    </row>
    <row r="31" spans="1:9" ht="13.5" thickBot="1" x14ac:dyDescent="0.25">
      <c r="A31" s="6">
        <v>2014</v>
      </c>
      <c r="B31" s="7">
        <v>21535.55944050878</v>
      </c>
      <c r="C31" s="7">
        <v>1934.1667786180149</v>
      </c>
      <c r="D31" s="7">
        <v>23469.726219126795</v>
      </c>
      <c r="E31" s="7">
        <v>813.21564667285713</v>
      </c>
      <c r="F31" s="7">
        <v>624.14514245393468</v>
      </c>
      <c r="G31" s="7">
        <v>1437.3607891267918</v>
      </c>
      <c r="H31" s="7">
        <v>22032.365430000002</v>
      </c>
      <c r="I31" s="9">
        <v>54.245021714985526</v>
      </c>
    </row>
    <row r="32" spans="1:9" ht="13.5" thickBot="1" x14ac:dyDescent="0.25">
      <c r="A32" s="6">
        <v>2015</v>
      </c>
      <c r="B32" s="7">
        <v>21830.776271681723</v>
      </c>
      <c r="C32" s="7">
        <v>1947.0550785091211</v>
      </c>
      <c r="D32" s="7">
        <v>23777.831350190845</v>
      </c>
      <c r="E32" s="7">
        <v>866.86896729595549</v>
      </c>
      <c r="F32" s="7">
        <v>732.83958196144988</v>
      </c>
      <c r="G32" s="7">
        <v>1599.7085492574054</v>
      </c>
      <c r="H32" s="7">
        <v>22178.122800933441</v>
      </c>
      <c r="I32" s="9">
        <v>53.840279541887021</v>
      </c>
    </row>
    <row r="33" spans="1:9" ht="13.5" thickBot="1" x14ac:dyDescent="0.25">
      <c r="A33" s="6">
        <v>2016</v>
      </c>
      <c r="B33" s="7">
        <v>21817.48841197099</v>
      </c>
      <c r="C33" s="7">
        <v>1931.3605517220005</v>
      </c>
      <c r="D33" s="7">
        <v>23748.848963692992</v>
      </c>
      <c r="E33" s="7">
        <v>881.44954553475873</v>
      </c>
      <c r="F33" s="7">
        <v>866.77038923995974</v>
      </c>
      <c r="G33" s="7">
        <v>1748.2199347747185</v>
      </c>
      <c r="H33" s="7">
        <v>22000.629028918273</v>
      </c>
      <c r="I33" s="9">
        <v>53.823943771561396</v>
      </c>
    </row>
    <row r="34" spans="1:9" ht="13.5" thickBot="1" x14ac:dyDescent="0.25">
      <c r="A34" s="6">
        <v>2017</v>
      </c>
      <c r="B34" s="7">
        <v>21931.048675348735</v>
      </c>
      <c r="C34" s="7">
        <v>1934.2201343024738</v>
      </c>
      <c r="D34" s="7">
        <v>23865.26880965121</v>
      </c>
      <c r="E34" s="7">
        <v>894.78840911973634</v>
      </c>
      <c r="F34" s="7">
        <v>937.51155624434227</v>
      </c>
      <c r="G34" s="7">
        <v>1832.2999653640786</v>
      </c>
      <c r="H34" s="7">
        <v>22032.96884428713</v>
      </c>
      <c r="I34" s="9">
        <v>54.141125779373432</v>
      </c>
    </row>
    <row r="35" spans="1:9" ht="13.5" thickBot="1" x14ac:dyDescent="0.25">
      <c r="A35" s="6">
        <v>2018</v>
      </c>
      <c r="B35" s="7">
        <v>22219.240935948044</v>
      </c>
      <c r="C35" s="7">
        <v>1951.7840316070526</v>
      </c>
      <c r="D35" s="7">
        <v>24171.024967555099</v>
      </c>
      <c r="E35" s="7">
        <v>908.29361162096575</v>
      </c>
      <c r="F35" s="7">
        <v>1031.1275081096528</v>
      </c>
      <c r="G35" s="7">
        <v>1939.4211197306186</v>
      </c>
      <c r="H35" s="7">
        <v>22231.603847824481</v>
      </c>
      <c r="I35" s="9">
        <v>53.990307631926797</v>
      </c>
    </row>
    <row r="36" spans="1:9" ht="13.5" thickBot="1" x14ac:dyDescent="0.25">
      <c r="A36" s="6">
        <v>2019</v>
      </c>
      <c r="B36" s="7">
        <v>22472.784354066152</v>
      </c>
      <c r="C36" s="7">
        <v>1964.1155989579822</v>
      </c>
      <c r="D36" s="7">
        <v>24436.899953024134</v>
      </c>
      <c r="E36" s="7">
        <v>921.60021056794812</v>
      </c>
      <c r="F36" s="7">
        <v>1144.2347669619162</v>
      </c>
      <c r="G36" s="7">
        <v>2065.8349775298643</v>
      </c>
      <c r="H36" s="7">
        <v>22371.064975494271</v>
      </c>
      <c r="I36" s="9">
        <v>54.03339415063185</v>
      </c>
    </row>
    <row r="37" spans="1:9" ht="13.5" thickBot="1" x14ac:dyDescent="0.25">
      <c r="A37" s="6">
        <v>2020</v>
      </c>
      <c r="B37" s="7">
        <v>22775.783875301277</v>
      </c>
      <c r="C37" s="7">
        <v>1979.4959346334485</v>
      </c>
      <c r="D37" s="7">
        <v>24755.279809934724</v>
      </c>
      <c r="E37" s="7">
        <v>934.04709026172486</v>
      </c>
      <c r="F37" s="7">
        <v>1276.2272469005184</v>
      </c>
      <c r="G37" s="7">
        <v>2210.2743371622432</v>
      </c>
      <c r="H37" s="7">
        <v>22545.005472772482</v>
      </c>
      <c r="I37" s="9">
        <v>54.040310342540877</v>
      </c>
    </row>
    <row r="38" spans="1:9" ht="13.5" thickBot="1" x14ac:dyDescent="0.25">
      <c r="A38" s="6">
        <v>2021</v>
      </c>
      <c r="B38" s="7">
        <v>23092.824279294222</v>
      </c>
      <c r="C38" s="7">
        <v>1994.6069938795374</v>
      </c>
      <c r="D38" s="7">
        <v>25087.431273173759</v>
      </c>
      <c r="E38" s="7">
        <v>945.51709835124575</v>
      </c>
      <c r="F38" s="7">
        <v>1426.013526864881</v>
      </c>
      <c r="G38" s="7">
        <v>2371.5306252161267</v>
      </c>
      <c r="H38" s="7">
        <v>22715.900647957631</v>
      </c>
      <c r="I38" s="9">
        <v>54.032959577996444</v>
      </c>
    </row>
    <row r="39" spans="1:9" ht="13.5" thickBot="1" x14ac:dyDescent="0.25">
      <c r="A39" s="6">
        <v>2022</v>
      </c>
      <c r="B39" s="7">
        <v>23409.842314048725</v>
      </c>
      <c r="C39" s="7">
        <v>2008.1441410756147</v>
      </c>
      <c r="D39" s="7">
        <v>25417.986455124341</v>
      </c>
      <c r="E39" s="7">
        <v>956.30148963126794</v>
      </c>
      <c r="F39" s="7">
        <v>1592.6889518231033</v>
      </c>
      <c r="G39" s="7">
        <v>2548.9904414543712</v>
      </c>
      <c r="H39" s="7">
        <v>22868.99601366997</v>
      </c>
      <c r="I39" s="9">
        <v>54.067459925613562</v>
      </c>
    </row>
    <row r="40" spans="1:9" ht="13.5" thickBot="1" x14ac:dyDescent="0.25">
      <c r="A40" s="6">
        <v>2023</v>
      </c>
      <c r="B40" s="7">
        <v>23667.219762602745</v>
      </c>
      <c r="C40" s="7">
        <v>2014.8107907873864</v>
      </c>
      <c r="D40" s="7">
        <v>25682.03055339013</v>
      </c>
      <c r="E40" s="7">
        <v>965.07876343134194</v>
      </c>
      <c r="F40" s="7">
        <v>1772.5607790330118</v>
      </c>
      <c r="G40" s="7">
        <v>2737.6395424643538</v>
      </c>
      <c r="H40" s="7">
        <v>22944.391010925778</v>
      </c>
      <c r="I40" s="9">
        <v>54.104874152302095</v>
      </c>
    </row>
    <row r="41" spans="1:9" ht="13.5" thickBot="1" x14ac:dyDescent="0.25">
      <c r="A41" s="6">
        <v>2024</v>
      </c>
      <c r="B41" s="7">
        <v>23956.078243600354</v>
      </c>
      <c r="C41" s="7">
        <v>2023.4531263841811</v>
      </c>
      <c r="D41" s="7">
        <v>25979.531369984536</v>
      </c>
      <c r="E41" s="7">
        <v>972.4508035329452</v>
      </c>
      <c r="F41" s="7">
        <v>1964.9509766630906</v>
      </c>
      <c r="G41" s="7">
        <v>2937.4017801960358</v>
      </c>
      <c r="H41" s="7">
        <v>23042.129589788499</v>
      </c>
      <c r="I41" s="9">
        <v>54.140044173860083</v>
      </c>
    </row>
    <row r="42" spans="1:9" ht="13.5" thickBot="1" x14ac:dyDescent="0.25">
      <c r="A42" s="6">
        <v>2025</v>
      </c>
      <c r="B42" s="7">
        <v>24168.066135704357</v>
      </c>
      <c r="C42" s="7">
        <v>2023.8618786972852</v>
      </c>
      <c r="D42" s="7">
        <v>26191.928014401641</v>
      </c>
      <c r="E42" s="7">
        <v>978.4744191608811</v>
      </c>
      <c r="F42" s="7">
        <v>2166.7013117669521</v>
      </c>
      <c r="G42" s="7">
        <v>3145.1757309278332</v>
      </c>
      <c r="H42" s="7">
        <v>23046.752283473808</v>
      </c>
      <c r="I42" s="9">
        <v>54.333496114708119</v>
      </c>
    </row>
    <row r="43" spans="1:9" ht="13.5" thickBot="1" x14ac:dyDescent="0.25">
      <c r="A43" s="6">
        <v>2026</v>
      </c>
      <c r="B43" s="7">
        <v>24434.046733419695</v>
      </c>
      <c r="C43" s="7">
        <v>2029.0038483678918</v>
      </c>
      <c r="D43" s="7">
        <v>26463.050581787586</v>
      </c>
      <c r="E43" s="7">
        <v>983.45256932045777</v>
      </c>
      <c r="F43" s="7">
        <v>2374.6937627185202</v>
      </c>
      <c r="G43" s="7">
        <v>3358.146332038978</v>
      </c>
      <c r="H43" s="7">
        <v>23104.904249748608</v>
      </c>
      <c r="I43" s="9">
        <v>54.415254291014016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>EXP((LN(B17/B7)/10))-1</f>
        <v>1.7372099420324805E-2</v>
      </c>
      <c r="C48" s="12">
        <f t="shared" ref="C48:I48" si="0">EXP((LN(C17/C7)/10))-1</f>
        <v>1.7776520695278908E-2</v>
      </c>
      <c r="D48" s="12">
        <f t="shared" si="0"/>
        <v>1.7406299366772293E-2</v>
      </c>
      <c r="E48" s="12">
        <f t="shared" ref="E48:G48" si="1">EXP((LN(E17/E7)/10))-1</f>
        <v>1.1567272956451546E-2</v>
      </c>
      <c r="F48" s="13" t="s">
        <v>61</v>
      </c>
      <c r="G48" s="12">
        <f t="shared" si="1"/>
        <v>1.1623783678830213E-2</v>
      </c>
      <c r="H48" s="12">
        <f t="shared" si="0"/>
        <v>1.7614946140752874E-2</v>
      </c>
      <c r="I48" s="12">
        <f t="shared" si="0"/>
        <v>-3.2872156600030067E-3</v>
      </c>
    </row>
    <row r="49" spans="1:9" x14ac:dyDescent="0.2">
      <c r="A49" s="8" t="s">
        <v>46</v>
      </c>
      <c r="B49" s="12">
        <f>EXP((LN(B30/B17)/13))-1</f>
        <v>9.4328963440615254E-3</v>
      </c>
      <c r="C49" s="12">
        <f t="shared" ref="C49:I49" si="2">EXP((LN(C30/C17)/13))-1</f>
        <v>7.6907255797069585E-3</v>
      </c>
      <c r="D49" s="12">
        <f t="shared" si="2"/>
        <v>9.2866664167849944E-3</v>
      </c>
      <c r="E49" s="12">
        <f t="shared" ref="E49" si="3">EXP((LN(E30/E17)/13))-1</f>
        <v>1.3709117776469659E-2</v>
      </c>
      <c r="F49" s="12">
        <f t="shared" si="2"/>
        <v>0.71433113665762016</v>
      </c>
      <c r="G49" s="12">
        <f t="shared" si="2"/>
        <v>4.6693688456590943E-2</v>
      </c>
      <c r="H49" s="12">
        <f t="shared" si="2"/>
        <v>7.6301078069132E-3</v>
      </c>
      <c r="I49" s="12">
        <f t="shared" si="2"/>
        <v>-3.9739917177407102E-3</v>
      </c>
    </row>
    <row r="50" spans="1:9" x14ac:dyDescent="0.2">
      <c r="A50" s="8" t="s">
        <v>47</v>
      </c>
      <c r="B50" s="12">
        <f>EXP((LN(B32/B30)/2))-1</f>
        <v>3.0731029891135631E-2</v>
      </c>
      <c r="C50" s="12">
        <f t="shared" ref="C50:I50" si="4">EXP((LN(C32/C30)/2))-1</f>
        <v>2.3103544765979311E-2</v>
      </c>
      <c r="D50" s="12">
        <f t="shared" si="4"/>
        <v>3.0100028882303009E-2</v>
      </c>
      <c r="E50" s="12">
        <f t="shared" si="4"/>
        <v>4.0967644736675135E-2</v>
      </c>
      <c r="F50" s="12">
        <f t="shared" si="4"/>
        <v>0.33095534754219336</v>
      </c>
      <c r="G50" s="12">
        <f t="shared" si="4"/>
        <v>0.14807163974875692</v>
      </c>
      <c r="H50" s="12">
        <f t="shared" si="4"/>
        <v>2.2932885581501417E-2</v>
      </c>
      <c r="I50" s="12">
        <f t="shared" si="4"/>
        <v>-2.4645244464364668E-2</v>
      </c>
    </row>
    <row r="51" spans="1:9" x14ac:dyDescent="0.2">
      <c r="A51" s="8" t="s">
        <v>63</v>
      </c>
      <c r="B51" s="12">
        <f>EXP((LN(B43/B30)/13))-1</f>
        <v>1.3411707298380815E-2</v>
      </c>
      <c r="C51" s="12">
        <f t="shared" ref="C51:I51" si="5">EXP((LN(C43/C30)/13))-1</f>
        <v>6.7076531240333193E-3</v>
      </c>
      <c r="D51" s="12">
        <f t="shared" si="5"/>
        <v>1.2875069665374772E-2</v>
      </c>
      <c r="E51" s="12">
        <f t="shared" si="5"/>
        <v>1.6010117513116651E-2</v>
      </c>
      <c r="F51" s="12">
        <f t="shared" si="5"/>
        <v>0.14387586625303594</v>
      </c>
      <c r="G51" s="12">
        <f t="shared" si="5"/>
        <v>8.1433324701115639E-2</v>
      </c>
      <c r="H51" s="12">
        <f t="shared" si="5"/>
        <v>6.6594852801324933E-3</v>
      </c>
      <c r="I51" s="12">
        <f t="shared" si="5"/>
        <v>-3.0173921674748749E-3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21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21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21194.857572653673</v>
      </c>
      <c r="C7" s="10">
        <v>1.0449999999999999</v>
      </c>
      <c r="D7" s="7">
        <v>22148.626163423087</v>
      </c>
      <c r="E7" s="10">
        <v>1.0680000000000001</v>
      </c>
      <c r="F7" s="7">
        <v>22636.107887594124</v>
      </c>
      <c r="G7" s="10">
        <v>1.085</v>
      </c>
      <c r="H7" s="7">
        <v>22996.420466329233</v>
      </c>
    </row>
    <row r="8" spans="1:11" ht="13.5" thickBot="1" x14ac:dyDescent="0.25">
      <c r="A8" s="6">
        <v>2014</v>
      </c>
      <c r="B8" s="7">
        <v>22032.365430000002</v>
      </c>
      <c r="C8" s="10">
        <v>1.0449999999999999</v>
      </c>
      <c r="D8" s="7">
        <v>23023.82187435</v>
      </c>
      <c r="E8" s="10">
        <v>1.0680000000000001</v>
      </c>
      <c r="F8" s="7">
        <v>23530.566279240003</v>
      </c>
      <c r="G8" s="10">
        <v>1.085</v>
      </c>
      <c r="H8" s="7">
        <v>23905.116491550001</v>
      </c>
    </row>
    <row r="9" spans="1:11" ht="13.5" thickBot="1" x14ac:dyDescent="0.25">
      <c r="A9" s="6">
        <v>2015</v>
      </c>
      <c r="B9" s="7">
        <v>22178.122800933437</v>
      </c>
      <c r="C9" s="10">
        <v>1.0449999999999999</v>
      </c>
      <c r="D9" s="7">
        <v>23176.138326975441</v>
      </c>
      <c r="E9" s="10">
        <v>1.0680000000000001</v>
      </c>
      <c r="F9" s="7">
        <v>23686.235151396912</v>
      </c>
      <c r="G9" s="10">
        <v>1.085</v>
      </c>
      <c r="H9" s="7">
        <v>24063.26323901278</v>
      </c>
    </row>
    <row r="10" spans="1:11" ht="13.5" thickBot="1" x14ac:dyDescent="0.25">
      <c r="A10" s="6">
        <v>2016</v>
      </c>
      <c r="B10" s="7">
        <v>22000.629028918269</v>
      </c>
      <c r="C10" s="10">
        <v>1.0449999999999999</v>
      </c>
      <c r="D10" s="7">
        <v>22990.657335219588</v>
      </c>
      <c r="E10" s="10">
        <v>1.0680000000000001</v>
      </c>
      <c r="F10" s="7">
        <v>23496.671802884714</v>
      </c>
      <c r="G10" s="10">
        <v>1.085</v>
      </c>
      <c r="H10" s="7">
        <v>23870.682496376321</v>
      </c>
    </row>
    <row r="11" spans="1:11" ht="13.5" thickBot="1" x14ac:dyDescent="0.25">
      <c r="A11" s="6">
        <v>2017</v>
      </c>
      <c r="B11" s="7">
        <v>22032.968844287127</v>
      </c>
      <c r="C11" s="10">
        <v>1.0449999999999999</v>
      </c>
      <c r="D11" s="7">
        <v>23024.452442280046</v>
      </c>
      <c r="E11" s="10">
        <v>1.0680000000000001</v>
      </c>
      <c r="F11" s="7">
        <v>23531.210725698653</v>
      </c>
      <c r="G11" s="10">
        <v>1.085</v>
      </c>
      <c r="H11" s="7">
        <v>23905.77119605153</v>
      </c>
    </row>
    <row r="12" spans="1:11" ht="13.5" thickBot="1" x14ac:dyDescent="0.25">
      <c r="A12" s="6">
        <v>2018</v>
      </c>
      <c r="B12" s="7">
        <v>22231.603847824477</v>
      </c>
      <c r="C12" s="10">
        <v>1.0449999999999999</v>
      </c>
      <c r="D12" s="7">
        <v>23232.026020976577</v>
      </c>
      <c r="E12" s="10">
        <v>1.0680000000000001</v>
      </c>
      <c r="F12" s="7">
        <v>23743.352909476544</v>
      </c>
      <c r="G12" s="10">
        <v>1.085</v>
      </c>
      <c r="H12" s="7">
        <v>24121.290174889557</v>
      </c>
    </row>
    <row r="13" spans="1:11" ht="13.5" thickBot="1" x14ac:dyDescent="0.25">
      <c r="A13" s="6">
        <v>2019</v>
      </c>
      <c r="B13" s="7">
        <v>22371.064975494268</v>
      </c>
      <c r="C13" s="10">
        <v>1.0449999999999999</v>
      </c>
      <c r="D13" s="7">
        <v>23377.76289939151</v>
      </c>
      <c r="E13" s="10">
        <v>1.0680000000000001</v>
      </c>
      <c r="F13" s="7">
        <v>23892.297393827881</v>
      </c>
      <c r="G13" s="10">
        <v>1.085</v>
      </c>
      <c r="H13" s="7">
        <v>24272.605498411282</v>
      </c>
    </row>
    <row r="14" spans="1:11" ht="13.5" thickBot="1" x14ac:dyDescent="0.25">
      <c r="A14" s="6">
        <v>2020</v>
      </c>
      <c r="B14" s="7">
        <v>22545.005472772482</v>
      </c>
      <c r="C14" s="10">
        <v>1.0449999999999999</v>
      </c>
      <c r="D14" s="7">
        <v>23559.530719047241</v>
      </c>
      <c r="E14" s="10">
        <v>1.0680000000000001</v>
      </c>
      <c r="F14" s="7">
        <v>24078.065844921013</v>
      </c>
      <c r="G14" s="10">
        <v>1.085</v>
      </c>
      <c r="H14" s="7">
        <v>24461.330937958141</v>
      </c>
    </row>
    <row r="15" spans="1:11" ht="13.5" thickBot="1" x14ac:dyDescent="0.25">
      <c r="A15" s="6">
        <v>2021</v>
      </c>
      <c r="B15" s="7">
        <v>22715.900647957631</v>
      </c>
      <c r="C15" s="10">
        <v>1.0449999999999999</v>
      </c>
      <c r="D15" s="7">
        <v>23738.116177115724</v>
      </c>
      <c r="E15" s="10">
        <v>1.0680000000000001</v>
      </c>
      <c r="F15" s="7">
        <v>24260.581892018752</v>
      </c>
      <c r="G15" s="10">
        <v>1.085</v>
      </c>
      <c r="H15" s="7">
        <v>24646.75220303403</v>
      </c>
    </row>
    <row r="16" spans="1:11" ht="13.5" thickBot="1" x14ac:dyDescent="0.25">
      <c r="A16" s="6">
        <v>2022</v>
      </c>
      <c r="B16" s="7">
        <v>22868.996013669966</v>
      </c>
      <c r="C16" s="10">
        <v>1.0449999999999999</v>
      </c>
      <c r="D16" s="7">
        <v>23898.100834285113</v>
      </c>
      <c r="E16" s="10">
        <v>1.0680000000000001</v>
      </c>
      <c r="F16" s="7">
        <v>24424.087742599524</v>
      </c>
      <c r="G16" s="10">
        <v>1.085</v>
      </c>
      <c r="H16" s="7">
        <v>24812.860674831914</v>
      </c>
    </row>
    <row r="17" spans="1:8" ht="13.5" thickBot="1" x14ac:dyDescent="0.25">
      <c r="A17" s="6">
        <v>2023</v>
      </c>
      <c r="B17" s="7">
        <v>22944.391010925778</v>
      </c>
      <c r="C17" s="10">
        <v>1.0449999999999999</v>
      </c>
      <c r="D17" s="7">
        <v>23976.888606417437</v>
      </c>
      <c r="E17" s="10">
        <v>1.0680000000000001</v>
      </c>
      <c r="F17" s="7">
        <v>24504.609599668733</v>
      </c>
      <c r="G17" s="10">
        <v>1.085</v>
      </c>
      <c r="H17" s="7">
        <v>24894.664246854467</v>
      </c>
    </row>
    <row r="18" spans="1:8" ht="13.5" thickBot="1" x14ac:dyDescent="0.25">
      <c r="A18" s="6">
        <v>2024</v>
      </c>
      <c r="B18" s="7">
        <v>23042.129589788496</v>
      </c>
      <c r="C18" s="10">
        <v>1.0449999999999999</v>
      </c>
      <c r="D18" s="7">
        <v>24079.025421328977</v>
      </c>
      <c r="E18" s="10">
        <v>1.0680000000000001</v>
      </c>
      <c r="F18" s="7">
        <v>24608.994401894113</v>
      </c>
      <c r="G18" s="10">
        <v>1.085</v>
      </c>
      <c r="H18" s="7">
        <v>25000.710604920518</v>
      </c>
    </row>
    <row r="19" spans="1:8" ht="13.5" thickBot="1" x14ac:dyDescent="0.25">
      <c r="A19" s="6">
        <v>2025</v>
      </c>
      <c r="B19" s="7">
        <v>23046.752283473808</v>
      </c>
      <c r="C19" s="10">
        <v>1.0449999999999999</v>
      </c>
      <c r="D19" s="7">
        <v>24083.85613623013</v>
      </c>
      <c r="E19" s="10">
        <v>1.0680000000000001</v>
      </c>
      <c r="F19" s="7">
        <v>24613.931438750027</v>
      </c>
      <c r="G19" s="10">
        <v>1.085</v>
      </c>
      <c r="H19" s="7">
        <v>25005.726227569081</v>
      </c>
    </row>
    <row r="20" spans="1:8" ht="14.1" customHeight="1" thickBot="1" x14ac:dyDescent="0.25">
      <c r="A20" s="6">
        <v>2026</v>
      </c>
      <c r="B20" s="7">
        <v>23104.904249748608</v>
      </c>
      <c r="C20" s="10">
        <v>1.0449999999999999</v>
      </c>
      <c r="D20" s="7">
        <v>24144.624940987294</v>
      </c>
      <c r="E20" s="10">
        <v>1.0680000000000001</v>
      </c>
      <c r="F20" s="7">
        <v>24676.037738731513</v>
      </c>
      <c r="G20" s="10">
        <v>1.085</v>
      </c>
      <c r="H20" s="7">
        <v>25068.821110977238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1.1-Low'!B7-'Form 1.1b-Low'!B7</f>
        <v>0</v>
      </c>
      <c r="C7" s="7">
        <f>'Form 1.1-Low'!D7-'Form 1.1b-Low'!C7</f>
        <v>412.13714487875768</v>
      </c>
      <c r="D7" s="7">
        <f>'Form 1.1-Low'!F7-'Form 1.1b-Low'!D7</f>
        <v>1956.1239999999998</v>
      </c>
      <c r="E7" s="7">
        <f>'Form 1.1-Low'!G7-'Form 1.1b-Low'!E7</f>
        <v>1173.095</v>
      </c>
      <c r="F7" s="7">
        <f>'Form 1.1-Low'!H7-'Form 1.1b-Low'!F7</f>
        <v>0</v>
      </c>
      <c r="G7" s="7">
        <f>'Form 1.1-Low'!I7-'Form 1.1b-Low'!G7</f>
        <v>384.84279945375147</v>
      </c>
      <c r="H7" s="7">
        <f>SUM(B7:G7)</f>
        <v>3926.1989443325092</v>
      </c>
    </row>
    <row r="8" spans="1:11" ht="13.5" thickBot="1" x14ac:dyDescent="0.25">
      <c r="A8" s="6">
        <v>1991</v>
      </c>
      <c r="B8" s="7">
        <f>'Form 1.1-Low'!B8-'Form 1.1b-Low'!B8</f>
        <v>0</v>
      </c>
      <c r="C8" s="7">
        <f>'Form 1.1-Low'!D8-'Form 1.1b-Low'!C8</f>
        <v>438.85642901271058</v>
      </c>
      <c r="D8" s="7">
        <f>'Form 1.1-Low'!F8-'Form 1.1b-Low'!D8</f>
        <v>1945.6130000000012</v>
      </c>
      <c r="E8" s="7">
        <f>'Form 1.1-Low'!G8-'Form 1.1b-Low'!E8</f>
        <v>1191.4589999999998</v>
      </c>
      <c r="F8" s="7">
        <f>'Form 1.1-Low'!H8-'Form 1.1b-Low'!F8</f>
        <v>0</v>
      </c>
      <c r="G8" s="7">
        <f>'Form 1.1-Low'!I8-'Form 1.1b-Low'!G8</f>
        <v>201.77892908153262</v>
      </c>
      <c r="H8" s="7">
        <f t="shared" ref="H8:H43" si="0">SUM(B8:G8)</f>
        <v>3777.7073580942442</v>
      </c>
    </row>
    <row r="9" spans="1:11" ht="13.5" thickBot="1" x14ac:dyDescent="0.25">
      <c r="A9" s="6">
        <v>1992</v>
      </c>
      <c r="B9" s="7">
        <f>'Form 1.1-Low'!B9-'Form 1.1b-Low'!B9</f>
        <v>0</v>
      </c>
      <c r="C9" s="7">
        <f>'Form 1.1-Low'!D9-'Form 1.1b-Low'!C9</f>
        <v>430.80186275640881</v>
      </c>
      <c r="D9" s="7">
        <f>'Form 1.1-Low'!F9-'Form 1.1b-Low'!D9</f>
        <v>1970.905999999999</v>
      </c>
      <c r="E9" s="7">
        <f>'Form 1.1-Low'!G9-'Form 1.1b-Low'!E9</f>
        <v>1131.2060000000001</v>
      </c>
      <c r="F9" s="7">
        <f>'Form 1.1-Low'!H9-'Form 1.1b-Low'!F9</f>
        <v>0</v>
      </c>
      <c r="G9" s="7">
        <f>'Form 1.1-Low'!I9-'Form 1.1b-Low'!G9</f>
        <v>146.1204463271979</v>
      </c>
      <c r="H9" s="7">
        <f t="shared" si="0"/>
        <v>3679.0343090836059</v>
      </c>
    </row>
    <row r="10" spans="1:11" ht="13.5" thickBot="1" x14ac:dyDescent="0.25">
      <c r="A10" s="6">
        <v>1993</v>
      </c>
      <c r="B10" s="7">
        <f>'Form 1.1-Low'!B10-'Form 1.1b-Low'!B10</f>
        <v>0</v>
      </c>
      <c r="C10" s="7">
        <f>'Form 1.1-Low'!D10-'Form 1.1b-Low'!C10</f>
        <v>448.1234891536551</v>
      </c>
      <c r="D10" s="7">
        <f>'Form 1.1-Low'!F10-'Form 1.1b-Low'!D10</f>
        <v>2795.8289999999997</v>
      </c>
      <c r="E10" s="7">
        <f>'Form 1.1-Low'!G10-'Form 1.1b-Low'!E10</f>
        <v>1121.6400000000001</v>
      </c>
      <c r="F10" s="7">
        <f>'Form 1.1-Low'!H10-'Form 1.1b-Low'!F10</f>
        <v>0</v>
      </c>
      <c r="G10" s="7">
        <f>'Form 1.1-Low'!I10-'Form 1.1b-Low'!G10</f>
        <v>155.58920579003279</v>
      </c>
      <c r="H10" s="7">
        <f t="shared" si="0"/>
        <v>4521.1816949436879</v>
      </c>
    </row>
    <row r="11" spans="1:11" ht="13.5" thickBot="1" x14ac:dyDescent="0.25">
      <c r="A11" s="6">
        <v>1994</v>
      </c>
      <c r="B11" s="7">
        <f>'Form 1.1-Low'!B11-'Form 1.1b-Low'!B11</f>
        <v>0</v>
      </c>
      <c r="C11" s="7">
        <f>'Form 1.1-Low'!D11-'Form 1.1b-Low'!C11</f>
        <v>447.30711378941851</v>
      </c>
      <c r="D11" s="7">
        <f>'Form 1.1-Low'!F11-'Form 1.1b-Low'!D11</f>
        <v>2937.8099999999995</v>
      </c>
      <c r="E11" s="7">
        <f>'Form 1.1-Low'!G11-'Form 1.1b-Low'!E11</f>
        <v>936.57299999999987</v>
      </c>
      <c r="F11" s="7">
        <f>'Form 1.1-Low'!H11-'Form 1.1b-Low'!F11</f>
        <v>0</v>
      </c>
      <c r="G11" s="7">
        <f>'Form 1.1-Low'!I11-'Form 1.1b-Low'!G11</f>
        <v>150.0317135807918</v>
      </c>
      <c r="H11" s="7">
        <f t="shared" si="0"/>
        <v>4471.7218273702101</v>
      </c>
    </row>
    <row r="12" spans="1:11" ht="13.5" thickBot="1" x14ac:dyDescent="0.25">
      <c r="A12" s="6">
        <v>1995</v>
      </c>
      <c r="B12" s="7">
        <f>'Form 1.1-Low'!B12-'Form 1.1b-Low'!B12</f>
        <v>0</v>
      </c>
      <c r="C12" s="7">
        <f>'Form 1.1-Low'!D12-'Form 1.1b-Low'!C12</f>
        <v>447.1257267647743</v>
      </c>
      <c r="D12" s="7">
        <f>'Form 1.1-Low'!F12-'Form 1.1b-Low'!D12</f>
        <v>2926.9710000000014</v>
      </c>
      <c r="E12" s="7">
        <f>'Form 1.1-Low'!G12-'Form 1.1b-Low'!E12</f>
        <v>987.58225830115589</v>
      </c>
      <c r="F12" s="7">
        <f>'Form 1.1-Low'!H12-'Form 1.1b-Low'!F12</f>
        <v>0</v>
      </c>
      <c r="G12" s="7">
        <f>'Form 1.1-Low'!I12-'Form 1.1b-Low'!G12</f>
        <v>148.723311410321</v>
      </c>
      <c r="H12" s="7">
        <f t="shared" si="0"/>
        <v>4510.4022964762526</v>
      </c>
    </row>
    <row r="13" spans="1:11" ht="13.5" thickBot="1" x14ac:dyDescent="0.25">
      <c r="A13" s="6">
        <v>1996</v>
      </c>
      <c r="B13" s="7">
        <f>'Form 1.1-Low'!B13-'Form 1.1b-Low'!B13</f>
        <v>0</v>
      </c>
      <c r="C13" s="7">
        <f>'Form 1.1-Low'!D13-'Form 1.1b-Low'!C13</f>
        <v>447.24121047408335</v>
      </c>
      <c r="D13" s="7">
        <f>'Form 1.1-Low'!F13-'Form 1.1b-Low'!D13</f>
        <v>3383.2580000000016</v>
      </c>
      <c r="E13" s="7">
        <f>'Form 1.1-Low'!G13-'Form 1.1b-Low'!E13</f>
        <v>1065.7374218683931</v>
      </c>
      <c r="F13" s="7">
        <f>'Form 1.1-Low'!H13-'Form 1.1b-Low'!F13</f>
        <v>0</v>
      </c>
      <c r="G13" s="7">
        <f>'Form 1.1-Low'!I13-'Form 1.1b-Low'!G13</f>
        <v>147.68228305543289</v>
      </c>
      <c r="H13" s="7">
        <f t="shared" si="0"/>
        <v>5043.9189153979105</v>
      </c>
    </row>
    <row r="14" spans="1:11" ht="13.5" thickBot="1" x14ac:dyDescent="0.25">
      <c r="A14" s="6">
        <v>1997</v>
      </c>
      <c r="B14" s="7">
        <f>'Form 1.1-Low'!B14-'Form 1.1b-Low'!B14</f>
        <v>0</v>
      </c>
      <c r="C14" s="7">
        <f>'Form 1.1-Low'!D14-'Form 1.1b-Low'!C14</f>
        <v>435.14668754796003</v>
      </c>
      <c r="D14" s="7">
        <f>'Form 1.1-Low'!F14-'Form 1.1b-Low'!D14</f>
        <v>3442.6039999999994</v>
      </c>
      <c r="E14" s="7">
        <f>'Form 1.1-Low'!G14-'Form 1.1b-Low'!E14</f>
        <v>1105.9142840110831</v>
      </c>
      <c r="F14" s="7">
        <f>'Form 1.1-Low'!H14-'Form 1.1b-Low'!F14</f>
        <v>0</v>
      </c>
      <c r="G14" s="7">
        <f>'Form 1.1-Low'!I14-'Form 1.1b-Low'!G14</f>
        <v>141.35298996173515</v>
      </c>
      <c r="H14" s="7">
        <f t="shared" si="0"/>
        <v>5125.017961520778</v>
      </c>
    </row>
    <row r="15" spans="1:11" ht="13.5" thickBot="1" x14ac:dyDescent="0.25">
      <c r="A15" s="6">
        <v>1998</v>
      </c>
      <c r="B15" s="7">
        <f>'Form 1.1-Low'!B15-'Form 1.1b-Low'!B15</f>
        <v>1.6591108349530259E-2</v>
      </c>
      <c r="C15" s="7">
        <f>'Form 1.1-Low'!D15-'Form 1.1b-Low'!C15</f>
        <v>430.33250901123392</v>
      </c>
      <c r="D15" s="7">
        <f>'Form 1.1-Low'!F15-'Form 1.1b-Low'!D15</f>
        <v>3048.5130000000008</v>
      </c>
      <c r="E15" s="7">
        <f>'Form 1.1-Low'!G15-'Form 1.1b-Low'!E15</f>
        <v>1152.6448342894241</v>
      </c>
      <c r="F15" s="7">
        <f>'Form 1.1-Low'!H15-'Form 1.1b-Low'!F15</f>
        <v>0</v>
      </c>
      <c r="G15" s="7">
        <f>'Form 1.1-Low'!I15-'Form 1.1b-Low'!G15</f>
        <v>140.19068176370638</v>
      </c>
      <c r="H15" s="7">
        <f t="shared" si="0"/>
        <v>4771.6976161727143</v>
      </c>
    </row>
    <row r="16" spans="1:11" ht="13.5" thickBot="1" x14ac:dyDescent="0.25">
      <c r="A16" s="6">
        <v>1999</v>
      </c>
      <c r="B16" s="7">
        <f>'Form 1.1-Low'!B16-'Form 1.1b-Low'!B16</f>
        <v>0.22906843067539739</v>
      </c>
      <c r="C16" s="7">
        <f>'Form 1.1-Low'!D16-'Form 1.1b-Low'!C16</f>
        <v>427.77797792409547</v>
      </c>
      <c r="D16" s="7">
        <f>'Form 1.1-Low'!F16-'Form 1.1b-Low'!D16</f>
        <v>3039.6769999999997</v>
      </c>
      <c r="E16" s="7">
        <f>'Form 1.1-Low'!G16-'Form 1.1b-Low'!E16</f>
        <v>1135.3741721967199</v>
      </c>
      <c r="F16" s="7">
        <f>'Form 1.1-Low'!H16-'Form 1.1b-Low'!F16</f>
        <v>0</v>
      </c>
      <c r="G16" s="7">
        <f>'Form 1.1-Low'!I16-'Form 1.1b-Low'!G16</f>
        <v>142.72199999999975</v>
      </c>
      <c r="H16" s="7">
        <f t="shared" si="0"/>
        <v>4745.7802185514902</v>
      </c>
    </row>
    <row r="17" spans="1:8" ht="13.5" thickBot="1" x14ac:dyDescent="0.25">
      <c r="A17" s="6">
        <v>2000</v>
      </c>
      <c r="B17" s="7">
        <f>'Form 1.1-Low'!B17-'Form 1.1b-Low'!B17</f>
        <v>0.71301748833138845</v>
      </c>
      <c r="C17" s="7">
        <f>'Form 1.1-Low'!D17-'Form 1.1b-Low'!C17</f>
        <v>420.70948683467941</v>
      </c>
      <c r="D17" s="7">
        <f>'Form 1.1-Low'!F17-'Form 1.1b-Low'!D17</f>
        <v>2774.8090000000011</v>
      </c>
      <c r="E17" s="7">
        <f>'Form 1.1-Low'!G17-'Form 1.1b-Low'!E17</f>
        <v>1171.2011217013801</v>
      </c>
      <c r="F17" s="7">
        <f>'Form 1.1-Low'!H17-'Form 1.1b-Low'!F17</f>
        <v>0</v>
      </c>
      <c r="G17" s="7">
        <f>'Form 1.1-Low'!I17-'Form 1.1b-Low'!G17</f>
        <v>141.36399999999958</v>
      </c>
      <c r="H17" s="7">
        <f t="shared" si="0"/>
        <v>4508.796626024392</v>
      </c>
    </row>
    <row r="18" spans="1:8" ht="13.5" thickBot="1" x14ac:dyDescent="0.25">
      <c r="A18" s="6">
        <v>2001</v>
      </c>
      <c r="B18" s="7">
        <f>'Form 1.1-Low'!B18-'Form 1.1b-Low'!B18</f>
        <v>0.70491877459426178</v>
      </c>
      <c r="C18" s="7">
        <f>'Form 1.1-Low'!D18-'Form 1.1b-Low'!C18</f>
        <v>203.33587800203168</v>
      </c>
      <c r="D18" s="7">
        <f>'Form 1.1-Low'!F18-'Form 1.1b-Low'!D18</f>
        <v>2736.5030689659907</v>
      </c>
      <c r="E18" s="7">
        <f>'Form 1.1-Low'!G18-'Form 1.1b-Low'!E18</f>
        <v>1382.691</v>
      </c>
      <c r="F18" s="7">
        <f>'Form 1.1-Low'!H18-'Form 1.1b-Low'!F18</f>
        <v>0</v>
      </c>
      <c r="G18" s="7">
        <f>'Form 1.1-Low'!I18-'Form 1.1b-Low'!G18</f>
        <v>14.01299999999992</v>
      </c>
      <c r="H18" s="7">
        <f t="shared" si="0"/>
        <v>4337.2478657426163</v>
      </c>
    </row>
    <row r="19" spans="1:8" ht="13.5" thickBot="1" x14ac:dyDescent="0.25">
      <c r="A19" s="6">
        <v>2002</v>
      </c>
      <c r="B19" s="7">
        <f>'Form 1.1-Low'!B19-'Form 1.1b-Low'!B19</f>
        <v>5.008098884649371</v>
      </c>
      <c r="C19" s="7">
        <f>'Form 1.1-Low'!D19-'Form 1.1b-Low'!C19</f>
        <v>352.77115086821868</v>
      </c>
      <c r="D19" s="7">
        <f>'Form 1.1-Low'!F19-'Form 1.1b-Low'!D19</f>
        <v>2769.3041428182551</v>
      </c>
      <c r="E19" s="7">
        <f>'Form 1.1-Low'!G19-'Form 1.1b-Low'!E19</f>
        <v>1468.145</v>
      </c>
      <c r="F19" s="7">
        <f>'Form 1.1-Low'!H19-'Form 1.1b-Low'!F19</f>
        <v>0</v>
      </c>
      <c r="G19" s="7">
        <f>'Form 1.1-Low'!I19-'Form 1.1b-Low'!G19</f>
        <v>20.687804171217067</v>
      </c>
      <c r="H19" s="7">
        <f t="shared" si="0"/>
        <v>4615.9161967423406</v>
      </c>
    </row>
    <row r="20" spans="1:8" ht="13.5" thickBot="1" x14ac:dyDescent="0.25">
      <c r="A20" s="6">
        <v>2003</v>
      </c>
      <c r="B20" s="7">
        <f>'Form 1.1-Low'!B20-'Form 1.1b-Low'!B20</f>
        <v>11.053408615964145</v>
      </c>
      <c r="C20" s="7">
        <f>'Form 1.1-Low'!D20-'Form 1.1b-Low'!C20</f>
        <v>319.5191157912268</v>
      </c>
      <c r="D20" s="7">
        <f>'Form 1.1-Low'!F20-'Form 1.1b-Low'!D20</f>
        <v>3202.6943683323952</v>
      </c>
      <c r="E20" s="7">
        <f>'Form 1.1-Low'!G20-'Form 1.1b-Low'!E20</f>
        <v>1513.2470000000001</v>
      </c>
      <c r="F20" s="7">
        <f>'Form 1.1-Low'!H20-'Form 1.1b-Low'!F20</f>
        <v>0</v>
      </c>
      <c r="G20" s="7">
        <f>'Form 1.1-Low'!I20-'Form 1.1b-Low'!G20</f>
        <v>15.868629926459107</v>
      </c>
      <c r="H20" s="7">
        <f t="shared" si="0"/>
        <v>5062.3825226660456</v>
      </c>
    </row>
    <row r="21" spans="1:8" ht="13.5" thickBot="1" x14ac:dyDescent="0.25">
      <c r="A21" s="6">
        <v>2004</v>
      </c>
      <c r="B21" s="7">
        <f>'Form 1.1-Low'!B21-'Form 1.1b-Low'!B21</f>
        <v>23.032616229924315</v>
      </c>
      <c r="C21" s="7">
        <f>'Form 1.1-Low'!D21-'Form 1.1b-Low'!C21</f>
        <v>388.3603815096576</v>
      </c>
      <c r="D21" s="7">
        <f>'Form 1.1-Low'!F21-'Form 1.1b-Low'!D21</f>
        <v>3167.0174183409763</v>
      </c>
      <c r="E21" s="7">
        <f>'Form 1.1-Low'!G21-'Form 1.1b-Low'!E21</f>
        <v>1523.9219543801785</v>
      </c>
      <c r="F21" s="7">
        <f>'Form 1.1-Low'!H21-'Form 1.1b-Low'!F21</f>
        <v>0.38649844781411957</v>
      </c>
      <c r="G21" s="7">
        <f>'Form 1.1-Low'!I21-'Form 1.1b-Low'!G21</f>
        <v>22.311744157839712</v>
      </c>
      <c r="H21" s="7">
        <f t="shared" si="0"/>
        <v>5125.0306130663903</v>
      </c>
    </row>
    <row r="22" spans="1:8" ht="13.5" thickBot="1" x14ac:dyDescent="0.25">
      <c r="A22" s="6">
        <v>2005</v>
      </c>
      <c r="B22" s="7">
        <f>'Form 1.1-Low'!B22-'Form 1.1b-Low'!B22</f>
        <v>35.182540558143955</v>
      </c>
      <c r="C22" s="7">
        <f>'Form 1.1-Low'!D22-'Form 1.1b-Low'!C22</f>
        <v>469.21089067445428</v>
      </c>
      <c r="D22" s="7">
        <f>'Form 1.1-Low'!F22-'Form 1.1b-Low'!D22</f>
        <v>3098.6924452954117</v>
      </c>
      <c r="E22" s="7">
        <f>'Form 1.1-Low'!G22-'Form 1.1b-Low'!E22</f>
        <v>1438.5008284406979</v>
      </c>
      <c r="F22" s="7">
        <f>'Form 1.1-Low'!H22-'Form 1.1b-Low'!F22</f>
        <v>2.0291286834772109</v>
      </c>
      <c r="G22" s="7">
        <f>'Form 1.1-Low'!I22-'Form 1.1b-Low'!G22</f>
        <v>25.971365217117636</v>
      </c>
      <c r="H22" s="7">
        <f t="shared" si="0"/>
        <v>5069.5871988693025</v>
      </c>
    </row>
    <row r="23" spans="1:8" ht="13.5" thickBot="1" x14ac:dyDescent="0.25">
      <c r="A23" s="6">
        <v>2006</v>
      </c>
      <c r="B23" s="7">
        <f>'Form 1.1-Low'!B23-'Form 1.1b-Low'!B23</f>
        <v>51.115389395381499</v>
      </c>
      <c r="C23" s="7">
        <f>'Form 1.1-Low'!D23-'Form 1.1b-Low'!C23</f>
        <v>503.08022318117582</v>
      </c>
      <c r="D23" s="7">
        <f>'Form 1.1-Low'!F23-'Form 1.1b-Low'!D23</f>
        <v>3249.438293731524</v>
      </c>
      <c r="E23" s="7">
        <f>'Form 1.1-Low'!G23-'Form 1.1b-Low'!E23</f>
        <v>1409.6335333388552</v>
      </c>
      <c r="F23" s="7">
        <f>'Form 1.1-Low'!H23-'Form 1.1b-Low'!F23</f>
        <v>5.2577625073818126</v>
      </c>
      <c r="G23" s="7">
        <f>'Form 1.1-Low'!I23-'Form 1.1b-Low'!G23</f>
        <v>38.789219762254106</v>
      </c>
      <c r="H23" s="7">
        <f t="shared" si="0"/>
        <v>5257.3144219165724</v>
      </c>
    </row>
    <row r="24" spans="1:8" ht="13.5" thickBot="1" x14ac:dyDescent="0.25">
      <c r="A24" s="6">
        <v>2007</v>
      </c>
      <c r="B24" s="7">
        <f>'Form 1.1-Low'!B24-'Form 1.1b-Low'!B24</f>
        <v>74.727568529226119</v>
      </c>
      <c r="C24" s="7">
        <f>'Form 1.1-Low'!D24-'Form 1.1b-Low'!C24</f>
        <v>548.10703678628488</v>
      </c>
      <c r="D24" s="7">
        <f>'Form 1.1-Low'!F24-'Form 1.1b-Low'!D24</f>
        <v>3236.2541018172597</v>
      </c>
      <c r="E24" s="7">
        <f>'Form 1.1-Low'!G24-'Form 1.1b-Low'!E24</f>
        <v>1432.5290126092732</v>
      </c>
      <c r="F24" s="7">
        <f>'Form 1.1-Low'!H24-'Form 1.1b-Low'!F24</f>
        <v>6.9851275683777203</v>
      </c>
      <c r="G24" s="7">
        <f>'Form 1.1-Low'!I24-'Form 1.1b-Low'!G24</f>
        <v>42.360975322796548</v>
      </c>
      <c r="H24" s="7">
        <f t="shared" si="0"/>
        <v>5340.9638226332181</v>
      </c>
    </row>
    <row r="25" spans="1:8" ht="13.5" thickBot="1" x14ac:dyDescent="0.25">
      <c r="A25" s="6">
        <v>2008</v>
      </c>
      <c r="B25" s="7">
        <f>'Form 1.1-Low'!B25-'Form 1.1b-Low'!B25</f>
        <v>114.90305663969411</v>
      </c>
      <c r="C25" s="7">
        <f>'Form 1.1-Low'!D25-'Form 1.1b-Low'!C25</f>
        <v>577.38132281572325</v>
      </c>
      <c r="D25" s="7">
        <f>'Form 1.1-Low'!F25-'Form 1.1b-Low'!D25</f>
        <v>3707.390180812703</v>
      </c>
      <c r="E25" s="7">
        <f>'Form 1.1-Low'!G25-'Form 1.1b-Low'!E25</f>
        <v>1383.6249062589695</v>
      </c>
      <c r="F25" s="7">
        <f>'Form 1.1-Low'!H25-'Form 1.1b-Low'!F25</f>
        <v>12.272261143857577</v>
      </c>
      <c r="G25" s="7">
        <f>'Form 1.1-Low'!I25-'Form 1.1b-Low'!G25</f>
        <v>42.949299364641774</v>
      </c>
      <c r="H25" s="7">
        <f t="shared" si="0"/>
        <v>5838.5210270355892</v>
      </c>
    </row>
    <row r="26" spans="1:8" ht="13.5" thickBot="1" x14ac:dyDescent="0.25">
      <c r="A26" s="6">
        <v>2009</v>
      </c>
      <c r="B26" s="7">
        <f>'Form 1.1-Low'!B26-'Form 1.1b-Low'!B26</f>
        <v>170.88337204242271</v>
      </c>
      <c r="C26" s="7">
        <f>'Form 1.1-Low'!D26-'Form 1.1b-Low'!C26</f>
        <v>671.00394353474258</v>
      </c>
      <c r="D26" s="7">
        <f>'Form 1.1-Low'!F26-'Form 1.1b-Low'!D26</f>
        <v>3558.846558281266</v>
      </c>
      <c r="E26" s="7">
        <f>'Form 1.1-Low'!G26-'Form 1.1b-Low'!E26</f>
        <v>1382.600245848907</v>
      </c>
      <c r="F26" s="7">
        <f>'Form 1.1-Low'!H26-'Form 1.1b-Low'!F26</f>
        <v>20.869295142956616</v>
      </c>
      <c r="G26" s="7">
        <f>'Form 1.1-Low'!I26-'Form 1.1b-Low'!G26</f>
        <v>58.627810419618072</v>
      </c>
      <c r="H26" s="7">
        <f t="shared" si="0"/>
        <v>5862.8312252699134</v>
      </c>
    </row>
    <row r="27" spans="1:8" ht="13.5" thickBot="1" x14ac:dyDescent="0.25">
      <c r="A27" s="6">
        <v>2010</v>
      </c>
      <c r="B27" s="7">
        <f>'Form 1.1-Low'!B27-'Form 1.1b-Low'!B27</f>
        <v>239.70196609089908</v>
      </c>
      <c r="C27" s="7">
        <f>'Form 1.1-Low'!D27-'Form 1.1b-Low'!C27</f>
        <v>737.68523231091967</v>
      </c>
      <c r="D27" s="7">
        <f>'Form 1.1-Low'!F27-'Form 1.1b-Low'!D27</f>
        <v>3517.4242965393641</v>
      </c>
      <c r="E27" s="7">
        <f>'Form 1.1-Low'!G27-'Form 1.1b-Low'!E27</f>
        <v>1294.1746637795895</v>
      </c>
      <c r="F27" s="7">
        <f>'Form 1.1-Low'!H27-'Form 1.1b-Low'!F27</f>
        <v>25.804699545376025</v>
      </c>
      <c r="G27" s="7">
        <f>'Form 1.1-Low'!I27-'Form 1.1b-Low'!G27</f>
        <v>75.858099293952364</v>
      </c>
      <c r="H27" s="7">
        <f t="shared" si="0"/>
        <v>5890.6489575601008</v>
      </c>
    </row>
    <row r="28" spans="1:8" ht="13.5" thickBot="1" x14ac:dyDescent="0.25">
      <c r="A28" s="6">
        <v>2011</v>
      </c>
      <c r="B28" s="7">
        <f>'Form 1.1-Low'!B28-'Form 1.1b-Low'!B28</f>
        <v>325.51928455318557</v>
      </c>
      <c r="C28" s="7">
        <f>'Form 1.1-Low'!D28-'Form 1.1b-Low'!C28</f>
        <v>888.18165541424969</v>
      </c>
      <c r="D28" s="7">
        <f>'Form 1.1-Low'!F28-'Form 1.1b-Low'!D28</f>
        <v>3497.6742013288658</v>
      </c>
      <c r="E28" s="7">
        <f>'Form 1.1-Low'!G28-'Form 1.1b-Low'!E28</f>
        <v>1323.8740806131059</v>
      </c>
      <c r="F28" s="7">
        <f>'Form 1.1-Low'!H28-'Form 1.1b-Low'!F28</f>
        <v>34.696218590580429</v>
      </c>
      <c r="G28" s="7">
        <f>'Form 1.1-Low'!I28-'Form 1.1b-Low'!G28</f>
        <v>94.234755870743356</v>
      </c>
      <c r="H28" s="7">
        <f t="shared" si="0"/>
        <v>6164.1801963707312</v>
      </c>
    </row>
    <row r="29" spans="1:8" ht="13.5" thickBot="1" x14ac:dyDescent="0.25">
      <c r="A29" s="6">
        <v>2012</v>
      </c>
      <c r="B29" s="7">
        <f>'Form 1.1-Low'!B29-'Form 1.1b-Low'!B29</f>
        <v>419.89781436009434</v>
      </c>
      <c r="C29" s="7">
        <f>'Form 1.1-Low'!D29-'Form 1.1b-Low'!C29</f>
        <v>991.2824670708651</v>
      </c>
      <c r="D29" s="7">
        <f>'Form 1.1-Low'!F29-'Form 1.1b-Low'!D29</f>
        <v>3547.2041693683641</v>
      </c>
      <c r="E29" s="7">
        <f>'Form 1.1-Low'!G29-'Form 1.1b-Low'!E29</f>
        <v>1286.0023264403394</v>
      </c>
      <c r="F29" s="7">
        <f>'Form 1.1-Low'!H29-'Form 1.1b-Low'!F29</f>
        <v>50.184553149103522</v>
      </c>
      <c r="G29" s="7">
        <f>'Form 1.1-Low'!I29-'Form 1.1b-Low'!G29</f>
        <v>147.47522252393901</v>
      </c>
      <c r="H29" s="7">
        <f t="shared" si="0"/>
        <v>6442.046552912705</v>
      </c>
    </row>
    <row r="30" spans="1:8" ht="13.5" thickBot="1" x14ac:dyDescent="0.25">
      <c r="A30" s="6">
        <v>2013</v>
      </c>
      <c r="B30" s="7">
        <f>'Form 1.1-Low'!B30-'Form 1.1b-Low'!B30</f>
        <v>550.51070015040023</v>
      </c>
      <c r="C30" s="7">
        <f>'Form 1.1-Low'!D30-'Form 1.1b-Low'!C30</f>
        <v>1127.3746114872993</v>
      </c>
      <c r="D30" s="7">
        <f>'Form 1.1-Low'!F30-'Form 1.1b-Low'!D30</f>
        <v>3570.5149168525149</v>
      </c>
      <c r="E30" s="7">
        <f>'Form 1.1-Low'!G30-'Form 1.1b-Low'!E30</f>
        <v>1136.8664405195441</v>
      </c>
      <c r="F30" s="7">
        <f>'Form 1.1-Low'!H30-'Form 1.1b-Low'!F30</f>
        <v>66.086640774254192</v>
      </c>
      <c r="G30" s="7">
        <f>'Form 1.1-Low'!I30-'Form 1.1b-Low'!G30</f>
        <v>220.28095456856772</v>
      </c>
      <c r="H30" s="7">
        <f t="shared" si="0"/>
        <v>6671.6342643525804</v>
      </c>
    </row>
    <row r="31" spans="1:8" ht="13.5" thickBot="1" x14ac:dyDescent="0.25">
      <c r="A31" s="6">
        <v>2014</v>
      </c>
      <c r="B31" s="7">
        <f>'Form 1.1-Low'!B31-'Form 1.1b-Low'!B31</f>
        <v>1161.6988452029618</v>
      </c>
      <c r="C31" s="7">
        <f>'Form 1.1-Low'!D31-'Form 1.1b-Low'!C31</f>
        <v>1432.7957789366847</v>
      </c>
      <c r="D31" s="7">
        <f>'Form 1.1-Low'!F31-'Form 1.1b-Low'!D31</f>
        <v>3603.8818417192906</v>
      </c>
      <c r="E31" s="7">
        <f>'Form 1.1-Low'!G31-'Form 1.1b-Low'!E31</f>
        <v>1142.1298915301713</v>
      </c>
      <c r="F31" s="7">
        <f>'Form 1.1-Low'!H31-'Form 1.1b-Low'!F31</f>
        <v>95.983176383684622</v>
      </c>
      <c r="G31" s="7">
        <f>'Form 1.1-Low'!I31-'Form 1.1b-Low'!G31</f>
        <v>237.6195957205764</v>
      </c>
      <c r="H31" s="7">
        <f t="shared" si="0"/>
        <v>7674.1091294933694</v>
      </c>
    </row>
    <row r="32" spans="1:8" ht="13.5" thickBot="1" x14ac:dyDescent="0.25">
      <c r="A32" s="6">
        <v>2015</v>
      </c>
      <c r="B32" s="7">
        <f>'Form 1.1-Low'!B32-'Form 1.1b-Low'!B32</f>
        <v>1567.8454900162469</v>
      </c>
      <c r="C32" s="7">
        <f>'Form 1.1-Low'!D32-'Form 1.1b-Low'!C32</f>
        <v>1814.0308199372594</v>
      </c>
      <c r="D32" s="7">
        <f>'Form 1.1-Low'!F32-'Form 1.1b-Low'!D32</f>
        <v>3629.7806303541965</v>
      </c>
      <c r="E32" s="7">
        <f>'Form 1.1-Low'!G32-'Form 1.1b-Low'!E32</f>
        <v>1185.8750201907988</v>
      </c>
      <c r="F32" s="7">
        <f>'Form 1.1-Low'!H32-'Form 1.1b-Low'!F32</f>
        <v>100.87116523406621</v>
      </c>
      <c r="G32" s="7">
        <f>'Form 1.1-Low'!I32-'Form 1.1b-Low'!G32</f>
        <v>262.41363132594415</v>
      </c>
      <c r="H32" s="7">
        <f t="shared" si="0"/>
        <v>8560.8167570585119</v>
      </c>
    </row>
    <row r="33" spans="1:8" ht="13.5" thickBot="1" x14ac:dyDescent="0.25">
      <c r="A33" s="6">
        <v>2016</v>
      </c>
      <c r="B33" s="7">
        <f>'Form 1.1-Low'!B33-'Form 1.1b-Low'!B33</f>
        <v>2112.8579023610146</v>
      </c>
      <c r="C33" s="7">
        <f>'Form 1.1-Low'!D33-'Form 1.1b-Low'!C33</f>
        <v>2069.3412384575786</v>
      </c>
      <c r="D33" s="7">
        <f>'Form 1.1-Low'!F33-'Form 1.1b-Low'!D33</f>
        <v>3627.6066641462312</v>
      </c>
      <c r="E33" s="7">
        <f>'Form 1.1-Low'!G33-'Form 1.1b-Low'!E33</f>
        <v>1186.4770033546533</v>
      </c>
      <c r="F33" s="7">
        <f>'Form 1.1-Low'!H33-'Form 1.1b-Low'!F33</f>
        <v>101.56163005229246</v>
      </c>
      <c r="G33" s="7">
        <f>'Form 1.1-Low'!I33-'Form 1.1b-Low'!G33</f>
        <v>262.25063775099534</v>
      </c>
      <c r="H33" s="7">
        <f t="shared" si="0"/>
        <v>9360.095076122765</v>
      </c>
    </row>
    <row r="34" spans="1:8" ht="13.5" thickBot="1" x14ac:dyDescent="0.25">
      <c r="A34" s="6">
        <v>2017</v>
      </c>
      <c r="B34" s="7">
        <f>'Form 1.1-Low'!B34-'Form 1.1b-Low'!B34</f>
        <v>2352.5629655398734</v>
      </c>
      <c r="C34" s="7">
        <f>'Form 1.1-Low'!D34-'Form 1.1b-Low'!C34</f>
        <v>2259.1269381691018</v>
      </c>
      <c r="D34" s="7">
        <f>'Form 1.1-Low'!F34-'Form 1.1b-Low'!D34</f>
        <v>3626.1763630551723</v>
      </c>
      <c r="E34" s="7">
        <f>'Form 1.1-Low'!G34-'Form 1.1b-Low'!E34</f>
        <v>1185.8100498517642</v>
      </c>
      <c r="F34" s="7">
        <f>'Form 1.1-Low'!H34-'Form 1.1b-Low'!F34</f>
        <v>101.56551569405383</v>
      </c>
      <c r="G34" s="7">
        <f>'Form 1.1-Low'!I34-'Form 1.1b-Low'!G34</f>
        <v>261.26412377182533</v>
      </c>
      <c r="H34" s="7">
        <f t="shared" si="0"/>
        <v>9786.5059560817899</v>
      </c>
    </row>
    <row r="35" spans="1:8" ht="14.1" customHeight="1" thickBot="1" x14ac:dyDescent="0.25">
      <c r="A35" s="6">
        <v>2018</v>
      </c>
      <c r="B35" s="7">
        <f>'Form 1.1-Low'!B35-'Form 1.1b-Low'!B35</f>
        <v>2684.7792542267562</v>
      </c>
      <c r="C35" s="7">
        <f>'Form 1.1-Low'!D35-'Form 1.1b-Low'!C35</f>
        <v>2470.2208487963362</v>
      </c>
      <c r="D35" s="7">
        <f>'Form 1.1-Low'!F35-'Form 1.1b-Low'!D35</f>
        <v>3624.7556546830529</v>
      </c>
      <c r="E35" s="7">
        <f>'Form 1.1-Low'!G35-'Form 1.1b-Low'!E35</f>
        <v>1185.1534218571344</v>
      </c>
      <c r="F35" s="7">
        <f>'Form 1.1-Low'!H35-'Form 1.1b-Low'!F35</f>
        <v>101.6101396847771</v>
      </c>
      <c r="G35" s="7">
        <f>'Form 1.1-Low'!I35-'Form 1.1b-Low'!G35</f>
        <v>260.30819415247879</v>
      </c>
      <c r="H35" s="7">
        <f t="shared" si="0"/>
        <v>10326.827513400534</v>
      </c>
    </row>
    <row r="36" spans="1:8" ht="13.5" thickBot="1" x14ac:dyDescent="0.25">
      <c r="A36" s="6">
        <v>2019</v>
      </c>
      <c r="B36" s="7">
        <f>'Form 1.1-Low'!B36-'Form 1.1b-Low'!B36</f>
        <v>3096.8611024363854</v>
      </c>
      <c r="C36" s="7">
        <f>'Form 1.1-Low'!D36-'Form 1.1b-Low'!C36</f>
        <v>2696.0122229420012</v>
      </c>
      <c r="D36" s="7">
        <f>'Form 1.1-Low'!F36-'Form 1.1b-Low'!D36</f>
        <v>3623.4587489010155</v>
      </c>
      <c r="E36" s="7">
        <f>'Form 1.1-Low'!G36-'Form 1.1b-Low'!E36</f>
        <v>1184.5071623545957</v>
      </c>
      <c r="F36" s="7">
        <f>'Form 1.1-Low'!H36-'Form 1.1b-Low'!F36</f>
        <v>101.69672703013021</v>
      </c>
      <c r="G36" s="7">
        <f>'Form 1.1-Low'!I36-'Form 1.1b-Low'!G36</f>
        <v>259.38348146474254</v>
      </c>
      <c r="H36" s="7">
        <f t="shared" si="0"/>
        <v>10961.919445128871</v>
      </c>
    </row>
    <row r="37" spans="1:8" ht="13.5" thickBot="1" x14ac:dyDescent="0.25">
      <c r="A37" s="6">
        <v>2020</v>
      </c>
      <c r="B37" s="7">
        <f>'Form 1.1-Low'!B37-'Form 1.1b-Low'!B37</f>
        <v>3588.1732360758724</v>
      </c>
      <c r="C37" s="7">
        <f>'Form 1.1-Low'!D37-'Form 1.1b-Low'!C37</f>
        <v>2932.1482854945498</v>
      </c>
      <c r="D37" s="7">
        <f>'Form 1.1-Low'!F37-'Form 1.1b-Low'!D37</f>
        <v>3622.2760358010273</v>
      </c>
      <c r="E37" s="7">
        <f>'Form 1.1-Low'!G37-'Form 1.1b-Low'!E37</f>
        <v>1183.8713197477341</v>
      </c>
      <c r="F37" s="7">
        <f>'Form 1.1-Low'!H37-'Form 1.1b-Low'!F37</f>
        <v>101.82655553975019</v>
      </c>
      <c r="G37" s="7">
        <f>'Form 1.1-Low'!I37-'Form 1.1b-Low'!G37</f>
        <v>258.49051511217385</v>
      </c>
      <c r="H37" s="7">
        <f t="shared" si="0"/>
        <v>11686.785947771106</v>
      </c>
    </row>
    <row r="38" spans="1:8" ht="13.5" thickBot="1" x14ac:dyDescent="0.25">
      <c r="A38" s="6">
        <v>2021</v>
      </c>
      <c r="B38" s="7">
        <f>'Form 1.1-Low'!B38-'Form 1.1b-Low'!B38</f>
        <v>4159.0529503114412</v>
      </c>
      <c r="C38" s="7">
        <f>'Form 1.1-Low'!D38-'Form 1.1b-Low'!C38</f>
        <v>3172.549995045425</v>
      </c>
      <c r="D38" s="7">
        <f>'Form 1.1-Low'!F38-'Form 1.1b-Low'!D38</f>
        <v>3621.1362015127852</v>
      </c>
      <c r="E38" s="7">
        <f>'Form 1.1-Low'!G38-'Form 1.1b-Low'!E38</f>
        <v>1183.2459480396035</v>
      </c>
      <c r="F38" s="7">
        <f>'Form 1.1-Low'!H38-'Form 1.1b-Low'!F38</f>
        <v>102.00095966604931</v>
      </c>
      <c r="G38" s="7">
        <f>'Form 1.1-Low'!I38-'Form 1.1b-Low'!G38</f>
        <v>257.63005023906044</v>
      </c>
      <c r="H38" s="7">
        <f t="shared" si="0"/>
        <v>12495.616104814364</v>
      </c>
    </row>
    <row r="39" spans="1:8" ht="13.5" thickBot="1" x14ac:dyDescent="0.25">
      <c r="A39" s="6">
        <v>2022</v>
      </c>
      <c r="B39" s="7">
        <f>'Form 1.1-Low'!B39-'Form 1.1b-Low'!B39</f>
        <v>4808.55759172951</v>
      </c>
      <c r="C39" s="7">
        <f>'Form 1.1-Low'!D39-'Form 1.1b-Low'!C39</f>
        <v>3414.5070760315066</v>
      </c>
      <c r="D39" s="7">
        <f>'Form 1.1-Low'!F39-'Form 1.1b-Low'!D39</f>
        <v>3620.0464757218597</v>
      </c>
      <c r="E39" s="7">
        <f>'Form 1.1-Low'!G39-'Form 1.1b-Low'!E39</f>
        <v>1182.6311070201343</v>
      </c>
      <c r="F39" s="7">
        <f>'Form 1.1-Low'!H39-'Form 1.1b-Low'!F39</f>
        <v>102.22132665315985</v>
      </c>
      <c r="G39" s="7">
        <f>'Form 1.1-Low'!I39-'Form 1.1b-Low'!G39</f>
        <v>256.80261313238043</v>
      </c>
      <c r="H39" s="7">
        <f t="shared" si="0"/>
        <v>13384.76619028855</v>
      </c>
    </row>
    <row r="40" spans="1:8" ht="13.5" thickBot="1" x14ac:dyDescent="0.25">
      <c r="A40" s="6">
        <v>2023</v>
      </c>
      <c r="B40" s="7">
        <f>'Form 1.1-Low'!B40-'Form 1.1b-Low'!B40</f>
        <v>5531.0842843044193</v>
      </c>
      <c r="C40" s="7">
        <f>'Form 1.1-Low'!D40-'Form 1.1b-Low'!C40</f>
        <v>3640.4811047446346</v>
      </c>
      <c r="D40" s="7">
        <f>'Form 1.1-Low'!F40-'Form 1.1b-Low'!D40</f>
        <v>3619.0386472899972</v>
      </c>
      <c r="E40" s="7">
        <f>'Form 1.1-Low'!G40-'Form 1.1b-Low'!E40</f>
        <v>1182.0268624612916</v>
      </c>
      <c r="F40" s="7">
        <f>'Form 1.1-Low'!H40-'Form 1.1b-Low'!F40</f>
        <v>102.48910719532068</v>
      </c>
      <c r="G40" s="7">
        <f>'Form 1.1-Low'!I40-'Form 1.1b-Low'!G40</f>
        <v>256.00894746284303</v>
      </c>
      <c r="H40" s="7">
        <f t="shared" si="0"/>
        <v>14331.128953458505</v>
      </c>
    </row>
    <row r="41" spans="1:8" ht="13.5" thickBot="1" x14ac:dyDescent="0.25">
      <c r="A41" s="6">
        <v>2024</v>
      </c>
      <c r="B41" s="7">
        <f>'Form 1.1-Low'!B41-'Form 1.1b-Low'!B41</f>
        <v>6318.7966694476054</v>
      </c>
      <c r="C41" s="7">
        <f>'Form 1.1-Low'!D41-'Form 1.1b-Low'!C41</f>
        <v>3857.4248555036829</v>
      </c>
      <c r="D41" s="7">
        <f>'Form 1.1-Low'!F41-'Form 1.1b-Low'!D41</f>
        <v>3618.0760800840308</v>
      </c>
      <c r="E41" s="7">
        <f>'Form 1.1-Low'!G41-'Form 1.1b-Low'!E41</f>
        <v>1181.4332863204904</v>
      </c>
      <c r="F41" s="7">
        <f>'Form 1.1-Low'!H41-'Form 1.1b-Low'!F41</f>
        <v>102.80581138627167</v>
      </c>
      <c r="G41" s="7">
        <f>'Form 1.1-Low'!I41-'Form 1.1b-Low'!G41</f>
        <v>255.24970906998078</v>
      </c>
      <c r="H41" s="7">
        <f t="shared" si="0"/>
        <v>15333.786411812063</v>
      </c>
    </row>
    <row r="42" spans="1:8" ht="13.5" thickBot="1" x14ac:dyDescent="0.25">
      <c r="A42" s="6">
        <v>2025</v>
      </c>
      <c r="B42" s="7">
        <f>'Form 1.1-Low'!B42-'Form 1.1b-Low'!B42</f>
        <v>7164.1113922243967</v>
      </c>
      <c r="C42" s="7">
        <f>'Form 1.1-Low'!D42-'Form 1.1b-Low'!C42</f>
        <v>4058.4708312751245</v>
      </c>
      <c r="D42" s="7">
        <f>'Form 1.1-Low'!F42-'Form 1.1b-Low'!D42</f>
        <v>3617.1688711513289</v>
      </c>
      <c r="E42" s="7">
        <f>'Form 1.1-Low'!G42-'Form 1.1b-Low'!E42</f>
        <v>1180.8504569524523</v>
      </c>
      <c r="F42" s="7">
        <f>'Form 1.1-Low'!H42-'Form 1.1b-Low'!F42</f>
        <v>103.17301397461415</v>
      </c>
      <c r="G42" s="7">
        <f>'Form 1.1-Low'!I42-'Form 1.1b-Low'!G42</f>
        <v>254.52561268349837</v>
      </c>
      <c r="H42" s="7">
        <f t="shared" si="0"/>
        <v>16378.300178261416</v>
      </c>
    </row>
    <row r="43" spans="1:8" ht="13.5" thickBot="1" x14ac:dyDescent="0.25">
      <c r="A43" s="6">
        <v>2026</v>
      </c>
      <c r="B43" s="7">
        <f>'Form 1.1-Low'!B43-'Form 1.1b-Low'!B43</f>
        <v>8057.8830956485435</v>
      </c>
      <c r="C43" s="7">
        <f>'Form 1.1-Low'!D43-'Form 1.1b-Low'!C43</f>
        <v>4238.7459369218195</v>
      </c>
      <c r="D43" s="7">
        <f>'Form 1.1-Low'!F43-'Form 1.1b-Low'!D43</f>
        <v>3616.3336062814524</v>
      </c>
      <c r="E43" s="7">
        <f>'Form 1.1-Low'!G43-'Form 1.1b-Low'!E43</f>
        <v>1180.2784593298975</v>
      </c>
      <c r="F43" s="7">
        <f>'Form 1.1-Low'!H43-'Form 1.1b-Low'!F43</f>
        <v>103.59235569254633</v>
      </c>
      <c r="G43" s="7">
        <f>'Form 1.1-Low'!I43-'Form 1.1b-Low'!G43</f>
        <v>253.83736636054073</v>
      </c>
      <c r="H43" s="7">
        <f t="shared" si="0"/>
        <v>17450.670820234798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21"/>
      <c r="I2" s="21"/>
      <c r="J2" s="21"/>
      <c r="K2" s="21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3719079.862341221</v>
      </c>
      <c r="C7" s="15">
        <v>2.6734243025796554</v>
      </c>
      <c r="D7" s="16">
        <v>9942678.48721762</v>
      </c>
      <c r="E7" s="7">
        <v>354265.39849177393</v>
      </c>
      <c r="F7" s="7">
        <v>25320.773368708502</v>
      </c>
      <c r="G7" s="15">
        <v>1719.1292058987499</v>
      </c>
    </row>
    <row r="8" spans="1:11" ht="13.5" thickBot="1" x14ac:dyDescent="0.25">
      <c r="A8" s="6">
        <v>1991</v>
      </c>
      <c r="B8" s="7">
        <v>3777679.5974556254</v>
      </c>
      <c r="C8" s="15">
        <v>2.6871066546585873</v>
      </c>
      <c r="D8" s="16">
        <v>10151027.985490985</v>
      </c>
      <c r="E8" s="7">
        <v>358467.51901897538</v>
      </c>
      <c r="F8" s="7">
        <v>25154.824132168804</v>
      </c>
      <c r="G8" s="15">
        <v>1750.8132125487502</v>
      </c>
    </row>
    <row r="9" spans="1:11" ht="13.5" thickBot="1" x14ac:dyDescent="0.25">
      <c r="A9" s="6">
        <v>1992</v>
      </c>
      <c r="B9" s="7">
        <v>3823989.2897634716</v>
      </c>
      <c r="C9" s="15">
        <v>2.7027012692767687</v>
      </c>
      <c r="D9" s="16">
        <v>10335100.707144504</v>
      </c>
      <c r="E9" s="7">
        <v>371714.97757601528</v>
      </c>
      <c r="F9" s="7">
        <v>25878.566591539959</v>
      </c>
      <c r="G9" s="15">
        <v>1775.7501135400003</v>
      </c>
    </row>
    <row r="10" spans="1:11" ht="13.5" thickBot="1" x14ac:dyDescent="0.25">
      <c r="A10" s="6">
        <v>1993</v>
      </c>
      <c r="B10" s="7">
        <v>3864389.3674510047</v>
      </c>
      <c r="C10" s="15">
        <v>2.7135989506625657</v>
      </c>
      <c r="D10" s="16">
        <v>10486402.932466622</v>
      </c>
      <c r="E10" s="7">
        <v>375993.85749281448</v>
      </c>
      <c r="F10" s="7">
        <v>26828.754710069625</v>
      </c>
      <c r="G10" s="15">
        <v>1801.8968740556247</v>
      </c>
    </row>
    <row r="11" spans="1:11" ht="13.5" thickBot="1" x14ac:dyDescent="0.25">
      <c r="A11" s="6">
        <v>1994</v>
      </c>
      <c r="B11" s="7">
        <v>3901933.8673873064</v>
      </c>
      <c r="C11" s="15">
        <v>2.7079929317792284</v>
      </c>
      <c r="D11" s="16">
        <v>10566409.333154814</v>
      </c>
      <c r="E11" s="7">
        <v>382135.2289094266</v>
      </c>
      <c r="F11" s="7">
        <v>27547.414678540095</v>
      </c>
      <c r="G11" s="15">
        <v>1822.1097511200001</v>
      </c>
    </row>
    <row r="12" spans="1:11" ht="13.5" thickBot="1" x14ac:dyDescent="0.25">
      <c r="A12" s="6">
        <v>1995</v>
      </c>
      <c r="B12" s="7">
        <v>3939013.7158000511</v>
      </c>
      <c r="C12" s="15">
        <v>2.7053554265957089</v>
      </c>
      <c r="D12" s="16">
        <v>10656432.131474596</v>
      </c>
      <c r="E12" s="7">
        <v>398952.62374780205</v>
      </c>
      <c r="F12" s="7">
        <v>30579.964068387155</v>
      </c>
      <c r="G12" s="15">
        <v>1845.0894703125</v>
      </c>
    </row>
    <row r="13" spans="1:11" ht="13.5" thickBot="1" x14ac:dyDescent="0.25">
      <c r="A13" s="6">
        <v>1996</v>
      </c>
      <c r="B13" s="7">
        <v>3975662.9128618189</v>
      </c>
      <c r="C13" s="15">
        <v>2.7076235587853259</v>
      </c>
      <c r="D13" s="16">
        <v>10764598.564653752</v>
      </c>
      <c r="E13" s="7">
        <v>420082.70694209525</v>
      </c>
      <c r="F13" s="7">
        <v>33397.463424905</v>
      </c>
      <c r="G13" s="15">
        <v>1866.02445685</v>
      </c>
    </row>
    <row r="14" spans="1:11" ht="13.5" thickBot="1" x14ac:dyDescent="0.25">
      <c r="A14" s="6">
        <v>1997</v>
      </c>
      <c r="B14" s="7">
        <v>4015600.673974121</v>
      </c>
      <c r="C14" s="15">
        <v>2.7296065656490431</v>
      </c>
      <c r="D14" s="16">
        <v>10961009.964704484</v>
      </c>
      <c r="E14" s="7">
        <v>443219.44706329354</v>
      </c>
      <c r="F14" s="7">
        <v>36751.038819450157</v>
      </c>
      <c r="G14" s="15">
        <v>1889.4232753899998</v>
      </c>
    </row>
    <row r="15" spans="1:11" ht="13.5" thickBot="1" x14ac:dyDescent="0.25">
      <c r="A15" s="6">
        <v>1998</v>
      </c>
      <c r="B15" s="7">
        <v>4061366.0076883594</v>
      </c>
      <c r="C15" s="15">
        <v>2.7326052860150218</v>
      </c>
      <c r="D15" s="16">
        <v>11098110.221050937</v>
      </c>
      <c r="E15" s="7">
        <v>480009.65529994661</v>
      </c>
      <c r="F15" s="7">
        <v>41637.689739735557</v>
      </c>
      <c r="G15" s="15">
        <v>1919.1374106300002</v>
      </c>
    </row>
    <row r="16" spans="1:11" ht="13.5" thickBot="1" x14ac:dyDescent="0.25">
      <c r="A16" s="6">
        <v>1999</v>
      </c>
      <c r="B16" s="7">
        <v>4112021.2200214565</v>
      </c>
      <c r="C16" s="15">
        <v>2.7381745549705876</v>
      </c>
      <c r="D16" s="16">
        <v>11259431.874161864</v>
      </c>
      <c r="E16" s="7">
        <v>514713.97199611895</v>
      </c>
      <c r="F16" s="7">
        <v>50383.792284396899</v>
      </c>
      <c r="G16" s="15">
        <v>1973.9864448750002</v>
      </c>
    </row>
    <row r="17" spans="1:7" ht="13.5" thickBot="1" x14ac:dyDescent="0.25">
      <c r="A17" s="6">
        <v>2000</v>
      </c>
      <c r="B17" s="7">
        <v>4132791.0752368546</v>
      </c>
      <c r="C17" s="15">
        <v>2.7687879100393515</v>
      </c>
      <c r="D17" s="16">
        <v>11442821.963834336</v>
      </c>
      <c r="E17" s="7">
        <v>577239.27171024214</v>
      </c>
      <c r="F17" s="7">
        <v>67674.831670427957</v>
      </c>
      <c r="G17" s="15">
        <v>2018.4456655600002</v>
      </c>
    </row>
    <row r="18" spans="1:7" ht="13.5" thickBot="1" x14ac:dyDescent="0.25">
      <c r="A18" s="6">
        <v>2001</v>
      </c>
      <c r="B18" s="7">
        <v>4193566.4177189628</v>
      </c>
      <c r="C18" s="15">
        <v>2.7644505893031202</v>
      </c>
      <c r="D18" s="16">
        <v>11592907.15474496</v>
      </c>
      <c r="E18" s="7">
        <v>566096.20440217608</v>
      </c>
      <c r="F18" s="7">
        <v>61367.336391084973</v>
      </c>
      <c r="G18" s="15">
        <v>2067.3107195749999</v>
      </c>
    </row>
    <row r="19" spans="1:7" ht="13.5" thickBot="1" x14ac:dyDescent="0.25">
      <c r="A19" s="6">
        <v>2002</v>
      </c>
      <c r="B19" s="7">
        <v>4225110.6400478985</v>
      </c>
      <c r="C19" s="15">
        <v>2.7666890692301709</v>
      </c>
      <c r="D19" s="16">
        <v>11689567.424108611</v>
      </c>
      <c r="E19" s="7">
        <v>551450.01854399964</v>
      </c>
      <c r="F19" s="7">
        <v>56549.591098944686</v>
      </c>
      <c r="G19" s="15">
        <v>2123.8407136999999</v>
      </c>
    </row>
    <row r="20" spans="1:7" ht="13.5" thickBot="1" x14ac:dyDescent="0.25">
      <c r="A20" s="6">
        <v>2003</v>
      </c>
      <c r="B20" s="7">
        <v>4269461.5511156125</v>
      </c>
      <c r="C20" s="15">
        <v>2.7638606960904717</v>
      </c>
      <c r="D20" s="16">
        <v>11800196.974597901</v>
      </c>
      <c r="E20" s="7">
        <v>556284.37933053519</v>
      </c>
      <c r="F20" s="7">
        <v>63420.622349691796</v>
      </c>
      <c r="G20" s="15">
        <v>2164.0552148400002</v>
      </c>
    </row>
    <row r="21" spans="1:7" ht="13.5" thickBot="1" x14ac:dyDescent="0.25">
      <c r="A21" s="6">
        <v>2004</v>
      </c>
      <c r="B21" s="7">
        <v>4310083.143708582</v>
      </c>
      <c r="C21" s="15">
        <v>2.7604427429584244</v>
      </c>
      <c r="D21" s="16">
        <v>11897737.735597787</v>
      </c>
      <c r="E21" s="7">
        <v>576927.00717521936</v>
      </c>
      <c r="F21" s="7">
        <v>66129.131768687774</v>
      </c>
      <c r="G21" s="15">
        <v>2195.6274748999995</v>
      </c>
    </row>
    <row r="22" spans="1:7" ht="13.5" thickBot="1" x14ac:dyDescent="0.25">
      <c r="A22" s="6">
        <v>2005</v>
      </c>
      <c r="B22" s="7">
        <v>4358276.1487783846</v>
      </c>
      <c r="C22" s="15">
        <v>2.7452939819914479</v>
      </c>
      <c r="D22" s="16">
        <v>11964749.283098163</v>
      </c>
      <c r="E22" s="7">
        <v>591966.08447964466</v>
      </c>
      <c r="F22" s="7">
        <v>75368.963051282262</v>
      </c>
      <c r="G22" s="15">
        <v>2225.1243465500002</v>
      </c>
    </row>
    <row r="23" spans="1:7" ht="13.5" thickBot="1" x14ac:dyDescent="0.25">
      <c r="A23" s="6">
        <v>2006</v>
      </c>
      <c r="B23" s="7">
        <v>4419036.6789748911</v>
      </c>
      <c r="C23" s="15">
        <v>2.7307609275741642</v>
      </c>
      <c r="D23" s="16">
        <v>12067332.700461728</v>
      </c>
      <c r="E23" s="7">
        <v>622836.80591892963</v>
      </c>
      <c r="F23" s="7">
        <v>80276.350808474846</v>
      </c>
      <c r="G23" s="15">
        <v>2257.27021517</v>
      </c>
    </row>
    <row r="24" spans="1:7" ht="13.5" thickBot="1" x14ac:dyDescent="0.25">
      <c r="A24" s="6">
        <v>2007</v>
      </c>
      <c r="B24" s="7">
        <v>4469438.1316258935</v>
      </c>
      <c r="C24" s="15">
        <v>2.730189974825719</v>
      </c>
      <c r="D24" s="16">
        <v>12202415.180068808</v>
      </c>
      <c r="E24" s="7">
        <v>639970.47277433251</v>
      </c>
      <c r="F24" s="7">
        <v>87702.661640624225</v>
      </c>
      <c r="G24" s="15">
        <v>2289.9321242700003</v>
      </c>
    </row>
    <row r="25" spans="1:7" ht="13.5" thickBot="1" x14ac:dyDescent="0.25">
      <c r="A25" s="6">
        <v>2008</v>
      </c>
      <c r="B25" s="7">
        <v>4504725.9069483802</v>
      </c>
      <c r="C25" s="15">
        <v>2.7379682655813236</v>
      </c>
      <c r="D25" s="16">
        <v>12333796.578366712</v>
      </c>
      <c r="E25" s="7">
        <v>629090.58345230843</v>
      </c>
      <c r="F25" s="7">
        <v>97668.017658792698</v>
      </c>
      <c r="G25" s="15">
        <v>2318.7178421399999</v>
      </c>
    </row>
    <row r="26" spans="1:7" ht="13.5" thickBot="1" x14ac:dyDescent="0.25">
      <c r="A26" s="6">
        <v>2009</v>
      </c>
      <c r="B26" s="7">
        <v>4518399.1430836767</v>
      </c>
      <c r="C26" s="15">
        <v>2.7510289894562807</v>
      </c>
      <c r="D26" s="16">
        <v>12430247.028557612</v>
      </c>
      <c r="E26" s="7">
        <v>602199.21473558084</v>
      </c>
      <c r="F26" s="7">
        <v>92506.612815838103</v>
      </c>
      <c r="G26" s="15">
        <v>2347.1094410500004</v>
      </c>
    </row>
    <row r="27" spans="1:7" ht="13.5" thickBot="1" x14ac:dyDescent="0.25">
      <c r="A27" s="6">
        <v>2010</v>
      </c>
      <c r="B27" s="7">
        <v>4528804.6169400662</v>
      </c>
      <c r="C27" s="15">
        <v>2.7674992829220653</v>
      </c>
      <c r="D27" s="16">
        <v>12533463.529875772</v>
      </c>
      <c r="E27" s="7">
        <v>612602.85689127736</v>
      </c>
      <c r="F27" s="7">
        <v>86897.90320899873</v>
      </c>
      <c r="G27" s="15">
        <v>2360.5388310899998</v>
      </c>
    </row>
    <row r="28" spans="1:7" ht="13.5" thickBot="1" x14ac:dyDescent="0.25">
      <c r="A28" s="6">
        <v>2011</v>
      </c>
      <c r="B28" s="7">
        <v>4557393.662801154</v>
      </c>
      <c r="C28" s="15">
        <v>2.7723761552672128</v>
      </c>
      <c r="D28" s="16">
        <v>12634809.520915823</v>
      </c>
      <c r="E28" s="7">
        <v>647488.23959551367</v>
      </c>
      <c r="F28" s="7">
        <v>82340.394925653978</v>
      </c>
      <c r="G28" s="15">
        <v>2367.8420385100003</v>
      </c>
    </row>
    <row r="29" spans="1:7" ht="13.5" thickBot="1" x14ac:dyDescent="0.25">
      <c r="A29" s="6">
        <v>2012</v>
      </c>
      <c r="B29" s="7">
        <v>4574461.3075654237</v>
      </c>
      <c r="C29" s="15">
        <v>2.784808928383911</v>
      </c>
      <c r="D29" s="16">
        <v>12739000.691854931</v>
      </c>
      <c r="E29" s="7">
        <v>688874.53611456777</v>
      </c>
      <c r="F29" s="7">
        <v>84223.506804988807</v>
      </c>
      <c r="G29" s="15">
        <v>2370.8377106100002</v>
      </c>
    </row>
    <row r="30" spans="1:7" ht="13.5" thickBot="1" x14ac:dyDescent="0.25">
      <c r="A30" s="6">
        <v>2013</v>
      </c>
      <c r="B30" s="7">
        <v>4557304.5620445814</v>
      </c>
      <c r="C30" s="15">
        <v>2.8237621782708144</v>
      </c>
      <c r="D30" s="16">
        <v>12868744.257162528</v>
      </c>
      <c r="E30" s="7">
        <v>704768.63386034628</v>
      </c>
      <c r="F30" s="7">
        <v>87317.54281470881</v>
      </c>
      <c r="G30" s="15">
        <v>2406.4557332503882</v>
      </c>
    </row>
    <row r="31" spans="1:7" ht="13.5" thickBot="1" x14ac:dyDescent="0.25">
      <c r="A31" s="6">
        <v>2014</v>
      </c>
      <c r="B31" s="7">
        <v>4610156.51830131</v>
      </c>
      <c r="C31" s="15">
        <v>2.8179522671980481</v>
      </c>
      <c r="D31" s="16">
        <v>12991201.012885036</v>
      </c>
      <c r="E31" s="7">
        <v>727622.50857197598</v>
      </c>
      <c r="F31" s="7">
        <v>96260.826081672232</v>
      </c>
      <c r="G31" s="15">
        <v>2446.1747641745892</v>
      </c>
    </row>
    <row r="32" spans="1:7" ht="13.5" thickBot="1" x14ac:dyDescent="0.25">
      <c r="A32" s="6">
        <v>2015</v>
      </c>
      <c r="B32" s="7">
        <v>4675504.6528004203</v>
      </c>
      <c r="C32" s="15">
        <v>2.8065245566205879</v>
      </c>
      <c r="D32" s="16">
        <v>13121918.622678196</v>
      </c>
      <c r="E32" s="7">
        <v>754259.30519603705</v>
      </c>
      <c r="F32" s="7">
        <v>97950.035519705285</v>
      </c>
      <c r="G32" s="15">
        <v>2484.5372686156011</v>
      </c>
    </row>
    <row r="33" spans="1:7" ht="13.5" thickBot="1" x14ac:dyDescent="0.25">
      <c r="A33" s="6">
        <v>2016</v>
      </c>
      <c r="B33" s="7">
        <v>4734858.5323029775</v>
      </c>
      <c r="C33" s="15">
        <v>2.7990271300719276</v>
      </c>
      <c r="D33" s="16">
        <v>13252997.488968583</v>
      </c>
      <c r="E33" s="7">
        <v>771231.83619951096</v>
      </c>
      <c r="F33" s="7">
        <v>99860.759855961383</v>
      </c>
      <c r="G33" s="15">
        <v>2520.9570620955492</v>
      </c>
    </row>
    <row r="34" spans="1:7" ht="13.5" thickBot="1" x14ac:dyDescent="0.25">
      <c r="A34" s="6">
        <v>2017</v>
      </c>
      <c r="B34" s="7">
        <v>4786722.6298943954</v>
      </c>
      <c r="C34" s="15">
        <v>2.7964404733851005</v>
      </c>
      <c r="D34" s="16">
        <v>13385784.897105057</v>
      </c>
      <c r="E34" s="7">
        <v>798440.54472665221</v>
      </c>
      <c r="F34" s="7">
        <v>102154.62548588112</v>
      </c>
      <c r="G34" s="15">
        <v>2558.1654287930423</v>
      </c>
    </row>
    <row r="35" spans="1:7" ht="13.5" thickBot="1" x14ac:dyDescent="0.25">
      <c r="A35" s="6">
        <v>2018</v>
      </c>
      <c r="B35" s="7">
        <v>4839088.3131121118</v>
      </c>
      <c r="C35" s="15">
        <v>2.7940278706774171</v>
      </c>
      <c r="D35" s="16">
        <v>13520547.615504608</v>
      </c>
      <c r="E35" s="7">
        <v>830479.54314962495</v>
      </c>
      <c r="F35" s="7">
        <v>105010.62258391627</v>
      </c>
      <c r="G35" s="15">
        <v>2595.0772704254337</v>
      </c>
    </row>
    <row r="36" spans="1:7" ht="13.5" thickBot="1" x14ac:dyDescent="0.25">
      <c r="A36" s="6">
        <v>2019</v>
      </c>
      <c r="B36" s="7">
        <v>4893007.4384331461</v>
      </c>
      <c r="C36" s="15">
        <v>2.7911183187136923</v>
      </c>
      <c r="D36" s="16">
        <v>13656962.695013113</v>
      </c>
      <c r="E36" s="7">
        <v>848018.69580395555</v>
      </c>
      <c r="F36" s="7">
        <v>107262.1175950242</v>
      </c>
      <c r="G36" s="15">
        <v>2631.677268983975</v>
      </c>
    </row>
    <row r="37" spans="1:7" ht="13.5" thickBot="1" x14ac:dyDescent="0.25">
      <c r="A37" s="6">
        <v>2020</v>
      </c>
      <c r="B37" s="7">
        <v>4943111.2818031553</v>
      </c>
      <c r="C37" s="15">
        <v>2.7906457617414824</v>
      </c>
      <c r="D37" s="16">
        <v>13794472.548380481</v>
      </c>
      <c r="E37" s="7">
        <v>863794.33814874513</v>
      </c>
      <c r="F37" s="7">
        <v>109196.57389047244</v>
      </c>
      <c r="G37" s="15">
        <v>2669.7630768158756</v>
      </c>
    </row>
    <row r="38" spans="1:7" ht="13.5" thickBot="1" x14ac:dyDescent="0.25">
      <c r="A38" s="6">
        <v>2021</v>
      </c>
      <c r="B38" s="7">
        <v>4994379.6067338334</v>
      </c>
      <c r="C38" s="15">
        <v>2.7898803051852799</v>
      </c>
      <c r="D38" s="16">
        <v>13933721.301445726</v>
      </c>
      <c r="E38" s="7">
        <v>883466.82655999821</v>
      </c>
      <c r="F38" s="7">
        <v>111269.91068241934</v>
      </c>
      <c r="G38" s="15">
        <v>2706.3149631395804</v>
      </c>
    </row>
    <row r="39" spans="1:7" ht="13.5" thickBot="1" x14ac:dyDescent="0.25">
      <c r="A39" s="6">
        <v>2022</v>
      </c>
      <c r="B39" s="7">
        <v>5046047.5901295086</v>
      </c>
      <c r="C39" s="15">
        <v>2.7891927380612973</v>
      </c>
      <c r="D39" s="16">
        <v>14074399.294300934</v>
      </c>
      <c r="E39" s="7">
        <v>907538.51960313437</v>
      </c>
      <c r="F39" s="7">
        <v>113615.76575061785</v>
      </c>
      <c r="G39" s="15">
        <v>2740.7062752212191</v>
      </c>
    </row>
    <row r="40" spans="1:7" ht="13.5" thickBot="1" x14ac:dyDescent="0.25">
      <c r="A40" s="6">
        <v>2023</v>
      </c>
      <c r="B40" s="7">
        <v>5097219.1988735152</v>
      </c>
      <c r="C40" s="15">
        <v>2.7889506577488214</v>
      </c>
      <c r="D40" s="16">
        <v>14215892.83738821</v>
      </c>
      <c r="E40" s="7">
        <v>933404.62502722745</v>
      </c>
      <c r="F40" s="7">
        <v>115972.45846063906</v>
      </c>
      <c r="G40" s="15">
        <v>2776.1342286065742</v>
      </c>
    </row>
    <row r="41" spans="1:7" ht="13.5" thickBot="1" x14ac:dyDescent="0.25">
      <c r="A41" s="6">
        <v>2024</v>
      </c>
      <c r="B41" s="7">
        <v>5147992.7644431144</v>
      </c>
      <c r="C41" s="15">
        <v>2.7889592532781022</v>
      </c>
      <c r="D41" s="16">
        <v>14357542.056202341</v>
      </c>
      <c r="E41" s="7">
        <v>959507.27500552894</v>
      </c>
      <c r="F41" s="7">
        <v>118118.05116415487</v>
      </c>
      <c r="G41" s="15">
        <v>2813.3581507953941</v>
      </c>
    </row>
    <row r="42" spans="1:7" ht="13.5" thickBot="1" x14ac:dyDescent="0.25">
      <c r="A42" s="6">
        <v>2025</v>
      </c>
      <c r="B42" s="7">
        <v>5199540.8988079932</v>
      </c>
      <c r="C42" s="15">
        <v>2.7883444304475051</v>
      </c>
      <c r="D42" s="16">
        <v>14498110.906075282</v>
      </c>
      <c r="E42" s="7">
        <v>985875.27587666735</v>
      </c>
      <c r="F42" s="7">
        <v>120222.13658509578</v>
      </c>
      <c r="G42" s="15">
        <v>2851.7449503999114</v>
      </c>
    </row>
    <row r="43" spans="1:7" ht="14.1" customHeight="1" thickBot="1" x14ac:dyDescent="0.25">
      <c r="A43" s="6">
        <v>2026</v>
      </c>
      <c r="B43" s="7">
        <v>5250634.2600519275</v>
      </c>
      <c r="C43" s="15">
        <v>2.7877102936805209</v>
      </c>
      <c r="D43" s="16">
        <v>14637247.175098363</v>
      </c>
      <c r="E43" s="7">
        <v>1012484.3586750831</v>
      </c>
      <c r="F43" s="7">
        <v>122410.90388529735</v>
      </c>
      <c r="G43" s="15">
        <v>2890.4846757582168</v>
      </c>
    </row>
    <row r="44" spans="1:7" ht="15.75" customHeight="1" x14ac:dyDescent="0.2">
      <c r="A44" s="4"/>
    </row>
    <row r="45" spans="1:7" ht="15.75" x14ac:dyDescent="0.25">
      <c r="A45" s="18" t="s">
        <v>25</v>
      </c>
      <c r="B45" s="18"/>
      <c r="C45" s="18"/>
      <c r="D45" s="18"/>
      <c r="E45" s="18"/>
      <c r="F45" s="18"/>
      <c r="G45" s="18"/>
    </row>
    <row r="46" spans="1:7" x14ac:dyDescent="0.2">
      <c r="A46" s="8" t="s">
        <v>26</v>
      </c>
      <c r="B46" s="12">
        <f>EXP((LN(B17/B7)/10))-1</f>
        <v>1.0603492260515379E-2</v>
      </c>
      <c r="C46" s="12">
        <f t="shared" ref="C46:G46" si="0">EXP((LN(C17/C7)/10))-1</f>
        <v>3.5110980950909809E-3</v>
      </c>
      <c r="D46" s="12">
        <f t="shared" si="0"/>
        <v>1.4151820257083392E-2</v>
      </c>
      <c r="E46" s="12">
        <f t="shared" si="0"/>
        <v>5.0032432449813147E-2</v>
      </c>
      <c r="F46" s="12">
        <f t="shared" si="0"/>
        <v>0.10330356584221723</v>
      </c>
      <c r="G46" s="12">
        <f t="shared" si="0"/>
        <v>1.6180494630908315E-2</v>
      </c>
    </row>
    <row r="47" spans="1:7" x14ac:dyDescent="0.2">
      <c r="A47" s="8" t="s">
        <v>27</v>
      </c>
      <c r="B47" s="12">
        <f>EXP((LN(B30/B17)/13))-1</f>
        <v>7.5497691853270155E-3</v>
      </c>
      <c r="C47" s="12">
        <f t="shared" ref="C47:G47" si="1">EXP((LN(C30/C17)/13))-1</f>
        <v>1.5134868407697954E-3</v>
      </c>
      <c r="D47" s="12">
        <f t="shared" si="1"/>
        <v>9.0746825024095035E-3</v>
      </c>
      <c r="E47" s="12">
        <f t="shared" si="1"/>
        <v>1.5473314622858059E-2</v>
      </c>
      <c r="F47" s="12">
        <f t="shared" si="1"/>
        <v>1.9796246970308129E-2</v>
      </c>
      <c r="G47" s="12">
        <f t="shared" si="1"/>
        <v>1.361705372076405E-2</v>
      </c>
    </row>
    <row r="48" spans="1:7" x14ac:dyDescent="0.2">
      <c r="A48" s="8" t="s">
        <v>28</v>
      </c>
      <c r="B48" s="12">
        <f>EXP((LN(B32/B30)/2))-1</f>
        <v>1.2885187801293219E-2</v>
      </c>
      <c r="C48" s="12">
        <f t="shared" ref="C48:G48" si="2">EXP((LN(C32/C30)/2))-1</f>
        <v>-3.0569162477329659E-3</v>
      </c>
      <c r="D48" s="12">
        <f t="shared" si="2"/>
        <v>9.788882613615435E-3</v>
      </c>
      <c r="E48" s="12">
        <f t="shared" si="2"/>
        <v>3.4515625488496848E-2</v>
      </c>
      <c r="F48" s="12">
        <f t="shared" si="2"/>
        <v>5.9135551409719822E-2</v>
      </c>
      <c r="G48" s="12">
        <f t="shared" si="2"/>
        <v>1.6093841662974784E-2</v>
      </c>
    </row>
    <row r="49" spans="1:7" ht="14.1" customHeight="1" x14ac:dyDescent="0.2">
      <c r="A49" s="8" t="s">
        <v>60</v>
      </c>
      <c r="B49" s="12">
        <f>EXP((LN(B43/B30)/13))-1</f>
        <v>1.0953208604818299E-2</v>
      </c>
      <c r="C49" s="12">
        <f t="shared" ref="C49:G49" si="3">EXP((LN(C43/C30)/13))-1</f>
        <v>-9.8793674358432781E-4</v>
      </c>
      <c r="D49" s="12">
        <f t="shared" si="3"/>
        <v>9.9544507839930407E-3</v>
      </c>
      <c r="E49" s="12">
        <f t="shared" si="3"/>
        <v>2.8260639669576149E-2</v>
      </c>
      <c r="F49" s="12">
        <f t="shared" si="3"/>
        <v>2.6327689723053771E-2</v>
      </c>
      <c r="G49" s="12">
        <f t="shared" si="3"/>
        <v>1.4197469502530424E-2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7" ht="15.95" customHeight="1" x14ac:dyDescent="0.25">
      <c r="A1" s="17" t="s">
        <v>77</v>
      </c>
      <c r="B1" s="17"/>
      <c r="C1" s="17"/>
      <c r="D1" s="17"/>
      <c r="E1" s="17"/>
    </row>
    <row r="2" spans="1:7" ht="15.75" customHeight="1" x14ac:dyDescent="0.25">
      <c r="A2" s="17" t="s">
        <v>62</v>
      </c>
      <c r="B2" s="17"/>
      <c r="C2" s="17"/>
      <c r="D2" s="17"/>
      <c r="E2" s="17"/>
    </row>
    <row r="3" spans="1:7" ht="15.75" customHeight="1" x14ac:dyDescent="0.25">
      <c r="A3" s="17" t="s">
        <v>58</v>
      </c>
      <c r="B3" s="17"/>
      <c r="C3" s="17"/>
      <c r="D3" s="17"/>
      <c r="E3" s="17"/>
    </row>
    <row r="4" spans="1:7" ht="15.75" customHeight="1" x14ac:dyDescent="0.25">
      <c r="A4" s="20" t="s">
        <v>79</v>
      </c>
      <c r="B4" s="20"/>
      <c r="C4" s="20"/>
      <c r="D4" s="20"/>
      <c r="E4" s="20"/>
      <c r="F4" s="22"/>
      <c r="G4" s="22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16.543915767158595</v>
      </c>
      <c r="C7" s="11">
        <v>15.756548014877435</v>
      </c>
      <c r="D7" s="11">
        <v>10.587209335312707</v>
      </c>
      <c r="E7" s="11">
        <v>14.123116386180946</v>
      </c>
    </row>
    <row r="8" spans="1:7" ht="13.5" thickBot="1" x14ac:dyDescent="0.25">
      <c r="A8" s="6">
        <v>1991</v>
      </c>
      <c r="B8" s="11">
        <v>17.796028012551968</v>
      </c>
      <c r="C8" s="11">
        <v>16.597911152104263</v>
      </c>
      <c r="D8" s="11">
        <v>11.170890280087686</v>
      </c>
      <c r="E8" s="11">
        <v>14.60920166578877</v>
      </c>
    </row>
    <row r="9" spans="1:7" ht="13.5" thickBot="1" x14ac:dyDescent="0.25">
      <c r="A9" s="6">
        <v>1992</v>
      </c>
      <c r="B9" s="11">
        <v>17.674382557872686</v>
      </c>
      <c r="C9" s="11">
        <v>16.551187704289823</v>
      </c>
      <c r="D9" s="11">
        <v>11.062260488320227</v>
      </c>
      <c r="E9" s="11">
        <v>14.967158487056841</v>
      </c>
    </row>
    <row r="10" spans="1:7" ht="13.5" thickBot="1" x14ac:dyDescent="0.25">
      <c r="A10" s="6">
        <v>1993</v>
      </c>
      <c r="B10" s="11">
        <v>17.958576071899529</v>
      </c>
      <c r="C10" s="11">
        <v>16.731937340126738</v>
      </c>
      <c r="D10" s="11">
        <v>10.655741757566643</v>
      </c>
      <c r="E10" s="11">
        <v>16.338563001941367</v>
      </c>
    </row>
    <row r="11" spans="1:7" ht="13.5" thickBot="1" x14ac:dyDescent="0.25">
      <c r="A11" s="6">
        <v>1994</v>
      </c>
      <c r="B11" s="11">
        <v>17.598532674141801</v>
      </c>
      <c r="C11" s="11">
        <v>16.181721467695905</v>
      </c>
      <c r="D11" s="11">
        <v>10.230113294015094</v>
      </c>
      <c r="E11" s="11">
        <v>15.394434554076943</v>
      </c>
    </row>
    <row r="12" spans="1:7" ht="13.5" thickBot="1" x14ac:dyDescent="0.25">
      <c r="A12" s="6">
        <v>1995</v>
      </c>
      <c r="B12" s="11">
        <v>17.185158877853265</v>
      </c>
      <c r="C12" s="11">
        <v>15.869771243382603</v>
      </c>
      <c r="D12" s="11">
        <v>9.7842404458746248</v>
      </c>
      <c r="E12" s="11">
        <v>14.796604751328594</v>
      </c>
    </row>
    <row r="13" spans="1:7" ht="13.5" thickBot="1" x14ac:dyDescent="0.25">
      <c r="A13" s="6">
        <v>1996</v>
      </c>
      <c r="B13" s="11">
        <v>16.450511421906018</v>
      </c>
      <c r="C13" s="11">
        <v>14.532337040359929</v>
      </c>
      <c r="D13" s="11">
        <v>8.8969153811419552</v>
      </c>
      <c r="E13" s="11">
        <v>14.772050771239918</v>
      </c>
    </row>
    <row r="14" spans="1:7" ht="13.5" thickBot="1" x14ac:dyDescent="0.25">
      <c r="A14" s="6">
        <v>1997</v>
      </c>
      <c r="B14" s="11">
        <v>16.113924370954926</v>
      </c>
      <c r="C14" s="11">
        <v>14.125487457843926</v>
      </c>
      <c r="D14" s="11">
        <v>8.3508424777887811</v>
      </c>
      <c r="E14" s="11">
        <v>17.924090601357388</v>
      </c>
    </row>
    <row r="15" spans="1:7" ht="13.5" thickBot="1" x14ac:dyDescent="0.25">
      <c r="A15" s="6">
        <v>1998</v>
      </c>
      <c r="B15" s="11">
        <v>14.447238204343835</v>
      </c>
      <c r="C15" s="11">
        <v>13.47759992007958</v>
      </c>
      <c r="D15" s="11">
        <v>7.7460845613120952</v>
      </c>
      <c r="E15" s="11">
        <v>17.727510789762146</v>
      </c>
    </row>
    <row r="16" spans="1:7" ht="13.5" thickBot="1" x14ac:dyDescent="0.25">
      <c r="A16" s="6">
        <v>1999</v>
      </c>
      <c r="B16" s="11">
        <v>14.176151177750977</v>
      </c>
      <c r="C16" s="11">
        <v>13.468436421823675</v>
      </c>
      <c r="D16" s="11">
        <v>8.3903906925347744</v>
      </c>
      <c r="E16" s="11">
        <v>17.475034505953108</v>
      </c>
    </row>
    <row r="17" spans="1:5" ht="13.5" thickBot="1" x14ac:dyDescent="0.25">
      <c r="A17" s="6">
        <v>2000</v>
      </c>
      <c r="B17" s="11">
        <v>13.78451170296759</v>
      </c>
      <c r="C17" s="11">
        <v>13.292204049445449</v>
      </c>
      <c r="D17" s="11">
        <v>8.2617914273245496</v>
      </c>
      <c r="E17" s="11">
        <v>17.101930484476522</v>
      </c>
    </row>
    <row r="18" spans="1:5" ht="13.5" thickBot="1" x14ac:dyDescent="0.25">
      <c r="A18" s="6">
        <v>2001</v>
      </c>
      <c r="B18" s="11">
        <v>15.814551440673167</v>
      </c>
      <c r="C18" s="11">
        <v>16.567177629370846</v>
      </c>
      <c r="D18" s="11">
        <v>12.434642068339183</v>
      </c>
      <c r="E18" s="11">
        <v>20.03803415412872</v>
      </c>
    </row>
    <row r="19" spans="1:5" ht="13.5" thickBot="1" x14ac:dyDescent="0.25">
      <c r="A19" s="6">
        <v>2002</v>
      </c>
      <c r="B19" s="11">
        <v>16.426869410964724</v>
      </c>
      <c r="C19" s="11">
        <v>17.775962419692497</v>
      </c>
      <c r="D19" s="11">
        <v>14.534422396942018</v>
      </c>
      <c r="E19" s="11">
        <v>24.019489895939618</v>
      </c>
    </row>
    <row r="20" spans="1:5" ht="13.5" thickBot="1" x14ac:dyDescent="0.25">
      <c r="A20" s="6">
        <v>2003</v>
      </c>
      <c r="B20" s="11">
        <v>15.330844061123045</v>
      </c>
      <c r="C20" s="11">
        <v>16.884368984590402</v>
      </c>
      <c r="D20" s="11">
        <v>13.91474270048548</v>
      </c>
      <c r="E20" s="11">
        <v>24.117103199679732</v>
      </c>
    </row>
    <row r="21" spans="1:5" ht="13.5" thickBot="1" x14ac:dyDescent="0.25">
      <c r="A21" s="6">
        <v>2004</v>
      </c>
      <c r="B21" s="11">
        <v>14.9758125215807</v>
      </c>
      <c r="C21" s="11">
        <v>14.633071907144306</v>
      </c>
      <c r="D21" s="11">
        <v>12.748408522928278</v>
      </c>
      <c r="E21" s="11">
        <v>13.443631376895592</v>
      </c>
    </row>
    <row r="22" spans="1:5" ht="13.5" thickBot="1" x14ac:dyDescent="0.25">
      <c r="A22" s="6">
        <v>2005</v>
      </c>
      <c r="B22" s="11">
        <v>14.799700327110248</v>
      </c>
      <c r="C22" s="11">
        <v>14.638485994323242</v>
      </c>
      <c r="D22" s="11">
        <v>11.928352193413886</v>
      </c>
      <c r="E22" s="11">
        <v>13.542001298821789</v>
      </c>
    </row>
    <row r="23" spans="1:5" ht="13.5" thickBot="1" x14ac:dyDescent="0.25">
      <c r="A23" s="6">
        <v>2006</v>
      </c>
      <c r="B23" s="11">
        <v>16.220880005347254</v>
      </c>
      <c r="C23" s="11">
        <v>14.910022909363219</v>
      </c>
      <c r="D23" s="11">
        <v>11.6798364758133</v>
      </c>
      <c r="E23" s="11">
        <v>14.130702234812249</v>
      </c>
    </row>
    <row r="24" spans="1:5" ht="13.5" thickBot="1" x14ac:dyDescent="0.25">
      <c r="A24" s="6">
        <v>2007</v>
      </c>
      <c r="B24" s="11">
        <v>16.307959251715669</v>
      </c>
      <c r="C24" s="11">
        <v>14.347896205555012</v>
      </c>
      <c r="D24" s="11">
        <v>10.908612355931762</v>
      </c>
      <c r="E24" s="11">
        <v>14.30568403437525</v>
      </c>
    </row>
    <row r="25" spans="1:5" ht="13.5" thickBot="1" x14ac:dyDescent="0.25">
      <c r="A25" s="6">
        <v>2008</v>
      </c>
      <c r="B25" s="11">
        <v>15.632226367525291</v>
      </c>
      <c r="C25" s="11">
        <v>12.428092941024907</v>
      </c>
      <c r="D25" s="11">
        <v>9.473082729866892</v>
      </c>
      <c r="E25" s="11">
        <v>13.628936920137413</v>
      </c>
    </row>
    <row r="26" spans="1:5" ht="13.5" thickBot="1" x14ac:dyDescent="0.25">
      <c r="A26" s="6">
        <v>2009</v>
      </c>
      <c r="B26" s="11">
        <v>15.944389709313644</v>
      </c>
      <c r="C26" s="11">
        <v>13.915244350592237</v>
      </c>
      <c r="D26" s="11">
        <v>11.090353499807362</v>
      </c>
      <c r="E26" s="11">
        <v>14.03156348820692</v>
      </c>
    </row>
    <row r="27" spans="1:5" ht="13.5" thickBot="1" x14ac:dyDescent="0.25">
      <c r="A27" s="6">
        <v>2010</v>
      </c>
      <c r="B27" s="11">
        <v>16.168941284701702</v>
      </c>
      <c r="C27" s="11">
        <v>14.179096521989548</v>
      </c>
      <c r="D27" s="11">
        <v>10.729428965957171</v>
      </c>
      <c r="E27" s="11">
        <v>14.03156348820692</v>
      </c>
    </row>
    <row r="28" spans="1:5" ht="13.5" thickBot="1" x14ac:dyDescent="0.25">
      <c r="A28" s="6">
        <v>2011</v>
      </c>
      <c r="B28" s="11">
        <v>15.407637225915089</v>
      </c>
      <c r="C28" s="11">
        <v>13.880445929309888</v>
      </c>
      <c r="D28" s="11">
        <v>11.090649299361758</v>
      </c>
      <c r="E28" s="11">
        <v>14.03156348820692</v>
      </c>
    </row>
    <row r="29" spans="1:5" ht="13.5" thickBot="1" x14ac:dyDescent="0.25">
      <c r="A29" s="6">
        <v>2012</v>
      </c>
      <c r="B29" s="11">
        <v>15.848553949997493</v>
      </c>
      <c r="C29" s="11">
        <v>13.919999999999998</v>
      </c>
      <c r="D29" s="11">
        <v>11.088423899684035</v>
      </c>
      <c r="E29" s="11">
        <v>13.591313030750879</v>
      </c>
    </row>
    <row r="30" spans="1:5" ht="13.5" thickBot="1" x14ac:dyDescent="0.25">
      <c r="A30" s="6">
        <v>2013</v>
      </c>
      <c r="B30" s="11">
        <v>16.791</v>
      </c>
      <c r="C30" s="11">
        <v>14.99</v>
      </c>
      <c r="D30" s="11">
        <v>11.212</v>
      </c>
      <c r="E30" s="11">
        <v>13.852871422886524</v>
      </c>
    </row>
    <row r="31" spans="1:5" ht="13.5" thickBot="1" x14ac:dyDescent="0.25">
      <c r="A31" s="6">
        <v>2014</v>
      </c>
      <c r="B31" s="11">
        <v>17.716672714584789</v>
      </c>
      <c r="C31" s="11">
        <v>15.816385205861829</v>
      </c>
      <c r="D31" s="11">
        <v>11.830107466852757</v>
      </c>
      <c r="E31" s="11">
        <v>14.616567753945866</v>
      </c>
    </row>
    <row r="32" spans="1:5" ht="13.5" thickBot="1" x14ac:dyDescent="0.25">
      <c r="A32" s="6">
        <v>2015</v>
      </c>
      <c r="B32" s="11">
        <v>17.986172365666437</v>
      </c>
      <c r="C32" s="11">
        <v>16.056978367062108</v>
      </c>
      <c r="D32" s="11">
        <v>12.01006280530356</v>
      </c>
      <c r="E32" s="11">
        <v>14.838909723747953</v>
      </c>
    </row>
    <row r="33" spans="1:5" ht="13.5" thickBot="1" x14ac:dyDescent="0.25">
      <c r="A33" s="6">
        <v>2016</v>
      </c>
      <c r="B33" s="11">
        <v>20.024995812979768</v>
      </c>
      <c r="C33" s="11">
        <v>17.877117934403351</v>
      </c>
      <c r="D33" s="11">
        <v>13.371464061409633</v>
      </c>
      <c r="E33" s="11">
        <v>16.520975060511564</v>
      </c>
    </row>
    <row r="34" spans="1:5" ht="13.5" thickBot="1" x14ac:dyDescent="0.25">
      <c r="A34" s="6">
        <v>2017</v>
      </c>
      <c r="B34" s="11">
        <v>20.646016748080953</v>
      </c>
      <c r="C34" s="11">
        <v>18.431528262386603</v>
      </c>
      <c r="D34" s="11">
        <v>13.786143754361481</v>
      </c>
      <c r="E34" s="11">
        <v>17.033328295272891</v>
      </c>
    </row>
    <row r="35" spans="1:5" ht="13.5" thickBot="1" x14ac:dyDescent="0.25">
      <c r="A35" s="6">
        <v>2018</v>
      </c>
      <c r="B35" s="11">
        <v>20.892081646894628</v>
      </c>
      <c r="C35" s="11">
        <v>18.651200279134681</v>
      </c>
      <c r="D35" s="11">
        <v>13.950450802512211</v>
      </c>
      <c r="E35" s="11">
        <v>17.23633618074436</v>
      </c>
    </row>
    <row r="36" spans="1:5" ht="13.5" thickBot="1" x14ac:dyDescent="0.25">
      <c r="A36" s="6">
        <v>2019</v>
      </c>
      <c r="B36" s="11">
        <v>21.079559665038381</v>
      </c>
      <c r="C36" s="11">
        <v>18.818569434752266</v>
      </c>
      <c r="D36" s="11">
        <v>14.075637124912769</v>
      </c>
      <c r="E36" s="11">
        <v>17.391008855389288</v>
      </c>
    </row>
    <row r="37" spans="1:5" ht="13.5" thickBot="1" x14ac:dyDescent="0.25">
      <c r="A37" s="6">
        <v>2020</v>
      </c>
      <c r="B37" s="11">
        <v>21.255320307048155</v>
      </c>
      <c r="C37" s="11">
        <v>18.975478018143757</v>
      </c>
      <c r="D37" s="11">
        <v>14.192999302163294</v>
      </c>
      <c r="E37" s="11">
        <v>17.536014487868911</v>
      </c>
    </row>
    <row r="38" spans="1:5" ht="13.5" thickBot="1" x14ac:dyDescent="0.25">
      <c r="A38" s="6">
        <v>2021</v>
      </c>
      <c r="B38" s="11">
        <v>21.34905931612003</v>
      </c>
      <c r="C38" s="11">
        <v>19.05916259595255</v>
      </c>
      <c r="D38" s="11">
        <v>14.255592463363572</v>
      </c>
      <c r="E38" s="11">
        <v>17.613350825191375</v>
      </c>
    </row>
    <row r="39" spans="1:5" ht="13.5" thickBot="1" x14ac:dyDescent="0.25">
      <c r="A39" s="6">
        <v>2022</v>
      </c>
      <c r="B39" s="11">
        <v>21.360776692254017</v>
      </c>
      <c r="C39" s="11">
        <v>19.069623168178651</v>
      </c>
      <c r="D39" s="11">
        <v>14.263416608513607</v>
      </c>
      <c r="E39" s="11">
        <v>17.623017867356683</v>
      </c>
    </row>
    <row r="40" spans="1:5" ht="13.5" thickBot="1" x14ac:dyDescent="0.25">
      <c r="A40" s="6">
        <v>2023</v>
      </c>
      <c r="B40" s="11">
        <v>21.759167480809495</v>
      </c>
      <c r="C40" s="11">
        <v>19.425282623866018</v>
      </c>
      <c r="D40" s="11">
        <v>14.529437543614792</v>
      </c>
      <c r="E40" s="11">
        <v>17.951697300977159</v>
      </c>
    </row>
    <row r="41" spans="1:5" ht="13.5" thickBot="1" x14ac:dyDescent="0.25">
      <c r="A41" s="6">
        <v>2024</v>
      </c>
      <c r="B41" s="11">
        <v>21.888058618283324</v>
      </c>
      <c r="C41" s="11">
        <v>19.540348918353107</v>
      </c>
      <c r="D41" s="11">
        <v>14.615503140265174</v>
      </c>
      <c r="E41" s="11">
        <v>18.058034764795547</v>
      </c>
    </row>
    <row r="42" spans="1:5" ht="13.5" thickBot="1" x14ac:dyDescent="0.25">
      <c r="A42" s="6">
        <v>2025</v>
      </c>
      <c r="B42" s="11">
        <v>22.134123517097002</v>
      </c>
      <c r="C42" s="11">
        <v>19.760020935101188</v>
      </c>
      <c r="D42" s="11">
        <v>14.779810188415906</v>
      </c>
      <c r="E42" s="11">
        <v>18.261042650267015</v>
      </c>
    </row>
    <row r="43" spans="1:5" ht="14.1" customHeight="1" thickBot="1" x14ac:dyDescent="0.25">
      <c r="A43" s="6">
        <v>2026</v>
      </c>
      <c r="B43" s="11">
        <v>22.382954670126466</v>
      </c>
      <c r="C43" s="11">
        <v>19.982162498076093</v>
      </c>
      <c r="D43" s="11">
        <v>14.945964371476256</v>
      </c>
      <c r="E43" s="11">
        <v>18.466332744301067</v>
      </c>
    </row>
    <row r="44" spans="1:5" ht="15.75" customHeight="1" x14ac:dyDescent="0.2">
      <c r="A44" s="4"/>
    </row>
    <row r="45" spans="1:5" ht="15.75" x14ac:dyDescent="0.25">
      <c r="A45" s="18" t="s">
        <v>25</v>
      </c>
      <c r="B45" s="18"/>
      <c r="C45" s="18"/>
      <c r="D45" s="18"/>
    </row>
    <row r="46" spans="1:5" x14ac:dyDescent="0.2">
      <c r="A46" s="8" t="s">
        <v>26</v>
      </c>
      <c r="B46" s="12">
        <f>EXP((LN(B17/B7)/10))-1</f>
        <v>-1.8081804959084846E-2</v>
      </c>
      <c r="C46" s="12">
        <f t="shared" ref="C46:E46" si="0">EXP((LN(C17/C7)/10))-1</f>
        <v>-1.6864015726951953E-2</v>
      </c>
      <c r="D46" s="12">
        <f t="shared" si="0"/>
        <v>-2.4495510055911107E-2</v>
      </c>
      <c r="E46" s="12">
        <f t="shared" si="0"/>
        <v>1.9322145969663751E-2</v>
      </c>
    </row>
    <row r="47" spans="1:5" x14ac:dyDescent="0.2">
      <c r="A47" s="8" t="s">
        <v>27</v>
      </c>
      <c r="B47" s="12">
        <f>EXP((LN(B30/B17)/13))-1</f>
        <v>1.5292474924887278E-2</v>
      </c>
      <c r="C47" s="12">
        <f t="shared" ref="C47:E47" si="1">EXP((LN(C30/C17)/13))-1</f>
        <v>9.2894671575918242E-3</v>
      </c>
      <c r="D47" s="12">
        <f t="shared" si="1"/>
        <v>2.3765951649971084E-2</v>
      </c>
      <c r="E47" s="12">
        <f t="shared" si="1"/>
        <v>-1.6076964847708597E-2</v>
      </c>
    </row>
    <row r="48" spans="1:5" x14ac:dyDescent="0.2">
      <c r="A48" s="8" t="s">
        <v>28</v>
      </c>
      <c r="B48" s="12">
        <f>EXP((LN(B32/B30)/2))-1</f>
        <v>3.4977943742520612E-2</v>
      </c>
      <c r="C48" s="12">
        <f t="shared" ref="C48:E48" si="2">EXP((LN(C32/C30)/2))-1</f>
        <v>3.4977943742520612E-2</v>
      </c>
      <c r="D48" s="12">
        <f t="shared" si="2"/>
        <v>3.4977943742520612E-2</v>
      </c>
      <c r="E48" s="12">
        <f t="shared" si="2"/>
        <v>3.4977943742520612E-2</v>
      </c>
    </row>
    <row r="49" spans="1:5" ht="14.1" customHeight="1" x14ac:dyDescent="0.2">
      <c r="A49" s="8" t="s">
        <v>60</v>
      </c>
      <c r="B49" s="12">
        <f>EXP((LN(B43/B30)/13))-1</f>
        <v>2.235833632275952E-2</v>
      </c>
      <c r="C49" s="12">
        <f t="shared" ref="C49:E49" si="3">EXP((LN(C43/C30)/13))-1</f>
        <v>2.235833632275952E-2</v>
      </c>
      <c r="D49" s="12">
        <f t="shared" si="3"/>
        <v>2.235833632275952E-2</v>
      </c>
      <c r="E49" s="12">
        <f t="shared" si="3"/>
        <v>2.235833632275952E-2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Z5JXHV6S7NA6-3-72937</_dlc_DocId>
    <_dlc_DocIdUrl xmlns="8eef3743-c7b3-4cbe-8837-b6e805be353c">
      <Url>http://efilingspinternal/_layouts/DocIdRedir.aspx?ID=Z5JXHV6S7NA6-3-72937</Url>
      <Description>Z5JXHV6S7NA6-3-72937</Description>
    </_dlc_DocIdUrl>
  </documentManagement>
</p:properties>
</file>

<file path=customXml/itemProps1.xml><?xml version="1.0" encoding="utf-8"?>
<ds:datastoreItem xmlns:ds="http://schemas.openxmlformats.org/officeDocument/2006/customXml" ds:itemID="{FAEC153E-6DFB-4E06-A617-424C5E95BBB8}"/>
</file>

<file path=customXml/itemProps2.xml><?xml version="1.0" encoding="utf-8"?>
<ds:datastoreItem xmlns:ds="http://schemas.openxmlformats.org/officeDocument/2006/customXml" ds:itemID="{DA98D080-206F-424D-A394-666629B07D71}"/>
</file>

<file path=customXml/itemProps3.xml><?xml version="1.0" encoding="utf-8"?>
<ds:datastoreItem xmlns:ds="http://schemas.openxmlformats.org/officeDocument/2006/customXml" ds:itemID="{AE08C490-13B8-45B9-BDEF-D8924B47E43E}"/>
</file>

<file path=customXml/itemProps4.xml><?xml version="1.0" encoding="utf-8"?>
<ds:datastoreItem xmlns:ds="http://schemas.openxmlformats.org/officeDocument/2006/customXml" ds:itemID="{87C55416-B21A-4A28-9FC6-6DB4C1DBB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Low Demand Case</dc:title>
  <cp:lastModifiedBy>Mitchell, Jann@Energy</cp:lastModifiedBy>
  <dcterms:created xsi:type="dcterms:W3CDTF">2014-11-20T23:26:49Z</dcterms:created>
  <dcterms:modified xsi:type="dcterms:W3CDTF">2015-06-23T20:32:33Z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b4db2ed2-04bf-4b6c-8c05-8c99d46adec0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http://efilingspinternal/PendingDocuments/15-IEPR-03/20150624T130355_PGE_Low_Demand_Case.xlsx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