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H43" i="7" s="1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H23" i="7" s="1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39" i="7" l="1"/>
  <c r="H19" i="7"/>
  <c r="H31" i="7"/>
  <c r="H11" i="7"/>
  <c r="H27" i="7"/>
  <c r="H35" i="7"/>
  <c r="H10" i="7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14" i="7"/>
  <c r="H15" i="7"/>
  <c r="H21" i="7"/>
  <c r="H25" i="7"/>
  <c r="H29" i="7"/>
  <c r="H33" i="7"/>
  <c r="H37" i="7"/>
  <c r="H41" i="7"/>
  <c r="H7" i="7"/>
  <c r="H17" i="7"/>
  <c r="H8" i="7"/>
  <c r="H9" i="7"/>
  <c r="H12" i="7"/>
  <c r="H13" i="7"/>
  <c r="H16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<sst xmlns="http://schemas.openxmlformats.org/spreadsheetml/2006/main" count="155" uniqueCount="80">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</sst>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x14ac:dyDescent="0.25">
      <c r="A2" s="20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6835</v>
      </c>
      <c r="C7" s="7">
        <v>0</v>
      </c>
      <c r="D7" s="7">
        <v>10031.960617164297</v>
      </c>
      <c r="E7" s="7">
        <v>0</v>
      </c>
      <c r="F7" s="7">
        <v>4209.6223418845957</v>
      </c>
      <c r="G7" s="7">
        <v>224.16880518000002</v>
      </c>
      <c r="H7" s="7">
        <v>155.55887100000001</v>
      </c>
      <c r="I7" s="7">
        <v>1291.3892631889835</v>
      </c>
      <c r="J7" s="7">
        <v>290.05799999999999</v>
      </c>
      <c r="K7" s="7">
        <v>23037.757898417876</v>
      </c>
    </row>
    <row r="8" spans="1:11" ht="13.5" thickBot="1" x14ac:dyDescent="0.25">
      <c r="A8" s="6">
        <v>1991</v>
      </c>
      <c r="B8" s="7">
        <v>6619.9120160000002</v>
      </c>
      <c r="C8" s="7">
        <v>0</v>
      </c>
      <c r="D8" s="7">
        <v>9764.4232132108118</v>
      </c>
      <c r="E8" s="7">
        <v>0</v>
      </c>
      <c r="F8" s="7">
        <v>4070.337301697371</v>
      </c>
      <c r="G8" s="7">
        <v>232.31803412800002</v>
      </c>
      <c r="H8" s="7">
        <v>133.26826299999999</v>
      </c>
      <c r="I8" s="7">
        <v>1264.4851462710249</v>
      </c>
      <c r="J8" s="7">
        <v>291.99400000000003</v>
      </c>
      <c r="K8" s="7">
        <v>22376.737974307205</v>
      </c>
    </row>
    <row r="9" spans="1:11" ht="13.5" thickBot="1" x14ac:dyDescent="0.25">
      <c r="A9" s="6">
        <v>1992</v>
      </c>
      <c r="B9" s="7">
        <v>6999.8369999999995</v>
      </c>
      <c r="C9" s="7">
        <v>0</v>
      </c>
      <c r="D9" s="7">
        <v>10150.388131236941</v>
      </c>
      <c r="E9" s="7">
        <v>0</v>
      </c>
      <c r="F9" s="7">
        <v>3919.7300000000005</v>
      </c>
      <c r="G9" s="7">
        <v>208.73000000000002</v>
      </c>
      <c r="H9" s="7">
        <v>154.58533</v>
      </c>
      <c r="I9" s="7">
        <v>1312.7890972887167</v>
      </c>
      <c r="J9" s="7">
        <v>289.65600000000001</v>
      </c>
      <c r="K9" s="7">
        <v>23035.715558525659</v>
      </c>
    </row>
    <row r="10" spans="1:11" ht="13.5" thickBot="1" x14ac:dyDescent="0.25">
      <c r="A10" s="6">
        <v>1993</v>
      </c>
      <c r="B10" s="7">
        <v>6726.3218179999994</v>
      </c>
      <c r="C10" s="7">
        <v>0</v>
      </c>
      <c r="D10" s="7">
        <v>10045.52861796525</v>
      </c>
      <c r="E10" s="7">
        <v>0</v>
      </c>
      <c r="F10" s="7">
        <v>3647.3</v>
      </c>
      <c r="G10" s="7">
        <v>200.93</v>
      </c>
      <c r="H10" s="7">
        <v>129.785619</v>
      </c>
      <c r="I10" s="7">
        <v>1368.4177045017218</v>
      </c>
      <c r="J10" s="7">
        <v>288.97399999999999</v>
      </c>
      <c r="K10" s="7">
        <v>22407.257759466967</v>
      </c>
    </row>
    <row r="11" spans="1:11" ht="13.5" thickBot="1" x14ac:dyDescent="0.25">
      <c r="A11" s="6">
        <v>1994</v>
      </c>
      <c r="B11" s="7">
        <v>6722.8865859999996</v>
      </c>
      <c r="C11" s="7">
        <v>0</v>
      </c>
      <c r="D11" s="7">
        <v>9378.8242412336422</v>
      </c>
      <c r="E11" s="7">
        <v>0</v>
      </c>
      <c r="F11" s="7">
        <v>3473.7599999999989</v>
      </c>
      <c r="G11" s="7">
        <v>222.77000000000004</v>
      </c>
      <c r="H11" s="7">
        <v>160.06501900000001</v>
      </c>
      <c r="I11" s="7">
        <v>1341.8355164049067</v>
      </c>
      <c r="J11" s="7">
        <v>289.25700000000001</v>
      </c>
      <c r="K11" s="7">
        <v>21589.398362638549</v>
      </c>
    </row>
    <row r="12" spans="1:11" ht="13.5" thickBot="1" x14ac:dyDescent="0.25">
      <c r="A12" s="6">
        <v>1995</v>
      </c>
      <c r="B12" s="7">
        <v>6788.179000000001</v>
      </c>
      <c r="C12" s="7">
        <v>0</v>
      </c>
      <c r="D12" s="7">
        <v>9822.5405603501731</v>
      </c>
      <c r="E12" s="7">
        <v>0</v>
      </c>
      <c r="F12" s="7">
        <v>3489.77</v>
      </c>
      <c r="G12" s="7">
        <v>323.31</v>
      </c>
      <c r="H12" s="7">
        <v>140.34482</v>
      </c>
      <c r="I12" s="7">
        <v>1378.6247896810489</v>
      </c>
      <c r="J12" s="7">
        <v>290.17965199999998</v>
      </c>
      <c r="K12" s="7">
        <v>22232.948822031223</v>
      </c>
    </row>
    <row r="13" spans="1:11" ht="13.5" thickBot="1" x14ac:dyDescent="0.25">
      <c r="A13" s="6">
        <v>1996</v>
      </c>
      <c r="B13" s="7">
        <v>6916.7492390000007</v>
      </c>
      <c r="C13" s="7">
        <v>0</v>
      </c>
      <c r="D13" s="7">
        <v>9695.8707735740099</v>
      </c>
      <c r="E13" s="7">
        <v>0</v>
      </c>
      <c r="F13" s="7">
        <v>3678.4599999999996</v>
      </c>
      <c r="G13" s="7">
        <v>335.39000000000004</v>
      </c>
      <c r="H13" s="7">
        <v>175.289986</v>
      </c>
      <c r="I13" s="7">
        <v>1476.4820226906231</v>
      </c>
      <c r="J13" s="7">
        <v>291.73851999999999</v>
      </c>
      <c r="K13" s="7">
        <v>22569.980541264631</v>
      </c>
    </row>
    <row r="14" spans="1:11" ht="13.5" thickBot="1" x14ac:dyDescent="0.25">
      <c r="A14" s="6">
        <v>1997</v>
      </c>
      <c r="B14" s="7">
        <v>7105.5977249999996</v>
      </c>
      <c r="C14" s="7">
        <v>0</v>
      </c>
      <c r="D14" s="7">
        <v>9982.8852770151007</v>
      </c>
      <c r="E14" s="7">
        <v>0</v>
      </c>
      <c r="F14" s="7">
        <v>3400.79</v>
      </c>
      <c r="G14" s="7">
        <v>316.67000000000007</v>
      </c>
      <c r="H14" s="7">
        <v>178.90316799999999</v>
      </c>
      <c r="I14" s="7">
        <v>1543.6059292527075</v>
      </c>
      <c r="J14" s="7">
        <v>295.61641895999998</v>
      </c>
      <c r="K14" s="7">
        <v>22824.068518227803</v>
      </c>
    </row>
    <row r="15" spans="1:11" ht="13.5" thickBot="1" x14ac:dyDescent="0.25">
      <c r="A15" s="6">
        <v>1998</v>
      </c>
      <c r="B15" s="7">
        <v>7182.8930000000009</v>
      </c>
      <c r="C15" s="7">
        <v>0</v>
      </c>
      <c r="D15" s="7">
        <v>9802.964777998317</v>
      </c>
      <c r="E15" s="7">
        <v>0</v>
      </c>
      <c r="F15" s="7">
        <v>3390.5699999999997</v>
      </c>
      <c r="G15" s="7">
        <v>305.52999999999997</v>
      </c>
      <c r="H15" s="7">
        <v>172.96828400000001</v>
      </c>
      <c r="I15" s="7">
        <v>1477.8469037398263</v>
      </c>
      <c r="J15" s="7">
        <v>296.46300000000002</v>
      </c>
      <c r="K15" s="7">
        <v>22629.235965738142</v>
      </c>
    </row>
    <row r="16" spans="1:11" ht="13.5" thickBot="1" x14ac:dyDescent="0.25">
      <c r="A16" s="6">
        <v>1999</v>
      </c>
      <c r="B16" s="7">
        <v>7140.0586666462723</v>
      </c>
      <c r="C16" s="7">
        <v>0</v>
      </c>
      <c r="D16" s="7">
        <v>9864.592039675721</v>
      </c>
      <c r="E16" s="7">
        <v>0</v>
      </c>
      <c r="F16" s="7">
        <v>3353.53</v>
      </c>
      <c r="G16" s="7">
        <v>267</v>
      </c>
      <c r="H16" s="7">
        <v>222.62103300000004</v>
      </c>
      <c r="I16" s="7">
        <v>1539.4894260128347</v>
      </c>
      <c r="J16" s="7">
        <v>283.82463300000001</v>
      </c>
      <c r="K16" s="7">
        <v>22671.115798334828</v>
      </c>
    </row>
    <row r="17" spans="1:11" ht="13.5" thickBot="1" x14ac:dyDescent="0.25">
      <c r="A17" s="6">
        <v>2000</v>
      </c>
      <c r="B17" s="7">
        <v>7514.5476039759815</v>
      </c>
      <c r="C17" s="7">
        <v>0</v>
      </c>
      <c r="D17" s="7">
        <v>10506.694263539741</v>
      </c>
      <c r="E17" s="7">
        <v>0</v>
      </c>
      <c r="F17" s="7">
        <v>3541.7800000000007</v>
      </c>
      <c r="G17" s="7">
        <v>267.13</v>
      </c>
      <c r="H17" s="7">
        <v>189.66539051683219</v>
      </c>
      <c r="I17" s="7">
        <v>1700.6034303472252</v>
      </c>
      <c r="J17" s="7">
        <v>297.17078514990305</v>
      </c>
      <c r="K17" s="7">
        <v>24017.591473529683</v>
      </c>
    </row>
    <row r="18" spans="1:11" ht="13.5" thickBot="1" x14ac:dyDescent="0.25">
      <c r="A18" s="6">
        <v>2001</v>
      </c>
      <c r="B18" s="7">
        <v>7314.2343200712021</v>
      </c>
      <c r="C18" s="7">
        <v>0</v>
      </c>
      <c r="D18" s="7">
        <v>10008.130219067587</v>
      </c>
      <c r="E18" s="7">
        <v>0</v>
      </c>
      <c r="F18" s="7">
        <v>3625.9399999999996</v>
      </c>
      <c r="G18" s="7">
        <v>314.28999999999996</v>
      </c>
      <c r="H18" s="7">
        <v>194.25054229027447</v>
      </c>
      <c r="I18" s="7">
        <v>1719.3736068965059</v>
      </c>
      <c r="J18" s="7">
        <v>319.35023618525076</v>
      </c>
      <c r="K18" s="7">
        <v>23495.568924510822</v>
      </c>
    </row>
    <row r="19" spans="1:11" ht="13.5" thickBot="1" x14ac:dyDescent="0.25">
      <c r="A19" s="6">
        <v>2002</v>
      </c>
      <c r="B19" s="7">
        <v>7345.9964719976997</v>
      </c>
      <c r="C19" s="7">
        <v>0</v>
      </c>
      <c r="D19" s="7">
        <v>10199.573171946773</v>
      </c>
      <c r="E19" s="7">
        <v>0</v>
      </c>
      <c r="F19" s="7">
        <v>3629.5</v>
      </c>
      <c r="G19" s="7">
        <v>274.5</v>
      </c>
      <c r="H19" s="7">
        <v>164.20810124031536</v>
      </c>
      <c r="I19" s="7">
        <v>1726.1782366068121</v>
      </c>
      <c r="J19" s="7">
        <v>289.30942224357318</v>
      </c>
      <c r="K19" s="7">
        <v>23629.26540403517</v>
      </c>
    </row>
    <row r="20" spans="1:11" ht="13.5" thickBot="1" x14ac:dyDescent="0.25">
      <c r="A20" s="6">
        <v>2003</v>
      </c>
      <c r="B20" s="7">
        <v>7795.3681224348729</v>
      </c>
      <c r="C20" s="7">
        <v>0</v>
      </c>
      <c r="D20" s="7">
        <v>10460.948688029417</v>
      </c>
      <c r="E20" s="7">
        <v>0</v>
      </c>
      <c r="F20" s="7">
        <v>3621.99</v>
      </c>
      <c r="G20" s="7">
        <v>268.93</v>
      </c>
      <c r="H20" s="7">
        <v>163.68084906219113</v>
      </c>
      <c r="I20" s="7">
        <v>1714.5710934423457</v>
      </c>
      <c r="J20" s="7">
        <v>308.47630642845763</v>
      </c>
      <c r="K20" s="7">
        <v>24333.96505939728</v>
      </c>
    </row>
    <row r="21" spans="1:11" ht="13.5" thickBot="1" x14ac:dyDescent="0.25">
      <c r="A21" s="6">
        <v>2004</v>
      </c>
      <c r="B21" s="7">
        <v>7929.0462181280018</v>
      </c>
      <c r="C21" s="7">
        <v>0</v>
      </c>
      <c r="D21" s="7">
        <v>10904.758525763724</v>
      </c>
      <c r="E21" s="7">
        <v>0</v>
      </c>
      <c r="F21" s="7">
        <v>3525.0299999999993</v>
      </c>
      <c r="G21" s="7">
        <v>325.44000000000005</v>
      </c>
      <c r="H21" s="7">
        <v>218.90441555944514</v>
      </c>
      <c r="I21" s="7">
        <v>1439.8461572738497</v>
      </c>
      <c r="J21" s="7">
        <v>305.49803002157608</v>
      </c>
      <c r="K21" s="7">
        <v>24648.523346746595</v>
      </c>
    </row>
    <row r="22" spans="1:11" ht="13.5" thickBot="1" x14ac:dyDescent="0.25">
      <c r="A22" s="6">
        <v>2005</v>
      </c>
      <c r="B22" s="7">
        <v>7944.4113879015022</v>
      </c>
      <c r="C22" s="7">
        <v>0</v>
      </c>
      <c r="D22" s="7">
        <v>10981.806081277024</v>
      </c>
      <c r="E22" s="7">
        <v>0</v>
      </c>
      <c r="F22" s="7">
        <v>3618.1</v>
      </c>
      <c r="G22" s="7">
        <v>220.62</v>
      </c>
      <c r="H22" s="7">
        <v>159.70453291287481</v>
      </c>
      <c r="I22" s="7">
        <v>1475.4231872901928</v>
      </c>
      <c r="J22" s="7">
        <v>313.92169457763032</v>
      </c>
      <c r="K22" s="7">
        <v>24713.98688395922</v>
      </c>
    </row>
    <row r="23" spans="1:11" ht="13.5" thickBot="1" x14ac:dyDescent="0.25">
      <c r="A23" s="6">
        <v>2006</v>
      </c>
      <c r="B23" s="7">
        <v>8471.9492521777247</v>
      </c>
      <c r="C23" s="7">
        <v>0</v>
      </c>
      <c r="D23" s="7">
        <v>11217.499568139918</v>
      </c>
      <c r="E23" s="7">
        <v>0</v>
      </c>
      <c r="F23" s="7">
        <v>3720.3199999999997</v>
      </c>
      <c r="G23" s="7">
        <v>216.64</v>
      </c>
      <c r="H23" s="7">
        <v>160.73710729355864</v>
      </c>
      <c r="I23" s="7">
        <v>1566.873077591403</v>
      </c>
      <c r="J23" s="7">
        <v>293.0858948099613</v>
      </c>
      <c r="K23" s="7">
        <v>25647.104900012571</v>
      </c>
    </row>
    <row r="24" spans="1:11" ht="13.5" thickBot="1" x14ac:dyDescent="0.25">
      <c r="A24" s="6">
        <v>2007</v>
      </c>
      <c r="B24" s="7">
        <v>8405.1168242979074</v>
      </c>
      <c r="C24" s="7">
        <v>0</v>
      </c>
      <c r="D24" s="7">
        <v>11178.872658529497</v>
      </c>
      <c r="E24" s="7">
        <v>0</v>
      </c>
      <c r="F24" s="7">
        <v>3747.869999999999</v>
      </c>
      <c r="G24" s="7">
        <v>209.99</v>
      </c>
      <c r="H24" s="7">
        <v>175.98145237052472</v>
      </c>
      <c r="I24" s="7">
        <v>1565.0280562918906</v>
      </c>
      <c r="J24" s="7">
        <v>298.0778894506501</v>
      </c>
      <c r="K24" s="7">
        <v>25580.93688094047</v>
      </c>
    </row>
    <row r="25" spans="1:11" ht="13.5" thickBot="1" x14ac:dyDescent="0.25">
      <c r="A25" s="6">
        <v>2008</v>
      </c>
      <c r="B25" s="7">
        <v>8708.8634777307161</v>
      </c>
      <c r="C25" s="7">
        <v>0</v>
      </c>
      <c r="D25" s="7">
        <v>11351.021870441053</v>
      </c>
      <c r="E25" s="7">
        <v>0</v>
      </c>
      <c r="F25" s="7">
        <v>3843.4499999999994</v>
      </c>
      <c r="G25" s="7">
        <v>209.75</v>
      </c>
      <c r="H25" s="7">
        <v>176.1926181247039</v>
      </c>
      <c r="I25" s="7">
        <v>1587.3728106997787</v>
      </c>
      <c r="J25" s="7">
        <v>298.43556261155487</v>
      </c>
      <c r="K25" s="7">
        <v>26175.086339607802</v>
      </c>
    </row>
    <row r="26" spans="1:11" ht="13.5" thickBot="1" x14ac:dyDescent="0.25">
      <c r="A26" s="6">
        <v>2009</v>
      </c>
      <c r="B26" s="7">
        <v>8409.7823208357077</v>
      </c>
      <c r="C26" s="7">
        <v>0</v>
      </c>
      <c r="D26" s="7">
        <v>10913.021421865495</v>
      </c>
      <c r="E26" s="7">
        <v>0</v>
      </c>
      <c r="F26" s="7">
        <v>3361.79</v>
      </c>
      <c r="G26" s="7">
        <v>226.68000000000006</v>
      </c>
      <c r="H26" s="7">
        <v>160.37832970945016</v>
      </c>
      <c r="I26" s="7">
        <v>1738.4943716838111</v>
      </c>
      <c r="J26" s="7">
        <v>289.16572754007996</v>
      </c>
      <c r="K26" s="7">
        <v>25099.312171634541</v>
      </c>
    </row>
    <row r="27" spans="1:11" ht="13.5" thickBot="1" x14ac:dyDescent="0.25">
      <c r="A27" s="6">
        <v>2010</v>
      </c>
      <c r="B27" s="7">
        <v>8033.5163101965027</v>
      </c>
      <c r="C27" s="7">
        <v>0</v>
      </c>
      <c r="D27" s="7">
        <v>10797.90282983736</v>
      </c>
      <c r="E27" s="7">
        <v>0</v>
      </c>
      <c r="F27" s="7">
        <v>3281.8299999999995</v>
      </c>
      <c r="G27" s="7">
        <v>220.72000000000003</v>
      </c>
      <c r="H27" s="7">
        <v>132.08033429577202</v>
      </c>
      <c r="I27" s="7">
        <v>1596.4572782090238</v>
      </c>
      <c r="J27" s="7">
        <v>245.47708214000002</v>
      </c>
      <c r="K27" s="7">
        <v>24307.98383467866</v>
      </c>
    </row>
    <row r="28" spans="1:11" ht="13.5" thickBot="1" x14ac:dyDescent="0.25">
      <c r="A28" s="6">
        <v>2011</v>
      </c>
      <c r="B28" s="7">
        <v>8222.3616685160578</v>
      </c>
      <c r="C28" s="7">
        <v>0</v>
      </c>
      <c r="D28" s="7">
        <v>10631.395351833518</v>
      </c>
      <c r="E28" s="7">
        <v>0</v>
      </c>
      <c r="F28" s="7">
        <v>3302.92</v>
      </c>
      <c r="G28" s="7">
        <v>210.71</v>
      </c>
      <c r="H28" s="7">
        <v>157.77480600000001</v>
      </c>
      <c r="I28" s="7">
        <v>1916.3733672420169</v>
      </c>
      <c r="J28" s="7">
        <v>217.37508214000002</v>
      </c>
      <c r="K28" s="7">
        <v>24658.910275731592</v>
      </c>
    </row>
    <row r="29" spans="1:11" ht="13.5" thickBot="1" x14ac:dyDescent="0.25">
      <c r="A29" s="6">
        <v>2012</v>
      </c>
      <c r="B29" s="7">
        <v>8471.1908858245006</v>
      </c>
      <c r="C29" s="7">
        <v>0</v>
      </c>
      <c r="D29" s="7">
        <v>11176.692600667046</v>
      </c>
      <c r="E29" s="7">
        <v>0</v>
      </c>
      <c r="F29" s="7">
        <v>3260.3999999999992</v>
      </c>
      <c r="G29" s="7">
        <v>251.79</v>
      </c>
      <c r="H29" s="7">
        <v>143.73390699999999</v>
      </c>
      <c r="I29" s="7">
        <v>1738.1921464316838</v>
      </c>
      <c r="J29" s="7">
        <v>185.53064147000001</v>
      </c>
      <c r="K29" s="7">
        <v>25227.530181393231</v>
      </c>
    </row>
    <row r="30" spans="1:11" ht="13.5" thickBot="1" x14ac:dyDescent="0.25">
      <c r="A30" s="6">
        <v>2013</v>
      </c>
      <c r="B30" s="7">
        <v>8270.5245638378292</v>
      </c>
      <c r="C30" s="7">
        <v>4.8260436106110109</v>
      </c>
      <c r="D30" s="7">
        <v>10574.32192612799</v>
      </c>
      <c r="E30" s="7">
        <v>11.614948714800224</v>
      </c>
      <c r="F30" s="7">
        <v>3507.3700000000008</v>
      </c>
      <c r="G30" s="7">
        <v>307.86</v>
      </c>
      <c r="H30" s="7">
        <v>99.680015601082729</v>
      </c>
      <c r="I30" s="7">
        <v>1456.8270313168246</v>
      </c>
      <c r="J30" s="7">
        <v>138.16925000000001</v>
      </c>
      <c r="K30" s="7">
        <v>24354.752786883731</v>
      </c>
    </row>
    <row r="31" spans="1:11" ht="13.5" thickBot="1" x14ac:dyDescent="0.25">
      <c r="A31" s="6">
        <v>2014</v>
      </c>
      <c r="B31" s="7">
        <v>8177.0619691052607</v>
      </c>
      <c r="C31" s="7">
        <v>6.9700094687975644</v>
      </c>
      <c r="D31" s="7">
        <v>10386.663757510722</v>
      </c>
      <c r="E31" s="7">
        <v>13.854019837051951</v>
      </c>
      <c r="F31" s="7">
        <v>3485.8331406777565</v>
      </c>
      <c r="G31" s="7">
        <v>313.32796106584919</v>
      </c>
      <c r="H31" s="7">
        <v>96.605779064990045</v>
      </c>
      <c r="I31" s="7">
        <v>1458.9598516651122</v>
      </c>
      <c r="J31" s="7">
        <v>137.47988778809929</v>
      </c>
      <c r="K31" s="7">
        <v>24055.932346877795</v>
      </c>
    </row>
    <row r="32" spans="1:11" ht="13.5" thickBot="1" x14ac:dyDescent="0.25">
      <c r="A32" s="6">
        <v>2015</v>
      </c>
      <c r="B32" s="7">
        <v>8376.0795978750466</v>
      </c>
      <c r="C32" s="7">
        <v>9.5796284800397871</v>
      </c>
      <c r="D32" s="7">
        <v>10520.972396667239</v>
      </c>
      <c r="E32" s="7">
        <v>16.016397432223155</v>
      </c>
      <c r="F32" s="7">
        <v>3492.1948613109148</v>
      </c>
      <c r="G32" s="7">
        <v>318.42143669773634</v>
      </c>
      <c r="H32" s="7">
        <v>93.189336073546372</v>
      </c>
      <c r="I32" s="7">
        <v>1447.7354308926119</v>
      </c>
      <c r="J32" s="7">
        <v>137.04124430651015</v>
      </c>
      <c r="K32" s="7">
        <v>24385.634303823605</v>
      </c>
    </row>
    <row r="33" spans="1:11" ht="13.5" thickBot="1" x14ac:dyDescent="0.25">
      <c r="A33" s="6">
        <v>2016</v>
      </c>
      <c r="B33" s="7">
        <v>8492.395424913424</v>
      </c>
      <c r="C33" s="7">
        <v>13.907922489297516</v>
      </c>
      <c r="D33" s="7">
        <v>10561.119557925376</v>
      </c>
      <c r="E33" s="7">
        <v>20.25812971763736</v>
      </c>
      <c r="F33" s="7">
        <v>3494.6559438617496</v>
      </c>
      <c r="G33" s="7">
        <v>311.87485537678367</v>
      </c>
      <c r="H33" s="7">
        <v>93.046399516344607</v>
      </c>
      <c r="I33" s="7">
        <v>1454.0084045471913</v>
      </c>
      <c r="J33" s="7">
        <v>136.2805698264269</v>
      </c>
      <c r="K33" s="7">
        <v>24543.381155967298</v>
      </c>
    </row>
    <row r="34" spans="1:11" ht="13.5" thickBot="1" x14ac:dyDescent="0.25">
      <c r="A34" s="6">
        <v>2017</v>
      </c>
      <c r="B34" s="7">
        <v>8530.8202006544088</v>
      </c>
      <c r="C34" s="7">
        <v>19.681396519174925</v>
      </c>
      <c r="D34" s="7">
        <v>10645.411140123722</v>
      </c>
      <c r="E34" s="7">
        <v>25.325527340165173</v>
      </c>
      <c r="F34" s="7">
        <v>3484.5789089950763</v>
      </c>
      <c r="G34" s="7">
        <v>310.76987498614949</v>
      </c>
      <c r="H34" s="7">
        <v>93.241061818673899</v>
      </c>
      <c r="I34" s="7">
        <v>1465.8517709530579</v>
      </c>
      <c r="J34" s="7">
        <v>136.12657269249715</v>
      </c>
      <c r="K34" s="7">
        <v>24666.799530223587</v>
      </c>
    </row>
    <row r="35" spans="1:11" ht="13.5" thickBot="1" x14ac:dyDescent="0.25">
      <c r="A35" s="6">
        <v>2018</v>
      </c>
      <c r="B35" s="7">
        <v>8567.2570951668786</v>
      </c>
      <c r="C35" s="7">
        <v>24.294017472941839</v>
      </c>
      <c r="D35" s="7">
        <v>10752.364825335475</v>
      </c>
      <c r="E35" s="7">
        <v>27.830787127578958</v>
      </c>
      <c r="F35" s="7">
        <v>3470.859909285397</v>
      </c>
      <c r="G35" s="7">
        <v>309.28005940640764</v>
      </c>
      <c r="H35" s="7">
        <v>93.5506445020564</v>
      </c>
      <c r="I35" s="7">
        <v>1469.9841200868507</v>
      </c>
      <c r="J35" s="7">
        <v>136.31509004154978</v>
      </c>
      <c r="K35" s="7">
        <v>24799.611743824611</v>
      </c>
    </row>
    <row r="36" spans="1:11" ht="13.5" thickBot="1" x14ac:dyDescent="0.25">
      <c r="A36" s="6">
        <v>2019</v>
      </c>
      <c r="B36" s="7">
        <v>8680.5224113325858</v>
      </c>
      <c r="C36" s="7">
        <v>35.753822824080238</v>
      </c>
      <c r="D36" s="7">
        <v>10874.771015832705</v>
      </c>
      <c r="E36" s="7">
        <v>36.407054188281961</v>
      </c>
      <c r="F36" s="7">
        <v>3446.5767073808956</v>
      </c>
      <c r="G36" s="7">
        <v>307.67901692701992</v>
      </c>
      <c r="H36" s="7">
        <v>93.924829919512504</v>
      </c>
      <c r="I36" s="7">
        <v>1480.0705513918931</v>
      </c>
      <c r="J36" s="7">
        <v>136.21677984503154</v>
      </c>
      <c r="K36" s="7">
        <v>25019.761312629649</v>
      </c>
    </row>
    <row r="37" spans="1:11" ht="13.5" thickBot="1" x14ac:dyDescent="0.25">
      <c r="A37" s="6">
        <v>2020</v>
      </c>
      <c r="B37" s="7">
        <v>8839.3901199889206</v>
      </c>
      <c r="C37" s="7">
        <v>50.742949666530954</v>
      </c>
      <c r="D37" s="7">
        <v>11000.736817411729</v>
      </c>
      <c r="E37" s="7">
        <v>46.01303151525066</v>
      </c>
      <c r="F37" s="7">
        <v>3419.686246123501</v>
      </c>
      <c r="G37" s="7">
        <v>307.01853431684526</v>
      </c>
      <c r="H37" s="7">
        <v>94.324926098872481</v>
      </c>
      <c r="I37" s="7">
        <v>1485.4201270106962</v>
      </c>
      <c r="J37" s="7">
        <v>135.99493345323964</v>
      </c>
      <c r="K37" s="7">
        <v>25282.571704403807</v>
      </c>
    </row>
    <row r="38" spans="1:11" ht="13.5" thickBot="1" x14ac:dyDescent="0.25">
      <c r="A38" s="6">
        <v>2021</v>
      </c>
      <c r="B38" s="7">
        <v>9016.4243367393192</v>
      </c>
      <c r="C38" s="7">
        <v>70.603400036316827</v>
      </c>
      <c r="D38" s="7">
        <v>11130.27563688549</v>
      </c>
      <c r="E38" s="7">
        <v>57.042847897238204</v>
      </c>
      <c r="F38" s="7">
        <v>3407.4622236724017</v>
      </c>
      <c r="G38" s="7">
        <v>306.07142813810219</v>
      </c>
      <c r="H38" s="7">
        <v>94.779425845561775</v>
      </c>
      <c r="I38" s="7">
        <v>1491.0195799958142</v>
      </c>
      <c r="J38" s="7">
        <v>135.82109676960513</v>
      </c>
      <c r="K38" s="7">
        <v>25581.853728046295</v>
      </c>
    </row>
    <row r="39" spans="1:11" ht="13.5" thickBot="1" x14ac:dyDescent="0.25">
      <c r="A39" s="6">
        <v>2022</v>
      </c>
      <c r="B39" s="7">
        <v>9204.1895196232599</v>
      </c>
      <c r="C39" s="7">
        <v>100.91281587682052</v>
      </c>
      <c r="D39" s="7">
        <v>11258.777216996416</v>
      </c>
      <c r="E39" s="7">
        <v>72.283698384325263</v>
      </c>
      <c r="F39" s="7">
        <v>3401.4224083410772</v>
      </c>
      <c r="G39" s="7">
        <v>305.71441737007694</v>
      </c>
      <c r="H39" s="7">
        <v>95.221776871398632</v>
      </c>
      <c r="I39" s="7">
        <v>1498.0213878883719</v>
      </c>
      <c r="J39" s="7">
        <v>135.75962453986577</v>
      </c>
      <c r="K39" s="7">
        <v>25899.106351630468</v>
      </c>
    </row>
    <row r="40" spans="1:11" ht="13.5" thickBot="1" x14ac:dyDescent="0.25">
      <c r="A40" s="6">
        <v>2023</v>
      </c>
      <c r="B40" s="7">
        <v>9392.4591432175912</v>
      </c>
      <c r="C40" s="7">
        <v>137.44036251500245</v>
      </c>
      <c r="D40" s="7">
        <v>11330.623051305885</v>
      </c>
      <c r="E40" s="7">
        <v>87.063142663242473</v>
      </c>
      <c r="F40" s="7">
        <v>3395.4813092103482</v>
      </c>
      <c r="G40" s="7">
        <v>306.15739413284285</v>
      </c>
      <c r="H40" s="7">
        <v>95.558365208270246</v>
      </c>
      <c r="I40" s="7">
        <v>1502.6132125456745</v>
      </c>
      <c r="J40" s="7">
        <v>135.74812263783838</v>
      </c>
      <c r="K40" s="7">
        <v>26158.640598258451</v>
      </c>
    </row>
    <row r="41" spans="1:11" ht="13.5" thickBot="1" x14ac:dyDescent="0.25">
      <c r="A41" s="6">
        <v>2024</v>
      </c>
      <c r="B41" s="7">
        <v>9590.0885008955247</v>
      </c>
      <c r="C41" s="7">
        <v>177.83646448696271</v>
      </c>
      <c r="D41" s="7">
        <v>11424.706579930293</v>
      </c>
      <c r="E41" s="7">
        <v>99.597845954980897</v>
      </c>
      <c r="F41" s="7">
        <v>3397.5629471973161</v>
      </c>
      <c r="G41" s="7">
        <v>307.43422429082801</v>
      </c>
      <c r="H41" s="7">
        <v>96.009745408672273</v>
      </c>
      <c r="I41" s="7">
        <v>1510.9529814792099</v>
      </c>
      <c r="J41" s="7">
        <v>135.739002033926</v>
      </c>
      <c r="K41" s="7">
        <v>26462.49398123577</v>
      </c>
    </row>
    <row r="42" spans="1:11" ht="13.5" thickBot="1" x14ac:dyDescent="0.25">
      <c r="A42" s="6">
        <v>2025</v>
      </c>
      <c r="B42" s="7">
        <v>9792.2555056074962</v>
      </c>
      <c r="C42" s="7">
        <v>225.65263766797915</v>
      </c>
      <c r="D42" s="7">
        <v>11508.973046131083</v>
      </c>
      <c r="E42" s="7">
        <v>110.83848889966589</v>
      </c>
      <c r="F42" s="7">
        <v>3388.2324460056448</v>
      </c>
      <c r="G42" s="7">
        <v>307.09387078365955</v>
      </c>
      <c r="H42" s="7">
        <v>96.352336529054242</v>
      </c>
      <c r="I42" s="7">
        <v>1516.8854604542737</v>
      </c>
      <c r="J42" s="7">
        <v>135.74587116767762</v>
      </c>
      <c r="K42" s="7">
        <v>26745.538536678887</v>
      </c>
    </row>
    <row r="43" spans="1:11" ht="13.5" thickBot="1" x14ac:dyDescent="0.25">
      <c r="A43" s="6">
        <v>2026</v>
      </c>
      <c r="B43" s="7">
        <v>10010.922491579146</v>
      </c>
      <c r="C43" s="7">
        <v>285.64492342321279</v>
      </c>
      <c r="D43" s="7">
        <v>11596.977118553765</v>
      </c>
      <c r="E43" s="7">
        <v>122.36489195069704</v>
      </c>
      <c r="F43" s="7">
        <v>3374.3264413734905</v>
      </c>
      <c r="G43" s="7">
        <v>306.35390073517044</v>
      </c>
      <c r="H43" s="7">
        <v>96.670616532769344</v>
      </c>
      <c r="I43" s="7">
        <v>1522.5568431067079</v>
      </c>
      <c r="J43" s="7">
        <v>135.73447372455917</v>
      </c>
      <c r="K43" s="7">
        <v>27043.541885605609</v>
      </c>
    </row>
    <row r="44" spans="1:11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19" t="s">
        <v>24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4.1" customHeight="1" x14ac:dyDescent="0.2">
      <c r="A47" s="4"/>
    </row>
    <row r="48" spans="1:11" ht="15.75" x14ac:dyDescent="0.25">
      <c r="A48" s="1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">
      <c r="A49" s="8" t="s">
        <v>26</v>
      </c>
      <c r="B49" s="12">
        <f>EXP((LN(B17/B7)/10))-1</f>
        <v>9.5234978434590722E-3</v>
      </c>
      <c r="C49" s="13" t="s">
        <v>61</v>
      </c>
      <c r="D49" s="12">
        <f>EXP((LN(D17/D7)/10))-1</f>
        <v>4.6343600598846013E-3</v>
      </c>
      <c r="E49" s="13" t="s">
        <v>61</v>
      </c>
      <c r="F49" s="12">
        <f t="shared" ref="F49:K49" si="0">EXP((LN(F17/F7)/10))-1</f>
        <v>-1.7126005118919707E-2</v>
      </c>
      <c r="G49" s="12">
        <f t="shared" si="0"/>
        <v>1.7688222891270922E-2</v>
      </c>
      <c r="H49" s="12">
        <f t="shared" si="0"/>
        <v>2.0021511259798119E-2</v>
      </c>
      <c r="I49" s="12">
        <f t="shared" si="0"/>
        <v>2.7908809104782106E-2</v>
      </c>
      <c r="J49" s="12">
        <f t="shared" si="0"/>
        <v>2.4255473644676506E-3</v>
      </c>
      <c r="K49" s="12">
        <f t="shared" si="0"/>
        <v>4.1738887368369948E-3</v>
      </c>
    </row>
    <row r="50" spans="1:11" x14ac:dyDescent="0.2">
      <c r="A50" s="8" t="s">
        <v>27</v>
      </c>
      <c r="B50" s="12">
        <f>EXP((LN(B30/B17)/13))-1</f>
        <v>7.4008762947828099E-3</v>
      </c>
      <c r="C50" s="13" t="s">
        <v>61</v>
      </c>
      <c r="D50" s="12">
        <f>EXP((LN(D30/D17)/13))-1</f>
        <v>4.9366023256935954E-4</v>
      </c>
      <c r="E50" s="13" t="s">
        <v>61</v>
      </c>
      <c r="F50" s="12">
        <f t="shared" ref="F50:K50" si="1">EXP((LN(F30/F17)/13))-1</f>
        <v>-7.5071474629062607E-4</v>
      </c>
      <c r="G50" s="12">
        <f t="shared" si="1"/>
        <v>1.0975929340167223E-2</v>
      </c>
      <c r="H50" s="12">
        <f t="shared" si="1"/>
        <v>-4.8279922340869197E-2</v>
      </c>
      <c r="I50" s="12">
        <f t="shared" si="1"/>
        <v>-1.1831173353813229E-2</v>
      </c>
      <c r="J50" s="12">
        <f t="shared" si="1"/>
        <v>-5.7208211156722921E-2</v>
      </c>
      <c r="K50" s="12">
        <f t="shared" si="1"/>
        <v>1.0729195427605642E-3</v>
      </c>
    </row>
    <row r="51" spans="1:11" x14ac:dyDescent="0.2">
      <c r="A51" s="8" t="s">
        <v>28</v>
      </c>
      <c r="B51" s="12">
        <f t="shared" ref="B51:K51" si="2">EXP((LN(B32/B30)/2))-1</f>
        <v>6.361166759078607E-3</v>
      </c>
      <c r="C51" s="12">
        <f t="shared" si="2"/>
        <v>0.40889527352155897</v>
      </c>
      <c r="D51" s="12">
        <f t="shared" si="2"/>
        <v>-2.5257879336201272E-3</v>
      </c>
      <c r="E51" s="12">
        <f t="shared" si="2"/>
        <v>0.17428569441349118</v>
      </c>
      <c r="F51" s="12">
        <f t="shared" si="2"/>
        <v>-2.1656666744197528E-3</v>
      </c>
      <c r="G51" s="12">
        <f t="shared" si="2"/>
        <v>1.700834436725418E-2</v>
      </c>
      <c r="H51" s="12">
        <f t="shared" si="2"/>
        <v>-3.3105566056066738E-2</v>
      </c>
      <c r="I51" s="12">
        <f t="shared" si="2"/>
        <v>-3.1252266462225009E-3</v>
      </c>
      <c r="J51" s="12">
        <f t="shared" si="2"/>
        <v>-4.0903362454716152E-3</v>
      </c>
      <c r="K51" s="12">
        <f t="shared" si="2"/>
        <v>6.3379279742137307E-4</v>
      </c>
    </row>
    <row r="52" spans="1:11" x14ac:dyDescent="0.2">
      <c r="A52" s="8" t="s">
        <v>60</v>
      </c>
      <c r="B52" s="12">
        <f t="shared" ref="B52:K52" si="3">EXP((LN(B43/B30)/13))-1</f>
        <v>1.4799116005958401E-2</v>
      </c>
      <c r="C52" s="12">
        <f t="shared" si="3"/>
        <v>0.36875522438790598</v>
      </c>
      <c r="D52" s="12">
        <f t="shared" si="3"/>
        <v>7.1264941105679824E-3</v>
      </c>
      <c r="E52" s="12">
        <f t="shared" si="3"/>
        <v>0.19857324663718234</v>
      </c>
      <c r="F52" s="12">
        <f t="shared" si="3"/>
        <v>-2.9702521536763005E-3</v>
      </c>
      <c r="G52" s="12">
        <f t="shared" si="3"/>
        <v>-3.7717209537535545E-4</v>
      </c>
      <c r="H52" s="12">
        <f t="shared" si="3"/>
        <v>-2.3553538975794597E-3</v>
      </c>
      <c r="I52" s="12">
        <f t="shared" si="3"/>
        <v>3.4004029706047323E-3</v>
      </c>
      <c r="J52" s="12">
        <f t="shared" si="3"/>
        <v>-1.3666656239870179E-3</v>
      </c>
      <c r="K52" s="12">
        <f t="shared" si="3"/>
        <v>8.0880105579090866E-3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  <c r="J4" s="22"/>
      <c r="K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6835</v>
      </c>
      <c r="C7" s="7">
        <v>10004.292617164298</v>
      </c>
      <c r="D7" s="7">
        <v>3365.7433418845958</v>
      </c>
      <c r="E7" s="7">
        <v>224.16880518000002</v>
      </c>
      <c r="F7" s="7">
        <v>155.55887100000001</v>
      </c>
      <c r="G7" s="7">
        <v>1291.3892631889835</v>
      </c>
      <c r="H7" s="7">
        <v>290.05799999999999</v>
      </c>
      <c r="I7" s="7">
        <v>22166.210898417881</v>
      </c>
    </row>
    <row r="8" spans="1:11" ht="13.5" thickBot="1" x14ac:dyDescent="0.25">
      <c r="A8" s="6">
        <v>1991</v>
      </c>
      <c r="B8" s="7">
        <v>6619.9120160000002</v>
      </c>
      <c r="C8" s="7">
        <v>9736.0942132108121</v>
      </c>
      <c r="D8" s="7">
        <v>3090.076301697371</v>
      </c>
      <c r="E8" s="7">
        <v>232.31803412800002</v>
      </c>
      <c r="F8" s="7">
        <v>133.26826299999999</v>
      </c>
      <c r="G8" s="7">
        <v>1264.4851462710249</v>
      </c>
      <c r="H8" s="7">
        <v>291.99400000000003</v>
      </c>
      <c r="I8" s="7">
        <v>21368.147974307209</v>
      </c>
    </row>
    <row r="9" spans="1:11" ht="13.5" thickBot="1" x14ac:dyDescent="0.25">
      <c r="A9" s="6">
        <v>1992</v>
      </c>
      <c r="B9" s="7">
        <v>6999.8369999999995</v>
      </c>
      <c r="C9" s="7">
        <v>10117.888131236941</v>
      </c>
      <c r="D9" s="7">
        <v>3000.9230000000007</v>
      </c>
      <c r="E9" s="7">
        <v>205.09775949085596</v>
      </c>
      <c r="F9" s="7">
        <v>154.58533</v>
      </c>
      <c r="G9" s="7">
        <v>1312.7890972887167</v>
      </c>
      <c r="H9" s="7">
        <v>289.65600000000001</v>
      </c>
      <c r="I9" s="7">
        <v>22080.776318016517</v>
      </c>
    </row>
    <row r="10" spans="1:11" ht="13.5" thickBot="1" x14ac:dyDescent="0.25">
      <c r="A10" s="6">
        <v>1993</v>
      </c>
      <c r="B10" s="7">
        <v>6726.3218179999994</v>
      </c>
      <c r="C10" s="7">
        <v>10012.845617965249</v>
      </c>
      <c r="D10" s="7">
        <v>2706.5970000000002</v>
      </c>
      <c r="E10" s="7">
        <v>198.63536248612112</v>
      </c>
      <c r="F10" s="7">
        <v>129.785619</v>
      </c>
      <c r="G10" s="7">
        <v>1368.4177045017218</v>
      </c>
      <c r="H10" s="7">
        <v>288.97399999999999</v>
      </c>
      <c r="I10" s="7">
        <v>21431.577121953091</v>
      </c>
    </row>
    <row r="11" spans="1:11" ht="13.5" thickBot="1" x14ac:dyDescent="0.25">
      <c r="A11" s="6">
        <v>1994</v>
      </c>
      <c r="B11" s="7">
        <v>6722.8865859999996</v>
      </c>
      <c r="C11" s="7">
        <v>9121.2092412336424</v>
      </c>
      <c r="D11" s="7">
        <v>2402.3689999999988</v>
      </c>
      <c r="E11" s="7">
        <v>220.07606658373183</v>
      </c>
      <c r="F11" s="7">
        <v>160.06501900000001</v>
      </c>
      <c r="G11" s="7">
        <v>1341.8355164049067</v>
      </c>
      <c r="H11" s="7">
        <v>289.25700000000001</v>
      </c>
      <c r="I11" s="7">
        <v>20257.698429222284</v>
      </c>
    </row>
    <row r="12" spans="1:11" ht="13.5" thickBot="1" x14ac:dyDescent="0.25">
      <c r="A12" s="6">
        <v>1995</v>
      </c>
      <c r="B12" s="7">
        <v>6788.179000000001</v>
      </c>
      <c r="C12" s="7">
        <v>9526.8825603501737</v>
      </c>
      <c r="D12" s="7">
        <v>2394.616</v>
      </c>
      <c r="E12" s="7">
        <v>320.65835916848221</v>
      </c>
      <c r="F12" s="7">
        <v>140.34482</v>
      </c>
      <c r="G12" s="7">
        <v>1378.6247896810489</v>
      </c>
      <c r="H12" s="7">
        <v>290.17965199999998</v>
      </c>
      <c r="I12" s="7">
        <v>20839.485181199703</v>
      </c>
    </row>
    <row r="13" spans="1:11" ht="13.5" thickBot="1" x14ac:dyDescent="0.25">
      <c r="A13" s="6">
        <v>1996</v>
      </c>
      <c r="B13" s="7">
        <v>6916.7492390000007</v>
      </c>
      <c r="C13" s="7">
        <v>9470.6897735740095</v>
      </c>
      <c r="D13" s="7">
        <v>2504.4529999999995</v>
      </c>
      <c r="E13" s="7">
        <v>332.13893255897779</v>
      </c>
      <c r="F13" s="7">
        <v>175.289986</v>
      </c>
      <c r="G13" s="7">
        <v>1476.4820226906231</v>
      </c>
      <c r="H13" s="7">
        <v>291.73851999999999</v>
      </c>
      <c r="I13" s="7">
        <v>21167.54147382361</v>
      </c>
    </row>
    <row r="14" spans="1:11" ht="13.5" thickBot="1" x14ac:dyDescent="0.25">
      <c r="A14" s="6">
        <v>1997</v>
      </c>
      <c r="B14" s="7">
        <v>7105.5977249999996</v>
      </c>
      <c r="C14" s="7">
        <v>9734.5212770151011</v>
      </c>
      <c r="D14" s="7">
        <v>2369.442</v>
      </c>
      <c r="E14" s="7">
        <v>313.22502384931323</v>
      </c>
      <c r="F14" s="7">
        <v>178.90316799999999</v>
      </c>
      <c r="G14" s="7">
        <v>1543.6059292527075</v>
      </c>
      <c r="H14" s="7">
        <v>295.61641895999998</v>
      </c>
      <c r="I14" s="7">
        <v>21540.91154207712</v>
      </c>
    </row>
    <row r="15" spans="1:11" ht="13.5" thickBot="1" x14ac:dyDescent="0.25">
      <c r="A15" s="6">
        <v>1998</v>
      </c>
      <c r="B15" s="7">
        <v>7182.8930000000009</v>
      </c>
      <c r="C15" s="7">
        <v>9554.6007779983174</v>
      </c>
      <c r="D15" s="7">
        <v>2359.3949999999995</v>
      </c>
      <c r="E15" s="7">
        <v>301.85385804161569</v>
      </c>
      <c r="F15" s="7">
        <v>172.96828400000001</v>
      </c>
      <c r="G15" s="7">
        <v>1477.8469037398263</v>
      </c>
      <c r="H15" s="7">
        <v>296.46300000000002</v>
      </c>
      <c r="I15" s="7">
        <v>21346.02082377976</v>
      </c>
    </row>
    <row r="16" spans="1:11" ht="13.5" thickBot="1" x14ac:dyDescent="0.25">
      <c r="A16" s="6">
        <v>1999</v>
      </c>
      <c r="B16" s="7">
        <v>7140.0297119999996</v>
      </c>
      <c r="C16" s="7">
        <v>9618.0694788344172</v>
      </c>
      <c r="D16" s="7">
        <v>2289.5190000000002</v>
      </c>
      <c r="E16" s="7">
        <v>263.03401839588798</v>
      </c>
      <c r="F16" s="7">
        <v>222.62103300000004</v>
      </c>
      <c r="G16" s="7">
        <v>1539.4894260128347</v>
      </c>
      <c r="H16" s="7">
        <v>283.82463300000001</v>
      </c>
      <c r="I16" s="7">
        <v>21356.587301243137</v>
      </c>
    </row>
    <row r="17" spans="1:9" ht="13.5" thickBot="1" x14ac:dyDescent="0.25">
      <c r="A17" s="6">
        <v>2000</v>
      </c>
      <c r="B17" s="7">
        <v>7514.3750000000009</v>
      </c>
      <c r="C17" s="7">
        <v>10266.336520929119</v>
      </c>
      <c r="D17" s="7">
        <v>2631.5970000000007</v>
      </c>
      <c r="E17" s="7">
        <v>263.22290527660488</v>
      </c>
      <c r="F17" s="7">
        <v>189.66539051683219</v>
      </c>
      <c r="G17" s="7">
        <v>1700.6034303472252</v>
      </c>
      <c r="H17" s="7">
        <v>297.17078514990305</v>
      </c>
      <c r="I17" s="7">
        <v>22862.971032219684</v>
      </c>
    </row>
    <row r="18" spans="1:9" ht="13.5" thickBot="1" x14ac:dyDescent="0.25">
      <c r="A18" s="6">
        <v>2001</v>
      </c>
      <c r="B18" s="7">
        <v>7313.8059999999996</v>
      </c>
      <c r="C18" s="7">
        <v>9761.7918055681148</v>
      </c>
      <c r="D18" s="7">
        <v>2766.3419999999996</v>
      </c>
      <c r="E18" s="7">
        <v>298.53699999999998</v>
      </c>
      <c r="F18" s="7">
        <v>194.25054229027447</v>
      </c>
      <c r="G18" s="7">
        <v>1719.3736068965059</v>
      </c>
      <c r="H18" s="7">
        <v>319.35023618525076</v>
      </c>
      <c r="I18" s="7">
        <v>22373.451190940148</v>
      </c>
    </row>
    <row r="19" spans="1:9" ht="13.5" thickBot="1" x14ac:dyDescent="0.25">
      <c r="A19" s="6">
        <v>2002</v>
      </c>
      <c r="B19" s="7">
        <v>7344.7190000000019</v>
      </c>
      <c r="C19" s="7">
        <v>9939.8732635684883</v>
      </c>
      <c r="D19" s="7">
        <v>2581.4949999999999</v>
      </c>
      <c r="E19" s="7">
        <v>244.66900000000001</v>
      </c>
      <c r="F19" s="7">
        <v>164.20810124031536</v>
      </c>
      <c r="G19" s="7">
        <v>1726.1782366068121</v>
      </c>
      <c r="H19" s="7">
        <v>289.30942224357318</v>
      </c>
      <c r="I19" s="7">
        <v>22290.452023659189</v>
      </c>
    </row>
    <row r="20" spans="1:9" ht="13.5" thickBot="1" x14ac:dyDescent="0.25">
      <c r="A20" s="6">
        <v>2003</v>
      </c>
      <c r="B20" s="7">
        <v>7792.4790000000012</v>
      </c>
      <c r="C20" s="7">
        <v>10193.397636552168</v>
      </c>
      <c r="D20" s="7">
        <v>2635.333400556638</v>
      </c>
      <c r="E20" s="7">
        <v>236.16370931025915</v>
      </c>
      <c r="F20" s="7">
        <v>163.68084906219113</v>
      </c>
      <c r="G20" s="7">
        <v>1714.5475406526655</v>
      </c>
      <c r="H20" s="7">
        <v>308.47630642845763</v>
      </c>
      <c r="I20" s="7">
        <v>23044.078442562379</v>
      </c>
    </row>
    <row r="21" spans="1:9" ht="13.5" thickBot="1" x14ac:dyDescent="0.25">
      <c r="A21" s="6">
        <v>2004</v>
      </c>
      <c r="B21" s="7">
        <v>7924.8049999999994</v>
      </c>
      <c r="C21" s="7">
        <v>10636.070086131891</v>
      </c>
      <c r="D21" s="7">
        <v>2534.4387104098141</v>
      </c>
      <c r="E21" s="7">
        <v>290.87282736443404</v>
      </c>
      <c r="F21" s="7">
        <v>218.90441555944514</v>
      </c>
      <c r="G21" s="7">
        <v>1439.6200678058497</v>
      </c>
      <c r="H21" s="7">
        <v>305.49803002157608</v>
      </c>
      <c r="I21" s="7">
        <v>23350.209137293008</v>
      </c>
    </row>
    <row r="22" spans="1:9" ht="13.5" thickBot="1" x14ac:dyDescent="0.25">
      <c r="A22" s="6">
        <v>2005</v>
      </c>
      <c r="B22" s="7">
        <v>7939.4459999999999</v>
      </c>
      <c r="C22" s="7">
        <v>10701.515467267549</v>
      </c>
      <c r="D22" s="7">
        <v>2622.2250132792442</v>
      </c>
      <c r="E22" s="7">
        <v>189.50783909078967</v>
      </c>
      <c r="F22" s="7">
        <v>159.70453291287481</v>
      </c>
      <c r="G22" s="7">
        <v>1475.1015206258332</v>
      </c>
      <c r="H22" s="7">
        <v>313.92169457763032</v>
      </c>
      <c r="I22" s="7">
        <v>23401.422067753923</v>
      </c>
    </row>
    <row r="23" spans="1:9" ht="13.5" thickBot="1" x14ac:dyDescent="0.25">
      <c r="A23" s="6">
        <v>2006</v>
      </c>
      <c r="B23" s="7">
        <v>8466.6450000000004</v>
      </c>
      <c r="C23" s="7">
        <v>10969.804925474315</v>
      </c>
      <c r="D23" s="7">
        <v>2676.0972761385128</v>
      </c>
      <c r="E23" s="7">
        <v>185.39482069988173</v>
      </c>
      <c r="F23" s="7">
        <v>160.73710729355864</v>
      </c>
      <c r="G23" s="7">
        <v>1566.0289567837244</v>
      </c>
      <c r="H23" s="7">
        <v>293.0858948099613</v>
      </c>
      <c r="I23" s="7">
        <v>24317.793981199957</v>
      </c>
    </row>
    <row r="24" spans="1:9" ht="13.5" thickBot="1" x14ac:dyDescent="0.25">
      <c r="A24" s="6">
        <v>2007</v>
      </c>
      <c r="B24" s="7">
        <v>8399.3630000000012</v>
      </c>
      <c r="C24" s="7">
        <v>10938.317244763855</v>
      </c>
      <c r="D24" s="7">
        <v>2761.6246528158072</v>
      </c>
      <c r="E24" s="7">
        <v>180.03397743167301</v>
      </c>
      <c r="F24" s="7">
        <v>175.98145237052472</v>
      </c>
      <c r="G24" s="7">
        <v>1563.8920903888063</v>
      </c>
      <c r="H24" s="7">
        <v>298.0778894506501</v>
      </c>
      <c r="I24" s="7">
        <v>24317.290307221319</v>
      </c>
    </row>
    <row r="25" spans="1:9" ht="13.5" thickBot="1" x14ac:dyDescent="0.25">
      <c r="A25" s="6">
        <v>2008</v>
      </c>
      <c r="B25" s="7">
        <v>8702.2910000000011</v>
      </c>
      <c r="C25" s="7">
        <v>11094.594538341069</v>
      </c>
      <c r="D25" s="7">
        <v>2801.0737566503121</v>
      </c>
      <c r="E25" s="7">
        <v>180.25138556727089</v>
      </c>
      <c r="F25" s="7">
        <v>176.1926181247039</v>
      </c>
      <c r="G25" s="7">
        <v>1586.2356390228308</v>
      </c>
      <c r="H25" s="7">
        <v>298.43556261155487</v>
      </c>
      <c r="I25" s="7">
        <v>24839.07450031774</v>
      </c>
    </row>
    <row r="26" spans="1:9" ht="13.5" thickBot="1" x14ac:dyDescent="0.25">
      <c r="A26" s="6">
        <v>2009</v>
      </c>
      <c r="B26" s="7">
        <v>8401.4580000000005</v>
      </c>
      <c r="C26" s="7">
        <v>10616.168738139429</v>
      </c>
      <c r="D26" s="7">
        <v>2383.2264274687204</v>
      </c>
      <c r="E26" s="7">
        <v>199.4707484221974</v>
      </c>
      <c r="F26" s="7">
        <v>160.37832970945016</v>
      </c>
      <c r="G26" s="7">
        <v>1736.9046642892429</v>
      </c>
      <c r="H26" s="7">
        <v>289.16572754007996</v>
      </c>
      <c r="I26" s="7">
        <v>23786.772635569116</v>
      </c>
    </row>
    <row r="27" spans="1:9" ht="13.5" thickBot="1" x14ac:dyDescent="0.25">
      <c r="A27" s="6">
        <v>2010</v>
      </c>
      <c r="B27" s="7">
        <v>8017.6546210000015</v>
      </c>
      <c r="C27" s="7">
        <v>10447.348793566511</v>
      </c>
      <c r="D27" s="7">
        <v>2295.9496409709859</v>
      </c>
      <c r="E27" s="7">
        <v>196.79567782461658</v>
      </c>
      <c r="F27" s="7">
        <v>132.08033429577202</v>
      </c>
      <c r="G27" s="7">
        <v>1593.782278127373</v>
      </c>
      <c r="H27" s="7">
        <v>245.47708214000002</v>
      </c>
      <c r="I27" s="7">
        <v>22929.08842792526</v>
      </c>
    </row>
    <row r="28" spans="1:9" ht="13.5" thickBot="1" x14ac:dyDescent="0.25">
      <c r="A28" s="6">
        <v>2011</v>
      </c>
      <c r="B28" s="7">
        <v>8195.9989710000009</v>
      </c>
      <c r="C28" s="7">
        <v>10293.190360383711</v>
      </c>
      <c r="D28" s="7">
        <v>2294.1322475808961</v>
      </c>
      <c r="E28" s="7">
        <v>187.12288100370159</v>
      </c>
      <c r="F28" s="7">
        <v>157.77480600000001</v>
      </c>
      <c r="G28" s="7">
        <v>1913.7251171611829</v>
      </c>
      <c r="H28" s="7">
        <v>217.37508214000002</v>
      </c>
      <c r="I28" s="7">
        <v>23259.319465269495</v>
      </c>
    </row>
    <row r="29" spans="1:9" ht="13.5" thickBot="1" x14ac:dyDescent="0.25">
      <c r="A29" s="6">
        <v>2012</v>
      </c>
      <c r="B29" s="7">
        <v>8430.3618969800027</v>
      </c>
      <c r="C29" s="7">
        <v>10800.028373267909</v>
      </c>
      <c r="D29" s="7">
        <v>2263.9917869427013</v>
      </c>
      <c r="E29" s="7">
        <v>227.21487846766576</v>
      </c>
      <c r="F29" s="7">
        <v>143.73390699999999</v>
      </c>
      <c r="G29" s="7">
        <v>1735.570378851658</v>
      </c>
      <c r="H29" s="7">
        <v>185.53064147000001</v>
      </c>
      <c r="I29" s="7">
        <v>23786.431862979935</v>
      </c>
    </row>
    <row r="30" spans="1:9" ht="13.5" thickBot="1" x14ac:dyDescent="0.25">
      <c r="A30" s="6">
        <v>2013</v>
      </c>
      <c r="B30" s="7">
        <v>8203.07972556198</v>
      </c>
      <c r="C30" s="7">
        <v>10210.772467748533</v>
      </c>
      <c r="D30" s="7">
        <v>2464.3058390732758</v>
      </c>
      <c r="E30" s="7">
        <v>288.61021968298911</v>
      </c>
      <c r="F30" s="7">
        <v>99.680015601082729</v>
      </c>
      <c r="G30" s="7">
        <v>1454.2314814125991</v>
      </c>
      <c r="H30" s="7">
        <v>138.16925000000001</v>
      </c>
      <c r="I30" s="7">
        <v>22858.848999080463</v>
      </c>
    </row>
    <row r="31" spans="1:9" ht="13.5" thickBot="1" x14ac:dyDescent="0.25">
      <c r="A31" s="6">
        <v>2014</v>
      </c>
      <c r="B31" s="7">
        <v>8051.8330770837447</v>
      </c>
      <c r="C31" s="7">
        <v>9981.0447244078368</v>
      </c>
      <c r="D31" s="7">
        <v>2442.7967513602989</v>
      </c>
      <c r="E31" s="7">
        <v>294.09237855200843</v>
      </c>
      <c r="F31" s="7">
        <v>96.605779064990045</v>
      </c>
      <c r="G31" s="7">
        <v>1456.3902572599288</v>
      </c>
      <c r="H31" s="7">
        <v>137.47988778809929</v>
      </c>
      <c r="I31" s="7">
        <v>22460.24285551691</v>
      </c>
    </row>
    <row r="32" spans="1:9" ht="13.5" thickBot="1" x14ac:dyDescent="0.25">
      <c r="A32" s="6">
        <v>2015</v>
      </c>
      <c r="B32" s="7">
        <v>8215.526835501194</v>
      </c>
      <c r="C32" s="7">
        <v>10030.785987374016</v>
      </c>
      <c r="D32" s="7">
        <v>2449.1859658866315</v>
      </c>
      <c r="E32" s="7">
        <v>299.19991000903394</v>
      </c>
      <c r="F32" s="7">
        <v>93.189336073546372</v>
      </c>
      <c r="G32" s="7">
        <v>1445.1915324314805</v>
      </c>
      <c r="H32" s="7">
        <v>137.04124430651015</v>
      </c>
      <c r="I32" s="7">
        <v>22670.120811582408</v>
      </c>
    </row>
    <row r="33" spans="1:9" ht="13.5" thickBot="1" x14ac:dyDescent="0.25">
      <c r="A33" s="6">
        <v>2016</v>
      </c>
      <c r="B33" s="7">
        <v>8281.0643082525094</v>
      </c>
      <c r="C33" s="7">
        <v>10034.235398606043</v>
      </c>
      <c r="D33" s="7">
        <v>2451.6742673917097</v>
      </c>
      <c r="E33" s="7">
        <v>292.66724395496828</v>
      </c>
      <c r="F33" s="7">
        <v>93.046399516344607</v>
      </c>
      <c r="G33" s="7">
        <v>1451.4899450706712</v>
      </c>
      <c r="H33" s="7">
        <v>136.2805698264269</v>
      </c>
      <c r="I33" s="7">
        <v>22740.458132618678</v>
      </c>
    </row>
    <row r="34" spans="1:9" ht="13.5" thickBot="1" x14ac:dyDescent="0.25">
      <c r="A34" s="6">
        <v>2017</v>
      </c>
      <c r="B34" s="7">
        <v>8306.3117171249942</v>
      </c>
      <c r="C34" s="7">
        <v>10098.302791321645</v>
      </c>
      <c r="D34" s="7">
        <v>2441.6241792897363</v>
      </c>
      <c r="E34" s="7">
        <v>291.57603967855226</v>
      </c>
      <c r="F34" s="7">
        <v>93.241061818673899</v>
      </c>
      <c r="G34" s="7">
        <v>1463.3584960713029</v>
      </c>
      <c r="H34" s="7">
        <v>136.12657269249715</v>
      </c>
      <c r="I34" s="7">
        <v>22830.540857997399</v>
      </c>
    </row>
    <row r="35" spans="1:9" ht="13.5" thickBot="1" x14ac:dyDescent="0.25">
      <c r="A35" s="6">
        <v>2018</v>
      </c>
      <c r="B35" s="7">
        <v>8315.1034880408788</v>
      </c>
      <c r="C35" s="7">
        <v>10184.893315154281</v>
      </c>
      <c r="D35" s="7">
        <v>2427.9318568771105</v>
      </c>
      <c r="E35" s="7">
        <v>290.09986245188639</v>
      </c>
      <c r="F35" s="7">
        <v>93.5506445020564</v>
      </c>
      <c r="G35" s="7">
        <v>1467.5157779539134</v>
      </c>
      <c r="H35" s="7">
        <v>136.31509004154978</v>
      </c>
      <c r="I35" s="7">
        <v>22915.410035021676</v>
      </c>
    </row>
    <row r="36" spans="1:9" ht="13.5" thickBot="1" x14ac:dyDescent="0.25">
      <c r="A36" s="6">
        <v>2019</v>
      </c>
      <c r="B36" s="7">
        <v>8387.7581347629766</v>
      </c>
      <c r="C36" s="7">
        <v>10284.093387242678</v>
      </c>
      <c r="D36" s="7">
        <v>2403.6750654966918</v>
      </c>
      <c r="E36" s="7">
        <v>288.51232194204391</v>
      </c>
      <c r="F36" s="7">
        <v>93.924829919512504</v>
      </c>
      <c r="G36" s="7">
        <v>1477.626892680285</v>
      </c>
      <c r="H36" s="7">
        <v>136.21677984503154</v>
      </c>
      <c r="I36" s="7">
        <v>23071.807411889222</v>
      </c>
    </row>
    <row r="37" spans="1:9" ht="13.5" thickBot="1" x14ac:dyDescent="0.25">
      <c r="A37" s="6">
        <v>2020</v>
      </c>
      <c r="B37" s="7">
        <v>8492.0624409951779</v>
      </c>
      <c r="C37" s="7">
        <v>10384.445714794103</v>
      </c>
      <c r="D37" s="7">
        <v>2376.8107506581391</v>
      </c>
      <c r="E37" s="7">
        <v>287.865206281719</v>
      </c>
      <c r="F37" s="7">
        <v>94.324926098872481</v>
      </c>
      <c r="G37" s="7">
        <v>1483.0009048862044</v>
      </c>
      <c r="H37" s="7">
        <v>135.99493345323964</v>
      </c>
      <c r="I37" s="7">
        <v>23254.504877167459</v>
      </c>
    </row>
    <row r="38" spans="1:9" ht="13.5" thickBot="1" x14ac:dyDescent="0.25">
      <c r="A38" s="6">
        <v>2021</v>
      </c>
      <c r="B38" s="7">
        <v>8598.8504804948152</v>
      </c>
      <c r="C38" s="7">
        <v>10486.629997721353</v>
      </c>
      <c r="D38" s="7">
        <v>2364.6126131616938</v>
      </c>
      <c r="E38" s="7">
        <v>286.93133338332717</v>
      </c>
      <c r="F38" s="7">
        <v>94.779425845561775</v>
      </c>
      <c r="G38" s="7">
        <v>1488.6245500925672</v>
      </c>
      <c r="H38" s="7">
        <v>135.82109676960513</v>
      </c>
      <c r="I38" s="7">
        <v>23456.249497468925</v>
      </c>
    </row>
    <row r="39" spans="1:9" ht="13.5" thickBot="1" x14ac:dyDescent="0.25">
      <c r="A39" s="6">
        <v>2022</v>
      </c>
      <c r="B39" s="7">
        <v>8698.834948906655</v>
      </c>
      <c r="C39" s="7">
        <v>10585.737263289584</v>
      </c>
      <c r="D39" s="7">
        <v>2358.5984239354766</v>
      </c>
      <c r="E39" s="7">
        <v>286.58742356284972</v>
      </c>
      <c r="F39" s="7">
        <v>95.221776871398632</v>
      </c>
      <c r="G39" s="7">
        <v>1495.6503082841573</v>
      </c>
      <c r="H39" s="7">
        <v>135.75962453986577</v>
      </c>
      <c r="I39" s="7">
        <v>23656.389769389993</v>
      </c>
    </row>
    <row r="40" spans="1:9" ht="13.5" thickBot="1" x14ac:dyDescent="0.25">
      <c r="A40" s="6">
        <v>2023</v>
      </c>
      <c r="B40" s="7">
        <v>8780.1094600063407</v>
      </c>
      <c r="C40" s="7">
        <v>10629.060980360087</v>
      </c>
      <c r="D40" s="7">
        <v>2352.6826946488036</v>
      </c>
      <c r="E40" s="7">
        <v>287.0433702636879</v>
      </c>
      <c r="F40" s="7">
        <v>95.558365208270246</v>
      </c>
      <c r="G40" s="7">
        <v>1500.2658437375021</v>
      </c>
      <c r="H40" s="7">
        <v>135.74812263783838</v>
      </c>
      <c r="I40" s="7">
        <v>23780.468836862528</v>
      </c>
    </row>
    <row r="41" spans="1:9" ht="13.5" thickBot="1" x14ac:dyDescent="0.25">
      <c r="A41" s="6">
        <v>2024</v>
      </c>
      <c r="B41" s="7">
        <v>8850.6573549127261</v>
      </c>
      <c r="C41" s="7">
        <v>10692.648275066987</v>
      </c>
      <c r="D41" s="7">
        <v>2354.7894487813865</v>
      </c>
      <c r="E41" s="7">
        <v>288.33304066036459</v>
      </c>
      <c r="F41" s="7">
        <v>96.009745408672273</v>
      </c>
      <c r="G41" s="7">
        <v>1508.6290863591194</v>
      </c>
      <c r="H41" s="7">
        <v>135.739002033926</v>
      </c>
      <c r="I41" s="7">
        <v>23926.805953223182</v>
      </c>
    </row>
    <row r="42" spans="1:9" ht="13.5" thickBot="1" x14ac:dyDescent="0.25">
      <c r="A42" s="6">
        <v>2025</v>
      </c>
      <c r="B42" s="7">
        <v>8905.2927194732547</v>
      </c>
      <c r="C42" s="7">
        <v>10747.055822749706</v>
      </c>
      <c r="D42" s="7">
        <v>2345.4838125738747</v>
      </c>
      <c r="E42" s="7">
        <v>288.00539898950075</v>
      </c>
      <c r="F42" s="7">
        <v>96.352336529054242</v>
      </c>
      <c r="G42" s="7">
        <v>1514.5848042853838</v>
      </c>
      <c r="H42" s="7">
        <v>135.74587116767762</v>
      </c>
      <c r="I42" s="7">
        <v>24032.520765768451</v>
      </c>
    </row>
    <row r="43" spans="1:9" ht="13.5" thickBot="1" x14ac:dyDescent="0.25">
      <c r="A43" s="6">
        <v>2026</v>
      </c>
      <c r="B43" s="7">
        <v>8956.5146751090015</v>
      </c>
      <c r="C43" s="7">
        <v>10806.891807049096</v>
      </c>
      <c r="D43" s="7">
        <v>2331.6024242760382</v>
      </c>
      <c r="E43" s="7">
        <v>287.27801365895323</v>
      </c>
      <c r="F43" s="7">
        <v>96.670616532769344</v>
      </c>
      <c r="G43" s="7">
        <v>1520.2791934995071</v>
      </c>
      <c r="H43" s="7">
        <v>135.73447372455917</v>
      </c>
      <c r="I43" s="7">
        <v>24134.971203849927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31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26</v>
      </c>
      <c r="B48" s="12">
        <f t="shared" ref="B48:I48" si="0">EXP((LN(B17/B7)/10))-1</f>
        <v>9.5211790136393581E-3</v>
      </c>
      <c r="C48" s="12">
        <f t="shared" si="0"/>
        <v>2.5889436553891976E-3</v>
      </c>
      <c r="D48" s="12">
        <f t="shared" si="0"/>
        <v>-2.4305540765824252E-2</v>
      </c>
      <c r="E48" s="12">
        <f t="shared" si="0"/>
        <v>1.618984388554523E-2</v>
      </c>
      <c r="F48" s="12">
        <f t="shared" si="0"/>
        <v>2.0021511259798119E-2</v>
      </c>
      <c r="G48" s="12">
        <f t="shared" si="0"/>
        <v>2.7908809104782106E-2</v>
      </c>
      <c r="H48" s="12">
        <f t="shared" si="0"/>
        <v>2.4255473644676506E-3</v>
      </c>
      <c r="I48" s="12">
        <f t="shared" si="0"/>
        <v>3.0997461609485466E-3</v>
      </c>
    </row>
    <row r="49" spans="1:9" x14ac:dyDescent="0.2">
      <c r="A49" s="8" t="s">
        <v>27</v>
      </c>
      <c r="B49" s="12">
        <f t="shared" ref="B49:I49" si="1">EXP((LN(B30/B17)/13))-1</f>
        <v>6.7683259253354944E-3</v>
      </c>
      <c r="C49" s="12">
        <f t="shared" si="1"/>
        <v>-4.1737106642414368E-4</v>
      </c>
      <c r="D49" s="12">
        <f t="shared" si="1"/>
        <v>-5.0396217614862016E-3</v>
      </c>
      <c r="E49" s="12">
        <f t="shared" si="1"/>
        <v>7.1078985940851158E-3</v>
      </c>
      <c r="F49" s="12">
        <f t="shared" si="1"/>
        <v>-4.8279922340869197E-2</v>
      </c>
      <c r="G49" s="12">
        <f t="shared" si="1"/>
        <v>-1.1966713069412993E-2</v>
      </c>
      <c r="H49" s="12">
        <f t="shared" si="1"/>
        <v>-5.7208211156722921E-2</v>
      </c>
      <c r="I49" s="12">
        <f t="shared" si="1"/>
        <v>-1.3869844812108845E-5</v>
      </c>
    </row>
    <row r="50" spans="1:9" x14ac:dyDescent="0.2">
      <c r="A50" s="8" t="s">
        <v>28</v>
      </c>
      <c r="B50" s="12">
        <f t="shared" ref="B50:I50" si="2">EXP((LN(B32/B30)/2))-1</f>
        <v>7.583975906304552E-4</v>
      </c>
      <c r="C50" s="12">
        <f t="shared" si="2"/>
        <v>-8.8527440101042743E-3</v>
      </c>
      <c r="D50" s="12">
        <f t="shared" si="2"/>
        <v>-3.0724954175219699E-3</v>
      </c>
      <c r="E50" s="12">
        <f t="shared" si="2"/>
        <v>1.8180737572383698E-2</v>
      </c>
      <c r="F50" s="12">
        <f t="shared" si="2"/>
        <v>-3.3105566056066738E-2</v>
      </c>
      <c r="G50" s="12">
        <f t="shared" si="2"/>
        <v>-3.1129987580925667E-3</v>
      </c>
      <c r="H50" s="12">
        <f t="shared" si="2"/>
        <v>-4.0903362454716152E-3</v>
      </c>
      <c r="I50" s="12">
        <f t="shared" si="2"/>
        <v>-4.136677011606027E-3</v>
      </c>
    </row>
    <row r="51" spans="1:9" x14ac:dyDescent="0.2">
      <c r="A51" s="8" t="s">
        <v>60</v>
      </c>
      <c r="B51" s="12">
        <f t="shared" ref="B51:I51" si="3">EXP((LN(B43/B30)/13))-1</f>
        <v>6.7822424105989931E-3</v>
      </c>
      <c r="C51" s="12">
        <f t="shared" si="3"/>
        <v>4.374213960689266E-3</v>
      </c>
      <c r="D51" s="12">
        <f t="shared" si="3"/>
        <v>-4.2489777523868622E-3</v>
      </c>
      <c r="E51" s="12">
        <f t="shared" si="3"/>
        <v>-3.5583062796284981E-4</v>
      </c>
      <c r="F51" s="12">
        <f t="shared" si="3"/>
        <v>-2.3553538975794597E-3</v>
      </c>
      <c r="G51" s="12">
        <f t="shared" si="3"/>
        <v>3.4224917277114741E-3</v>
      </c>
      <c r="H51" s="12">
        <f t="shared" si="3"/>
        <v>-1.3666656239870179E-3</v>
      </c>
      <c r="I51" s="12">
        <f t="shared" si="3"/>
        <v>4.1874791594409544E-3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2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23037.757898417876</v>
      </c>
      <c r="C7" s="7">
        <v>2992.4384712864144</v>
      </c>
      <c r="D7" s="7">
        <v>26030.196369704292</v>
      </c>
      <c r="E7" s="7">
        <v>871.54699999999991</v>
      </c>
      <c r="F7" s="7">
        <v>0</v>
      </c>
      <c r="G7" s="7">
        <v>871.54699999999991</v>
      </c>
      <c r="H7" s="7">
        <v>25158.649369704293</v>
      </c>
    </row>
    <row r="8" spans="1:11" ht="13.5" thickBot="1" x14ac:dyDescent="0.25">
      <c r="A8" s="6">
        <v>1991</v>
      </c>
      <c r="B8" s="7">
        <v>22376.737974307205</v>
      </c>
      <c r="C8" s="7">
        <v>2884.6999765314727</v>
      </c>
      <c r="D8" s="7">
        <v>25261.437950838677</v>
      </c>
      <c r="E8" s="7">
        <v>1008.5899999999999</v>
      </c>
      <c r="F8" s="7">
        <v>0</v>
      </c>
      <c r="G8" s="7">
        <v>1008.5899999999999</v>
      </c>
      <c r="H8" s="7">
        <v>24252.847950838677</v>
      </c>
    </row>
    <row r="9" spans="1:11" ht="13.5" thickBot="1" x14ac:dyDescent="0.25">
      <c r="A9" s="6">
        <v>1992</v>
      </c>
      <c r="B9" s="7">
        <v>23035.715558525659</v>
      </c>
      <c r="C9" s="7">
        <v>2980.9048029322294</v>
      </c>
      <c r="D9" s="7">
        <v>26016.620361457888</v>
      </c>
      <c r="E9" s="7">
        <v>954.93924050914404</v>
      </c>
      <c r="F9" s="7">
        <v>0</v>
      </c>
      <c r="G9" s="7">
        <v>954.93924050914404</v>
      </c>
      <c r="H9" s="7">
        <v>25061.681120948742</v>
      </c>
    </row>
    <row r="10" spans="1:11" ht="13.5" thickBot="1" x14ac:dyDescent="0.25">
      <c r="A10" s="6">
        <v>1993</v>
      </c>
      <c r="B10" s="7">
        <v>22407.257759466967</v>
      </c>
      <c r="C10" s="7">
        <v>2893.262911463667</v>
      </c>
      <c r="D10" s="7">
        <v>25300.520670930633</v>
      </c>
      <c r="E10" s="7">
        <v>975.68063751387888</v>
      </c>
      <c r="F10" s="7">
        <v>0</v>
      </c>
      <c r="G10" s="7">
        <v>975.68063751387888</v>
      </c>
      <c r="H10" s="7">
        <v>24324.840033416753</v>
      </c>
    </row>
    <row r="11" spans="1:11" ht="13.5" thickBot="1" x14ac:dyDescent="0.25">
      <c r="A11" s="6">
        <v>1994</v>
      </c>
      <c r="B11" s="7">
        <v>21589.398362638549</v>
      </c>
      <c r="C11" s="7">
        <v>2734.7892879450083</v>
      </c>
      <c r="D11" s="7">
        <v>24324.187650583557</v>
      </c>
      <c r="E11" s="7">
        <v>1331.6999334162683</v>
      </c>
      <c r="F11" s="7">
        <v>0</v>
      </c>
      <c r="G11" s="7">
        <v>1331.6999334162683</v>
      </c>
      <c r="H11" s="7">
        <v>22992.487717167289</v>
      </c>
    </row>
    <row r="12" spans="1:11" ht="13.5" thickBot="1" x14ac:dyDescent="0.25">
      <c r="A12" s="6">
        <v>1995</v>
      </c>
      <c r="B12" s="7">
        <v>22232.948822031223</v>
      </c>
      <c r="C12" s="7">
        <v>2813.3304994619607</v>
      </c>
      <c r="D12" s="7">
        <v>25046.279321493184</v>
      </c>
      <c r="E12" s="7">
        <v>1393.4636408315178</v>
      </c>
      <c r="F12" s="7">
        <v>0</v>
      </c>
      <c r="G12" s="7">
        <v>1393.4636408315178</v>
      </c>
      <c r="H12" s="7">
        <v>23652.815680661668</v>
      </c>
    </row>
    <row r="13" spans="1:11" ht="13.5" thickBot="1" x14ac:dyDescent="0.25">
      <c r="A13" s="6">
        <v>1996</v>
      </c>
      <c r="B13" s="7">
        <v>22569.980541264631</v>
      </c>
      <c r="C13" s="7">
        <v>2857.6180989661871</v>
      </c>
      <c r="D13" s="7">
        <v>25427.598640230819</v>
      </c>
      <c r="E13" s="7">
        <v>1402.4390674410224</v>
      </c>
      <c r="F13" s="7">
        <v>0</v>
      </c>
      <c r="G13" s="7">
        <v>1402.4390674410224</v>
      </c>
      <c r="H13" s="7">
        <v>24025.159572789795</v>
      </c>
    </row>
    <row r="14" spans="1:11" ht="13.5" thickBot="1" x14ac:dyDescent="0.25">
      <c r="A14" s="6">
        <v>1997</v>
      </c>
      <c r="B14" s="7">
        <v>22824.068518227803</v>
      </c>
      <c r="C14" s="7">
        <v>2908.0230581804112</v>
      </c>
      <c r="D14" s="7">
        <v>25732.091576408213</v>
      </c>
      <c r="E14" s="7">
        <v>1283.1569761506869</v>
      </c>
      <c r="F14" s="7">
        <v>0</v>
      </c>
      <c r="G14" s="7">
        <v>1283.1569761506869</v>
      </c>
      <c r="H14" s="7">
        <v>24448.934600257526</v>
      </c>
    </row>
    <row r="15" spans="1:11" ht="13.5" thickBot="1" x14ac:dyDescent="0.25">
      <c r="A15" s="6">
        <v>1998</v>
      </c>
      <c r="B15" s="7">
        <v>22629.235965738142</v>
      </c>
      <c r="C15" s="7">
        <v>2881.7128112102673</v>
      </c>
      <c r="D15" s="7">
        <v>25510.948776948411</v>
      </c>
      <c r="E15" s="7">
        <v>1283.2151419583843</v>
      </c>
      <c r="F15" s="7">
        <v>0</v>
      </c>
      <c r="G15" s="7">
        <v>1283.2151419583843</v>
      </c>
      <c r="H15" s="7">
        <v>24227.733634990029</v>
      </c>
    </row>
    <row r="16" spans="1:11" ht="13.5" thickBot="1" x14ac:dyDescent="0.25">
      <c r="A16" s="6">
        <v>1999</v>
      </c>
      <c r="B16" s="7">
        <v>22671.115798334828</v>
      </c>
      <c r="C16" s="7">
        <v>2883.139285667824</v>
      </c>
      <c r="D16" s="7">
        <v>25554.255084002652</v>
      </c>
      <c r="E16" s="7">
        <v>1314.431981604112</v>
      </c>
      <c r="F16" s="7">
        <v>9.6515487576137593E-2</v>
      </c>
      <c r="G16" s="7">
        <v>1314.5284970916882</v>
      </c>
      <c r="H16" s="7">
        <v>24239.726586910965</v>
      </c>
    </row>
    <row r="17" spans="1:8" ht="13.5" thickBot="1" x14ac:dyDescent="0.25">
      <c r="A17" s="6">
        <v>2000</v>
      </c>
      <c r="B17" s="7">
        <v>24017.591473529683</v>
      </c>
      <c r="C17" s="7">
        <v>3086.5010893496574</v>
      </c>
      <c r="D17" s="7">
        <v>27104.092562879341</v>
      </c>
      <c r="E17" s="7">
        <v>1154.0450947233949</v>
      </c>
      <c r="F17" s="7">
        <v>0.57534658660271731</v>
      </c>
      <c r="G17" s="7">
        <v>1154.6204413099977</v>
      </c>
      <c r="H17" s="7">
        <v>25949.472121569343</v>
      </c>
    </row>
    <row r="18" spans="1:8" ht="13.5" thickBot="1" x14ac:dyDescent="0.25">
      <c r="A18" s="6">
        <v>2001</v>
      </c>
      <c r="B18" s="7">
        <v>23495.568924510822</v>
      </c>
      <c r="C18" s="7">
        <v>3020.4159107769196</v>
      </c>
      <c r="D18" s="7">
        <v>26515.984835287742</v>
      </c>
      <c r="E18" s="7">
        <v>1120.6899999999998</v>
      </c>
      <c r="F18" s="7">
        <v>1.4277335706735239</v>
      </c>
      <c r="G18" s="7">
        <v>1122.1177335706734</v>
      </c>
      <c r="H18" s="7">
        <v>25393.867101717067</v>
      </c>
    </row>
    <row r="19" spans="1:8" ht="13.5" thickBot="1" x14ac:dyDescent="0.25">
      <c r="A19" s="6">
        <v>2002</v>
      </c>
      <c r="B19" s="7">
        <v>23629.26540403517</v>
      </c>
      <c r="C19" s="7">
        <v>3009.2110231939901</v>
      </c>
      <c r="D19" s="7">
        <v>26638.476427229161</v>
      </c>
      <c r="E19" s="7">
        <v>1334.5530000000001</v>
      </c>
      <c r="F19" s="7">
        <v>4.2603803759828107</v>
      </c>
      <c r="G19" s="7">
        <v>1338.8133803759829</v>
      </c>
      <c r="H19" s="7">
        <v>25299.66304685318</v>
      </c>
    </row>
    <row r="20" spans="1:8" ht="13.5" thickBot="1" x14ac:dyDescent="0.25">
      <c r="A20" s="6">
        <v>2003</v>
      </c>
      <c r="B20" s="7">
        <v>24333.96505939728</v>
      </c>
      <c r="C20" s="7">
        <v>3110.9505897459208</v>
      </c>
      <c r="D20" s="7">
        <v>27444.9156491432</v>
      </c>
      <c r="E20" s="7">
        <v>1278.7526207999999</v>
      </c>
      <c r="F20" s="7">
        <v>11.133996034903713</v>
      </c>
      <c r="G20" s="7">
        <v>1289.8866168349036</v>
      </c>
      <c r="H20" s="7">
        <v>26155.029032308295</v>
      </c>
    </row>
    <row r="21" spans="1:8" ht="13.5" thickBot="1" x14ac:dyDescent="0.25">
      <c r="A21" s="6">
        <v>2004</v>
      </c>
      <c r="B21" s="7">
        <v>24648.523346746595</v>
      </c>
      <c r="C21" s="7">
        <v>3152.2782335345564</v>
      </c>
      <c r="D21" s="7">
        <v>27800.80158028115</v>
      </c>
      <c r="E21" s="7">
        <v>1278.4280635760001</v>
      </c>
      <c r="F21" s="7">
        <v>19.886145877586376</v>
      </c>
      <c r="G21" s="7">
        <v>1298.3142094535865</v>
      </c>
      <c r="H21" s="7">
        <v>26502.487370827563</v>
      </c>
    </row>
    <row r="22" spans="1:8" ht="13.5" thickBot="1" x14ac:dyDescent="0.25">
      <c r="A22" s="6">
        <v>2005</v>
      </c>
      <c r="B22" s="7">
        <v>24713.98688395922</v>
      </c>
      <c r="C22" s="7">
        <v>3159.1919791467799</v>
      </c>
      <c r="D22" s="7">
        <v>27873.178863106001</v>
      </c>
      <c r="E22" s="7">
        <v>1288.8397678547999</v>
      </c>
      <c r="F22" s="7">
        <v>23.72504835050319</v>
      </c>
      <c r="G22" s="7">
        <v>1312.564816205303</v>
      </c>
      <c r="H22" s="7">
        <v>26560.614046900697</v>
      </c>
    </row>
    <row r="23" spans="1:8" ht="13.5" thickBot="1" x14ac:dyDescent="0.25">
      <c r="A23" s="6">
        <v>2006</v>
      </c>
      <c r="B23" s="7">
        <v>25647.104900012571</v>
      </c>
      <c r="C23" s="7">
        <v>3282.9021874619939</v>
      </c>
      <c r="D23" s="7">
        <v>28930.007087474565</v>
      </c>
      <c r="E23" s="7">
        <v>1302.3679998760922</v>
      </c>
      <c r="F23" s="7">
        <v>26.942918936520616</v>
      </c>
      <c r="G23" s="7">
        <v>1329.3109188126127</v>
      </c>
      <c r="H23" s="7">
        <v>27600.696168661954</v>
      </c>
    </row>
    <row r="24" spans="1:8" ht="13.5" thickBot="1" x14ac:dyDescent="0.25">
      <c r="A24" s="6">
        <v>2007</v>
      </c>
      <c r="B24" s="7">
        <v>25580.93688094047</v>
      </c>
      <c r="C24" s="7">
        <v>3282.8341914748785</v>
      </c>
      <c r="D24" s="7">
        <v>28863.771072415348</v>
      </c>
      <c r="E24" s="7">
        <v>1233.8396711023549</v>
      </c>
      <c r="F24" s="7">
        <v>29.806902616796698</v>
      </c>
      <c r="G24" s="7">
        <v>1263.6465737191515</v>
      </c>
      <c r="H24" s="7">
        <v>27600.124498696197</v>
      </c>
    </row>
    <row r="25" spans="1:8" ht="13.5" thickBot="1" x14ac:dyDescent="0.25">
      <c r="A25" s="6">
        <v>2008</v>
      </c>
      <c r="B25" s="7">
        <v>26175.086339607802</v>
      </c>
      <c r="C25" s="7">
        <v>3353.2750575428959</v>
      </c>
      <c r="D25" s="7">
        <v>29528.361397150697</v>
      </c>
      <c r="E25" s="7">
        <v>1302.8066929957588</v>
      </c>
      <c r="F25" s="7">
        <v>33.205146294303375</v>
      </c>
      <c r="G25" s="7">
        <v>1336.0118392900622</v>
      </c>
      <c r="H25" s="7">
        <v>28192.349557860634</v>
      </c>
    </row>
    <row r="26" spans="1:8" ht="13.5" thickBot="1" x14ac:dyDescent="0.25">
      <c r="A26" s="6">
        <v>2009</v>
      </c>
      <c r="B26" s="7">
        <v>25099.312171634541</v>
      </c>
      <c r="C26" s="7">
        <v>3211.2143058018314</v>
      </c>
      <c r="D26" s="7">
        <v>28310.526477436371</v>
      </c>
      <c r="E26" s="7">
        <v>1274.441264746805</v>
      </c>
      <c r="F26" s="7">
        <v>38.098271318617165</v>
      </c>
      <c r="G26" s="7">
        <v>1312.5395360654222</v>
      </c>
      <c r="H26" s="7">
        <v>26997.986941370949</v>
      </c>
    </row>
    <row r="27" spans="1:8" ht="13.5" thickBot="1" x14ac:dyDescent="0.25">
      <c r="A27" s="6">
        <v>2010</v>
      </c>
      <c r="B27" s="7">
        <v>24307.98383467866</v>
      </c>
      <c r="C27" s="7">
        <v>3095.4269377699102</v>
      </c>
      <c r="D27" s="7">
        <v>27403.410772448569</v>
      </c>
      <c r="E27" s="7">
        <v>1325.3456914384903</v>
      </c>
      <c r="F27" s="7">
        <v>53.5497153149079</v>
      </c>
      <c r="G27" s="7">
        <v>1378.8954067533982</v>
      </c>
      <c r="H27" s="7">
        <v>26024.51536569517</v>
      </c>
    </row>
    <row r="28" spans="1:8" ht="13.5" thickBot="1" x14ac:dyDescent="0.25">
      <c r="A28" s="6">
        <v>2011</v>
      </c>
      <c r="B28" s="7">
        <v>24658.910275731592</v>
      </c>
      <c r="C28" s="7">
        <v>3140.0081278113817</v>
      </c>
      <c r="D28" s="7">
        <v>27798.918403542975</v>
      </c>
      <c r="E28" s="7">
        <v>1321.726605717429</v>
      </c>
      <c r="F28" s="7">
        <v>77.864204744672449</v>
      </c>
      <c r="G28" s="7">
        <v>1399.5908104621014</v>
      </c>
      <c r="H28" s="7">
        <v>26399.327593080874</v>
      </c>
    </row>
    <row r="29" spans="1:8" ht="13.5" thickBot="1" x14ac:dyDescent="0.25">
      <c r="A29" s="6">
        <v>2012</v>
      </c>
      <c r="B29" s="7">
        <v>25227.530181393231</v>
      </c>
      <c r="C29" s="7">
        <v>3211.1683015022913</v>
      </c>
      <c r="D29" s="7">
        <v>28438.698482895521</v>
      </c>
      <c r="E29" s="7">
        <v>1332.884961213058</v>
      </c>
      <c r="F29" s="7">
        <v>108.21335720023519</v>
      </c>
      <c r="G29" s="7">
        <v>1441.0983184132931</v>
      </c>
      <c r="H29" s="7">
        <v>26997.600164482228</v>
      </c>
    </row>
    <row r="30" spans="1:8" ht="13.5" thickBot="1" x14ac:dyDescent="0.25">
      <c r="A30" s="6">
        <v>2013</v>
      </c>
      <c r="B30" s="7">
        <v>24354.752786883731</v>
      </c>
      <c r="C30" s="7">
        <v>3085.944614875862</v>
      </c>
      <c r="D30" s="7">
        <v>27440.697401759593</v>
      </c>
      <c r="E30" s="7">
        <v>1345.074567136927</v>
      </c>
      <c r="F30" s="7">
        <v>150.82922066634038</v>
      </c>
      <c r="G30" s="7">
        <v>1495.9037878032675</v>
      </c>
      <c r="H30" s="7">
        <v>25944.793613956324</v>
      </c>
    </row>
    <row r="31" spans="1:8" ht="13.5" thickBot="1" x14ac:dyDescent="0.25">
      <c r="A31" s="6">
        <v>2014</v>
      </c>
      <c r="B31" s="7">
        <v>24055.932346877795</v>
      </c>
      <c r="C31" s="7">
        <v>3032.1327854947826</v>
      </c>
      <c r="D31" s="7">
        <v>27088.065132372576</v>
      </c>
      <c r="E31" s="7">
        <v>1371.8288162455824</v>
      </c>
      <c r="F31" s="7">
        <v>223.86067511530123</v>
      </c>
      <c r="G31" s="7">
        <v>1595.6894913608837</v>
      </c>
      <c r="H31" s="7">
        <v>25492.375641011691</v>
      </c>
    </row>
    <row r="32" spans="1:8" ht="13.5" thickBot="1" x14ac:dyDescent="0.25">
      <c r="A32" s="6">
        <v>2015</v>
      </c>
      <c r="B32" s="7">
        <v>24385.634303823605</v>
      </c>
      <c r="C32" s="7">
        <v>3060.4663095636256</v>
      </c>
      <c r="D32" s="7">
        <v>27446.100613387229</v>
      </c>
      <c r="E32" s="7">
        <v>1448.8508633083866</v>
      </c>
      <c r="F32" s="7">
        <v>266.66262893280611</v>
      </c>
      <c r="G32" s="7">
        <v>1715.5134922411926</v>
      </c>
      <c r="H32" s="7">
        <v>25730.587121146036</v>
      </c>
    </row>
    <row r="33" spans="1:8" ht="13.5" thickBot="1" x14ac:dyDescent="0.25">
      <c r="A33" s="6">
        <v>2016</v>
      </c>
      <c r="B33" s="7">
        <v>24543.381155967298</v>
      </c>
      <c r="C33" s="7">
        <v>3069.9618479035212</v>
      </c>
      <c r="D33" s="7">
        <v>27613.343003870817</v>
      </c>
      <c r="E33" s="7">
        <v>1476.1183114637529</v>
      </c>
      <c r="F33" s="7">
        <v>326.80471188487002</v>
      </c>
      <c r="G33" s="7">
        <v>1802.9230233486228</v>
      </c>
      <c r="H33" s="7">
        <v>25810.419980522194</v>
      </c>
    </row>
    <row r="34" spans="1:8" ht="13.5" thickBot="1" x14ac:dyDescent="0.25">
      <c r="A34" s="6">
        <v>2017</v>
      </c>
      <c r="B34" s="7">
        <v>24666.799530223587</v>
      </c>
      <c r="C34" s="7">
        <v>3082.1230158296494</v>
      </c>
      <c r="D34" s="7">
        <v>27748.922546053236</v>
      </c>
      <c r="E34" s="7">
        <v>1486.8370645362754</v>
      </c>
      <c r="F34" s="7">
        <v>349.4216076899088</v>
      </c>
      <c r="G34" s="7">
        <v>1836.2586722261842</v>
      </c>
      <c r="H34" s="7">
        <v>25912.663873827052</v>
      </c>
    </row>
    <row r="35" spans="1:8" ht="13.5" thickBot="1" x14ac:dyDescent="0.25">
      <c r="A35" s="6">
        <v>2018</v>
      </c>
      <c r="B35" s="7">
        <v>24799.611743824611</v>
      </c>
      <c r="C35" s="7">
        <v>3093.5803547279265</v>
      </c>
      <c r="D35" s="7">
        <v>27893.192098552536</v>
      </c>
      <c r="E35" s="7">
        <v>1495.779757845638</v>
      </c>
      <c r="F35" s="7">
        <v>388.42195095730028</v>
      </c>
      <c r="G35" s="7">
        <v>1884.2017088029384</v>
      </c>
      <c r="H35" s="7">
        <v>26008.990389749597</v>
      </c>
    </row>
    <row r="36" spans="1:8" ht="13.5" thickBot="1" x14ac:dyDescent="0.25">
      <c r="A36" s="6">
        <v>2019</v>
      </c>
      <c r="B36" s="7">
        <v>25019.761312629649</v>
      </c>
      <c r="C36" s="7">
        <v>3114.6940006050445</v>
      </c>
      <c r="D36" s="7">
        <v>28134.455313234692</v>
      </c>
      <c r="E36" s="7">
        <v>1505.5116243427715</v>
      </c>
      <c r="F36" s="7">
        <v>442.44227639765256</v>
      </c>
      <c r="G36" s="7">
        <v>1947.9539007404239</v>
      </c>
      <c r="H36" s="7">
        <v>26186.501412494268</v>
      </c>
    </row>
    <row r="37" spans="1:8" ht="13.5" thickBot="1" x14ac:dyDescent="0.25">
      <c r="A37" s="6">
        <v>2020</v>
      </c>
      <c r="B37" s="7">
        <v>25282.571704403807</v>
      </c>
      <c r="C37" s="7">
        <v>3139.3581584176068</v>
      </c>
      <c r="D37" s="7">
        <v>28421.929862821413</v>
      </c>
      <c r="E37" s="7">
        <v>1515.4134095693826</v>
      </c>
      <c r="F37" s="7">
        <v>512.65341766696554</v>
      </c>
      <c r="G37" s="7">
        <v>2028.066827236348</v>
      </c>
      <c r="H37" s="7">
        <v>26393.863035585066</v>
      </c>
    </row>
    <row r="38" spans="1:8" ht="13.5" thickBot="1" x14ac:dyDescent="0.25">
      <c r="A38" s="6">
        <v>2021</v>
      </c>
      <c r="B38" s="7">
        <v>25581.853728046295</v>
      </c>
      <c r="C38" s="7">
        <v>3166.593682158305</v>
      </c>
      <c r="D38" s="7">
        <v>28748.447410204601</v>
      </c>
      <c r="E38" s="7">
        <v>1525.0648834763028</v>
      </c>
      <c r="F38" s="7">
        <v>600.5393471010683</v>
      </c>
      <c r="G38" s="7">
        <v>2125.6042305773713</v>
      </c>
      <c r="H38" s="7">
        <v>26622.843179627231</v>
      </c>
    </row>
    <row r="39" spans="1:8" ht="13.5" thickBot="1" x14ac:dyDescent="0.25">
      <c r="A39" s="6">
        <v>2022</v>
      </c>
      <c r="B39" s="7">
        <v>25899.106351630468</v>
      </c>
      <c r="C39" s="7">
        <v>3193.6126188676485</v>
      </c>
      <c r="D39" s="7">
        <v>29092.718970498117</v>
      </c>
      <c r="E39" s="7">
        <v>1534.4633947662592</v>
      </c>
      <c r="F39" s="7">
        <v>708.25318747421989</v>
      </c>
      <c r="G39" s="7">
        <v>2242.7165822404791</v>
      </c>
      <c r="H39" s="7">
        <v>26850.002388257639</v>
      </c>
    </row>
    <row r="40" spans="1:8" ht="13.5" thickBot="1" x14ac:dyDescent="0.25">
      <c r="A40" s="6">
        <v>2023</v>
      </c>
      <c r="B40" s="7">
        <v>26158.640598258451</v>
      </c>
      <c r="C40" s="7">
        <v>3210.3632929764417</v>
      </c>
      <c r="D40" s="7">
        <v>29369.003891234894</v>
      </c>
      <c r="E40" s="7">
        <v>1542.3809754974541</v>
      </c>
      <c r="F40" s="7">
        <v>835.79078589846677</v>
      </c>
      <c r="G40" s="7">
        <v>2378.1717613959208</v>
      </c>
      <c r="H40" s="7">
        <v>26990.832129838971</v>
      </c>
    </row>
    <row r="41" spans="1:8" ht="13.5" thickBot="1" x14ac:dyDescent="0.25">
      <c r="A41" s="6">
        <v>2024</v>
      </c>
      <c r="B41" s="7">
        <v>26462.49398123577</v>
      </c>
      <c r="C41" s="7">
        <v>3230.1188036851304</v>
      </c>
      <c r="D41" s="7">
        <v>29692.612784920901</v>
      </c>
      <c r="E41" s="7">
        <v>1549.8765394169618</v>
      </c>
      <c r="F41" s="7">
        <v>985.81148859562654</v>
      </c>
      <c r="G41" s="7">
        <v>2535.6880280125883</v>
      </c>
      <c r="H41" s="7">
        <v>27156.924756908313</v>
      </c>
    </row>
    <row r="42" spans="1:8" ht="13.5" thickBot="1" x14ac:dyDescent="0.25">
      <c r="A42" s="6">
        <v>2025</v>
      </c>
      <c r="B42" s="7">
        <v>26745.538536678887</v>
      </c>
      <c r="C42" s="7">
        <v>3244.390303378741</v>
      </c>
      <c r="D42" s="7">
        <v>29989.928840057626</v>
      </c>
      <c r="E42" s="7">
        <v>1555.9871130899701</v>
      </c>
      <c r="F42" s="7">
        <v>1157.0306578204668</v>
      </c>
      <c r="G42" s="7">
        <v>2713.0177709104369</v>
      </c>
      <c r="H42" s="7">
        <v>27276.911069147191</v>
      </c>
    </row>
    <row r="43" spans="1:8" ht="13.5" thickBot="1" x14ac:dyDescent="0.25">
      <c r="A43" s="6">
        <v>2026</v>
      </c>
      <c r="B43" s="7">
        <v>27043.541885605609</v>
      </c>
      <c r="C43" s="7">
        <v>3258.22111251974</v>
      </c>
      <c r="D43" s="7">
        <v>30301.762998125349</v>
      </c>
      <c r="E43" s="7">
        <v>1560.1151137930287</v>
      </c>
      <c r="F43" s="7">
        <v>1348.4555679626542</v>
      </c>
      <c r="G43" s="7">
        <v>2908.5706817556829</v>
      </c>
      <c r="H43" s="7">
        <v>27393.192316369667</v>
      </c>
    </row>
    <row r="44" spans="1:8" ht="14.1" customHeight="1" x14ac:dyDescent="0.2">
      <c r="A44" s="4"/>
    </row>
    <row r="45" spans="1:8" ht="15.75" x14ac:dyDescent="0.25">
      <c r="A45" s="18" t="s">
        <v>25</v>
      </c>
      <c r="B45" s="18"/>
      <c r="C45" s="18"/>
      <c r="D45" s="18"/>
      <c r="E45" s="18"/>
      <c r="F45" s="18"/>
      <c r="G45" s="18"/>
      <c r="H45" s="18"/>
    </row>
    <row r="46" spans="1:8" x14ac:dyDescent="0.2">
      <c r="A46" s="8" t="s">
        <v>26</v>
      </c>
      <c r="B46" s="12">
        <f>EXP((LN(B17/B7)/10))-1</f>
        <v>4.1738887368369948E-3</v>
      </c>
      <c r="C46" s="12">
        <f t="shared" ref="C46:H46" si="0">EXP((LN(C17/C7)/10))-1</f>
        <v>3.0997461609485466E-3</v>
      </c>
      <c r="D46" s="12">
        <f t="shared" si="0"/>
        <v>4.0509299863271675E-3</v>
      </c>
      <c r="E46" s="12">
        <f t="shared" ref="E46:G46" si="1">EXP((LN(E17/E7)/10))-1</f>
        <v>2.8473714814059026E-2</v>
      </c>
      <c r="F46" s="13" t="s">
        <v>61</v>
      </c>
      <c r="G46" s="12">
        <f t="shared" si="1"/>
        <v>2.8524977640230098E-2</v>
      </c>
      <c r="H46" s="12">
        <f t="shared" si="0"/>
        <v>3.0997461609485466E-3</v>
      </c>
    </row>
    <row r="47" spans="1:8" x14ac:dyDescent="0.2">
      <c r="A47" s="8" t="s">
        <v>27</v>
      </c>
      <c r="B47" s="12">
        <f>EXP((LN(B30/B17)/13))-1</f>
        <v>1.0729195427605642E-3</v>
      </c>
      <c r="C47" s="12">
        <f t="shared" ref="C47:H47" si="2">EXP((LN(C30/C17)/13))-1</f>
        <v>-1.3869844812108845E-5</v>
      </c>
      <c r="D47" s="12">
        <f t="shared" si="2"/>
        <v>9.4987272720969962E-4</v>
      </c>
      <c r="E47" s="12">
        <f t="shared" ref="E47" si="3">EXP((LN(E30/E17)/13))-1</f>
        <v>1.1852475657495365E-2</v>
      </c>
      <c r="F47" s="12">
        <f t="shared" si="2"/>
        <v>0.53476810437557654</v>
      </c>
      <c r="G47" s="12">
        <f t="shared" si="2"/>
        <v>2.0119640614806755E-2</v>
      </c>
      <c r="H47" s="12">
        <f t="shared" si="2"/>
        <v>-1.3869844812108845E-5</v>
      </c>
    </row>
    <row r="48" spans="1:8" x14ac:dyDescent="0.2">
      <c r="A48" s="8" t="s">
        <v>28</v>
      </c>
      <c r="B48" s="12">
        <f>EXP((LN(B32/B30)/2))-1</f>
        <v>6.3379279742137307E-4</v>
      </c>
      <c r="C48" s="12">
        <f t="shared" ref="C48:H48" si="4">EXP((LN(C32/C30)/2))-1</f>
        <v>-4.1366770116059159E-3</v>
      </c>
      <c r="D48" s="12">
        <f t="shared" si="4"/>
        <v>9.8447674175661248E-5</v>
      </c>
      <c r="E48" s="12">
        <f t="shared" si="4"/>
        <v>3.7859730480748643E-2</v>
      </c>
      <c r="F48" s="12">
        <f t="shared" si="4"/>
        <v>0.32965305166324033</v>
      </c>
      <c r="G48" s="12">
        <f t="shared" si="4"/>
        <v>7.0890924600411243E-2</v>
      </c>
      <c r="H48" s="12">
        <f t="shared" si="4"/>
        <v>-4.136677011606027E-3</v>
      </c>
    </row>
    <row r="49" spans="1:8" x14ac:dyDescent="0.2">
      <c r="A49" s="8" t="s">
        <v>60</v>
      </c>
      <c r="B49" s="12">
        <f>EXP((LN(B43/B30)/13))-1</f>
        <v>8.0880105579090866E-3</v>
      </c>
      <c r="C49" s="12">
        <f t="shared" ref="C49:H49" si="5">EXP((LN(C43/C30)/13))-1</f>
        <v>4.1874791594409544E-3</v>
      </c>
      <c r="D49" s="12">
        <f t="shared" si="5"/>
        <v>7.6583049941256753E-3</v>
      </c>
      <c r="E49" s="12">
        <f t="shared" si="5"/>
        <v>1.1473798484665343E-2</v>
      </c>
      <c r="F49" s="12">
        <f t="shared" si="5"/>
        <v>0.18353432521797974</v>
      </c>
      <c r="G49" s="12">
        <f t="shared" si="5"/>
        <v>5.2479233236507383E-2</v>
      </c>
      <c r="H49" s="12">
        <f t="shared" si="5"/>
        <v>4.1874791594409544E-3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4951.4950248756213</v>
      </c>
      <c r="C7" s="7">
        <v>537.93599999999992</v>
      </c>
      <c r="D7" s="7">
        <v>5489.431024875621</v>
      </c>
      <c r="E7" s="7">
        <v>148.49502487562219</v>
      </c>
      <c r="F7" s="7">
        <v>0</v>
      </c>
      <c r="G7" s="7">
        <v>148.49502487562219</v>
      </c>
      <c r="H7" s="7">
        <v>5340.9359999999988</v>
      </c>
      <c r="I7" s="9">
        <v>53.7731951324797</v>
      </c>
    </row>
    <row r="8" spans="1:11" ht="13.5" thickBot="1" x14ac:dyDescent="0.25">
      <c r="A8" s="6">
        <v>1991</v>
      </c>
      <c r="B8" s="7">
        <v>4804.9345444012806</v>
      </c>
      <c r="C8" s="7">
        <v>518.90607999999997</v>
      </c>
      <c r="D8" s="7">
        <v>5323.8406244012804</v>
      </c>
      <c r="E8" s="7">
        <v>171.84454440128124</v>
      </c>
      <c r="F8" s="7">
        <v>0</v>
      </c>
      <c r="G8" s="7">
        <v>171.84454440128124</v>
      </c>
      <c r="H8" s="7">
        <v>5151.996079999999</v>
      </c>
      <c r="I8" s="9">
        <v>53.738199830421394</v>
      </c>
    </row>
    <row r="9" spans="1:11" ht="13.5" thickBot="1" x14ac:dyDescent="0.25">
      <c r="A9" s="6">
        <v>1992</v>
      </c>
      <c r="B9" s="7">
        <v>4968.7034758585742</v>
      </c>
      <c r="C9" s="7">
        <v>538.27200000000005</v>
      </c>
      <c r="D9" s="7">
        <v>5506.9754758585741</v>
      </c>
      <c r="E9" s="7">
        <v>162.70347585857425</v>
      </c>
      <c r="F9" s="7">
        <v>0</v>
      </c>
      <c r="G9" s="7">
        <v>162.70347585857425</v>
      </c>
      <c r="H9" s="7">
        <v>5344.2719999999999</v>
      </c>
      <c r="I9" s="9">
        <v>53.532501758731769</v>
      </c>
    </row>
    <row r="10" spans="1:11" ht="13.5" thickBot="1" x14ac:dyDescent="0.25">
      <c r="A10" s="6">
        <v>1993</v>
      </c>
      <c r="B10" s="7">
        <v>4398.2374152378306</v>
      </c>
      <c r="C10" s="7">
        <v>473.98400000000004</v>
      </c>
      <c r="D10" s="7">
        <v>4872.221415237831</v>
      </c>
      <c r="E10" s="7">
        <v>166.23741523783067</v>
      </c>
      <c r="F10" s="7">
        <v>0</v>
      </c>
      <c r="G10" s="7">
        <v>166.23741523783067</v>
      </c>
      <c r="H10" s="7">
        <v>4705.9840000000004</v>
      </c>
      <c r="I10" s="9">
        <v>59.00590021115201</v>
      </c>
    </row>
    <row r="11" spans="1:11" ht="13.5" thickBot="1" x14ac:dyDescent="0.25">
      <c r="A11" s="6">
        <v>1994</v>
      </c>
      <c r="B11" s="7">
        <v>4749.838038134033</v>
      </c>
      <c r="C11" s="7">
        <v>506.8</v>
      </c>
      <c r="D11" s="7">
        <v>5256.6380381340332</v>
      </c>
      <c r="E11" s="7">
        <v>224.83803813403344</v>
      </c>
      <c r="F11" s="7">
        <v>0</v>
      </c>
      <c r="G11" s="7">
        <v>224.83803813403344</v>
      </c>
      <c r="H11" s="7">
        <v>5031.8</v>
      </c>
      <c r="I11" s="9">
        <v>52.162510626859046</v>
      </c>
    </row>
    <row r="12" spans="1:11" ht="13.5" thickBot="1" x14ac:dyDescent="0.25">
      <c r="A12" s="6">
        <v>1995</v>
      </c>
      <c r="B12" s="7">
        <v>4688.0049275593801</v>
      </c>
      <c r="C12" s="7">
        <v>499.40800000000002</v>
      </c>
      <c r="D12" s="7">
        <v>5187.4129275593805</v>
      </c>
      <c r="E12" s="7">
        <v>229.00492755938035</v>
      </c>
      <c r="F12" s="7">
        <v>0</v>
      </c>
      <c r="G12" s="7">
        <v>229.00492755938035</v>
      </c>
      <c r="H12" s="7">
        <v>4958.4080000000004</v>
      </c>
      <c r="I12" s="9">
        <v>54.454839420854114</v>
      </c>
    </row>
    <row r="13" spans="1:11" ht="13.5" thickBot="1" x14ac:dyDescent="0.25">
      <c r="A13" s="6">
        <v>1996</v>
      </c>
      <c r="B13" s="7">
        <v>4829.5583499354289</v>
      </c>
      <c r="C13" s="7">
        <v>515.75999999999988</v>
      </c>
      <c r="D13" s="7">
        <v>5345.3183499354291</v>
      </c>
      <c r="E13" s="7">
        <v>224.55834993542982</v>
      </c>
      <c r="F13" s="7">
        <v>0</v>
      </c>
      <c r="G13" s="7">
        <v>224.55834993542982</v>
      </c>
      <c r="H13" s="7">
        <v>5120.7599999999993</v>
      </c>
      <c r="I13" s="9">
        <v>53.558419546077019</v>
      </c>
    </row>
    <row r="14" spans="1:11" ht="13.5" thickBot="1" x14ac:dyDescent="0.25">
      <c r="A14" s="6">
        <v>1997</v>
      </c>
      <c r="B14" s="7">
        <v>5257.5703251125669</v>
      </c>
      <c r="C14" s="7">
        <v>564.36799999999982</v>
      </c>
      <c r="D14" s="7">
        <v>5821.9383251125664</v>
      </c>
      <c r="E14" s="7">
        <v>218.57032511256833</v>
      </c>
      <c r="F14" s="7">
        <v>0</v>
      </c>
      <c r="G14" s="7">
        <v>218.57032511256833</v>
      </c>
      <c r="H14" s="7">
        <v>5603.3679999999977</v>
      </c>
      <c r="I14" s="9">
        <v>49.808869762539103</v>
      </c>
    </row>
    <row r="15" spans="1:11" ht="13.5" thickBot="1" x14ac:dyDescent="0.25">
      <c r="A15" s="6">
        <v>1998</v>
      </c>
      <c r="B15" s="7">
        <v>5268.5802354594107</v>
      </c>
      <c r="C15" s="7">
        <v>565.5999999999998</v>
      </c>
      <c r="D15" s="7">
        <v>5834.1802354594101</v>
      </c>
      <c r="E15" s="7">
        <v>218.58023545941217</v>
      </c>
      <c r="F15" s="7">
        <v>0</v>
      </c>
      <c r="G15" s="7">
        <v>218.58023545941217</v>
      </c>
      <c r="H15" s="7">
        <v>5615.5999999999976</v>
      </c>
      <c r="I15" s="9">
        <v>49.250712616513404</v>
      </c>
    </row>
    <row r="16" spans="1:11" ht="13.5" thickBot="1" x14ac:dyDescent="0.25">
      <c r="A16" s="6">
        <v>1999</v>
      </c>
      <c r="B16" s="7">
        <v>5081.9949984604564</v>
      </c>
      <c r="C16" s="7">
        <v>544.096</v>
      </c>
      <c r="D16" s="7">
        <v>5626.0909984604568</v>
      </c>
      <c r="E16" s="7">
        <v>223.95419846045633</v>
      </c>
      <c r="F16" s="7">
        <v>4.0800000000000003E-2</v>
      </c>
      <c r="G16" s="7">
        <v>223.99499846045632</v>
      </c>
      <c r="H16" s="7">
        <v>5402.0960000000005</v>
      </c>
      <c r="I16" s="9">
        <v>51.222563910959536</v>
      </c>
    </row>
    <row r="17" spans="1:9" ht="13.5" thickBot="1" x14ac:dyDescent="0.25">
      <c r="A17" s="6">
        <v>2000</v>
      </c>
      <c r="B17" s="7">
        <v>5002.8405168012323</v>
      </c>
      <c r="C17" s="7">
        <v>538.27199999999993</v>
      </c>
      <c r="D17" s="7">
        <v>5541.1125168012322</v>
      </c>
      <c r="E17" s="7">
        <v>196.62732480123302</v>
      </c>
      <c r="F17" s="7">
        <v>0.21319199999999949</v>
      </c>
      <c r="G17" s="7">
        <v>196.84051680123301</v>
      </c>
      <c r="H17" s="7">
        <v>5344.271999999999</v>
      </c>
      <c r="I17" s="9">
        <v>55.428849935565857</v>
      </c>
    </row>
    <row r="18" spans="1:9" ht="13.5" thickBot="1" x14ac:dyDescent="0.25">
      <c r="A18" s="6">
        <v>2001</v>
      </c>
      <c r="B18" s="7">
        <v>4516.9381132489461</v>
      </c>
      <c r="C18" s="7">
        <v>484.96000000000004</v>
      </c>
      <c r="D18" s="7">
        <v>5001.8981132489462</v>
      </c>
      <c r="E18" s="7">
        <v>186.49145316894607</v>
      </c>
      <c r="F18" s="7">
        <v>0.44666007999999968</v>
      </c>
      <c r="G18" s="7">
        <v>186.93811324894605</v>
      </c>
      <c r="H18" s="7">
        <v>4814.96</v>
      </c>
      <c r="I18" s="9">
        <v>60.204929562275076</v>
      </c>
    </row>
    <row r="19" spans="1:9" ht="13.5" thickBot="1" x14ac:dyDescent="0.25">
      <c r="A19" s="6">
        <v>2002</v>
      </c>
      <c r="B19" s="7">
        <v>4946.0908201357151</v>
      </c>
      <c r="C19" s="7">
        <v>528.52800000000013</v>
      </c>
      <c r="D19" s="7">
        <v>5474.6188201357154</v>
      </c>
      <c r="E19" s="7">
        <v>225.61942665651463</v>
      </c>
      <c r="F19" s="7">
        <v>1.4713934792000001</v>
      </c>
      <c r="G19" s="7">
        <v>227.09082013571464</v>
      </c>
      <c r="H19" s="7">
        <v>5247.5280000000012</v>
      </c>
      <c r="I19" s="9">
        <v>55.037141086434978</v>
      </c>
    </row>
    <row r="20" spans="1:9" ht="13.5" thickBot="1" x14ac:dyDescent="0.25">
      <c r="A20" s="6">
        <v>2003</v>
      </c>
      <c r="B20" s="7">
        <v>5143.2588436678843</v>
      </c>
      <c r="C20" s="7">
        <v>551.37599999999998</v>
      </c>
      <c r="D20" s="7">
        <v>5694.6348436678845</v>
      </c>
      <c r="E20" s="7">
        <v>216.42376691547659</v>
      </c>
      <c r="F20" s="7">
        <v>3.8350767524079949</v>
      </c>
      <c r="G20" s="7">
        <v>220.25884366788458</v>
      </c>
      <c r="H20" s="7">
        <v>5474.3760000000002</v>
      </c>
      <c r="I20" s="9">
        <v>54.540168738825216</v>
      </c>
    </row>
    <row r="21" spans="1:9" ht="13.5" thickBot="1" x14ac:dyDescent="0.25">
      <c r="A21" s="6">
        <v>2004</v>
      </c>
      <c r="B21" s="7">
        <v>5152.4620997417578</v>
      </c>
      <c r="C21" s="7">
        <v>552.27199999999982</v>
      </c>
      <c r="D21" s="7">
        <v>5704.7340997417577</v>
      </c>
      <c r="E21" s="7">
        <v>216.21093627687551</v>
      </c>
      <c r="F21" s="7">
        <v>5.2511634648839163</v>
      </c>
      <c r="G21" s="7">
        <v>221.46209974175943</v>
      </c>
      <c r="H21" s="7">
        <v>5483.2719999999981</v>
      </c>
      <c r="I21" s="9">
        <v>55.17505062110078</v>
      </c>
    </row>
    <row r="22" spans="1:9" ht="13.5" thickBot="1" x14ac:dyDescent="0.25">
      <c r="A22" s="6">
        <v>2005</v>
      </c>
      <c r="B22" s="7">
        <v>5320.6826994831499</v>
      </c>
      <c r="C22" s="7">
        <v>570.77697841726626</v>
      </c>
      <c r="D22" s="7">
        <v>5891.459677900416</v>
      </c>
      <c r="E22" s="7">
        <v>218.24707117590086</v>
      </c>
      <c r="F22" s="7">
        <v>6.2126067245150853</v>
      </c>
      <c r="G22" s="7">
        <v>224.45967790041595</v>
      </c>
      <c r="H22" s="7">
        <v>5667</v>
      </c>
      <c r="I22" s="9">
        <v>53.503327457169519</v>
      </c>
    </row>
    <row r="23" spans="1:9" ht="13.5" thickBot="1" x14ac:dyDescent="0.25">
      <c r="A23" s="6">
        <v>2006</v>
      </c>
      <c r="B23" s="7">
        <v>5710.6885000494322</v>
      </c>
      <c r="C23" s="7">
        <v>614.58992805755406</v>
      </c>
      <c r="D23" s="7">
        <v>6325.2784281069862</v>
      </c>
      <c r="E23" s="7">
        <v>216.76403048171565</v>
      </c>
      <c r="F23" s="7">
        <v>6.5143976252699298</v>
      </c>
      <c r="G23" s="7">
        <v>223.27842810698559</v>
      </c>
      <c r="H23" s="7">
        <v>6102.0000000000009</v>
      </c>
      <c r="I23" s="9">
        <v>51.634945965507882</v>
      </c>
    </row>
    <row r="24" spans="1:9" ht="13.5" thickBot="1" x14ac:dyDescent="0.25">
      <c r="A24" s="6">
        <v>2007</v>
      </c>
      <c r="B24" s="7">
        <v>5675.3201295214976</v>
      </c>
      <c r="C24" s="7">
        <v>611.46762589928028</v>
      </c>
      <c r="D24" s="7">
        <v>6286.787755420778</v>
      </c>
      <c r="E24" s="7">
        <v>207.81858997783721</v>
      </c>
      <c r="F24" s="7">
        <v>7.9691654429434342</v>
      </c>
      <c r="G24" s="7">
        <v>215.78775542078063</v>
      </c>
      <c r="H24" s="7">
        <v>6070.9999999999973</v>
      </c>
      <c r="I24" s="9">
        <v>51.897531604130819</v>
      </c>
    </row>
    <row r="25" spans="1:9" ht="13.5" thickBot="1" x14ac:dyDescent="0.25">
      <c r="A25" s="6">
        <v>2008</v>
      </c>
      <c r="B25" s="7">
        <v>5623.8487438296852</v>
      </c>
      <c r="C25" s="7">
        <v>604.92086330935228</v>
      </c>
      <c r="D25" s="7">
        <v>6228.7696071390374</v>
      </c>
      <c r="E25" s="7">
        <v>214.17549789545077</v>
      </c>
      <c r="F25" s="7">
        <v>8.5941092435888518</v>
      </c>
      <c r="G25" s="7">
        <v>222.76960713903964</v>
      </c>
      <c r="H25" s="7">
        <v>6005.9999999999982</v>
      </c>
      <c r="I25" s="9">
        <v>53.584827573227081</v>
      </c>
    </row>
    <row r="26" spans="1:9" ht="13.5" thickBot="1" x14ac:dyDescent="0.25">
      <c r="A26" s="6">
        <v>2009</v>
      </c>
      <c r="B26" s="7">
        <v>5358.2451044078925</v>
      </c>
      <c r="C26" s="7">
        <v>574.96589928057551</v>
      </c>
      <c r="D26" s="7">
        <v>5933.2110036884678</v>
      </c>
      <c r="E26" s="7">
        <v>213.78781824532768</v>
      </c>
      <c r="F26" s="7">
        <v>10.833185443141298</v>
      </c>
      <c r="G26" s="7">
        <v>224.62100368846899</v>
      </c>
      <c r="H26" s="7">
        <v>5708.5899999999992</v>
      </c>
      <c r="I26" s="9">
        <v>53.988147328999915</v>
      </c>
    </row>
    <row r="27" spans="1:9" ht="13.5" thickBot="1" x14ac:dyDescent="0.25">
      <c r="A27" s="6">
        <v>2010</v>
      </c>
      <c r="B27" s="7">
        <v>5752.7429829858202</v>
      </c>
      <c r="C27" s="7">
        <v>618.60359712230195</v>
      </c>
      <c r="D27" s="7">
        <v>6371.346580108122</v>
      </c>
      <c r="E27" s="7">
        <v>213.77322324976998</v>
      </c>
      <c r="F27" s="7">
        <v>15.723356858354155</v>
      </c>
      <c r="G27" s="7">
        <v>229.49658010812414</v>
      </c>
      <c r="H27" s="7">
        <v>6141.8499999999976</v>
      </c>
      <c r="I27" s="9">
        <v>48.370362145088627</v>
      </c>
    </row>
    <row r="28" spans="1:9" ht="13.5" thickBot="1" x14ac:dyDescent="0.25">
      <c r="A28" s="6">
        <v>2011</v>
      </c>
      <c r="B28" s="7">
        <v>5546.8204843072408</v>
      </c>
      <c r="C28" s="7">
        <v>594.94964028776963</v>
      </c>
      <c r="D28" s="7">
        <v>6141.7701245950102</v>
      </c>
      <c r="E28" s="7">
        <v>211.73760130524153</v>
      </c>
      <c r="F28" s="7">
        <v>23.032523289770641</v>
      </c>
      <c r="G28" s="7">
        <v>234.77012459501216</v>
      </c>
      <c r="H28" s="7">
        <v>5906.9999999999982</v>
      </c>
      <c r="I28" s="9">
        <v>51.017807200884803</v>
      </c>
    </row>
    <row r="29" spans="1:9" ht="13.5" thickBot="1" x14ac:dyDescent="0.25">
      <c r="A29" s="6">
        <v>2012</v>
      </c>
      <c r="B29" s="7">
        <v>5449.1317342595739</v>
      </c>
      <c r="C29" s="7">
        <v>582.35971223021579</v>
      </c>
      <c r="D29" s="7">
        <v>6031.4914464897902</v>
      </c>
      <c r="E29" s="7">
        <v>217.11964843291724</v>
      </c>
      <c r="F29" s="7">
        <v>32.37179805687299</v>
      </c>
      <c r="G29" s="7">
        <v>249.49144648979023</v>
      </c>
      <c r="H29" s="7">
        <v>5782</v>
      </c>
      <c r="I29" s="9">
        <v>53.301934053885994</v>
      </c>
    </row>
    <row r="30" spans="1:9" ht="13.5" thickBot="1" x14ac:dyDescent="0.25">
      <c r="A30" s="6">
        <v>2013</v>
      </c>
      <c r="B30" s="7">
        <v>5541.5425126680639</v>
      </c>
      <c r="C30" s="7">
        <v>590.41726618705047</v>
      </c>
      <c r="D30" s="7">
        <v>6131.9597788551146</v>
      </c>
      <c r="E30" s="7">
        <v>226.57149877880988</v>
      </c>
      <c r="F30" s="7">
        <v>43.388280076304184</v>
      </c>
      <c r="G30" s="7">
        <v>269.95977885511405</v>
      </c>
      <c r="H30" s="7">
        <v>5862.0000000000009</v>
      </c>
      <c r="I30" s="9">
        <v>50.524299399811184</v>
      </c>
    </row>
    <row r="31" spans="1:9" ht="13.5" thickBot="1" x14ac:dyDescent="0.25">
      <c r="A31" s="6">
        <v>2014</v>
      </c>
      <c r="B31" s="7">
        <v>5445.7658020314602</v>
      </c>
      <c r="C31" s="7">
        <v>578.02877697841711</v>
      </c>
      <c r="D31" s="7">
        <v>6023.7945790098775</v>
      </c>
      <c r="E31" s="7">
        <v>228.77619332043844</v>
      </c>
      <c r="F31" s="7">
        <v>56.018385689440493</v>
      </c>
      <c r="G31" s="7">
        <v>284.79457900987893</v>
      </c>
      <c r="H31" s="7">
        <v>5738.9999999999982</v>
      </c>
      <c r="I31" s="9">
        <v>50.707240695147007</v>
      </c>
    </row>
    <row r="32" spans="1:9" ht="13.5" thickBot="1" x14ac:dyDescent="0.25">
      <c r="A32" s="6">
        <v>2015</v>
      </c>
      <c r="B32" s="7">
        <v>5552.7375235490044</v>
      </c>
      <c r="C32" s="7">
        <v>587.51833633379874</v>
      </c>
      <c r="D32" s="7">
        <v>6140.2558598828036</v>
      </c>
      <c r="E32" s="7">
        <v>239.95119799829212</v>
      </c>
      <c r="F32" s="7">
        <v>67.086893998938137</v>
      </c>
      <c r="G32" s="7">
        <v>307.03809199723025</v>
      </c>
      <c r="H32" s="7">
        <v>5833.2177678855733</v>
      </c>
      <c r="I32" s="9">
        <v>50.354397036315845</v>
      </c>
    </row>
    <row r="33" spans="1:9" ht="13.5" thickBot="1" x14ac:dyDescent="0.25">
      <c r="A33" s="6">
        <v>2016</v>
      </c>
      <c r="B33" s="7">
        <v>5558.697771139985</v>
      </c>
      <c r="C33" s="7">
        <v>586.27907867730676</v>
      </c>
      <c r="D33" s="7">
        <v>6144.9768498172916</v>
      </c>
      <c r="E33" s="7">
        <v>241.53796019856452</v>
      </c>
      <c r="F33" s="7">
        <v>82.525179894038558</v>
      </c>
      <c r="G33" s="7">
        <v>324.06314009260308</v>
      </c>
      <c r="H33" s="7">
        <v>5820.9137097246885</v>
      </c>
      <c r="I33" s="9">
        <v>50.617396544172642</v>
      </c>
    </row>
    <row r="34" spans="1:9" ht="13.5" thickBot="1" x14ac:dyDescent="0.25">
      <c r="A34" s="6">
        <v>2017</v>
      </c>
      <c r="B34" s="7">
        <v>5584.4136335176981</v>
      </c>
      <c r="C34" s="7">
        <v>588.32358686712121</v>
      </c>
      <c r="D34" s="7">
        <v>6172.737220384819</v>
      </c>
      <c r="E34" s="7">
        <v>243.16214259489135</v>
      </c>
      <c r="F34" s="7">
        <v>88.362322466366834</v>
      </c>
      <c r="G34" s="7">
        <v>331.52446506125818</v>
      </c>
      <c r="H34" s="7">
        <v>5841.2127553235605</v>
      </c>
      <c r="I34" s="9">
        <v>50.641309881538582</v>
      </c>
    </row>
    <row r="35" spans="1:9" ht="13.5" thickBot="1" x14ac:dyDescent="0.25">
      <c r="A35" s="6">
        <v>2018</v>
      </c>
      <c r="B35" s="7">
        <v>5620.8645944739874</v>
      </c>
      <c r="C35" s="7">
        <v>591.13844830548032</v>
      </c>
      <c r="D35" s="7">
        <v>6212.0030427794682</v>
      </c>
      <c r="E35" s="7">
        <v>244.53016346603562</v>
      </c>
      <c r="F35" s="7">
        <v>98.312571137592599</v>
      </c>
      <c r="G35" s="7">
        <v>342.84273460362823</v>
      </c>
      <c r="H35" s="7">
        <v>5869.1603081758403</v>
      </c>
      <c r="I35" s="9">
        <v>50.587523154617813</v>
      </c>
    </row>
    <row r="36" spans="1:9" ht="13.5" thickBot="1" x14ac:dyDescent="0.25">
      <c r="A36" s="6">
        <v>2019</v>
      </c>
      <c r="B36" s="7">
        <v>5663.2104490062138</v>
      </c>
      <c r="C36" s="7">
        <v>594.18687575469119</v>
      </c>
      <c r="D36" s="7">
        <v>6257.3973247609047</v>
      </c>
      <c r="E36" s="7">
        <v>245.97447258014276</v>
      </c>
      <c r="F36" s="7">
        <v>111.99601433061488</v>
      </c>
      <c r="G36" s="7">
        <v>357.97048691075764</v>
      </c>
      <c r="H36" s="7">
        <v>5899.4268378501474</v>
      </c>
      <c r="I36" s="9">
        <v>50.671475847156444</v>
      </c>
    </row>
    <row r="37" spans="1:9" ht="13.5" thickBot="1" x14ac:dyDescent="0.25">
      <c r="A37" s="6">
        <v>2020</v>
      </c>
      <c r="B37" s="7">
        <v>5719.24808625482</v>
      </c>
      <c r="C37" s="7">
        <v>598.32180037169007</v>
      </c>
      <c r="D37" s="7">
        <v>6317.5698866265102</v>
      </c>
      <c r="E37" s="7">
        <v>247.42155459994353</v>
      </c>
      <c r="F37" s="7">
        <v>129.66759976478698</v>
      </c>
      <c r="G37" s="7">
        <v>377.08915436473052</v>
      </c>
      <c r="H37" s="7">
        <v>5940.4807322617798</v>
      </c>
      <c r="I37" s="9">
        <v>50.719768301912893</v>
      </c>
    </row>
    <row r="38" spans="1:9" ht="13.5" thickBot="1" x14ac:dyDescent="0.25">
      <c r="A38" s="6">
        <v>2021</v>
      </c>
      <c r="B38" s="7">
        <v>5780.6330712073523</v>
      </c>
      <c r="C38" s="7">
        <v>602.57471527003304</v>
      </c>
      <c r="D38" s="7">
        <v>6383.2077864773855</v>
      </c>
      <c r="E38" s="7">
        <v>248.82606814763517</v>
      </c>
      <c r="F38" s="7">
        <v>151.6756167201363</v>
      </c>
      <c r="G38" s="7">
        <v>400.50168486777147</v>
      </c>
      <c r="H38" s="7">
        <v>5982.7061016096141</v>
      </c>
      <c r="I38" s="9">
        <v>50.798707101036634</v>
      </c>
    </row>
    <row r="39" spans="1:9" ht="13.5" thickBot="1" x14ac:dyDescent="0.25">
      <c r="A39" s="6">
        <v>2022</v>
      </c>
      <c r="B39" s="7">
        <v>5841.6635581141391</v>
      </c>
      <c r="C39" s="7">
        <v>606.250534184868</v>
      </c>
      <c r="D39" s="7">
        <v>6447.9140922990073</v>
      </c>
      <c r="E39" s="7">
        <v>250.20002140061024</v>
      </c>
      <c r="F39" s="7">
        <v>178.51233863435033</v>
      </c>
      <c r="G39" s="7">
        <v>428.71236003496057</v>
      </c>
      <c r="H39" s="7">
        <v>6019.2017322640468</v>
      </c>
      <c r="I39" s="9">
        <v>50.921515877321305</v>
      </c>
    </row>
    <row r="40" spans="1:9" ht="13.5" thickBot="1" x14ac:dyDescent="0.25">
      <c r="A40" s="6">
        <v>2023</v>
      </c>
      <c r="B40" s="7">
        <v>5885.6946227631461</v>
      </c>
      <c r="C40" s="7">
        <v>607.51523023970185</v>
      </c>
      <c r="D40" s="7">
        <v>6493.2098530028479</v>
      </c>
      <c r="E40" s="7">
        <v>251.33606494259894</v>
      </c>
      <c r="F40" s="7">
        <v>210.11543068035249</v>
      </c>
      <c r="G40" s="7">
        <v>461.45149562295143</v>
      </c>
      <c r="H40" s="7">
        <v>6031.7583573798966</v>
      </c>
      <c r="I40" s="9">
        <v>51.082040057713037</v>
      </c>
    </row>
    <row r="41" spans="1:9" ht="13.5" thickBot="1" x14ac:dyDescent="0.25">
      <c r="A41" s="6">
        <v>2024</v>
      </c>
      <c r="B41" s="7">
        <v>5936.2780030926669</v>
      </c>
      <c r="C41" s="7">
        <v>608.91336651973313</v>
      </c>
      <c r="D41" s="7">
        <v>6545.1913696124002</v>
      </c>
      <c r="E41" s="7">
        <v>252.44054778545379</v>
      </c>
      <c r="F41" s="7">
        <v>247.11096852388229</v>
      </c>
      <c r="G41" s="7">
        <v>499.55151630933608</v>
      </c>
      <c r="H41" s="7">
        <v>6045.6398533030642</v>
      </c>
      <c r="I41" s="9">
        <v>51.278369884427633</v>
      </c>
    </row>
    <row r="42" spans="1:9" ht="13.5" thickBot="1" x14ac:dyDescent="0.25">
      <c r="A42" s="6">
        <v>2025</v>
      </c>
      <c r="B42" s="7">
        <v>5981.0953530309653</v>
      </c>
      <c r="C42" s="7">
        <v>609.12778763014023</v>
      </c>
      <c r="D42" s="7">
        <v>6590.2231406611054</v>
      </c>
      <c r="E42" s="7">
        <v>253.34555787369652</v>
      </c>
      <c r="F42" s="7">
        <v>289.10883417387402</v>
      </c>
      <c r="G42" s="7">
        <v>542.45439204757054</v>
      </c>
      <c r="H42" s="7">
        <v>6047.7687486135346</v>
      </c>
      <c r="I42" s="9">
        <v>51.486800552321682</v>
      </c>
    </row>
    <row r="43" spans="1:9" ht="13.5" thickBot="1" x14ac:dyDescent="0.25">
      <c r="A43" s="6">
        <v>2026</v>
      </c>
      <c r="B43" s="7">
        <v>6026.7241532646613</v>
      </c>
      <c r="C43" s="7">
        <v>608.93629956098971</v>
      </c>
      <c r="D43" s="7">
        <v>6635.6604528256512</v>
      </c>
      <c r="E43" s="7">
        <v>253.98056996546012</v>
      </c>
      <c r="F43" s="7">
        <v>335.81233721893642</v>
      </c>
      <c r="G43" s="7">
        <v>589.79290718439654</v>
      </c>
      <c r="H43" s="7">
        <v>6045.8675456412548</v>
      </c>
      <c r="I43" s="9">
        <v>51.72254808490603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45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26</v>
      </c>
      <c r="B48" s="12">
        <f>EXP((LN(B17/B7)/10))-1</f>
        <v>1.0321621408013737E-3</v>
      </c>
      <c r="C48" s="12">
        <f t="shared" ref="C48:I48" si="0">EXP((LN(C17/C7)/10))-1</f>
        <v>6.2443412667700926E-5</v>
      </c>
      <c r="D48" s="12">
        <f t="shared" si="0"/>
        <v>9.3750760689936818E-4</v>
      </c>
      <c r="E48" s="12">
        <f t="shared" ref="E48:G48" si="1">EXP((LN(E17/E7)/10))-1</f>
        <v>2.8473714814059026E-2</v>
      </c>
      <c r="F48" s="13" t="s">
        <v>61</v>
      </c>
      <c r="G48" s="12">
        <f t="shared" si="1"/>
        <v>2.8585172090698885E-2</v>
      </c>
      <c r="H48" s="12">
        <f t="shared" si="0"/>
        <v>6.2443412667700926E-5</v>
      </c>
      <c r="I48" s="12">
        <f t="shared" si="0"/>
        <v>3.0371131005741958E-3</v>
      </c>
    </row>
    <row r="49" spans="1:9" x14ac:dyDescent="0.2">
      <c r="A49" s="8" t="s">
        <v>46</v>
      </c>
      <c r="B49" s="12">
        <f>EXP((LN(B30/B17)/13))-1</f>
        <v>7.8977190850306744E-3</v>
      </c>
      <c r="C49" s="12">
        <f t="shared" ref="C49:I49" si="2">EXP((LN(C30/C17)/13))-1</f>
        <v>7.1380870273749508E-3</v>
      </c>
      <c r="D49" s="12">
        <f t="shared" si="2"/>
        <v>7.8242279136520043E-3</v>
      </c>
      <c r="E49" s="12">
        <f t="shared" ref="E49" si="3">EXP((LN(E30/E17)/13))-1</f>
        <v>1.0963539150356194E-2</v>
      </c>
      <c r="F49" s="12">
        <f t="shared" si="2"/>
        <v>0.50516715626640774</v>
      </c>
      <c r="G49" s="12">
        <f t="shared" si="2"/>
        <v>2.4596006937970261E-2</v>
      </c>
      <c r="H49" s="12">
        <f t="shared" si="2"/>
        <v>7.1380870273749508E-3</v>
      </c>
      <c r="I49" s="12">
        <f t="shared" si="2"/>
        <v>-7.1012674074281135E-3</v>
      </c>
    </row>
    <row r="50" spans="1:9" x14ac:dyDescent="0.2">
      <c r="A50" s="8" t="s">
        <v>47</v>
      </c>
      <c r="B50" s="12">
        <f>EXP((LN(B32/B30)/2))-1</f>
        <v>1.0095891645480748E-3</v>
      </c>
      <c r="C50" s="12">
        <f t="shared" ref="C50:I50" si="4">EXP((LN(C32/C30)/2))-1</f>
        <v>-2.4580048682435462E-3</v>
      </c>
      <c r="D50" s="12">
        <f t="shared" si="4"/>
        <v>6.7623380042358683E-4</v>
      </c>
      <c r="E50" s="12">
        <f t="shared" si="4"/>
        <v>2.9102948511356086E-2</v>
      </c>
      <c r="F50" s="12">
        <f t="shared" si="4"/>
        <v>0.24346230737005037</v>
      </c>
      <c r="G50" s="12">
        <f t="shared" si="4"/>
        <v>6.6464976448521451E-2</v>
      </c>
      <c r="H50" s="12">
        <f t="shared" si="4"/>
        <v>-2.4580048682435462E-3</v>
      </c>
      <c r="I50" s="12">
        <f t="shared" si="4"/>
        <v>-1.6828084948351529E-3</v>
      </c>
    </row>
    <row r="51" spans="1:9" x14ac:dyDescent="0.2">
      <c r="A51" s="8" t="s">
        <v>63</v>
      </c>
      <c r="B51" s="12">
        <f>EXP((LN(B43/B30)/13))-1</f>
        <v>6.477094782057824E-3</v>
      </c>
      <c r="C51" s="12">
        <f t="shared" ref="C51:I51" si="5">EXP((LN(C43/C30)/13))-1</f>
        <v>2.3785277629284618E-3</v>
      </c>
      <c r="D51" s="12">
        <f t="shared" si="5"/>
        <v>6.0910757545491467E-3</v>
      </c>
      <c r="E51" s="12">
        <f t="shared" si="5"/>
        <v>8.8230964450508598E-3</v>
      </c>
      <c r="F51" s="12">
        <f t="shared" si="5"/>
        <v>0.1704783927787239</v>
      </c>
      <c r="G51" s="12">
        <f t="shared" si="5"/>
        <v>6.1958949849661105E-2</v>
      </c>
      <c r="H51" s="12">
        <f t="shared" si="5"/>
        <v>2.3785277629284618E-3</v>
      </c>
      <c r="I51" s="12">
        <f t="shared" si="5"/>
        <v>1.8046589650613232E-3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21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21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5862.0000000000009</v>
      </c>
      <c r="C7" s="10">
        <v>1.0880000000000001</v>
      </c>
      <c r="D7" s="7">
        <v>6377.8560000000016</v>
      </c>
      <c r="E7" s="10">
        <v>1.1240000000000001</v>
      </c>
      <c r="F7" s="7">
        <v>6588.8880000000017</v>
      </c>
      <c r="G7" s="10">
        <v>1.151</v>
      </c>
      <c r="H7" s="7">
        <v>6747.1620000000012</v>
      </c>
    </row>
    <row r="8" spans="1:11" ht="13.5" thickBot="1" x14ac:dyDescent="0.25">
      <c r="A8" s="6">
        <v>2014</v>
      </c>
      <c r="B8" s="7">
        <v>5738.9999999999991</v>
      </c>
      <c r="C8" s="10">
        <v>1.0880000000000001</v>
      </c>
      <c r="D8" s="7">
        <v>6244.0319999999992</v>
      </c>
      <c r="E8" s="10">
        <v>1.1240000000000001</v>
      </c>
      <c r="F8" s="7">
        <v>6450.6359999999995</v>
      </c>
      <c r="G8" s="10">
        <v>1.151</v>
      </c>
      <c r="H8" s="7">
        <v>6605.588999999999</v>
      </c>
    </row>
    <row r="9" spans="1:11" ht="13.5" thickBot="1" x14ac:dyDescent="0.25">
      <c r="A9" s="6">
        <v>2015</v>
      </c>
      <c r="B9" s="7">
        <v>5833.2177678855733</v>
      </c>
      <c r="C9" s="10">
        <v>1.0880000000000001</v>
      </c>
      <c r="D9" s="7">
        <v>6346.5409314595045</v>
      </c>
      <c r="E9" s="10">
        <v>1.1240000000000001</v>
      </c>
      <c r="F9" s="7">
        <v>6556.536771103385</v>
      </c>
      <c r="G9" s="10">
        <v>1.151</v>
      </c>
      <c r="H9" s="7">
        <v>6714.0336508362952</v>
      </c>
    </row>
    <row r="10" spans="1:11" ht="13.5" thickBot="1" x14ac:dyDescent="0.25">
      <c r="A10" s="6">
        <v>2016</v>
      </c>
      <c r="B10" s="7">
        <v>5820.9137097246894</v>
      </c>
      <c r="C10" s="10">
        <v>1.0880000000000001</v>
      </c>
      <c r="D10" s="7">
        <v>6333.1541161804626</v>
      </c>
      <c r="E10" s="10">
        <v>1.1240000000000001</v>
      </c>
      <c r="F10" s="7">
        <v>6542.7070097305514</v>
      </c>
      <c r="G10" s="10">
        <v>1.151</v>
      </c>
      <c r="H10" s="7">
        <v>6699.8716798931173</v>
      </c>
    </row>
    <row r="11" spans="1:11" ht="13.5" thickBot="1" x14ac:dyDescent="0.25">
      <c r="A11" s="6">
        <v>2017</v>
      </c>
      <c r="B11" s="7">
        <v>5841.2127553235614</v>
      </c>
      <c r="C11" s="10">
        <v>1.0880000000000001</v>
      </c>
      <c r="D11" s="7">
        <v>6355.2394777920354</v>
      </c>
      <c r="E11" s="10">
        <v>1.1240000000000001</v>
      </c>
      <c r="F11" s="7">
        <v>6565.5231369836838</v>
      </c>
      <c r="G11" s="10">
        <v>1.151</v>
      </c>
      <c r="H11" s="7">
        <v>6723.235881377419</v>
      </c>
    </row>
    <row r="12" spans="1:11" ht="13.5" thickBot="1" x14ac:dyDescent="0.25">
      <c r="A12" s="6">
        <v>2018</v>
      </c>
      <c r="B12" s="7">
        <v>5869.1603081758403</v>
      </c>
      <c r="C12" s="10">
        <v>1.0880000000000001</v>
      </c>
      <c r="D12" s="7">
        <v>6385.6464152953149</v>
      </c>
      <c r="E12" s="10">
        <v>1.1240000000000001</v>
      </c>
      <c r="F12" s="7">
        <v>6596.9361863896456</v>
      </c>
      <c r="G12" s="10">
        <v>1.151</v>
      </c>
      <c r="H12" s="7">
        <v>6755.4035147103923</v>
      </c>
    </row>
    <row r="13" spans="1:11" ht="13.5" thickBot="1" x14ac:dyDescent="0.25">
      <c r="A13" s="6">
        <v>2019</v>
      </c>
      <c r="B13" s="7">
        <v>5899.4268378501474</v>
      </c>
      <c r="C13" s="10">
        <v>1.0880000000000001</v>
      </c>
      <c r="D13" s="7">
        <v>6418.5763995809612</v>
      </c>
      <c r="E13" s="10">
        <v>1.1240000000000001</v>
      </c>
      <c r="F13" s="7">
        <v>6630.9557657435662</v>
      </c>
      <c r="G13" s="10">
        <v>1.151</v>
      </c>
      <c r="H13" s="7">
        <v>6790.2402903655202</v>
      </c>
    </row>
    <row r="14" spans="1:11" ht="13.5" thickBot="1" x14ac:dyDescent="0.25">
      <c r="A14" s="6">
        <v>2020</v>
      </c>
      <c r="B14" s="7">
        <v>5940.4807322617798</v>
      </c>
      <c r="C14" s="10">
        <v>1.0880000000000001</v>
      </c>
      <c r="D14" s="7">
        <v>6463.2430367008174</v>
      </c>
      <c r="E14" s="10">
        <v>1.1240000000000001</v>
      </c>
      <c r="F14" s="7">
        <v>6677.1003430622413</v>
      </c>
      <c r="G14" s="10">
        <v>1.151</v>
      </c>
      <c r="H14" s="7">
        <v>6837.4933228333084</v>
      </c>
    </row>
    <row r="15" spans="1:11" ht="13.5" thickBot="1" x14ac:dyDescent="0.25">
      <c r="A15" s="6">
        <v>2021</v>
      </c>
      <c r="B15" s="7">
        <v>5982.706101609615</v>
      </c>
      <c r="C15" s="10">
        <v>1.0880000000000001</v>
      </c>
      <c r="D15" s="7">
        <v>6509.1842385512618</v>
      </c>
      <c r="E15" s="10">
        <v>1.1240000000000001</v>
      </c>
      <c r="F15" s="7">
        <v>6724.561658209208</v>
      </c>
      <c r="G15" s="10">
        <v>1.151</v>
      </c>
      <c r="H15" s="7">
        <v>6886.0947229526673</v>
      </c>
    </row>
    <row r="16" spans="1:11" ht="13.5" thickBot="1" x14ac:dyDescent="0.25">
      <c r="A16" s="6">
        <v>2022</v>
      </c>
      <c r="B16" s="7">
        <v>6019.2017322640468</v>
      </c>
      <c r="C16" s="10">
        <v>1.0880000000000001</v>
      </c>
      <c r="D16" s="7">
        <v>6548.8914847032829</v>
      </c>
      <c r="E16" s="10">
        <v>1.1240000000000001</v>
      </c>
      <c r="F16" s="7">
        <v>6765.5827470647891</v>
      </c>
      <c r="G16" s="10">
        <v>1.151</v>
      </c>
      <c r="H16" s="7">
        <v>6928.1011938359179</v>
      </c>
    </row>
    <row r="17" spans="1:8" ht="13.5" thickBot="1" x14ac:dyDescent="0.25">
      <c r="A17" s="6">
        <v>2023</v>
      </c>
      <c r="B17" s="7">
        <v>6031.7583573798966</v>
      </c>
      <c r="C17" s="10">
        <v>1.0880000000000001</v>
      </c>
      <c r="D17" s="7">
        <v>6562.5530928293283</v>
      </c>
      <c r="E17" s="10">
        <v>1.1240000000000001</v>
      </c>
      <c r="F17" s="7">
        <v>6779.6963936950042</v>
      </c>
      <c r="G17" s="10">
        <v>1.151</v>
      </c>
      <c r="H17" s="7">
        <v>6942.5538693442613</v>
      </c>
    </row>
    <row r="18" spans="1:8" ht="13.5" thickBot="1" x14ac:dyDescent="0.25">
      <c r="A18" s="6">
        <v>2024</v>
      </c>
      <c r="B18" s="7">
        <v>6045.6398533030642</v>
      </c>
      <c r="C18" s="10">
        <v>1.0880000000000001</v>
      </c>
      <c r="D18" s="7">
        <v>6577.6561603937344</v>
      </c>
      <c r="E18" s="10">
        <v>1.1240000000000001</v>
      </c>
      <c r="F18" s="7">
        <v>6795.2991951126451</v>
      </c>
      <c r="G18" s="10">
        <v>1.151</v>
      </c>
      <c r="H18" s="7">
        <v>6958.5314711518267</v>
      </c>
    </row>
    <row r="19" spans="1:8" ht="13.5" thickBot="1" x14ac:dyDescent="0.25">
      <c r="A19" s="6">
        <v>2025</v>
      </c>
      <c r="B19" s="7">
        <v>6047.7687486135355</v>
      </c>
      <c r="C19" s="10">
        <v>1.0880000000000001</v>
      </c>
      <c r="D19" s="7">
        <v>6579.9723984915272</v>
      </c>
      <c r="E19" s="10">
        <v>1.1240000000000001</v>
      </c>
      <c r="F19" s="7">
        <v>6797.6920734416144</v>
      </c>
      <c r="G19" s="10">
        <v>1.151</v>
      </c>
      <c r="H19" s="7">
        <v>6960.9818296541798</v>
      </c>
    </row>
    <row r="20" spans="1:8" ht="14.1" customHeight="1" thickBot="1" x14ac:dyDescent="0.25">
      <c r="A20" s="6">
        <v>2026</v>
      </c>
      <c r="B20" s="7">
        <v>6045.8675456412557</v>
      </c>
      <c r="C20" s="10">
        <v>1.0880000000000001</v>
      </c>
      <c r="D20" s="7">
        <v>6577.9038896576867</v>
      </c>
      <c r="E20" s="10">
        <v>1.1240000000000001</v>
      </c>
      <c r="F20" s="7">
        <v>6795.555121300772</v>
      </c>
      <c r="G20" s="10">
        <v>1.151</v>
      </c>
      <c r="H20" s="7">
        <v>6958.7935450330851</v>
      </c>
    </row>
  </sheetData>
  <mergeCells count="4">
    <mergeCell ref="A4:H4"/>
    <mergeCell ref="A2:H2"/>
    <mergeCell ref="A1:H1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1.1-Low'!B7-'Form 1.1b-Low'!B7</f>
        <v>0</v>
      </c>
      <c r="C7" s="7">
        <f>'Form 1.1-Low'!D7-'Form 1.1b-Low'!C7</f>
        <v>27.667999999999665</v>
      </c>
      <c r="D7" s="7">
        <f>'Form 1.1-Low'!F7-'Form 1.1b-Low'!D7</f>
        <v>843.87899999999991</v>
      </c>
      <c r="E7" s="7">
        <f>'Form 1.1-Low'!G7-'Form 1.1b-Low'!E7</f>
        <v>0</v>
      </c>
      <c r="F7" s="7">
        <f>'Form 1.1-Low'!H7-'Form 1.1b-Low'!F7</f>
        <v>0</v>
      </c>
      <c r="G7" s="7">
        <f>'Form 1.1-Low'!I7-'Form 1.1b-Low'!G7</f>
        <v>0</v>
      </c>
      <c r="H7" s="7">
        <f>SUM(B7:G7)</f>
        <v>871.54699999999957</v>
      </c>
    </row>
    <row r="8" spans="1:11" ht="13.5" thickBot="1" x14ac:dyDescent="0.25">
      <c r="A8" s="6">
        <v>1991</v>
      </c>
      <c r="B8" s="7">
        <f>'Form 1.1-Low'!B8-'Form 1.1b-Low'!B8</f>
        <v>0</v>
      </c>
      <c r="C8" s="7">
        <f>'Form 1.1-Low'!D8-'Form 1.1b-Low'!C8</f>
        <v>28.328999999999724</v>
      </c>
      <c r="D8" s="7">
        <f>'Form 1.1-Low'!F8-'Form 1.1b-Low'!D8</f>
        <v>980.26099999999997</v>
      </c>
      <c r="E8" s="7">
        <f>'Form 1.1-Low'!G8-'Form 1.1b-Low'!E8</f>
        <v>0</v>
      </c>
      <c r="F8" s="7">
        <f>'Form 1.1-Low'!H8-'Form 1.1b-Low'!F8</f>
        <v>0</v>
      </c>
      <c r="G8" s="7">
        <f>'Form 1.1-Low'!I8-'Form 1.1b-Low'!G8</f>
        <v>0</v>
      </c>
      <c r="H8" s="7">
        <f t="shared" ref="H8:H43" si="0">SUM(B8:G8)</f>
        <v>1008.5899999999997</v>
      </c>
    </row>
    <row r="9" spans="1:11" ht="13.5" thickBot="1" x14ac:dyDescent="0.25">
      <c r="A9" s="6">
        <v>1992</v>
      </c>
      <c r="B9" s="7">
        <f>'Form 1.1-Low'!B9-'Form 1.1b-Low'!B9</f>
        <v>0</v>
      </c>
      <c r="C9" s="7">
        <f>'Form 1.1-Low'!D9-'Form 1.1b-Low'!C9</f>
        <v>32.5</v>
      </c>
      <c r="D9" s="7">
        <f>'Form 1.1-Low'!F9-'Form 1.1b-Low'!D9</f>
        <v>918.80699999999979</v>
      </c>
      <c r="E9" s="7">
        <f>'Form 1.1-Low'!G9-'Form 1.1b-Low'!E9</f>
        <v>3.6322405091440544</v>
      </c>
      <c r="F9" s="7">
        <f>'Form 1.1-Low'!H9-'Form 1.1b-Low'!F9</f>
        <v>0</v>
      </c>
      <c r="G9" s="7">
        <f>'Form 1.1-Low'!I9-'Form 1.1b-Low'!G9</f>
        <v>0</v>
      </c>
      <c r="H9" s="7">
        <f t="shared" si="0"/>
        <v>954.93924050914381</v>
      </c>
    </row>
    <row r="10" spans="1:11" ht="13.5" thickBot="1" x14ac:dyDescent="0.25">
      <c r="A10" s="6">
        <v>1993</v>
      </c>
      <c r="B10" s="7">
        <f>'Form 1.1-Low'!B10-'Form 1.1b-Low'!B10</f>
        <v>0</v>
      </c>
      <c r="C10" s="7">
        <f>'Form 1.1-Low'!D10-'Form 1.1b-Low'!C10</f>
        <v>32.683000000000902</v>
      </c>
      <c r="D10" s="7">
        <f>'Form 1.1-Low'!F10-'Form 1.1b-Low'!D10</f>
        <v>940.70299999999997</v>
      </c>
      <c r="E10" s="7">
        <f>'Form 1.1-Low'!G10-'Form 1.1b-Low'!E10</f>
        <v>2.2946375138788824</v>
      </c>
      <c r="F10" s="7">
        <f>'Form 1.1-Low'!H10-'Form 1.1b-Low'!F10</f>
        <v>0</v>
      </c>
      <c r="G10" s="7">
        <f>'Form 1.1-Low'!I10-'Form 1.1b-Low'!G10</f>
        <v>0</v>
      </c>
      <c r="H10" s="7">
        <f t="shared" si="0"/>
        <v>975.68063751387979</v>
      </c>
    </row>
    <row r="11" spans="1:11" ht="13.5" thickBot="1" x14ac:dyDescent="0.25">
      <c r="A11" s="6">
        <v>1994</v>
      </c>
      <c r="B11" s="7">
        <f>'Form 1.1-Low'!B11-'Form 1.1b-Low'!B11</f>
        <v>0</v>
      </c>
      <c r="C11" s="7">
        <f>'Form 1.1-Low'!D11-'Form 1.1b-Low'!C11</f>
        <v>257.61499999999978</v>
      </c>
      <c r="D11" s="7">
        <f>'Form 1.1-Low'!F11-'Form 1.1b-Low'!D11</f>
        <v>1071.3910000000001</v>
      </c>
      <c r="E11" s="7">
        <f>'Form 1.1-Low'!G11-'Form 1.1b-Low'!E11</f>
        <v>2.6939334162682087</v>
      </c>
      <c r="F11" s="7">
        <f>'Form 1.1-Low'!H11-'Form 1.1b-Low'!F11</f>
        <v>0</v>
      </c>
      <c r="G11" s="7">
        <f>'Form 1.1-Low'!I11-'Form 1.1b-Low'!G11</f>
        <v>0</v>
      </c>
      <c r="H11" s="7">
        <f t="shared" si="0"/>
        <v>1331.6999334162681</v>
      </c>
    </row>
    <row r="12" spans="1:11" ht="13.5" thickBot="1" x14ac:dyDescent="0.25">
      <c r="A12" s="6">
        <v>1995</v>
      </c>
      <c r="B12" s="7">
        <f>'Form 1.1-Low'!B12-'Form 1.1b-Low'!B12</f>
        <v>0</v>
      </c>
      <c r="C12" s="7">
        <f>'Form 1.1-Low'!D12-'Form 1.1b-Low'!C12</f>
        <v>295.65799999999945</v>
      </c>
      <c r="D12" s="7">
        <f>'Form 1.1-Low'!F12-'Form 1.1b-Low'!D12</f>
        <v>1095.154</v>
      </c>
      <c r="E12" s="7">
        <f>'Form 1.1-Low'!G12-'Form 1.1b-Low'!E12</f>
        <v>2.6516408315177955</v>
      </c>
      <c r="F12" s="7">
        <f>'Form 1.1-Low'!H12-'Form 1.1b-Low'!F12</f>
        <v>0</v>
      </c>
      <c r="G12" s="7">
        <f>'Form 1.1-Low'!I12-'Form 1.1b-Low'!G12</f>
        <v>0</v>
      </c>
      <c r="H12" s="7">
        <f t="shared" si="0"/>
        <v>1393.4636408315173</v>
      </c>
    </row>
    <row r="13" spans="1:11" ht="13.5" thickBot="1" x14ac:dyDescent="0.25">
      <c r="A13" s="6">
        <v>1996</v>
      </c>
      <c r="B13" s="7">
        <f>'Form 1.1-Low'!B13-'Form 1.1b-Low'!B13</f>
        <v>0</v>
      </c>
      <c r="C13" s="7">
        <f>'Form 1.1-Low'!D13-'Form 1.1b-Low'!C13</f>
        <v>225.18100000000049</v>
      </c>
      <c r="D13" s="7">
        <f>'Form 1.1-Low'!F13-'Form 1.1b-Low'!D13</f>
        <v>1174.0070000000001</v>
      </c>
      <c r="E13" s="7">
        <f>'Form 1.1-Low'!G13-'Form 1.1b-Low'!E13</f>
        <v>3.2510674410222578</v>
      </c>
      <c r="F13" s="7">
        <f>'Form 1.1-Low'!H13-'Form 1.1b-Low'!F13</f>
        <v>0</v>
      </c>
      <c r="G13" s="7">
        <f>'Form 1.1-Low'!I13-'Form 1.1b-Low'!G13</f>
        <v>0</v>
      </c>
      <c r="H13" s="7">
        <f t="shared" si="0"/>
        <v>1402.4390674410229</v>
      </c>
    </row>
    <row r="14" spans="1:11" ht="13.5" thickBot="1" x14ac:dyDescent="0.25">
      <c r="A14" s="6">
        <v>1997</v>
      </c>
      <c r="B14" s="7">
        <f>'Form 1.1-Low'!B14-'Form 1.1b-Low'!B14</f>
        <v>0</v>
      </c>
      <c r="C14" s="7">
        <f>'Form 1.1-Low'!D14-'Form 1.1b-Low'!C14</f>
        <v>248.36399999999958</v>
      </c>
      <c r="D14" s="7">
        <f>'Form 1.1-Low'!F14-'Form 1.1b-Low'!D14</f>
        <v>1031.348</v>
      </c>
      <c r="E14" s="7">
        <f>'Form 1.1-Low'!G14-'Form 1.1b-Low'!E14</f>
        <v>3.4449761506868413</v>
      </c>
      <c r="F14" s="7">
        <f>'Form 1.1-Low'!H14-'Form 1.1b-Low'!F14</f>
        <v>0</v>
      </c>
      <c r="G14" s="7">
        <f>'Form 1.1-Low'!I14-'Form 1.1b-Low'!G14</f>
        <v>0</v>
      </c>
      <c r="H14" s="7">
        <f t="shared" si="0"/>
        <v>1283.1569761506864</v>
      </c>
    </row>
    <row r="15" spans="1:11" ht="13.5" thickBot="1" x14ac:dyDescent="0.25">
      <c r="A15" s="6">
        <v>1998</v>
      </c>
      <c r="B15" s="7">
        <f>'Form 1.1-Low'!B15-'Form 1.1b-Low'!B15</f>
        <v>0</v>
      </c>
      <c r="C15" s="7">
        <f>'Form 1.1-Low'!D15-'Form 1.1b-Low'!C15</f>
        <v>248.36399999999958</v>
      </c>
      <c r="D15" s="7">
        <f>'Form 1.1-Low'!F15-'Form 1.1b-Low'!D15</f>
        <v>1031.1750000000002</v>
      </c>
      <c r="E15" s="7">
        <f>'Form 1.1-Low'!G15-'Form 1.1b-Low'!E15</f>
        <v>3.676141958384278</v>
      </c>
      <c r="F15" s="7">
        <f>'Form 1.1-Low'!H15-'Form 1.1b-Low'!F15</f>
        <v>0</v>
      </c>
      <c r="G15" s="7">
        <f>'Form 1.1-Low'!I15-'Form 1.1b-Low'!G15</f>
        <v>0</v>
      </c>
      <c r="H15" s="7">
        <f t="shared" si="0"/>
        <v>1283.215141958384</v>
      </c>
    </row>
    <row r="16" spans="1:11" ht="13.5" thickBot="1" x14ac:dyDescent="0.25">
      <c r="A16" s="6">
        <v>1999</v>
      </c>
      <c r="B16" s="7">
        <f>'Form 1.1-Low'!B16-'Form 1.1b-Low'!B16</f>
        <v>2.8954646272723039E-2</v>
      </c>
      <c r="C16" s="7">
        <f>'Form 1.1-Low'!D16-'Form 1.1b-Low'!C16</f>
        <v>246.52256084130386</v>
      </c>
      <c r="D16" s="7">
        <f>'Form 1.1-Low'!F16-'Form 1.1b-Low'!D16</f>
        <v>1064.011</v>
      </c>
      <c r="E16" s="7">
        <f>'Form 1.1-Low'!G16-'Form 1.1b-Low'!E16</f>
        <v>3.9659816041120166</v>
      </c>
      <c r="F16" s="7">
        <f>'Form 1.1-Low'!H16-'Form 1.1b-Low'!F16</f>
        <v>0</v>
      </c>
      <c r="G16" s="7">
        <f>'Form 1.1-Low'!I16-'Form 1.1b-Low'!G16</f>
        <v>0</v>
      </c>
      <c r="H16" s="7">
        <f t="shared" si="0"/>
        <v>1314.5284970916887</v>
      </c>
    </row>
    <row r="17" spans="1:8" ht="13.5" thickBot="1" x14ac:dyDescent="0.25">
      <c r="A17" s="6">
        <v>2000</v>
      </c>
      <c r="B17" s="7">
        <f>'Form 1.1-Low'!B17-'Form 1.1b-Low'!B17</f>
        <v>0.17260397598056443</v>
      </c>
      <c r="C17" s="7">
        <f>'Form 1.1-Low'!D17-'Form 1.1b-Low'!C17</f>
        <v>240.35774261062215</v>
      </c>
      <c r="D17" s="7">
        <f>'Form 1.1-Low'!F17-'Form 1.1b-Low'!D17</f>
        <v>910.18299999999999</v>
      </c>
      <c r="E17" s="7">
        <f>'Form 1.1-Low'!G17-'Form 1.1b-Low'!E17</f>
        <v>3.9070947233951188</v>
      </c>
      <c r="F17" s="7">
        <f>'Form 1.1-Low'!H17-'Form 1.1b-Low'!F17</f>
        <v>0</v>
      </c>
      <c r="G17" s="7">
        <f>'Form 1.1-Low'!I17-'Form 1.1b-Low'!G17</f>
        <v>0</v>
      </c>
      <c r="H17" s="7">
        <f t="shared" si="0"/>
        <v>1154.6204413099979</v>
      </c>
    </row>
    <row r="18" spans="1:8" ht="13.5" thickBot="1" x14ac:dyDescent="0.25">
      <c r="A18" s="6">
        <v>2001</v>
      </c>
      <c r="B18" s="7">
        <f>'Form 1.1-Low'!B18-'Form 1.1b-Low'!B18</f>
        <v>0.42832007120250637</v>
      </c>
      <c r="C18" s="7">
        <f>'Form 1.1-Low'!D18-'Form 1.1b-Low'!C18</f>
        <v>246.33841349947215</v>
      </c>
      <c r="D18" s="7">
        <f>'Form 1.1-Low'!F18-'Form 1.1b-Low'!D18</f>
        <v>859.59799999999996</v>
      </c>
      <c r="E18" s="7">
        <f>'Form 1.1-Low'!G18-'Form 1.1b-Low'!E18</f>
        <v>15.752999999999986</v>
      </c>
      <c r="F18" s="7">
        <f>'Form 1.1-Low'!H18-'Form 1.1b-Low'!F18</f>
        <v>0</v>
      </c>
      <c r="G18" s="7">
        <f>'Form 1.1-Low'!I18-'Form 1.1b-Low'!G18</f>
        <v>0</v>
      </c>
      <c r="H18" s="7">
        <f t="shared" si="0"/>
        <v>1122.1177335706745</v>
      </c>
    </row>
    <row r="19" spans="1:8" ht="13.5" thickBot="1" x14ac:dyDescent="0.25">
      <c r="A19" s="6">
        <v>2002</v>
      </c>
      <c r="B19" s="7">
        <f>'Form 1.1-Low'!B19-'Form 1.1b-Low'!B19</f>
        <v>1.2774719976978304</v>
      </c>
      <c r="C19" s="7">
        <f>'Form 1.1-Low'!D19-'Form 1.1b-Low'!C19</f>
        <v>259.69990837828482</v>
      </c>
      <c r="D19" s="7">
        <f>'Form 1.1-Low'!F19-'Form 1.1b-Low'!D19</f>
        <v>1048.0050000000001</v>
      </c>
      <c r="E19" s="7">
        <f>'Form 1.1-Low'!G19-'Form 1.1b-Low'!E19</f>
        <v>29.830999999999989</v>
      </c>
      <c r="F19" s="7">
        <f>'Form 1.1-Low'!H19-'Form 1.1b-Low'!F19</f>
        <v>0</v>
      </c>
      <c r="G19" s="7">
        <f>'Form 1.1-Low'!I19-'Form 1.1b-Low'!G19</f>
        <v>0</v>
      </c>
      <c r="H19" s="7">
        <f t="shared" si="0"/>
        <v>1338.8133803759827</v>
      </c>
    </row>
    <row r="20" spans="1:8" ht="13.5" thickBot="1" x14ac:dyDescent="0.25">
      <c r="A20" s="6">
        <v>2003</v>
      </c>
      <c r="B20" s="7">
        <f>'Form 1.1-Low'!B20-'Form 1.1b-Low'!B20</f>
        <v>2.8891224348717515</v>
      </c>
      <c r="C20" s="7">
        <f>'Form 1.1-Low'!D20-'Form 1.1b-Low'!C20</f>
        <v>267.55105147724862</v>
      </c>
      <c r="D20" s="7">
        <f>'Form 1.1-Low'!F20-'Form 1.1b-Low'!D20</f>
        <v>986.65659944336176</v>
      </c>
      <c r="E20" s="7">
        <f>'Form 1.1-Low'!G20-'Form 1.1b-Low'!E20</f>
        <v>32.766290689740856</v>
      </c>
      <c r="F20" s="7">
        <f>'Form 1.1-Low'!H20-'Form 1.1b-Low'!F20</f>
        <v>0</v>
      </c>
      <c r="G20" s="7">
        <f>'Form 1.1-Low'!I20-'Form 1.1b-Low'!G20</f>
        <v>2.3552789680252317E-2</v>
      </c>
      <c r="H20" s="7">
        <f t="shared" si="0"/>
        <v>1289.8866168349032</v>
      </c>
    </row>
    <row r="21" spans="1:8" ht="13.5" thickBot="1" x14ac:dyDescent="0.25">
      <c r="A21" s="6">
        <v>2004</v>
      </c>
      <c r="B21" s="7">
        <f>'Form 1.1-Low'!B21-'Form 1.1b-Low'!B21</f>
        <v>4.2412181280024015</v>
      </c>
      <c r="C21" s="7">
        <f>'Form 1.1-Low'!D21-'Form 1.1b-Low'!C21</f>
        <v>268.68843963183281</v>
      </c>
      <c r="D21" s="7">
        <f>'Form 1.1-Low'!F21-'Form 1.1b-Low'!D21</f>
        <v>990.59128959018517</v>
      </c>
      <c r="E21" s="7">
        <f>'Form 1.1-Low'!G21-'Form 1.1b-Low'!E21</f>
        <v>34.56717263556601</v>
      </c>
      <c r="F21" s="7">
        <f>'Form 1.1-Low'!H21-'Form 1.1b-Low'!F21</f>
        <v>0</v>
      </c>
      <c r="G21" s="7">
        <f>'Form 1.1-Low'!I21-'Form 1.1b-Low'!G21</f>
        <v>0.22608946800005469</v>
      </c>
      <c r="H21" s="7">
        <f t="shared" si="0"/>
        <v>1298.3142094535865</v>
      </c>
    </row>
    <row r="22" spans="1:8" ht="13.5" thickBot="1" x14ac:dyDescent="0.25">
      <c r="A22" s="6">
        <v>2005</v>
      </c>
      <c r="B22" s="7">
        <f>'Form 1.1-Low'!B22-'Form 1.1b-Low'!B22</f>
        <v>4.965387901502254</v>
      </c>
      <c r="C22" s="7">
        <f>'Form 1.1-Low'!D22-'Form 1.1b-Low'!C22</f>
        <v>280.29061400947467</v>
      </c>
      <c r="D22" s="7">
        <f>'Form 1.1-Low'!F22-'Form 1.1b-Low'!D22</f>
        <v>995.87498672075571</v>
      </c>
      <c r="E22" s="7">
        <f>'Form 1.1-Low'!G22-'Form 1.1b-Low'!E22</f>
        <v>31.112160909210331</v>
      </c>
      <c r="F22" s="7">
        <f>'Form 1.1-Low'!H22-'Form 1.1b-Low'!F22</f>
        <v>0</v>
      </c>
      <c r="G22" s="7">
        <f>'Form 1.1-Low'!I22-'Form 1.1b-Low'!G22</f>
        <v>0.32166666435955449</v>
      </c>
      <c r="H22" s="7">
        <f t="shared" si="0"/>
        <v>1312.5648162053026</v>
      </c>
    </row>
    <row r="23" spans="1:8" ht="13.5" thickBot="1" x14ac:dyDescent="0.25">
      <c r="A23" s="6">
        <v>2006</v>
      </c>
      <c r="B23" s="7">
        <f>'Form 1.1-Low'!B23-'Form 1.1b-Low'!B23</f>
        <v>5.3042521777242655</v>
      </c>
      <c r="C23" s="7">
        <f>'Form 1.1-Low'!D23-'Form 1.1b-Low'!C23</f>
        <v>247.69464266560317</v>
      </c>
      <c r="D23" s="7">
        <f>'Form 1.1-Low'!F23-'Form 1.1b-Low'!D23</f>
        <v>1044.2227238614869</v>
      </c>
      <c r="E23" s="7">
        <f>'Form 1.1-Low'!G23-'Form 1.1b-Low'!E23</f>
        <v>31.245179300118252</v>
      </c>
      <c r="F23" s="7">
        <f>'Form 1.1-Low'!H23-'Form 1.1b-Low'!F23</f>
        <v>0</v>
      </c>
      <c r="G23" s="7">
        <f>'Form 1.1-Low'!I23-'Form 1.1b-Low'!G23</f>
        <v>0.84412080767856423</v>
      </c>
      <c r="H23" s="7">
        <f t="shared" si="0"/>
        <v>1329.3109188126111</v>
      </c>
    </row>
    <row r="24" spans="1:8" ht="13.5" thickBot="1" x14ac:dyDescent="0.25">
      <c r="A24" s="6">
        <v>2007</v>
      </c>
      <c r="B24" s="7">
        <f>'Form 1.1-Low'!B24-'Form 1.1b-Low'!B24</f>
        <v>5.7538242979062488</v>
      </c>
      <c r="C24" s="7">
        <f>'Form 1.1-Low'!D24-'Form 1.1b-Low'!C24</f>
        <v>240.55541376564179</v>
      </c>
      <c r="D24" s="7">
        <f>'Form 1.1-Low'!F24-'Form 1.1b-Low'!D24</f>
        <v>986.24534718419181</v>
      </c>
      <c r="E24" s="7">
        <f>'Form 1.1-Low'!G24-'Form 1.1b-Low'!E24</f>
        <v>29.956022568327</v>
      </c>
      <c r="F24" s="7">
        <f>'Form 1.1-Low'!H24-'Form 1.1b-Low'!F24</f>
        <v>0</v>
      </c>
      <c r="G24" s="7">
        <f>'Form 1.1-Low'!I24-'Form 1.1b-Low'!G24</f>
        <v>1.1359659030842977</v>
      </c>
      <c r="H24" s="7">
        <f t="shared" si="0"/>
        <v>1263.6465737191511</v>
      </c>
    </row>
    <row r="25" spans="1:8" ht="13.5" thickBot="1" x14ac:dyDescent="0.25">
      <c r="A25" s="6">
        <v>2008</v>
      </c>
      <c r="B25" s="7">
        <f>'Form 1.1-Low'!B25-'Form 1.1b-Low'!B25</f>
        <v>6.5724777307150362</v>
      </c>
      <c r="C25" s="7">
        <f>'Form 1.1-Low'!D25-'Form 1.1b-Low'!C25</f>
        <v>256.42733209998369</v>
      </c>
      <c r="D25" s="7">
        <f>'Form 1.1-Low'!F25-'Form 1.1b-Low'!D25</f>
        <v>1042.3762433496872</v>
      </c>
      <c r="E25" s="7">
        <f>'Form 1.1-Low'!G25-'Form 1.1b-Low'!E25</f>
        <v>29.498614432729113</v>
      </c>
      <c r="F25" s="7">
        <f>'Form 1.1-Low'!H25-'Form 1.1b-Low'!F25</f>
        <v>0</v>
      </c>
      <c r="G25" s="7">
        <f>'Form 1.1-Low'!I25-'Form 1.1b-Low'!G25</f>
        <v>1.1371716769479008</v>
      </c>
      <c r="H25" s="7">
        <f t="shared" si="0"/>
        <v>1336.0118392900629</v>
      </c>
    </row>
    <row r="26" spans="1:8" ht="13.5" thickBot="1" x14ac:dyDescent="0.25">
      <c r="A26" s="6">
        <v>2009</v>
      </c>
      <c r="B26" s="7">
        <f>'Form 1.1-Low'!B26-'Form 1.1b-Low'!B26</f>
        <v>8.3243208357071126</v>
      </c>
      <c r="C26" s="7">
        <f>'Form 1.1-Low'!D26-'Form 1.1b-Low'!C26</f>
        <v>296.85268372606515</v>
      </c>
      <c r="D26" s="7">
        <f>'Form 1.1-Low'!F26-'Form 1.1b-Low'!D26</f>
        <v>978.56357253127953</v>
      </c>
      <c r="E26" s="7">
        <f>'Form 1.1-Low'!G26-'Form 1.1b-Low'!E26</f>
        <v>27.209251577802661</v>
      </c>
      <c r="F26" s="7">
        <f>'Form 1.1-Low'!H26-'Form 1.1b-Low'!F26</f>
        <v>0</v>
      </c>
      <c r="G26" s="7">
        <f>'Form 1.1-Low'!I26-'Form 1.1b-Low'!G26</f>
        <v>1.5897073945682223</v>
      </c>
      <c r="H26" s="7">
        <f t="shared" si="0"/>
        <v>1312.5395360654227</v>
      </c>
    </row>
    <row r="27" spans="1:8" ht="13.5" thickBot="1" x14ac:dyDescent="0.25">
      <c r="A27" s="6">
        <v>2010</v>
      </c>
      <c r="B27" s="7">
        <f>'Form 1.1-Low'!B27-'Form 1.1b-Low'!B27</f>
        <v>15.861689196501175</v>
      </c>
      <c r="C27" s="7">
        <f>'Form 1.1-Low'!D27-'Form 1.1b-Low'!C27</f>
        <v>350.55403627084888</v>
      </c>
      <c r="D27" s="7">
        <f>'Form 1.1-Low'!F27-'Form 1.1b-Low'!D27</f>
        <v>985.88035902901356</v>
      </c>
      <c r="E27" s="7">
        <f>'Form 1.1-Low'!G27-'Form 1.1b-Low'!E27</f>
        <v>23.924322175383452</v>
      </c>
      <c r="F27" s="7">
        <f>'Form 1.1-Low'!H27-'Form 1.1b-Low'!F27</f>
        <v>0</v>
      </c>
      <c r="G27" s="7">
        <f>'Form 1.1-Low'!I27-'Form 1.1b-Low'!G27</f>
        <v>2.6750000816507509</v>
      </c>
      <c r="H27" s="7">
        <f t="shared" si="0"/>
        <v>1378.8954067533978</v>
      </c>
    </row>
    <row r="28" spans="1:8" ht="13.5" thickBot="1" x14ac:dyDescent="0.25">
      <c r="A28" s="6">
        <v>2011</v>
      </c>
      <c r="B28" s="7">
        <f>'Form 1.1-Low'!B28-'Form 1.1b-Low'!B28</f>
        <v>26.362697516056869</v>
      </c>
      <c r="C28" s="7">
        <f>'Form 1.1-Low'!D28-'Form 1.1b-Low'!C28</f>
        <v>338.20499144980749</v>
      </c>
      <c r="D28" s="7">
        <f>'Form 1.1-Low'!F28-'Form 1.1b-Low'!D28</f>
        <v>1008.787752419104</v>
      </c>
      <c r="E28" s="7">
        <f>'Form 1.1-Low'!G28-'Form 1.1b-Low'!E28</f>
        <v>23.587118996298415</v>
      </c>
      <c r="F28" s="7">
        <f>'Form 1.1-Low'!H28-'Form 1.1b-Low'!F28</f>
        <v>0</v>
      </c>
      <c r="G28" s="7">
        <f>'Form 1.1-Low'!I28-'Form 1.1b-Low'!G28</f>
        <v>2.6482500808340319</v>
      </c>
      <c r="H28" s="7">
        <f t="shared" si="0"/>
        <v>1399.5908104621008</v>
      </c>
    </row>
    <row r="29" spans="1:8" ht="13.5" thickBot="1" x14ac:dyDescent="0.25">
      <c r="A29" s="6">
        <v>2012</v>
      </c>
      <c r="B29" s="7">
        <f>'Form 1.1-Low'!B29-'Form 1.1b-Low'!B29</f>
        <v>40.828988844497871</v>
      </c>
      <c r="C29" s="7">
        <f>'Form 1.1-Low'!D29-'Form 1.1b-Low'!C29</f>
        <v>376.66422739913651</v>
      </c>
      <c r="D29" s="7">
        <f>'Form 1.1-Low'!F29-'Form 1.1b-Low'!D29</f>
        <v>996.40821305729787</v>
      </c>
      <c r="E29" s="7">
        <f>'Form 1.1-Low'!G29-'Form 1.1b-Low'!E29</f>
        <v>24.575121532334236</v>
      </c>
      <c r="F29" s="7">
        <f>'Form 1.1-Low'!H29-'Form 1.1b-Low'!F29</f>
        <v>0</v>
      </c>
      <c r="G29" s="7">
        <f>'Form 1.1-Low'!I29-'Form 1.1b-Low'!G29</f>
        <v>2.6217675800257894</v>
      </c>
      <c r="H29" s="7">
        <f t="shared" si="0"/>
        <v>1441.0983184132922</v>
      </c>
    </row>
    <row r="30" spans="1:8" ht="13.5" thickBot="1" x14ac:dyDescent="0.25">
      <c r="A30" s="6">
        <v>2013</v>
      </c>
      <c r="B30" s="7">
        <f>'Form 1.1-Low'!B30-'Form 1.1b-Low'!B30</f>
        <v>67.444838275849179</v>
      </c>
      <c r="C30" s="7">
        <f>'Form 1.1-Low'!D30-'Form 1.1b-Low'!C30</f>
        <v>363.54945837945706</v>
      </c>
      <c r="D30" s="7">
        <f>'Form 1.1-Low'!F30-'Form 1.1b-Low'!D30</f>
        <v>1043.064160926725</v>
      </c>
      <c r="E30" s="7">
        <f>'Form 1.1-Low'!G30-'Form 1.1b-Low'!E30</f>
        <v>19.249780317010902</v>
      </c>
      <c r="F30" s="7">
        <f>'Form 1.1-Low'!H30-'Form 1.1b-Low'!F30</f>
        <v>0</v>
      </c>
      <c r="G30" s="7">
        <f>'Form 1.1-Low'!I30-'Form 1.1b-Low'!G30</f>
        <v>2.595549904225436</v>
      </c>
      <c r="H30" s="7">
        <f t="shared" si="0"/>
        <v>1495.9037878032675</v>
      </c>
    </row>
    <row r="31" spans="1:8" ht="13.5" thickBot="1" x14ac:dyDescent="0.25">
      <c r="A31" s="6">
        <v>2014</v>
      </c>
      <c r="B31" s="7">
        <f>'Form 1.1-Low'!B31-'Form 1.1b-Low'!B31</f>
        <v>125.228892021516</v>
      </c>
      <c r="C31" s="7">
        <f>'Form 1.1-Low'!D31-'Form 1.1b-Low'!C31</f>
        <v>405.61903310288471</v>
      </c>
      <c r="D31" s="7">
        <f>'Form 1.1-Low'!F31-'Form 1.1b-Low'!D31</f>
        <v>1043.0363893174576</v>
      </c>
      <c r="E31" s="7">
        <f>'Form 1.1-Low'!G31-'Form 1.1b-Low'!E31</f>
        <v>19.235582513840768</v>
      </c>
      <c r="F31" s="7">
        <f>'Form 1.1-Low'!H31-'Form 1.1b-Low'!F31</f>
        <v>0</v>
      </c>
      <c r="G31" s="7">
        <f>'Form 1.1-Low'!I31-'Form 1.1b-Low'!G31</f>
        <v>2.5695944051833521</v>
      </c>
      <c r="H31" s="7">
        <f t="shared" si="0"/>
        <v>1595.6894913608824</v>
      </c>
    </row>
    <row r="32" spans="1:8" ht="13.5" thickBot="1" x14ac:dyDescent="0.25">
      <c r="A32" s="6">
        <v>2015</v>
      </c>
      <c r="B32" s="7">
        <f>'Form 1.1-Low'!B32-'Form 1.1b-Low'!B32</f>
        <v>160.5527623738526</v>
      </c>
      <c r="C32" s="7">
        <f>'Form 1.1-Low'!D32-'Form 1.1b-Low'!C32</f>
        <v>490.18640929322282</v>
      </c>
      <c r="D32" s="7">
        <f>'Form 1.1-Low'!F32-'Form 1.1b-Low'!D32</f>
        <v>1043.0088954242833</v>
      </c>
      <c r="E32" s="7">
        <f>'Form 1.1-Low'!G32-'Form 1.1b-Low'!E32</f>
        <v>19.221526688702397</v>
      </c>
      <c r="F32" s="7">
        <f>'Form 1.1-Low'!H32-'Form 1.1b-Low'!F32</f>
        <v>0</v>
      </c>
      <c r="G32" s="7">
        <f>'Form 1.1-Low'!I32-'Form 1.1b-Low'!G32</f>
        <v>2.5438984611314481</v>
      </c>
      <c r="H32" s="7">
        <f t="shared" si="0"/>
        <v>1715.5134922411926</v>
      </c>
    </row>
    <row r="33" spans="1:8" ht="13.5" thickBot="1" x14ac:dyDescent="0.25">
      <c r="A33" s="6">
        <v>2016</v>
      </c>
      <c r="B33" s="7">
        <f>'Form 1.1-Low'!B33-'Form 1.1b-Low'!B33</f>
        <v>211.33111666091463</v>
      </c>
      <c r="C33" s="7">
        <f>'Form 1.1-Low'!D33-'Form 1.1b-Low'!C33</f>
        <v>526.88415931933378</v>
      </c>
      <c r="D33" s="7">
        <f>'Form 1.1-Low'!F33-'Form 1.1b-Low'!D33</f>
        <v>1042.9816764700399</v>
      </c>
      <c r="E33" s="7">
        <f>'Form 1.1-Low'!G33-'Form 1.1b-Low'!E33</f>
        <v>19.207611421815386</v>
      </c>
      <c r="F33" s="7">
        <f>'Form 1.1-Low'!H33-'Form 1.1b-Low'!F33</f>
        <v>0</v>
      </c>
      <c r="G33" s="7">
        <f>'Form 1.1-Low'!I33-'Form 1.1b-Low'!G33</f>
        <v>2.5184594765200927</v>
      </c>
      <c r="H33" s="7">
        <f t="shared" si="0"/>
        <v>1802.9230233486237</v>
      </c>
    </row>
    <row r="34" spans="1:8" ht="13.5" thickBot="1" x14ac:dyDescent="0.25">
      <c r="A34" s="6">
        <v>2017</v>
      </c>
      <c r="B34" s="7">
        <f>'Form 1.1-Low'!B34-'Form 1.1b-Low'!B34</f>
        <v>224.50848352941466</v>
      </c>
      <c r="C34" s="7">
        <f>'Form 1.1-Low'!D34-'Form 1.1b-Low'!C34</f>
        <v>547.10834880207767</v>
      </c>
      <c r="D34" s="7">
        <f>'Form 1.1-Low'!F34-'Form 1.1b-Low'!D34</f>
        <v>1042.95472970534</v>
      </c>
      <c r="E34" s="7">
        <f>'Form 1.1-Low'!G34-'Form 1.1b-Low'!E34</f>
        <v>19.193835307597226</v>
      </c>
      <c r="F34" s="7">
        <f>'Form 1.1-Low'!H34-'Form 1.1b-Low'!F34</f>
        <v>0</v>
      </c>
      <c r="G34" s="7">
        <f>'Form 1.1-Low'!I34-'Form 1.1b-Low'!G34</f>
        <v>2.4932748817550419</v>
      </c>
      <c r="H34" s="7">
        <f t="shared" si="0"/>
        <v>1836.2586722261847</v>
      </c>
    </row>
    <row r="35" spans="1:8" ht="14.1" customHeight="1" thickBot="1" x14ac:dyDescent="0.25">
      <c r="A35" s="6">
        <v>2018</v>
      </c>
      <c r="B35" s="7">
        <f>'Form 1.1-Low'!B35-'Form 1.1b-Low'!B35</f>
        <v>252.15360712599977</v>
      </c>
      <c r="C35" s="7">
        <f>'Form 1.1-Low'!D35-'Form 1.1b-Low'!C35</f>
        <v>567.47151018119439</v>
      </c>
      <c r="D35" s="7">
        <f>'Form 1.1-Low'!F35-'Form 1.1b-Low'!D35</f>
        <v>1042.9280524082865</v>
      </c>
      <c r="E35" s="7">
        <f>'Form 1.1-Low'!G35-'Form 1.1b-Low'!E35</f>
        <v>19.18019695452125</v>
      </c>
      <c r="F35" s="7">
        <f>'Form 1.1-Low'!H35-'Form 1.1b-Low'!F35</f>
        <v>0</v>
      </c>
      <c r="G35" s="7">
        <f>'Form 1.1-Low'!I35-'Form 1.1b-Low'!G35</f>
        <v>2.4683421329373232</v>
      </c>
      <c r="H35" s="7">
        <f t="shared" si="0"/>
        <v>1884.2017088029393</v>
      </c>
    </row>
    <row r="36" spans="1:8" ht="13.5" thickBot="1" x14ac:dyDescent="0.25">
      <c r="A36" s="6">
        <v>2019</v>
      </c>
      <c r="B36" s="7">
        <f>'Form 1.1-Low'!B36-'Form 1.1b-Low'!B36</f>
        <v>292.76427656960914</v>
      </c>
      <c r="C36" s="7">
        <f>'Form 1.1-Low'!D36-'Form 1.1b-Low'!C36</f>
        <v>590.67762859002687</v>
      </c>
      <c r="D36" s="7">
        <f>'Form 1.1-Low'!F36-'Form 1.1b-Low'!D36</f>
        <v>1042.9016418842039</v>
      </c>
      <c r="E36" s="7">
        <f>'Form 1.1-Low'!G36-'Form 1.1b-Low'!E36</f>
        <v>19.166694984976004</v>
      </c>
      <c r="F36" s="7">
        <f>'Form 1.1-Low'!H36-'Form 1.1b-Low'!F36</f>
        <v>0</v>
      </c>
      <c r="G36" s="7">
        <f>'Form 1.1-Low'!I36-'Form 1.1b-Low'!G36</f>
        <v>2.4436587116081228</v>
      </c>
      <c r="H36" s="7">
        <f t="shared" si="0"/>
        <v>1947.9539007404239</v>
      </c>
    </row>
    <row r="37" spans="1:8" ht="13.5" thickBot="1" x14ac:dyDescent="0.25">
      <c r="A37" s="6">
        <v>2020</v>
      </c>
      <c r="B37" s="7">
        <f>'Form 1.1-Low'!B37-'Form 1.1b-Low'!B37</f>
        <v>347.32767899374267</v>
      </c>
      <c r="C37" s="7">
        <f>'Form 1.1-Low'!D37-'Form 1.1b-Low'!C37</f>
        <v>616.29110261762617</v>
      </c>
      <c r="D37" s="7">
        <f>'Form 1.1-Low'!F37-'Form 1.1b-Low'!D37</f>
        <v>1042.8754954653618</v>
      </c>
      <c r="E37" s="7">
        <f>'Form 1.1-Low'!G37-'Form 1.1b-Low'!E37</f>
        <v>19.153328035126265</v>
      </c>
      <c r="F37" s="7">
        <f>'Form 1.1-Low'!H37-'Form 1.1b-Low'!F37</f>
        <v>0</v>
      </c>
      <c r="G37" s="7">
        <f>'Form 1.1-Low'!I37-'Form 1.1b-Low'!G37</f>
        <v>2.4192221244918528</v>
      </c>
      <c r="H37" s="7">
        <f t="shared" si="0"/>
        <v>2028.0668272363489</v>
      </c>
    </row>
    <row r="38" spans="1:8" ht="13.5" thickBot="1" x14ac:dyDescent="0.25">
      <c r="A38" s="6">
        <v>2021</v>
      </c>
      <c r="B38" s="7">
        <f>'Form 1.1-Low'!B38-'Form 1.1b-Low'!B38</f>
        <v>417.57385624450399</v>
      </c>
      <c r="C38" s="7">
        <f>'Form 1.1-Low'!D38-'Form 1.1b-Low'!C38</f>
        <v>643.64563916413681</v>
      </c>
      <c r="D38" s="7">
        <f>'Form 1.1-Low'!F38-'Form 1.1b-Low'!D38</f>
        <v>1042.8496105107079</v>
      </c>
      <c r="E38" s="7">
        <f>'Form 1.1-Low'!G38-'Form 1.1b-Low'!E38</f>
        <v>19.140094754775021</v>
      </c>
      <c r="F38" s="7">
        <f>'Form 1.1-Low'!H38-'Form 1.1b-Low'!F38</f>
        <v>0</v>
      </c>
      <c r="G38" s="7">
        <f>'Form 1.1-Low'!I38-'Form 1.1b-Low'!G38</f>
        <v>2.3950299032469502</v>
      </c>
      <c r="H38" s="7">
        <f t="shared" si="0"/>
        <v>2125.6042305773708</v>
      </c>
    </row>
    <row r="39" spans="1:8" ht="13.5" thickBot="1" x14ac:dyDescent="0.25">
      <c r="A39" s="6">
        <v>2022</v>
      </c>
      <c r="B39" s="7">
        <f>'Form 1.1-Low'!B39-'Form 1.1b-Low'!B39</f>
        <v>505.35457071660494</v>
      </c>
      <c r="C39" s="7">
        <f>'Form 1.1-Low'!D39-'Form 1.1b-Low'!C39</f>
        <v>673.03995370683151</v>
      </c>
      <c r="D39" s="7">
        <f>'Form 1.1-Low'!F39-'Form 1.1b-Low'!D39</f>
        <v>1042.8239844056006</v>
      </c>
      <c r="E39" s="7">
        <f>'Form 1.1-Low'!G39-'Form 1.1b-Low'!E39</f>
        <v>19.126993807227223</v>
      </c>
      <c r="F39" s="7">
        <f>'Form 1.1-Low'!H39-'Form 1.1b-Low'!F39</f>
        <v>0</v>
      </c>
      <c r="G39" s="7">
        <f>'Form 1.1-Low'!I39-'Form 1.1b-Low'!G39</f>
        <v>2.3710796042146285</v>
      </c>
      <c r="H39" s="7">
        <f t="shared" si="0"/>
        <v>2242.7165822404791</v>
      </c>
    </row>
    <row r="40" spans="1:8" ht="13.5" thickBot="1" x14ac:dyDescent="0.25">
      <c r="A40" s="6">
        <v>2023</v>
      </c>
      <c r="B40" s="7">
        <f>'Form 1.1-Low'!B40-'Form 1.1b-Low'!B40</f>
        <v>612.34968321125052</v>
      </c>
      <c r="C40" s="7">
        <f>'Form 1.1-Low'!D40-'Form 1.1b-Low'!C40</f>
        <v>701.56207094579804</v>
      </c>
      <c r="D40" s="7">
        <f>'Form 1.1-Low'!F40-'Form 1.1b-Low'!D40</f>
        <v>1042.7986145615446</v>
      </c>
      <c r="E40" s="7">
        <f>'Form 1.1-Low'!G40-'Form 1.1b-Low'!E40</f>
        <v>19.114023869154948</v>
      </c>
      <c r="F40" s="7">
        <f>'Form 1.1-Low'!H40-'Form 1.1b-Low'!F40</f>
        <v>0</v>
      </c>
      <c r="G40" s="7">
        <f>'Form 1.1-Low'!I40-'Form 1.1b-Low'!G40</f>
        <v>2.3473688081724049</v>
      </c>
      <c r="H40" s="7">
        <f t="shared" si="0"/>
        <v>2378.1717613959208</v>
      </c>
    </row>
    <row r="41" spans="1:8" ht="13.5" thickBot="1" x14ac:dyDescent="0.25">
      <c r="A41" s="6">
        <v>2024</v>
      </c>
      <c r="B41" s="7">
        <f>'Form 1.1-Low'!B41-'Form 1.1b-Low'!B41</f>
        <v>739.43114598279863</v>
      </c>
      <c r="C41" s="7">
        <f>'Form 1.1-Low'!D41-'Form 1.1b-Low'!C41</f>
        <v>732.05830486330524</v>
      </c>
      <c r="D41" s="7">
        <f>'Form 1.1-Low'!F41-'Form 1.1b-Low'!D41</f>
        <v>1042.7734984159297</v>
      </c>
      <c r="E41" s="7">
        <f>'Form 1.1-Low'!G41-'Form 1.1b-Low'!E41</f>
        <v>19.101183630463424</v>
      </c>
      <c r="F41" s="7">
        <f>'Form 1.1-Low'!H41-'Form 1.1b-Low'!F41</f>
        <v>0</v>
      </c>
      <c r="G41" s="7">
        <f>'Form 1.1-Low'!I41-'Form 1.1b-Low'!G41</f>
        <v>2.3238951200905831</v>
      </c>
      <c r="H41" s="7">
        <f t="shared" si="0"/>
        <v>2535.6880280125874</v>
      </c>
    </row>
    <row r="42" spans="1:8" ht="13.5" thickBot="1" x14ac:dyDescent="0.25">
      <c r="A42" s="6">
        <v>2025</v>
      </c>
      <c r="B42" s="7">
        <f>'Form 1.1-Low'!B42-'Form 1.1b-Low'!B42</f>
        <v>886.96278613424147</v>
      </c>
      <c r="C42" s="7">
        <f>'Form 1.1-Low'!D42-'Form 1.1b-Low'!C42</f>
        <v>761.91722338137697</v>
      </c>
      <c r="D42" s="7">
        <f>'Form 1.1-Low'!F42-'Form 1.1b-Low'!D42</f>
        <v>1042.74863343177</v>
      </c>
      <c r="E42" s="7">
        <f>'Form 1.1-Low'!G42-'Form 1.1b-Low'!E42</f>
        <v>19.088471794158806</v>
      </c>
      <c r="F42" s="7">
        <f>'Form 1.1-Low'!H42-'Form 1.1b-Low'!F42</f>
        <v>0</v>
      </c>
      <c r="G42" s="7">
        <f>'Form 1.1-Low'!I42-'Form 1.1b-Low'!G42</f>
        <v>2.3006561688898728</v>
      </c>
      <c r="H42" s="7">
        <f t="shared" si="0"/>
        <v>2713.0177709104373</v>
      </c>
    </row>
    <row r="43" spans="1:8" ht="13.5" thickBot="1" x14ac:dyDescent="0.25">
      <c r="A43" s="6">
        <v>2026</v>
      </c>
      <c r="B43" s="7">
        <f>'Form 1.1-Low'!B43-'Form 1.1b-Low'!B43</f>
        <v>1054.4078164701441</v>
      </c>
      <c r="C43" s="7">
        <f>'Form 1.1-Low'!D43-'Form 1.1b-Low'!C43</f>
        <v>790.08531150466843</v>
      </c>
      <c r="D43" s="7">
        <f>'Form 1.1-Low'!F43-'Form 1.1b-Low'!D43</f>
        <v>1042.7240170974524</v>
      </c>
      <c r="E43" s="7">
        <f>'Form 1.1-Low'!G43-'Form 1.1b-Low'!E43</f>
        <v>19.075887076217214</v>
      </c>
      <c r="F43" s="7">
        <f>'Form 1.1-Low'!H43-'Form 1.1b-Low'!F43</f>
        <v>0</v>
      </c>
      <c r="G43" s="7">
        <f>'Form 1.1-Low'!I43-'Form 1.1b-Low'!G43</f>
        <v>2.2776496072008285</v>
      </c>
      <c r="H43" s="7">
        <f t="shared" si="0"/>
        <v>2908.5706817556829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21"/>
      <c r="I2" s="21"/>
      <c r="J2" s="21"/>
      <c r="K2" s="21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5.95" customHeight="1" x14ac:dyDescent="0.25">
      <c r="A4" s="20" t="s">
        <v>79</v>
      </c>
      <c r="B4" s="20"/>
      <c r="C4" s="20"/>
      <c r="D4" s="20"/>
      <c r="E4" s="20"/>
      <c r="F4" s="20"/>
      <c r="G4" s="20"/>
      <c r="H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1228253.980434044</v>
      </c>
      <c r="C7" s="15">
        <v>2.7915371537437239</v>
      </c>
      <c r="D7" s="16">
        <v>3428716.6206152509</v>
      </c>
      <c r="E7" s="7">
        <v>116962.23821120548</v>
      </c>
      <c r="F7" s="7">
        <v>14924.195704245778</v>
      </c>
      <c r="G7" s="15">
        <v>649.1517189525116</v>
      </c>
    </row>
    <row r="8" spans="1:11" ht="13.5" thickBot="1" x14ac:dyDescent="0.25">
      <c r="A8" s="6">
        <v>1991</v>
      </c>
      <c r="B8" s="7">
        <v>1235983.1051197636</v>
      </c>
      <c r="C8" s="15">
        <v>2.799259125359904</v>
      </c>
      <c r="D8" s="16">
        <v>3459836.9857971678</v>
      </c>
      <c r="E8" s="7">
        <v>114155.18306140864</v>
      </c>
      <c r="F8" s="7">
        <v>14305.900991463241</v>
      </c>
      <c r="G8" s="15">
        <v>667.13660484555646</v>
      </c>
    </row>
    <row r="9" spans="1:11" ht="13.5" thickBot="1" x14ac:dyDescent="0.25">
      <c r="A9" s="6">
        <v>1992</v>
      </c>
      <c r="B9" s="7">
        <v>1245012.3733664295</v>
      </c>
      <c r="C9" s="15">
        <v>2.8153583605115267</v>
      </c>
      <c r="D9" s="16">
        <v>3505155.9942974756</v>
      </c>
      <c r="E9" s="7">
        <v>116207.7158797984</v>
      </c>
      <c r="F9" s="7">
        <v>13861.594184437878</v>
      </c>
      <c r="G9" s="15">
        <v>679.05803628694332</v>
      </c>
    </row>
    <row r="10" spans="1:11" ht="13.5" thickBot="1" x14ac:dyDescent="0.25">
      <c r="A10" s="6">
        <v>1993</v>
      </c>
      <c r="B10" s="7">
        <v>1250894.2455158958</v>
      </c>
      <c r="C10" s="15">
        <v>2.8091181967899139</v>
      </c>
      <c r="D10" s="16">
        <v>3513909.7873384929</v>
      </c>
      <c r="E10" s="7">
        <v>114003.90496108047</v>
      </c>
      <c r="F10" s="7">
        <v>13814.546193325299</v>
      </c>
      <c r="G10" s="15">
        <v>685.81401771194692</v>
      </c>
    </row>
    <row r="11" spans="1:11" ht="13.5" thickBot="1" x14ac:dyDescent="0.25">
      <c r="A11" s="6">
        <v>1994</v>
      </c>
      <c r="B11" s="7">
        <v>1254639.9152652812</v>
      </c>
      <c r="C11" s="15">
        <v>2.7973526137274121</v>
      </c>
      <c r="D11" s="16">
        <v>3509670.2462540735</v>
      </c>
      <c r="E11" s="7">
        <v>113781.804719637</v>
      </c>
      <c r="F11" s="7">
        <v>13753.19056373575</v>
      </c>
      <c r="G11" s="15">
        <v>687.72202734219206</v>
      </c>
    </row>
    <row r="12" spans="1:11" ht="13.5" thickBot="1" x14ac:dyDescent="0.25">
      <c r="A12" s="6">
        <v>1995</v>
      </c>
      <c r="B12" s="7">
        <v>1258428.9912021654</v>
      </c>
      <c r="C12" s="15">
        <v>2.760593272488916</v>
      </c>
      <c r="D12" s="16">
        <v>3474010.6070177108</v>
      </c>
      <c r="E12" s="7">
        <v>114604.48936808688</v>
      </c>
      <c r="F12" s="7">
        <v>14026.466569435604</v>
      </c>
      <c r="G12" s="15">
        <v>685.61500359633624</v>
      </c>
    </row>
    <row r="13" spans="1:11" ht="13.5" thickBot="1" x14ac:dyDescent="0.25">
      <c r="A13" s="6">
        <v>1996</v>
      </c>
      <c r="B13" s="7">
        <v>1261631.4785414923</v>
      </c>
      <c r="C13" s="15">
        <v>2.7522862847059644</v>
      </c>
      <c r="D13" s="16">
        <v>3472371.0147430561</v>
      </c>
      <c r="E13" s="7">
        <v>117875.07168868516</v>
      </c>
      <c r="F13" s="7">
        <v>14827.00387933865</v>
      </c>
      <c r="G13" s="15">
        <v>689.54493111393174</v>
      </c>
    </row>
    <row r="14" spans="1:11" ht="13.5" thickBot="1" x14ac:dyDescent="0.25">
      <c r="A14" s="6">
        <v>1997</v>
      </c>
      <c r="B14" s="7">
        <v>1266217.1878244104</v>
      </c>
      <c r="C14" s="15">
        <v>2.7642545923280215</v>
      </c>
      <c r="D14" s="16">
        <v>3500146.6763282996</v>
      </c>
      <c r="E14" s="7">
        <v>120965.23255891135</v>
      </c>
      <c r="F14" s="7">
        <v>15952.801128523452</v>
      </c>
      <c r="G14" s="15">
        <v>691.8818300975978</v>
      </c>
    </row>
    <row r="15" spans="1:11" ht="13.5" thickBot="1" x14ac:dyDescent="0.25">
      <c r="A15" s="6">
        <v>1998</v>
      </c>
      <c r="B15" s="7">
        <v>1270922.4668607567</v>
      </c>
      <c r="C15" s="15">
        <v>2.7767277153491041</v>
      </c>
      <c r="D15" s="16">
        <v>3529005.6377921165</v>
      </c>
      <c r="E15" s="7">
        <v>130692.64216648776</v>
      </c>
      <c r="F15" s="7">
        <v>17577.069699669417</v>
      </c>
      <c r="G15" s="15">
        <v>695.71735622709673</v>
      </c>
    </row>
    <row r="16" spans="1:11" ht="13.5" thickBot="1" x14ac:dyDescent="0.25">
      <c r="A16" s="6">
        <v>1999</v>
      </c>
      <c r="B16" s="7">
        <v>1276757.4479061572</v>
      </c>
      <c r="C16" s="15">
        <v>2.8026250043723482</v>
      </c>
      <c r="D16" s="16">
        <v>3578272.3480204223</v>
      </c>
      <c r="E16" s="7">
        <v>134590.58535885008</v>
      </c>
      <c r="F16" s="7">
        <v>19600.978854635654</v>
      </c>
      <c r="G16" s="15">
        <v>702.40251800636224</v>
      </c>
    </row>
    <row r="17" spans="1:7" ht="13.5" thickBot="1" x14ac:dyDescent="0.25">
      <c r="A17" s="6">
        <v>2000</v>
      </c>
      <c r="B17" s="7">
        <v>1278579.9743728735</v>
      </c>
      <c r="C17" s="15">
        <v>2.8383069311411284</v>
      </c>
      <c r="D17" s="16">
        <v>3629002.4032807732</v>
      </c>
      <c r="E17" s="7">
        <v>138650.19085754378</v>
      </c>
      <c r="F17" s="7">
        <v>22474.050101256787</v>
      </c>
      <c r="G17" s="15">
        <v>711.38960000055181</v>
      </c>
    </row>
    <row r="18" spans="1:7" ht="13.5" thickBot="1" x14ac:dyDescent="0.25">
      <c r="A18" s="6">
        <v>2001</v>
      </c>
      <c r="B18" s="7">
        <v>1278465.2235094309</v>
      </c>
      <c r="C18" s="15">
        <v>2.8603342456105465</v>
      </c>
      <c r="D18" s="16">
        <v>3656837.8606261667</v>
      </c>
      <c r="E18" s="7">
        <v>145063.91081960168</v>
      </c>
      <c r="F18" s="7">
        <v>21000.580724691285</v>
      </c>
      <c r="G18" s="15">
        <v>719.81582931573439</v>
      </c>
    </row>
    <row r="19" spans="1:7" ht="13.5" thickBot="1" x14ac:dyDescent="0.25">
      <c r="A19" s="6">
        <v>2002</v>
      </c>
      <c r="B19" s="7">
        <v>1279355.1466796093</v>
      </c>
      <c r="C19" s="15">
        <v>2.8772454575976556</v>
      </c>
      <c r="D19" s="16">
        <v>3681018.7844380885</v>
      </c>
      <c r="E19" s="7">
        <v>146646.63976225912</v>
      </c>
      <c r="F19" s="7">
        <v>19225.090085089578</v>
      </c>
      <c r="G19" s="15">
        <v>728.21659810532719</v>
      </c>
    </row>
    <row r="20" spans="1:7" ht="13.5" thickBot="1" x14ac:dyDescent="0.25">
      <c r="A20" s="6">
        <v>2003</v>
      </c>
      <c r="B20" s="7">
        <v>1281112.2818168579</v>
      </c>
      <c r="C20" s="15">
        <v>2.8861226235700737</v>
      </c>
      <c r="D20" s="16">
        <v>3697447.1398851136</v>
      </c>
      <c r="E20" s="7">
        <v>148947.93180657551</v>
      </c>
      <c r="F20" s="7">
        <v>20834.112166394149</v>
      </c>
      <c r="G20" s="15">
        <v>739.59734707800283</v>
      </c>
    </row>
    <row r="21" spans="1:7" ht="13.5" thickBot="1" x14ac:dyDescent="0.25">
      <c r="A21" s="6">
        <v>2004</v>
      </c>
      <c r="B21" s="7">
        <v>1283532.835404403</v>
      </c>
      <c r="C21" s="15">
        <v>2.885068428416091</v>
      </c>
      <c r="D21" s="16">
        <v>3703080.0602606302</v>
      </c>
      <c r="E21" s="7">
        <v>152094.67754391144</v>
      </c>
      <c r="F21" s="7">
        <v>21114.565755716423</v>
      </c>
      <c r="G21" s="15">
        <v>746.10785896256186</v>
      </c>
    </row>
    <row r="22" spans="1:7" ht="13.5" thickBot="1" x14ac:dyDescent="0.25">
      <c r="A22" s="6">
        <v>2005</v>
      </c>
      <c r="B22" s="7">
        <v>1286887.0413006118</v>
      </c>
      <c r="C22" s="15">
        <v>2.8674844293039858</v>
      </c>
      <c r="D22" s="16">
        <v>3690128.5532025797</v>
      </c>
      <c r="E22" s="7">
        <v>155568.04643925786</v>
      </c>
      <c r="F22" s="7">
        <v>23035.00750148181</v>
      </c>
      <c r="G22" s="15">
        <v>755.10617920042398</v>
      </c>
    </row>
    <row r="23" spans="1:7" ht="13.5" thickBot="1" x14ac:dyDescent="0.25">
      <c r="A23" s="6">
        <v>2006</v>
      </c>
      <c r="B23" s="7">
        <v>1295655.7101806365</v>
      </c>
      <c r="C23" s="15">
        <v>2.845112582174758</v>
      </c>
      <c r="D23" s="16">
        <v>3686286.3632015008</v>
      </c>
      <c r="E23" s="7">
        <v>163211.6202247536</v>
      </c>
      <c r="F23" s="7">
        <v>23858.041741623401</v>
      </c>
      <c r="G23" s="15">
        <v>764.02024802843641</v>
      </c>
    </row>
    <row r="24" spans="1:7" ht="13.5" thickBot="1" x14ac:dyDescent="0.25">
      <c r="A24" s="6">
        <v>2007</v>
      </c>
      <c r="B24" s="7">
        <v>1301616.806300475</v>
      </c>
      <c r="C24" s="15">
        <v>2.8292854176906479</v>
      </c>
      <c r="D24" s="16">
        <v>3682645.4494870068</v>
      </c>
      <c r="E24" s="7">
        <v>164903.14963139145</v>
      </c>
      <c r="F24" s="7">
        <v>24687.373494421689</v>
      </c>
      <c r="G24" s="15">
        <v>773.99181445046156</v>
      </c>
    </row>
    <row r="25" spans="1:7" ht="13.5" thickBot="1" x14ac:dyDescent="0.25">
      <c r="A25" s="6">
        <v>2008</v>
      </c>
      <c r="B25" s="7">
        <v>1311540.3944925971</v>
      </c>
      <c r="C25" s="15">
        <v>2.8208508425458385</v>
      </c>
      <c r="D25" s="16">
        <v>3699659.8268373441</v>
      </c>
      <c r="E25" s="7">
        <v>165302.47348947194</v>
      </c>
      <c r="F25" s="7">
        <v>25887.71187559942</v>
      </c>
      <c r="G25" s="15">
        <v>781.39031008455561</v>
      </c>
    </row>
    <row r="26" spans="1:7" ht="13.5" thickBot="1" x14ac:dyDescent="0.25">
      <c r="A26" s="6">
        <v>2009</v>
      </c>
      <c r="B26" s="7">
        <v>1316159.9368085018</v>
      </c>
      <c r="C26" s="15">
        <v>2.8143096891409809</v>
      </c>
      <c r="D26" s="16">
        <v>3704081.6626193477</v>
      </c>
      <c r="E26" s="7">
        <v>159394.75797507013</v>
      </c>
      <c r="F26" s="7">
        <v>24383.546096265265</v>
      </c>
      <c r="G26" s="15">
        <v>790.16250385159572</v>
      </c>
    </row>
    <row r="27" spans="1:7" ht="13.5" thickBot="1" x14ac:dyDescent="0.25">
      <c r="A27" s="6">
        <v>2010</v>
      </c>
      <c r="B27" s="7">
        <v>1319660.4533333331</v>
      </c>
      <c r="C27" s="15">
        <v>2.8145444417754426</v>
      </c>
      <c r="D27" s="16">
        <v>3714242.9939601938</v>
      </c>
      <c r="E27" s="7">
        <v>160520.54606241779</v>
      </c>
      <c r="F27" s="7">
        <v>22882.059580640514</v>
      </c>
      <c r="G27" s="15">
        <v>792.62737915908804</v>
      </c>
    </row>
    <row r="28" spans="1:7" ht="13.5" thickBot="1" x14ac:dyDescent="0.25">
      <c r="A28" s="6">
        <v>2011</v>
      </c>
      <c r="B28" s="7">
        <v>1322349.8016971864</v>
      </c>
      <c r="C28" s="15">
        <v>2.8220513602649895</v>
      </c>
      <c r="D28" s="16">
        <v>3731739.0566256838</v>
      </c>
      <c r="E28" s="7">
        <v>165039.3945625078</v>
      </c>
      <c r="F28" s="7">
        <v>21156.353546049355</v>
      </c>
      <c r="G28" s="15">
        <v>794.98259331585268</v>
      </c>
    </row>
    <row r="29" spans="1:7" ht="13.5" thickBot="1" x14ac:dyDescent="0.25">
      <c r="A29" s="6">
        <v>2012</v>
      </c>
      <c r="B29" s="7">
        <v>1325890.5790884718</v>
      </c>
      <c r="C29" s="15">
        <v>2.8410455093982399</v>
      </c>
      <c r="D29" s="16">
        <v>3766915.4756727344</v>
      </c>
      <c r="E29" s="7">
        <v>173667.14644024515</v>
      </c>
      <c r="F29" s="7">
        <v>21583.065876653953</v>
      </c>
      <c r="G29" s="15">
        <v>795.78745084468835</v>
      </c>
    </row>
    <row r="30" spans="1:7" ht="13.5" thickBot="1" x14ac:dyDescent="0.25">
      <c r="A30" s="6">
        <v>2013</v>
      </c>
      <c r="B30" s="7">
        <v>1332074.0805315683</v>
      </c>
      <c r="C30" s="15">
        <v>2.8550357652523686</v>
      </c>
      <c r="D30" s="16">
        <v>3803119.1418832913</v>
      </c>
      <c r="E30" s="7">
        <v>176037.38646342547</v>
      </c>
      <c r="F30" s="7">
        <v>22031.398082270098</v>
      </c>
      <c r="G30" s="15">
        <v>805.63066784406681</v>
      </c>
    </row>
    <row r="31" spans="1:7" ht="13.5" thickBot="1" x14ac:dyDescent="0.25">
      <c r="A31" s="6">
        <v>2014</v>
      </c>
      <c r="B31" s="7">
        <v>1338793.6374023771</v>
      </c>
      <c r="C31" s="15">
        <v>2.8856118154733954</v>
      </c>
      <c r="D31" s="16">
        <v>3863238.7385689039</v>
      </c>
      <c r="E31" s="7">
        <v>182723.87209364172</v>
      </c>
      <c r="F31" s="7">
        <v>23244.974373761081</v>
      </c>
      <c r="G31" s="15">
        <v>816.45751514532333</v>
      </c>
    </row>
    <row r="32" spans="1:7" ht="13.5" thickBot="1" x14ac:dyDescent="0.25">
      <c r="A32" s="6">
        <v>2015</v>
      </c>
      <c r="B32" s="7">
        <v>1369474.0388957486</v>
      </c>
      <c r="C32" s="15">
        <v>2.8459758400412447</v>
      </c>
      <c r="D32" s="16">
        <v>3897490.028261004</v>
      </c>
      <c r="E32" s="7">
        <v>189325.00900201529</v>
      </c>
      <c r="F32" s="7">
        <v>23517.40884623336</v>
      </c>
      <c r="G32" s="15">
        <v>827.23361550781067</v>
      </c>
    </row>
    <row r="33" spans="1:7" ht="13.5" thickBot="1" x14ac:dyDescent="0.25">
      <c r="A33" s="6">
        <v>2016</v>
      </c>
      <c r="B33" s="7">
        <v>1380663.6985708231</v>
      </c>
      <c r="C33" s="15">
        <v>2.8481277368611408</v>
      </c>
      <c r="D33" s="16">
        <v>3932306.5751768509</v>
      </c>
      <c r="E33" s="7">
        <v>193975.04606759764</v>
      </c>
      <c r="F33" s="7">
        <v>24179.69328266435</v>
      </c>
      <c r="G33" s="15">
        <v>837.71140090592064</v>
      </c>
    </row>
    <row r="34" spans="1:7" ht="13.5" thickBot="1" x14ac:dyDescent="0.25">
      <c r="A34" s="6">
        <v>2017</v>
      </c>
      <c r="B34" s="7">
        <v>1391631.4471656887</v>
      </c>
      <c r="C34" s="15">
        <v>2.8504585353640941</v>
      </c>
      <c r="D34" s="16">
        <v>3966787.7366545238</v>
      </c>
      <c r="E34" s="7">
        <v>201194.65366804364</v>
      </c>
      <c r="F34" s="7">
        <v>24823.70145890367</v>
      </c>
      <c r="G34" s="15">
        <v>848.45639446236248</v>
      </c>
    </row>
    <row r="35" spans="1:7" ht="13.5" thickBot="1" x14ac:dyDescent="0.25">
      <c r="A35" s="6">
        <v>2018</v>
      </c>
      <c r="B35" s="7">
        <v>1402256.0364852936</v>
      </c>
      <c r="C35" s="15">
        <v>2.8531134968450087</v>
      </c>
      <c r="D35" s="16">
        <v>4000795.6237285784</v>
      </c>
      <c r="E35" s="7">
        <v>209458.49090278152</v>
      </c>
      <c r="F35" s="7">
        <v>25469.679057872996</v>
      </c>
      <c r="G35" s="15">
        <v>859.27460140304436</v>
      </c>
    </row>
    <row r="36" spans="1:7" ht="13.5" thickBot="1" x14ac:dyDescent="0.25">
      <c r="A36" s="6">
        <v>2019</v>
      </c>
      <c r="B36" s="7">
        <v>1412312.7657389939</v>
      </c>
      <c r="C36" s="15">
        <v>2.8560019091175191</v>
      </c>
      <c r="D36" s="16">
        <v>4033567.9552216101</v>
      </c>
      <c r="E36" s="7">
        <v>214236.86438896027</v>
      </c>
      <c r="F36" s="7">
        <v>25902.58860519591</v>
      </c>
      <c r="G36" s="15">
        <v>870.16765010209133</v>
      </c>
    </row>
    <row r="37" spans="1:7" ht="13.5" thickBot="1" x14ac:dyDescent="0.25">
      <c r="A37" s="6">
        <v>2020</v>
      </c>
      <c r="B37" s="7">
        <v>1422267.4540512459</v>
      </c>
      <c r="C37" s="15">
        <v>2.8586507563779917</v>
      </c>
      <c r="D37" s="16">
        <v>4065765.9332953948</v>
      </c>
      <c r="E37" s="7">
        <v>218473.20663832157</v>
      </c>
      <c r="F37" s="7">
        <v>26229.317235964943</v>
      </c>
      <c r="G37" s="15">
        <v>881.20659221561539</v>
      </c>
    </row>
    <row r="38" spans="1:7" ht="13.5" thickBot="1" x14ac:dyDescent="0.25">
      <c r="A38" s="6">
        <v>2021</v>
      </c>
      <c r="B38" s="7">
        <v>1432170.6070505669</v>
      </c>
      <c r="C38" s="15">
        <v>2.861099385261427</v>
      </c>
      <c r="D38" s="16">
        <v>4097582.4434218616</v>
      </c>
      <c r="E38" s="7">
        <v>223695.67884719244</v>
      </c>
      <c r="F38" s="7">
        <v>26626.561514193345</v>
      </c>
      <c r="G38" s="15">
        <v>891.73110748600379</v>
      </c>
    </row>
    <row r="39" spans="1:7" ht="13.5" thickBot="1" x14ac:dyDescent="0.25">
      <c r="A39" s="6">
        <v>2022</v>
      </c>
      <c r="B39" s="7">
        <v>1442115.2124465262</v>
      </c>
      <c r="C39" s="15">
        <v>2.8632693256236186</v>
      </c>
      <c r="D39" s="16">
        <v>4129164.2518133265</v>
      </c>
      <c r="E39" s="7">
        <v>230157.70860249584</v>
      </c>
      <c r="F39" s="7">
        <v>27099.188296803572</v>
      </c>
      <c r="G39" s="15">
        <v>901.76538873782999</v>
      </c>
    </row>
    <row r="40" spans="1:7" ht="13.5" thickBot="1" x14ac:dyDescent="0.25">
      <c r="A40" s="6">
        <v>2023</v>
      </c>
      <c r="B40" s="7">
        <v>1452241.5681266431</v>
      </c>
      <c r="C40" s="15">
        <v>2.8651284425053496</v>
      </c>
      <c r="D40" s="16">
        <v>4160858.6222282154</v>
      </c>
      <c r="E40" s="7">
        <v>237184.47471123026</v>
      </c>
      <c r="F40" s="7">
        <v>27595.274519518</v>
      </c>
      <c r="G40" s="15">
        <v>912.0303045362773</v>
      </c>
    </row>
    <row r="41" spans="1:7" ht="13.5" thickBot="1" x14ac:dyDescent="0.25">
      <c r="A41" s="6">
        <v>2024</v>
      </c>
      <c r="B41" s="7">
        <v>1462544.4620246829</v>
      </c>
      <c r="C41" s="15">
        <v>2.8666946661786867</v>
      </c>
      <c r="D41" s="16">
        <v>4192668.4083353356</v>
      </c>
      <c r="E41" s="7">
        <v>244233.37803496281</v>
      </c>
      <c r="F41" s="7">
        <v>28108.213690821693</v>
      </c>
      <c r="G41" s="15">
        <v>922.71318925334776</v>
      </c>
    </row>
    <row r="42" spans="1:7" ht="13.5" thickBot="1" x14ac:dyDescent="0.25">
      <c r="A42" s="6">
        <v>2025</v>
      </c>
      <c r="B42" s="7">
        <v>1472649.1631242607</v>
      </c>
      <c r="C42" s="15">
        <v>2.8677896513617913</v>
      </c>
      <c r="D42" s="16">
        <v>4223248.0300943572</v>
      </c>
      <c r="E42" s="7">
        <v>251316.07070349075</v>
      </c>
      <c r="F42" s="7">
        <v>28595.705099372659</v>
      </c>
      <c r="G42" s="15">
        <v>933.65967822003506</v>
      </c>
    </row>
    <row r="43" spans="1:7" ht="14.1" customHeight="1" thickBot="1" x14ac:dyDescent="0.25">
      <c r="A43" s="6">
        <v>2026</v>
      </c>
      <c r="B43" s="7">
        <v>1482482.1696585263</v>
      </c>
      <c r="C43" s="15">
        <v>2.8688105386240168</v>
      </c>
      <c r="D43" s="16">
        <v>4252960.471638578</v>
      </c>
      <c r="E43" s="7">
        <v>258493.39259600214</v>
      </c>
      <c r="F43" s="7">
        <v>29067.611852369424</v>
      </c>
      <c r="G43" s="15">
        <v>944.66818050806978</v>
      </c>
    </row>
    <row r="44" spans="1:7" ht="15.75" customHeight="1" x14ac:dyDescent="0.2">
      <c r="A44" s="4"/>
    </row>
    <row r="45" spans="1:7" ht="15.75" x14ac:dyDescent="0.25">
      <c r="A45" s="18" t="s">
        <v>25</v>
      </c>
      <c r="B45" s="18"/>
      <c r="C45" s="18"/>
      <c r="D45" s="18"/>
      <c r="E45" s="18"/>
      <c r="F45" s="18"/>
      <c r="G45" s="18"/>
    </row>
    <row r="46" spans="1:7" x14ac:dyDescent="0.2">
      <c r="A46" s="8" t="s">
        <v>26</v>
      </c>
      <c r="B46" s="12">
        <f>EXP((LN(B17/B7)/10))-1</f>
        <v>4.0237169270926909E-3</v>
      </c>
      <c r="C46" s="12">
        <f t="shared" ref="C46:G46" si="0">EXP((LN(C17/C7)/10))-1</f>
        <v>1.6629139224340062E-3</v>
      </c>
      <c r="D46" s="12">
        <f t="shared" si="0"/>
        <v>5.6933219444248451E-3</v>
      </c>
      <c r="E46" s="12">
        <f t="shared" si="0"/>
        <v>1.7155800627034701E-2</v>
      </c>
      <c r="F46" s="12">
        <f t="shared" si="0"/>
        <v>4.1787257075002637E-2</v>
      </c>
      <c r="G46" s="12">
        <f t="shared" si="0"/>
        <v>9.1974164201984454E-3</v>
      </c>
    </row>
    <row r="47" spans="1:7" x14ac:dyDescent="0.2">
      <c r="A47" s="8" t="s">
        <v>27</v>
      </c>
      <c r="B47" s="12">
        <f>EXP((LN(B30/B17)/13))-1</f>
        <v>3.1578308229698315E-3</v>
      </c>
      <c r="C47" s="12">
        <f t="shared" ref="C47:G47" si="1">EXP((LN(C30/C17)/13))-1</f>
        <v>4.5215194877146203E-4</v>
      </c>
      <c r="D47" s="12">
        <f t="shared" si="1"/>
        <v>3.6114105911018157E-3</v>
      </c>
      <c r="E47" s="12">
        <f t="shared" si="1"/>
        <v>1.8534458009739074E-2</v>
      </c>
      <c r="F47" s="12">
        <f t="shared" si="1"/>
        <v>-1.5290370089484639E-3</v>
      </c>
      <c r="G47" s="12">
        <f t="shared" si="1"/>
        <v>9.6155636628718621E-3</v>
      </c>
    </row>
    <row r="48" spans="1:7" x14ac:dyDescent="0.2">
      <c r="A48" s="8" t="s">
        <v>28</v>
      </c>
      <c r="B48" s="12">
        <f>EXP((LN(B32/B30)/2))-1</f>
        <v>1.3941065998283486E-2</v>
      </c>
      <c r="C48" s="12">
        <f t="shared" ref="C48:G48" si="2">EXP((LN(C32/C30)/2))-1</f>
        <v>-1.587917784658166E-3</v>
      </c>
      <c r="D48" s="12">
        <f t="shared" si="2"/>
        <v>1.2331010946989407E-2</v>
      </c>
      <c r="E48" s="12">
        <f t="shared" si="2"/>
        <v>3.7054396476561724E-2</v>
      </c>
      <c r="F48" s="12">
        <f t="shared" si="2"/>
        <v>3.3174564440335397E-2</v>
      </c>
      <c r="G48" s="12">
        <f t="shared" si="2"/>
        <v>1.3318781021023574E-2</v>
      </c>
    </row>
    <row r="49" spans="1:7" ht="14.1" customHeight="1" x14ac:dyDescent="0.2">
      <c r="A49" s="8" t="s">
        <v>60</v>
      </c>
      <c r="B49" s="12">
        <f>EXP((LN(B43/B30)/13))-1</f>
        <v>8.2632334450187805E-3</v>
      </c>
      <c r="C49" s="12">
        <f t="shared" ref="C49:G49" si="3">EXP((LN(C43/C30)/13))-1</f>
        <v>3.703090958853128E-4</v>
      </c>
      <c r="D49" s="12">
        <f t="shared" si="3"/>
        <v>8.6366024914101835E-3</v>
      </c>
      <c r="E49" s="12">
        <f t="shared" si="3"/>
        <v>2.9992814456463845E-2</v>
      </c>
      <c r="F49" s="12">
        <f t="shared" si="3"/>
        <v>2.1548575800953929E-2</v>
      </c>
      <c r="G49" s="12">
        <f t="shared" si="3"/>
        <v>1.2322093298860581E-2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7" ht="15.95" customHeight="1" x14ac:dyDescent="0.25">
      <c r="A1" s="17" t="s">
        <v>77</v>
      </c>
      <c r="B1" s="17"/>
      <c r="C1" s="17"/>
      <c r="D1" s="17"/>
      <c r="E1" s="17"/>
    </row>
    <row r="2" spans="1:7" ht="15.75" customHeight="1" x14ac:dyDescent="0.25">
      <c r="A2" s="17" t="s">
        <v>62</v>
      </c>
      <c r="B2" s="17"/>
      <c r="C2" s="17"/>
      <c r="D2" s="17"/>
      <c r="E2" s="17"/>
    </row>
    <row r="3" spans="1:7" ht="15.75" customHeight="1" x14ac:dyDescent="0.25">
      <c r="A3" s="17" t="s">
        <v>58</v>
      </c>
      <c r="B3" s="17"/>
      <c r="C3" s="17"/>
      <c r="D3" s="17"/>
      <c r="E3" s="17"/>
    </row>
    <row r="4" spans="1:7" ht="15.75" customHeight="1" x14ac:dyDescent="0.25">
      <c r="A4" s="20" t="s">
        <v>79</v>
      </c>
      <c r="B4" s="20"/>
      <c r="C4" s="20"/>
      <c r="D4" s="20"/>
      <c r="E4" s="20"/>
      <c r="F4" s="22"/>
      <c r="G4" s="22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14.109751908184904</v>
      </c>
      <c r="C7" s="11">
        <v>13.886941910669007</v>
      </c>
      <c r="D7" s="11">
        <v>11.673530769475825</v>
      </c>
      <c r="E7" s="11">
        <v>15.526320968287219</v>
      </c>
    </row>
    <row r="8" spans="1:7" ht="13.5" thickBot="1" x14ac:dyDescent="0.25">
      <c r="A8" s="6">
        <v>1991</v>
      </c>
      <c r="B8" s="11">
        <v>13.767348121778483</v>
      </c>
      <c r="C8" s="11">
        <v>12.793091178641838</v>
      </c>
      <c r="D8" s="11">
        <v>11.416084562906693</v>
      </c>
      <c r="E8" s="11">
        <v>15.696614025393917</v>
      </c>
    </row>
    <row r="9" spans="1:7" ht="13.5" thickBot="1" x14ac:dyDescent="0.25">
      <c r="A9" s="6">
        <v>1992</v>
      </c>
      <c r="B9" s="11">
        <v>13.765917975981218</v>
      </c>
      <c r="C9" s="11">
        <v>13.147948703461269</v>
      </c>
      <c r="D9" s="11">
        <v>11.781175976852227</v>
      </c>
      <c r="E9" s="11">
        <v>15.82354594726317</v>
      </c>
    </row>
    <row r="10" spans="1:7" ht="13.5" thickBot="1" x14ac:dyDescent="0.25">
      <c r="A10" s="6">
        <v>1993</v>
      </c>
      <c r="B10" s="11">
        <v>14.436936333359903</v>
      </c>
      <c r="C10" s="11">
        <v>13.377407876100223</v>
      </c>
      <c r="D10" s="11">
        <v>12.603857047862396</v>
      </c>
      <c r="E10" s="11">
        <v>16.291961854601364</v>
      </c>
    </row>
    <row r="11" spans="1:7" ht="13.5" thickBot="1" x14ac:dyDescent="0.25">
      <c r="A11" s="6">
        <v>1994</v>
      </c>
      <c r="B11" s="11">
        <v>14.294231521709897</v>
      </c>
      <c r="C11" s="11">
        <v>14.243163811801397</v>
      </c>
      <c r="D11" s="11">
        <v>11.939517563919074</v>
      </c>
      <c r="E11" s="11">
        <v>15.912700099766896</v>
      </c>
    </row>
    <row r="12" spans="1:7" ht="13.5" thickBot="1" x14ac:dyDescent="0.25">
      <c r="A12" s="6">
        <v>1995</v>
      </c>
      <c r="B12" s="11">
        <v>13.838313534734208</v>
      </c>
      <c r="C12" s="11">
        <v>13.029766243150631</v>
      </c>
      <c r="D12" s="11">
        <v>11.627758904473051</v>
      </c>
      <c r="E12" s="11">
        <v>16.461337511231282</v>
      </c>
    </row>
    <row r="13" spans="1:7" ht="13.5" thickBot="1" x14ac:dyDescent="0.25">
      <c r="A13" s="6">
        <v>1996</v>
      </c>
      <c r="B13" s="11">
        <v>13.462912408265955</v>
      </c>
      <c r="C13" s="11">
        <v>12.636728055683347</v>
      </c>
      <c r="D13" s="11">
        <v>11.264031962740022</v>
      </c>
      <c r="E13" s="11">
        <v>14.957830255149849</v>
      </c>
    </row>
    <row r="14" spans="1:7" ht="13.5" thickBot="1" x14ac:dyDescent="0.25">
      <c r="A14" s="6">
        <v>1997</v>
      </c>
      <c r="B14" s="11">
        <v>13.829377695835982</v>
      </c>
      <c r="C14" s="11">
        <v>12.885560124797477</v>
      </c>
      <c r="D14" s="11">
        <v>12.138145827507953</v>
      </c>
      <c r="E14" s="11">
        <v>13.906918685690963</v>
      </c>
    </row>
    <row r="15" spans="1:7" ht="13.5" thickBot="1" x14ac:dyDescent="0.25">
      <c r="A15" s="6">
        <v>1998</v>
      </c>
      <c r="B15" s="11">
        <v>13.795996280813931</v>
      </c>
      <c r="C15" s="11">
        <v>12.993798774196748</v>
      </c>
      <c r="D15" s="11">
        <v>11.201709169780129</v>
      </c>
      <c r="E15" s="11">
        <v>14.015606558555017</v>
      </c>
    </row>
    <row r="16" spans="1:7" ht="13.5" thickBot="1" x14ac:dyDescent="0.25">
      <c r="A16" s="6">
        <v>1999</v>
      </c>
      <c r="B16" s="11">
        <v>14.72686832790292</v>
      </c>
      <c r="C16" s="11">
        <v>13.918965769590876</v>
      </c>
      <c r="D16" s="11">
        <v>12.030701789589966</v>
      </c>
      <c r="E16" s="11">
        <v>12.762541700476241</v>
      </c>
    </row>
    <row r="17" spans="1:5" ht="13.5" thickBot="1" x14ac:dyDescent="0.25">
      <c r="A17" s="6">
        <v>2000</v>
      </c>
      <c r="B17" s="11">
        <v>14.414801435648066</v>
      </c>
      <c r="C17" s="11">
        <v>13.624015358741618</v>
      </c>
      <c r="D17" s="11">
        <v>11.775756669801758</v>
      </c>
      <c r="E17" s="11">
        <v>12.183687203193584</v>
      </c>
    </row>
    <row r="18" spans="1:5" ht="13.5" thickBot="1" x14ac:dyDescent="0.25">
      <c r="A18" s="6">
        <v>2001</v>
      </c>
      <c r="B18" s="11">
        <v>12.813056047668507</v>
      </c>
      <c r="C18" s="11">
        <v>12.31897289870173</v>
      </c>
      <c r="D18" s="11">
        <v>10.577704744833158</v>
      </c>
      <c r="E18" s="11">
        <v>14.811809926398398</v>
      </c>
    </row>
    <row r="19" spans="1:5" ht="13.5" thickBot="1" x14ac:dyDescent="0.25">
      <c r="A19" s="6">
        <v>2002</v>
      </c>
      <c r="B19" s="11">
        <v>11.20869650866401</v>
      </c>
      <c r="C19" s="11">
        <v>13.179845634097649</v>
      </c>
      <c r="D19" s="11">
        <v>10.333689743209108</v>
      </c>
      <c r="E19" s="11">
        <v>15.463845888988612</v>
      </c>
    </row>
    <row r="20" spans="1:5" ht="13.5" thickBot="1" x14ac:dyDescent="0.25">
      <c r="A20" s="6">
        <v>2003</v>
      </c>
      <c r="B20" s="11">
        <v>12.445515714445333</v>
      </c>
      <c r="C20" s="11">
        <v>11.88086611141116</v>
      </c>
      <c r="D20" s="11">
        <v>10.630572772472643</v>
      </c>
      <c r="E20" s="11">
        <v>14.960686936508221</v>
      </c>
    </row>
    <row r="21" spans="1:5" ht="13.5" thickBot="1" x14ac:dyDescent="0.25">
      <c r="A21" s="6">
        <v>2004</v>
      </c>
      <c r="B21" s="11">
        <v>12.1322603045405</v>
      </c>
      <c r="C21" s="11">
        <v>11.503821554107912</v>
      </c>
      <c r="D21" s="11">
        <v>10.167137015945231</v>
      </c>
      <c r="E21" s="11">
        <v>12.881578715898808</v>
      </c>
    </row>
    <row r="22" spans="1:5" ht="13.5" thickBot="1" x14ac:dyDescent="0.25">
      <c r="A22" s="6">
        <v>2005</v>
      </c>
      <c r="B22" s="11">
        <v>11.699578009546448</v>
      </c>
      <c r="C22" s="11">
        <v>11.180616053531473</v>
      </c>
      <c r="D22" s="11">
        <v>10.003623145813959</v>
      </c>
      <c r="E22" s="11">
        <v>12.507561809289918</v>
      </c>
    </row>
    <row r="23" spans="1:5" ht="13.5" thickBot="1" x14ac:dyDescent="0.25">
      <c r="A23" s="6">
        <v>2006</v>
      </c>
      <c r="B23" s="11">
        <v>11.367583968969775</v>
      </c>
      <c r="C23" s="11">
        <v>10.790434039158006</v>
      </c>
      <c r="D23" s="11">
        <v>9.8534958823103889</v>
      </c>
      <c r="E23" s="11">
        <v>14.39306752374724</v>
      </c>
    </row>
    <row r="24" spans="1:5" ht="13.5" thickBot="1" x14ac:dyDescent="0.25">
      <c r="A24" s="6">
        <v>2007</v>
      </c>
      <c r="B24" s="11">
        <v>11.362958786376733</v>
      </c>
      <c r="C24" s="11">
        <v>10.845032440448772</v>
      </c>
      <c r="D24" s="11">
        <v>9.8418448601345023</v>
      </c>
      <c r="E24" s="11">
        <v>13.615623471978889</v>
      </c>
    </row>
    <row r="25" spans="1:5" ht="13.5" thickBot="1" x14ac:dyDescent="0.25">
      <c r="A25" s="6">
        <v>2008</v>
      </c>
      <c r="B25" s="11">
        <v>11.859351679773152</v>
      </c>
      <c r="C25" s="11">
        <v>11.342603993268265</v>
      </c>
      <c r="D25" s="11">
        <v>10.396746784565538</v>
      </c>
      <c r="E25" s="11">
        <v>12.636353741459857</v>
      </c>
    </row>
    <row r="26" spans="1:5" ht="13.5" thickBot="1" x14ac:dyDescent="0.25">
      <c r="A26" s="6">
        <v>2009</v>
      </c>
      <c r="B26" s="11">
        <v>12.709953924775919</v>
      </c>
      <c r="C26" s="11">
        <v>12.530869727446547</v>
      </c>
      <c r="D26" s="11">
        <v>11.086190023640601</v>
      </c>
      <c r="E26" s="11">
        <v>14.029743022411788</v>
      </c>
    </row>
    <row r="27" spans="1:5" ht="13.5" thickBot="1" x14ac:dyDescent="0.25">
      <c r="A27" s="6">
        <v>2010</v>
      </c>
      <c r="B27" s="11">
        <v>12.945083021873822</v>
      </c>
      <c r="C27" s="11">
        <v>12.974407302272741</v>
      </c>
      <c r="D27" s="11">
        <v>11.606907872042823</v>
      </c>
      <c r="E27" s="11">
        <v>14.029743022411788</v>
      </c>
    </row>
    <row r="28" spans="1:5" ht="13.5" thickBot="1" x14ac:dyDescent="0.25">
      <c r="A28" s="6">
        <v>2011</v>
      </c>
      <c r="B28" s="11">
        <v>12.849593787446123</v>
      </c>
      <c r="C28" s="11">
        <v>12.977248212521239</v>
      </c>
      <c r="D28" s="11">
        <v>12.017658911769548</v>
      </c>
      <c r="E28" s="11">
        <v>14.029743022411788</v>
      </c>
    </row>
    <row r="29" spans="1:5" ht="13.5" thickBot="1" x14ac:dyDescent="0.25">
      <c r="A29" s="6">
        <v>2012</v>
      </c>
      <c r="B29" s="11">
        <v>13.221413993153595</v>
      </c>
      <c r="C29" s="11">
        <v>12.928144335314652</v>
      </c>
      <c r="D29" s="11">
        <v>11.900189793401864</v>
      </c>
      <c r="E29" s="11">
        <v>14.029743022411788</v>
      </c>
    </row>
    <row r="30" spans="1:5" ht="13.5" thickBot="1" x14ac:dyDescent="0.25">
      <c r="A30" s="6">
        <v>2013</v>
      </c>
      <c r="B30" s="11">
        <v>14.116999999999999</v>
      </c>
      <c r="C30" s="11">
        <v>13.824</v>
      </c>
      <c r="D30" s="11">
        <v>12.629000000000001</v>
      </c>
      <c r="E30" s="11">
        <v>15.099808168188956</v>
      </c>
    </row>
    <row r="31" spans="1:5" ht="13.5" thickBot="1" x14ac:dyDescent="0.25">
      <c r="A31" s="6">
        <v>2014</v>
      </c>
      <c r="B31" s="11">
        <v>15.409204608440888</v>
      </c>
      <c r="C31" s="11">
        <v>15.089384749386332</v>
      </c>
      <c r="D31" s="11">
        <v>13.785</v>
      </c>
      <c r="E31" s="11">
        <v>16.751349686584618</v>
      </c>
    </row>
    <row r="32" spans="1:5" ht="13.5" thickBot="1" x14ac:dyDescent="0.25">
      <c r="A32" s="6">
        <v>2015</v>
      </c>
      <c r="B32" s="11">
        <v>15.63567179190848</v>
      </c>
      <c r="C32" s="11">
        <v>15.311151579750856</v>
      </c>
      <c r="D32" s="11">
        <v>13.987596448254745</v>
      </c>
      <c r="E32" s="11">
        <v>16.997542211065959</v>
      </c>
    </row>
    <row r="33" spans="1:5" ht="13.5" thickBot="1" x14ac:dyDescent="0.25">
      <c r="A33" s="6">
        <v>2016</v>
      </c>
      <c r="B33" s="11">
        <v>16.645337984868174</v>
      </c>
      <c r="C33" s="11">
        <v>16.299862031792706</v>
      </c>
      <c r="D33" s="11">
        <v>14.890838946723823</v>
      </c>
      <c r="E33" s="11">
        <v>18.095150549378612</v>
      </c>
    </row>
    <row r="34" spans="1:5" ht="13.5" thickBot="1" x14ac:dyDescent="0.25">
      <c r="A34" s="6">
        <v>2017</v>
      </c>
      <c r="B34" s="11">
        <v>17.305867269981992</v>
      </c>
      <c r="C34" s="11">
        <v>16.946681953689243</v>
      </c>
      <c r="D34" s="11">
        <v>15.4817452541335</v>
      </c>
      <c r="E34" s="11">
        <v>18.813212079115861</v>
      </c>
    </row>
    <row r="35" spans="1:5" ht="13.5" thickBot="1" x14ac:dyDescent="0.25">
      <c r="A35" s="6">
        <v>2018</v>
      </c>
      <c r="B35" s="11">
        <v>17.683312575761313</v>
      </c>
      <c r="C35" s="11">
        <v>17.316293337630121</v>
      </c>
      <c r="D35" s="11">
        <v>15.819406001224742</v>
      </c>
      <c r="E35" s="11">
        <v>19.223532953251429</v>
      </c>
    </row>
    <row r="36" spans="1:5" ht="13.5" thickBot="1" x14ac:dyDescent="0.25">
      <c r="A36" s="6">
        <v>2019</v>
      </c>
      <c r="B36" s="11">
        <v>17.975832687740287</v>
      </c>
      <c r="C36" s="11">
        <v>17.602742160184299</v>
      </c>
      <c r="D36" s="11">
        <v>16.081093080220455</v>
      </c>
      <c r="E36" s="11">
        <v>19.541531630706494</v>
      </c>
    </row>
    <row r="37" spans="1:5" ht="13.5" thickBot="1" x14ac:dyDescent="0.25">
      <c r="A37" s="6">
        <v>2020</v>
      </c>
      <c r="B37" s="11">
        <v>18.221172136496847</v>
      </c>
      <c r="C37" s="11">
        <v>17.842989559745867</v>
      </c>
      <c r="D37" s="11">
        <v>16.300572565829761</v>
      </c>
      <c r="E37" s="11">
        <v>19.808240198894612</v>
      </c>
    </row>
    <row r="38" spans="1:5" ht="13.5" thickBot="1" x14ac:dyDescent="0.25">
      <c r="A38" s="6">
        <v>2021</v>
      </c>
      <c r="B38" s="11">
        <v>18.391022524097536</v>
      </c>
      <c r="C38" s="11">
        <v>18.009314682519257</v>
      </c>
      <c r="D38" s="11">
        <v>16.452519902020818</v>
      </c>
      <c r="E38" s="11">
        <v>19.992884592255614</v>
      </c>
    </row>
    <row r="39" spans="1:5" ht="13.5" thickBot="1" x14ac:dyDescent="0.25">
      <c r="A39" s="6">
        <v>2022</v>
      </c>
      <c r="B39" s="11">
        <v>18.560872911698233</v>
      </c>
      <c r="C39" s="11">
        <v>18.175639805292654</v>
      </c>
      <c r="D39" s="11">
        <v>16.604467238211878</v>
      </c>
      <c r="E39" s="11">
        <v>20.177528985616622</v>
      </c>
    </row>
    <row r="40" spans="1:5" ht="13.5" thickBot="1" x14ac:dyDescent="0.25">
      <c r="A40" s="6">
        <v>2023</v>
      </c>
      <c r="B40" s="11">
        <v>18.900573686899623</v>
      </c>
      <c r="C40" s="11">
        <v>18.508290050839445</v>
      </c>
      <c r="D40" s="11">
        <v>16.908361910593996</v>
      </c>
      <c r="E40" s="11">
        <v>20.546817772338635</v>
      </c>
    </row>
    <row r="41" spans="1:5" ht="13.5" thickBot="1" x14ac:dyDescent="0.25">
      <c r="A41" s="6">
        <v>2024</v>
      </c>
      <c r="B41" s="11">
        <v>19.051551809211354</v>
      </c>
      <c r="C41" s="11">
        <v>18.656134604415797</v>
      </c>
      <c r="D41" s="11">
        <v>17.043426209430493</v>
      </c>
      <c r="E41" s="11">
        <v>20.710946121992862</v>
      </c>
    </row>
    <row r="42" spans="1:5" ht="13.5" thickBot="1" x14ac:dyDescent="0.25">
      <c r="A42" s="6">
        <v>2025</v>
      </c>
      <c r="B42" s="11">
        <v>19.353508053834812</v>
      </c>
      <c r="C42" s="11">
        <v>18.951823711568498</v>
      </c>
      <c r="D42" s="11">
        <v>17.313554807103486</v>
      </c>
      <c r="E42" s="11">
        <v>21.039202821301316</v>
      </c>
    </row>
    <row r="43" spans="1:5" ht="14.1" customHeight="1" thickBot="1" x14ac:dyDescent="0.25">
      <c r="A43" s="6">
        <v>2026</v>
      </c>
      <c r="B43" s="11">
        <v>19.660250132944626</v>
      </c>
      <c r="C43" s="11">
        <v>19.252199322648334</v>
      </c>
      <c r="D43" s="11">
        <v>17.587964789187346</v>
      </c>
      <c r="E43" s="11">
        <v>21.372662202322434</v>
      </c>
    </row>
    <row r="44" spans="1:5" ht="15.75" customHeight="1" x14ac:dyDescent="0.2">
      <c r="A44" s="4"/>
    </row>
    <row r="45" spans="1:5" ht="15.75" x14ac:dyDescent="0.25">
      <c r="A45" s="18" t="s">
        <v>25</v>
      </c>
      <c r="B45" s="18"/>
      <c r="C45" s="18"/>
      <c r="D45" s="18"/>
    </row>
    <row r="46" spans="1:5" x14ac:dyDescent="0.2">
      <c r="A46" s="8" t="s">
        <v>26</v>
      </c>
      <c r="B46" s="12">
        <f>EXP((LN(B17/B7)/10))-1</f>
        <v>2.1412264719700147E-3</v>
      </c>
      <c r="C46" s="12">
        <f t="shared" ref="C46:E46" si="0">EXP((LN(C17/C7)/10))-1</f>
        <v>-1.9096639688542805E-3</v>
      </c>
      <c r="D46" s="12">
        <f t="shared" si="0"/>
        <v>8.7227491700359039E-4</v>
      </c>
      <c r="E46" s="12">
        <f t="shared" si="0"/>
        <v>-2.3952354667230114E-2</v>
      </c>
    </row>
    <row r="47" spans="1:5" x14ac:dyDescent="0.2">
      <c r="A47" s="8" t="s">
        <v>27</v>
      </c>
      <c r="B47" s="12">
        <f>EXP((LN(B30/B17)/13))-1</f>
        <v>-1.6045429769632191E-3</v>
      </c>
      <c r="C47" s="12">
        <f t="shared" ref="C47:E47" si="1">EXP((LN(C30/C17)/13))-1</f>
        <v>1.1215624329701246E-3</v>
      </c>
      <c r="D47" s="12">
        <f t="shared" si="1"/>
        <v>5.3954926107817602E-3</v>
      </c>
      <c r="E47" s="12">
        <f t="shared" si="1"/>
        <v>1.6643453441848921E-2</v>
      </c>
    </row>
    <row r="48" spans="1:5" x14ac:dyDescent="0.2">
      <c r="A48" s="8" t="s">
        <v>28</v>
      </c>
      <c r="B48" s="12">
        <f>EXP((LN(B32/B30)/2))-1</f>
        <v>5.2415087261831861E-2</v>
      </c>
      <c r="C48" s="12">
        <f t="shared" ref="C48:E48" si="2">EXP((LN(C32/C30)/2))-1</f>
        <v>5.2415087261831861E-2</v>
      </c>
      <c r="D48" s="12">
        <f t="shared" si="2"/>
        <v>5.2415087261832083E-2</v>
      </c>
      <c r="E48" s="12">
        <f t="shared" si="2"/>
        <v>6.0980371084256468E-2</v>
      </c>
    </row>
    <row r="49" spans="1:5" ht="14.1" customHeight="1" x14ac:dyDescent="0.2">
      <c r="A49" s="8" t="s">
        <v>60</v>
      </c>
      <c r="B49" s="12">
        <f>EXP((LN(B43/B30)/13))-1</f>
        <v>2.5805740158013846E-2</v>
      </c>
      <c r="C49" s="12">
        <f t="shared" ref="C49:E49" si="3">EXP((LN(C43/C30)/13))-1</f>
        <v>2.5805740158013846E-2</v>
      </c>
      <c r="D49" s="12">
        <f t="shared" si="3"/>
        <v>2.5805740158013846E-2</v>
      </c>
      <c r="E49" s="12">
        <f t="shared" si="3"/>
        <v>2.7085757783255726E-2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Z5JXHV6S7NA6-3-72933</_dlc_DocId>
    <_dlc_DocIdUrl xmlns="8eef3743-c7b3-4cbe-8837-b6e805be353c">
      <Url>http://efilingspinternal/_layouts/DocIdRedir.aspx?ID=Z5JXHV6S7NA6-3-72933</Url>
      <Description>Z5JXHV6S7NA6-3-72933</Description>
    </_dlc_DocIdUrl>
  </documentManagement>
</p:properties>
</file>

<file path=customXml/itemProps1.xml><?xml version="1.0" encoding="utf-8"?>
<ds:datastoreItem xmlns:ds="http://schemas.openxmlformats.org/officeDocument/2006/customXml" ds:itemID="{69ECCE02-B5E5-42EB-AE0D-A1A0E049A6CD}"/>
</file>

<file path=customXml/itemProps2.xml><?xml version="1.0" encoding="utf-8"?>
<ds:datastoreItem xmlns:ds="http://schemas.openxmlformats.org/officeDocument/2006/customXml" ds:itemID="{AEBCE72C-60DA-4B9A-9335-368FB3CAB8A9}"/>
</file>

<file path=customXml/itemProps3.xml><?xml version="1.0" encoding="utf-8"?>
<ds:datastoreItem xmlns:ds="http://schemas.openxmlformats.org/officeDocument/2006/customXml" ds:itemID="{80363FAF-1F77-4499-AF98-299AB87FF622}"/>
</file>

<file path=customXml/itemProps4.xml><?xml version="1.0" encoding="utf-8"?>
<ds:datastoreItem xmlns:ds="http://schemas.openxmlformats.org/officeDocument/2006/customXml" ds:itemID="{9E4602C2-6430-4D5F-8783-B7E1C5BA1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Low Demand Case</dc:title>
  <cp:lastModifiedBy>Mitchell, Jann@Energy</cp:lastModifiedBy>
  <dcterms:created xsi:type="dcterms:W3CDTF">2014-11-20T23:26:49Z</dcterms:created>
  <dcterms:modified xsi:type="dcterms:W3CDTF">2015-06-23T20:24:00Z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2d4a6a68-00fb-4dca-abc2-a674e7237ad6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http://efilingspinternal/PendingDocuments/15-IEPR-03/20150624T130345_LADWP_Low_Demand_Case.xlsx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593700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