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65.xml" ContentType="application/vnd.openxmlformats-officedocument.spreadsheetml.revisionLog+xml"/>
  <Override PartName="/xl/revisions/revisionLog18.xml" ContentType="application/vnd.openxmlformats-officedocument.spreadsheetml.revisionLog+xml"/>
  <Override PartName="/xl/revisions/revisionLog59.xml" ContentType="application/vnd.openxmlformats-officedocument.spreadsheetml.revisionLog+xml"/>
  <Override PartName="/xl/revisions/revisionLog54.xml" ContentType="application/vnd.openxmlformats-officedocument.spreadsheetml.revisionLog+xml"/>
  <Override PartName="/xl/revisions/revisionLog14.xml" ContentType="application/vnd.openxmlformats-officedocument.spreadsheetml.revisionLog+xml"/>
  <Override PartName="/xl/revisions/revisionLog7.xml" ContentType="application/vnd.openxmlformats-officedocument.spreadsheetml.revisionLog+xml"/>
  <Override PartName="/xl/revisions/revisionLog21.xml" ContentType="application/vnd.openxmlformats-officedocument.spreadsheetml.revisionLog+xml"/>
  <Override PartName="/xl/revisions/revisionLog68.xml" ContentType="application/vnd.openxmlformats-officedocument.spreadsheetml.revisionLog+xml"/>
  <Override PartName="/xl/revisions/revisionLog62.xml" ContentType="application/vnd.openxmlformats-officedocument.spreadsheetml.revisionLog+xml"/>
  <Override PartName="/xl/revisions/revisionLog63.xml" ContentType="application/vnd.openxmlformats-officedocument.spreadsheetml.revisionLog+xml"/>
  <Override PartName="/xl/revisions/revisionLog61.xml" ContentType="application/vnd.openxmlformats-officedocument.spreadsheetml.revisionLog+xml"/>
  <Override PartName="/xl/revisions/revisionLog67.xml" ContentType="application/vnd.openxmlformats-officedocument.spreadsheetml.revisionLog+xml"/>
  <Override PartName="/xl/revisions/revisionLog6.xml" ContentType="application/vnd.openxmlformats-officedocument.spreadsheetml.revisionLog+xml"/>
  <Override PartName="/xl/revisions/revisionLog58.xml" ContentType="application/vnd.openxmlformats-officedocument.spreadsheetml.revisionLog+xml"/>
  <Override PartName="/xl/revisions/revisionLog53.xml" ContentType="application/vnd.openxmlformats-officedocument.spreadsheetml.revisionLog+xml"/>
  <Override PartName="/xl/revisions/revisionLog57.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66.xml" ContentType="application/vnd.openxmlformats-officedocument.spreadsheetml.revisionLog+xml"/>
  <Override PartName="/xl/revisions/revisionLog24.xml" ContentType="application/vnd.openxmlformats-officedocument.spreadsheetml.revisionLog+xml"/>
  <Override PartName="/xl/revisions/revisionLog60.xml" ContentType="application/vnd.openxmlformats-officedocument.spreadsheetml.revisionLog+xml"/>
  <Override PartName="/xl/revisions/revisionLog5.xml" ContentType="application/vnd.openxmlformats-officedocument.spreadsheetml.revisionLog+xml"/>
  <Override PartName="/xl/revisions/revisionLog52.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20.xml" ContentType="application/vnd.openxmlformats-officedocument.spreadsheetml.revisionLog+xml"/>
  <Override PartName="/xl/revisions/revisionLog56.xml" ContentType="application/vnd.openxmlformats-officedocument.spreadsheetml.revisionLog+xml"/>
  <Override PartName="/xl/revisions/revisionLog51.xml" ContentType="application/vnd.openxmlformats-officedocument.spreadsheetml.revisionLog+xml"/>
  <Override PartName="/xl/revisions/revisionLog11.xml" ContentType="application/vnd.openxmlformats-officedocument.spreadsheetml.revisionLog+xml"/>
  <Override PartName="/xl/revisions/revisionLog9.xml" ContentType="application/vnd.openxmlformats-officedocument.spreadsheetml.revisionLog+xml"/>
  <Override PartName="/xl/revisions/revisionLog3.xml" ContentType="application/vnd.openxmlformats-officedocument.spreadsheetml.revisionLog+xml"/>
  <Override PartName="/xl/revisions/revisionLog23.xml" ContentType="application/vnd.openxmlformats-officedocument.spreadsheetml.revisionLog+xml"/>
  <Override PartName="/xl/revisions/revisionLog19.xml" ContentType="application/vnd.openxmlformats-officedocument.spreadsheetml.revisionLog+xml"/>
  <Override PartName="/xl/revisions/revisionLog10.xml" ContentType="application/vnd.openxmlformats-officedocument.spreadsheetml.revisionLog+xml"/>
  <Override PartName="/xl/revisions/revisionLog69.xml" ContentType="application/vnd.openxmlformats-officedocument.spreadsheetml.revisionLog+xml"/>
  <Override PartName="/xl/revisions/revisionLog15.xml" ContentType="application/vnd.openxmlformats-officedocument.spreadsheetml.revisionLog+xml"/>
  <Override PartName="/xl/revisions/revisionLog8.xml" ContentType="application/vnd.openxmlformats-officedocument.spreadsheetml.revisionLog+xml"/>
  <Override PartName="/xl/revisions/revisionLog2.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22.xml" ContentType="application/vnd.openxmlformats-officedocument.spreadsheetml.revisionLog+xml"/>
  <Override PartName="/xl/revisions/revisionLog17.xml" ContentType="application/vnd.openxmlformats-officedocument.spreadsheetml.revisionLog+xml"/>
  <Override PartName="/xl/revisions/revisionLog13.xml" ContentType="application/vnd.openxmlformats-officedocument.spreadsheetml.revisionLog+xml"/>
  <Override PartName="/xl/revisions/revisionLog6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Department\RP\IEPR\2017\2017 IEPR Supply Forms\"/>
    </mc:Choice>
  </mc:AlternateContent>
  <bookViews>
    <workbookView xWindow="0" yWindow="0" windowWidth="23040" windowHeight="9216" tabRatio="574"/>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Table'!$A$1:$AF$21</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Table'!$A$1:$U$21</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Table'!$A$1:$AF$21</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6A59B9D2_84B9_4C63_B63D_DCEF67FA52D8_.wvu.PrintArea" localSheetId="3" hidden="1">'S-3 Small POU Hourly Loads'!$A$1:$C$46</definedName>
    <definedName name="Z_6A59B9D2_84B9_4C63_B63D_DCEF67FA52D8_.wvu.PrintArea" localSheetId="4" hidden="1">'S-5 Table'!$A$1:$AF$21</definedName>
    <definedName name="Z_6A59B9D2_84B9_4C63_B63D_DCEF67FA52D8_.wvu.PrintTitles" localSheetId="1" hidden="1">'S-1 CRATs'!$9:$9</definedName>
    <definedName name="Z_6A59B9D2_84B9_4C63_B63D_DCEF67FA52D8_.wvu.PrintTitles" localSheetId="2" hidden="1">'S-2 Energy Balance'!$9:$9</definedName>
    <definedName name="Z_6A59B9D2_84B9_4C63_B63D_DCEF67FA52D8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Table'!$A$1:$U$21</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DCB19DE7_0C5A_4A01_9827_72822593C206_.wvu.PrintArea" localSheetId="3" hidden="1">'S-3 Small POU Hourly Loads'!$A$1:$C$46</definedName>
    <definedName name="Z_DCB19DE7_0C5A_4A01_9827_72822593C206_.wvu.PrintArea" localSheetId="4" hidden="1">'S-5 Table'!$A$1:$AF$21</definedName>
    <definedName name="Z_DCB19DE7_0C5A_4A01_9827_72822593C206_.wvu.PrintTitles" localSheetId="1" hidden="1">'S-1 CRATs'!$9:$9</definedName>
    <definedName name="Z_DCB19DE7_0C5A_4A01_9827_72822593C206_.wvu.PrintTitles" localSheetId="2" hidden="1">'S-2 Energy Balance'!$9:$9</definedName>
    <definedName name="Z_DCB19DE7_0C5A_4A01_9827_72822593C206_.wvu.PrintTitles" localSheetId="4" hidden="1">'S-5 Table'!$8:$8</definedName>
  </definedNames>
  <calcPr calcId="162913"/>
  <customWorkbookViews>
    <customWorkbookView name="Cory R. Sobotta - Personal View" guid="{6A59B9D2-84B9-4C63-B63D-DCEF67FA52D8}" mergeInterval="0" personalView="1" maximized="1" xWindow="-9" yWindow="-9" windowWidth="1938" windowHeight="1050" tabRatio="574" activeSheetId="5"/>
    <customWorkbookView name="mpryor - Personal View" guid="{936D601A-6161-408D-BD38-CA4C61557536}" mergeInterval="0" personalView="1" maximized="1" windowWidth="1916" windowHeight="911"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5"/>
    <customWorkbookView name="Willie G. Manuel - Personal View" guid="{DCB19DE7-0C5A-4A01-9827-72822593C206}" mergeInterval="0" personalView="1" xWindow="11" yWindow="7" windowWidth="3817" windowHeight="1143" tabRatio="574" activeSheetId="3"/>
  </customWorkbookViews>
</workbook>
</file>

<file path=xl/calcChain.xml><?xml version="1.0" encoding="utf-8"?>
<calcChain xmlns="http://schemas.openxmlformats.org/spreadsheetml/2006/main">
  <c r="B7" i="5" l="1"/>
  <c r="B8" i="3"/>
  <c r="B62" i="3" l="1"/>
  <c r="B61" i="3"/>
  <c r="C46" i="4" l="1"/>
  <c r="C45" i="4"/>
  <c r="C44" i="4"/>
  <c r="C43" i="4"/>
  <c r="A16" i="5" l="1"/>
  <c r="A15" i="5"/>
  <c r="A14" i="5"/>
  <c r="A13" i="5"/>
  <c r="A11" i="5"/>
  <c r="A10" i="5"/>
  <c r="A9" i="5"/>
  <c r="B16" i="5"/>
  <c r="B15" i="5"/>
  <c r="B14" i="5"/>
  <c r="B13" i="5"/>
  <c r="B11" i="5"/>
  <c r="B10" i="5"/>
  <c r="B9" i="5"/>
  <c r="B49" i="3"/>
  <c r="B48" i="3"/>
  <c r="B47" i="3"/>
  <c r="B46" i="3"/>
  <c r="B45" i="3"/>
  <c r="B44" i="3"/>
  <c r="B43" i="3"/>
  <c r="B42" i="3"/>
  <c r="B41" i="3"/>
  <c r="B40" i="3"/>
  <c r="B39" i="3"/>
  <c r="B38" i="3"/>
  <c r="B37" i="3"/>
  <c r="B36" i="3"/>
  <c r="B35" i="3"/>
  <c r="B34" i="3"/>
  <c r="B33" i="3"/>
  <c r="B32" i="3"/>
  <c r="B31" i="3"/>
  <c r="B30" i="3"/>
  <c r="B29" i="3"/>
  <c r="B28" i="3"/>
  <c r="B25" i="3"/>
  <c r="B19" i="3"/>
  <c r="A6" i="4"/>
  <c r="B6" i="5" l="1"/>
  <c r="D82" i="2" l="1"/>
  <c r="C82" i="2"/>
  <c r="B6" i="3"/>
  <c r="B6" i="2"/>
</calcChain>
</file>

<file path=xl/comments1.xml><?xml version="1.0" encoding="utf-8"?>
<comments xmlns="http://schemas.openxmlformats.org/spreadsheetml/2006/main">
  <authors>
    <author>Cory R. Sobotta</author>
  </authors>
  <commentList>
    <comment ref="C76" authorId="0" guid="{5D707EB9-7469-4CF6-B9CD-47937EBFF3F4}" shapeId="0">
      <text>
        <r>
          <rPr>
            <b/>
            <sz val="11"/>
            <color indexed="81"/>
            <rFont val="Tahoma"/>
            <family val="2"/>
          </rPr>
          <t>Cory R. Sobotta:</t>
        </r>
        <r>
          <rPr>
            <sz val="11"/>
            <color indexed="81"/>
            <rFont val="Tahoma"/>
            <family val="2"/>
          </rPr>
          <t xml:space="preserve">
Includes TID and MeID.</t>
        </r>
      </text>
    </comment>
    <comment ref="D76" authorId="0" guid="{76A1B6FA-5748-4E35-867B-EFD818BB5154}" shapeId="0">
      <text>
        <r>
          <rPr>
            <b/>
            <sz val="11"/>
            <color indexed="81"/>
            <rFont val="Tahoma"/>
            <family val="2"/>
          </rPr>
          <t>Cory R. Sobotta:</t>
        </r>
        <r>
          <rPr>
            <sz val="11"/>
            <color indexed="81"/>
            <rFont val="Tahoma"/>
            <family val="2"/>
          </rPr>
          <t xml:space="preserve">
Includes TID and MeID.</t>
        </r>
      </text>
    </comment>
  </commentList>
</comments>
</file>

<file path=xl/sharedStrings.xml><?xml version="1.0" encoding="utf-8"?>
<sst xmlns="http://schemas.openxmlformats.org/spreadsheetml/2006/main" count="417" uniqueCount="259">
  <si>
    <t>Biofuels</t>
  </si>
  <si>
    <t>Geothermal</t>
  </si>
  <si>
    <t>Small Hydro</t>
  </si>
  <si>
    <t>Solar</t>
  </si>
  <si>
    <t>Wind</t>
  </si>
  <si>
    <t>Other</t>
  </si>
  <si>
    <t xml:space="preserve">Firm Sales Obligations </t>
  </si>
  <si>
    <t>Renewable DG Supply</t>
  </si>
  <si>
    <t>line</t>
  </si>
  <si>
    <t>Firm:</t>
  </si>
  <si>
    <t>Termination &amp; Extension Rights:</t>
  </si>
  <si>
    <t>Unit Contingent / LD Contract:</t>
  </si>
  <si>
    <t xml:space="preserve">Natural Gas </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</si>
  <si>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</si>
  <si>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</si>
  <si>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</si>
  <si>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</si>
  <si>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</si>
  <si>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</si>
  <si>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</si>
  <si>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</si>
  <si>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</si>
  <si>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</si>
  <si>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</si>
  <si>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</si>
  <si>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</si>
  <si>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</si>
  <si>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</si>
  <si>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</si>
  <si>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</si>
  <si>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</si>
  <si>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</si>
  <si>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</si>
  <si>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</si>
  <si>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</si>
  <si>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</si>
  <si>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</si>
  <si>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</si>
  <si>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</si>
  <si>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</si>
  <si>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</si>
  <si>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</si>
  <si>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</si>
  <si>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</si>
  <si>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</si>
  <si>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</si>
  <si>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</si>
  <si>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</si>
  <si>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</si>
  <si>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</si>
  <si>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</si>
  <si>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</si>
  <si>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</si>
  <si>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</si>
  <si>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</si>
  <si>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Non-Renewable DG Supply</t>
  </si>
  <si>
    <t>Generic Non-Renewable Resources</t>
  </si>
  <si>
    <t xml:space="preserve">Scheduling Coordinators should report demand for each utility within a SCID separately. </t>
  </si>
  <si>
    <t>2019</t>
  </si>
  <si>
    <t>2020</t>
  </si>
  <si>
    <t xml:space="preserve">Yellow pattern cells are used to apply for confidentiality. </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</si>
  <si>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</si>
  <si>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</si>
  <si>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</si>
  <si>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</si>
  <si>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</si>
  <si>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</si>
  <si>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</si>
  <si>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</si>
  <si>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</si>
  <si>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</si>
  <si>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</si>
  <si>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</si>
  <si>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</si>
  <si>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</si>
  <si>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</si>
  <si>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 xml:space="preserve">Yellow fill matches an application for confidentiality. </t>
  </si>
  <si>
    <t xml:space="preserve">Yellow fill relates to an application for confidentiality. </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</si>
  <si>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</si>
  <si>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</si>
  <si>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</si>
  <si>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</si>
  <si>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</si>
  <si>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</si>
  <si>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</si>
  <si>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</si>
  <si>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</si>
  <si>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</si>
  <si>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</si>
  <si>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</si>
  <si>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</si>
  <si>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</si>
  <si>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</si>
  <si>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</si>
  <si>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</si>
  <si>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</si>
  <si>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</si>
  <si>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</si>
  <si>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</si>
  <si>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</si>
  <si>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</si>
  <si>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</si>
  <si>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</si>
  <si>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</si>
  <si>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</si>
  <si>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</si>
  <si>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</si>
  <si>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</si>
  <si>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</si>
  <si>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</si>
  <si>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</si>
  <si>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</si>
  <si>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</si>
  <si>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</si>
  <si>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</si>
  <si>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</si>
  <si>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</si>
  <si>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</si>
  <si>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CA</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</si>
  <si>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</si>
  <si>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</si>
  <si>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</si>
  <si>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</si>
  <si>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</si>
  <si>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</si>
  <si>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</si>
  <si>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</si>
  <si>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</si>
  <si>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</si>
  <si>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</si>
  <si>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</si>
  <si>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</si>
  <si>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</si>
  <si>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</si>
  <si>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</si>
  <si>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</si>
  <si>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</si>
  <si>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</si>
  <si>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</si>
  <si>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</si>
  <si>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</si>
  <si>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r>
      <t xml:space="preserve">CEC Form S-5: Bilateral Contracts Table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</si>
  <si>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</si>
  <si>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</si>
  <si>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</si>
  <si>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</si>
  <si>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</si>
  <si>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</si>
  <si>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</si>
  <si>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</si>
  <si>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</si>
  <si>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</si>
  <si>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</si>
  <si>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</si>
  <si>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</si>
  <si>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</si>
  <si>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</si>
  <si>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</si>
  <si>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</si>
  <si>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</si>
  <si>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</si>
  <si>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</si>
  <si>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</si>
  <si>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</si>
  <si>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</si>
  <si>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</si>
  <si>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Add rows to report all 8,784 hours in 2016 (including February 29).</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</si>
  <si>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</si>
  <si>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</si>
  <si>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</si>
  <si>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</si>
  <si>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</si>
  <si>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</si>
  <si>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</si>
  <si>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</si>
  <si>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</si>
  <si>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Total: Hydro Supply from Plants larger than 30 MW</t>
  </si>
  <si>
    <t>Total: Hydro Supply from Plants 30 MW or less</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</si>
  <si>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</si>
  <si>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</si>
  <si>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</si>
  <si>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</si>
  <si>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Sample value shown</t>
  </si>
  <si>
    <t>Generating Unit(s) Specified</t>
  </si>
  <si>
    <t>Generating Unit(s) Status (Operational, Under Construction, Planned)</t>
  </si>
  <si>
    <t>City or Locality of Specified Unit(s)</t>
  </si>
  <si>
    <t>Supply Resources(s) Balancing Area</t>
  </si>
  <si>
    <t>CEC ID</t>
  </si>
  <si>
    <t>Supply Resource(s) Delivery Zone/Point</t>
  </si>
  <si>
    <t>Contract Start Date</t>
  </si>
  <si>
    <t>Contract Expiration Date</t>
  </si>
  <si>
    <t>Contract / Agreement Products</t>
  </si>
  <si>
    <t>Availability of Products</t>
  </si>
  <si>
    <t>Must Take</t>
  </si>
  <si>
    <t>Do not delete any rows or columns or change headers.</t>
  </si>
  <si>
    <t>19n</t>
  </si>
  <si>
    <t>Plant/Unit Identifier- CEC ID</t>
  </si>
  <si>
    <t>Plant/Unit Identifier- CAISO Resource ID</t>
  </si>
  <si>
    <t>Plant/Unit Identifier- EIA Plant ID</t>
  </si>
  <si>
    <t>[Solar; then Renewable Contract N, list planned resources last]</t>
  </si>
  <si>
    <t>Where cell specifies more than one datum, separate data with a semicolon.</t>
  </si>
  <si>
    <t>Additional Achievable Energy Efficiency (-)</t>
  </si>
  <si>
    <t>Lines</t>
  </si>
  <si>
    <t>Turlock Irrigation District</t>
  </si>
  <si>
    <t>Cory Sobotta</t>
  </si>
  <si>
    <t>Utility Analyst - Resource Planning</t>
  </si>
  <si>
    <t>crsobotta@tid.org</t>
  </si>
  <si>
    <t>209-883-8337</t>
  </si>
  <si>
    <t>333 East Canal Drive</t>
  </si>
  <si>
    <t>Turlock</t>
  </si>
  <si>
    <t>Natural Gas: Walnut Energy Center</t>
  </si>
  <si>
    <t>Natural Gas: Walnut</t>
  </si>
  <si>
    <t>Natural Gas: Almond 1 &amp; 2</t>
  </si>
  <si>
    <t>Digester Gas: TID Fuel Cell</t>
  </si>
  <si>
    <t>Wind: Tuolumne Wind Project</t>
  </si>
  <si>
    <t>Steam: NCPA Geothermal</t>
  </si>
  <si>
    <t>Solar: 54 MW SunPower PPA</t>
  </si>
  <si>
    <t>Coal: Boardman</t>
  </si>
  <si>
    <t>Hydro: CCSF (City and County of San Francisco)</t>
  </si>
  <si>
    <t>Hydro: WAPA (Western Area Power Administration)</t>
  </si>
  <si>
    <t>A few years of mild summers and anticipated industrial load that did not materialize caused us to overshoot on our peak load estimate, we have since tempered our forecast methods with these lessons learned.</t>
  </si>
  <si>
    <t>Generic Renewable Supply/Banked RECs</t>
  </si>
  <si>
    <t>Added "/Banked RECs" to title because TID has some it can use for compliance.</t>
  </si>
  <si>
    <t>NCPA</t>
  </si>
  <si>
    <t>Unit Contingent</t>
  </si>
  <si>
    <t>NCPA Geothermal</t>
  </si>
  <si>
    <t>North Coast/North Bay Local Capacity Area</t>
  </si>
  <si>
    <t>CAISO Balancing Area, PG&amp;E TAC Area</t>
  </si>
  <si>
    <t>Life of Project</t>
  </si>
  <si>
    <t>Pro-rata share of Plant Capacity (currently ~6MW)</t>
  </si>
  <si>
    <t>Power Resource Cooperative</t>
  </si>
  <si>
    <t>Boardman</t>
  </si>
  <si>
    <t>Operational</t>
  </si>
  <si>
    <t>Oregon</t>
  </si>
  <si>
    <t>58.5 MW</t>
  </si>
  <si>
    <t>Share of plant output</t>
  </si>
  <si>
    <t>Unit Contingent 7x24</t>
  </si>
  <si>
    <t>Yes</t>
  </si>
  <si>
    <t>COB</t>
  </si>
  <si>
    <t>City and County of San Francisco</t>
  </si>
  <si>
    <t>CCSF Hydro Power Plants</t>
  </si>
  <si>
    <t>Turlock - Oakdale Substation</t>
  </si>
  <si>
    <t>Varies</t>
  </si>
  <si>
    <t>Unit Contingent and Hydro Dependent 7x24</t>
  </si>
  <si>
    <t>Western Area Power Administration</t>
  </si>
  <si>
    <t>CVP (Central Valley Project) Hydro Power Plants</t>
  </si>
  <si>
    <t>CAISO NP15</t>
  </si>
  <si>
    <t>3 MW</t>
  </si>
  <si>
    <t>Tracy</t>
  </si>
  <si>
    <t>CAISO SP15</t>
  </si>
  <si>
    <t>CAISO Pnode SGSAVF2_7_N001</t>
  </si>
  <si>
    <t>54 MW</t>
  </si>
  <si>
    <t>Entire plant output</t>
  </si>
  <si>
    <t>Near Rosamond, CA (in Kern County)</t>
  </si>
  <si>
    <t>Golden Fields Solar I, LLC</t>
  </si>
  <si>
    <t>Rosamond West Solar 2</t>
  </si>
  <si>
    <t>Unit Contingent, as-available</t>
  </si>
  <si>
    <t>These are firm peak power and RA purchases for 2017 and 2018, past 2019 we assume similar purchases but because we have not planned them yet they are included in line 25 instead.</t>
  </si>
  <si>
    <t>For 2017-2022 TID has enough banked RECs to meet its RPS obligation, but these have no energy attached to them so we balanced the resources before line 24. From 2023 forward we are assuming the purchase of bundled renewables to help meet the RPS, so we have a Net Need on line 24. This bundled renewable power is assumed to help meet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</si>
</sst>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3" formatCode="_(* #,##0.00_);_(* \(#,##0.00\);_(* &quot;-&quot;??_);_(@_)"/>
    <numFmt numFmtId="164" formatCode="[$-409]mmm\-yy;@"/>
    <numFmt numFmtId="165" formatCode="[$-409]mmmm\ d\,\ yyyy;@"/>
    <numFmt numFmtId="166" formatCode="#,##0.0"/>
    <numFmt numFmtId="167" formatCode="mm/dd/yy"/>
    <numFmt numFmtId="168" formatCode="m/d/yy;@"/>
    <numFmt numFmtId="169" formatCode="m/d/yyyy;@"/>
    <numFmt numFmtId="170" formatCode="_(* #,##0_);_(* \(#,##0\);_(* &quot;-&quot;??_);_(@_)"/>
  </numFmts>
  <fonts count="27"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12"/>
      <color theme="1" tint="0.499984740745262"/>
      <name val="Times New Roman"/>
      <family val="1"/>
    </font>
    <font>
      <b/>
      <sz val="11"/>
      <color indexed="81"/>
      <name val="Tahoma"/>
      <family val="2"/>
    </font>
    <font>
      <sz val="11"/>
      <color indexed="81"/>
      <name val="Tahoma"/>
      <family val="2"/>
    </font>
  </fonts>
  <fills count="9">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cellStyleXfs>
  <cellXfs count="25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2" applyFont="1" applyFill="1" applyBorder="1" applyAlignment="1">
      <alignment horizontal="left" vertical="center" indent="1"/>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4"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3" fontId="4" fillId="0" borderId="1" xfId="0" applyNumberFormat="1" applyFont="1" applyFill="1" applyBorder="1" applyAlignment="1">
      <alignment vertical="center"/>
    </xf>
    <xf numFmtId="166"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0" fontId="3" fillId="0" borderId="0" xfId="0" applyFont="1" applyFill="1" applyAlignment="1">
      <alignment horizontal="left" vertical="center" indent="1"/>
    </xf>
    <xf numFmtId="3" fontId="0" fillId="8" borderId="0" xfId="0" applyNumberFormat="1" applyFill="1" applyBorder="1" applyAlignment="1">
      <alignment horizontal="left" vertical="center"/>
    </xf>
    <xf numFmtId="164" fontId="1" fillId="0" borderId="5"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 fillId="0" borderId="1" xfId="0" applyFont="1" applyBorder="1" applyAlignment="1">
      <alignment horizontal="left" vertical="center" wrapText="1" indent="1"/>
    </xf>
    <xf numFmtId="0" fontId="1" fillId="3" borderId="4" xfId="0" applyFont="1" applyFill="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3" xfId="0" applyFont="1" applyBorder="1" applyAlignment="1">
      <alignment horizontal="left" vertical="center" wrapText="1" indent="1"/>
    </xf>
    <xf numFmtId="0" fontId="0" fillId="0" borderId="6" xfId="0" applyBorder="1" applyAlignment="1">
      <alignment horizontal="center" vertical="center"/>
    </xf>
    <xf numFmtId="38" fontId="0" fillId="0" borderId="0" xfId="0" applyNumberFormat="1" applyBorder="1" applyAlignment="1">
      <alignment vertical="center"/>
    </xf>
    <xf numFmtId="168" fontId="1" fillId="0" borderId="1" xfId="0" applyNumberFormat="1" applyFont="1" applyFill="1" applyBorder="1" applyAlignment="1">
      <alignment horizontal="right" vertical="center"/>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7"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2" applyFont="1" applyFill="1" applyBorder="1" applyAlignment="1">
      <alignment vertical="center"/>
    </xf>
    <xf numFmtId="0" fontId="4" fillId="0" borderId="1" xfId="0" applyFont="1" applyBorder="1" applyAlignment="1">
      <alignment horizontal="left" vertical="center" wrapText="1" indent="1"/>
    </xf>
    <xf numFmtId="169" fontId="4" fillId="0" borderId="1" xfId="0" applyNumberFormat="1" applyFont="1" applyBorder="1" applyAlignment="1">
      <alignment vertical="center"/>
    </xf>
    <xf numFmtId="38" fontId="1" fillId="0" borderId="1" xfId="0" applyNumberFormat="1" applyFont="1" applyFill="1" applyBorder="1" applyAlignment="1">
      <alignment vertical="center"/>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0" fillId="3" borderId="4" xfId="0" applyNumberFormat="1" applyFill="1" applyBorder="1" applyAlignment="1">
      <alignment horizontal="right"/>
    </xf>
    <xf numFmtId="0" fontId="0" fillId="3" borderId="4" xfId="0"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0" fontId="9" fillId="0" borderId="1" xfId="0" applyFont="1" applyFill="1" applyBorder="1" applyAlignment="1">
      <alignment horizontal="righ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69"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69"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5"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1" fillId="8" borderId="0" xfId="0"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4" fillId="0" borderId="1" xfId="0" applyFont="1" applyBorder="1" applyAlignment="1">
      <alignment horizontal="left" vertical="center" indent="1"/>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69" fontId="4" fillId="0" borderId="0" xfId="0" applyNumberFormat="1" applyFont="1" applyFill="1" applyBorder="1" applyAlignment="1">
      <alignment vertical="center"/>
    </xf>
    <xf numFmtId="0" fontId="5" fillId="0" borderId="0" xfId="0" applyFont="1" applyFill="1" applyBorder="1" applyAlignment="1">
      <alignment vertical="center"/>
    </xf>
    <xf numFmtId="169" fontId="4" fillId="8" borderId="5" xfId="0" applyNumberFormat="1" applyFont="1" applyFill="1" applyBorder="1" applyAlignment="1">
      <alignment vertical="center"/>
    </xf>
    <xf numFmtId="0" fontId="4" fillId="8" borderId="5" xfId="0" applyFont="1" applyFill="1" applyBorder="1" applyAlignment="1">
      <alignment vertical="center"/>
    </xf>
    <xf numFmtId="0" fontId="1" fillId="3" borderId="1" xfId="2" applyFont="1" applyFill="1" applyBorder="1" applyAlignment="1">
      <alignment horizontal="center" vertical="center" wrapText="1"/>
    </xf>
    <xf numFmtId="169"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5" xfId="2" applyFont="1" applyFill="1" applyBorder="1" applyAlignment="1">
      <alignment horizontal="left" vertical="center" indent="1"/>
    </xf>
    <xf numFmtId="0" fontId="4" fillId="0" borderId="1" xfId="0" applyFont="1" applyFill="1" applyBorder="1" applyAlignment="1">
      <alignment horizontal="left" vertical="center" indent="1"/>
    </xf>
    <xf numFmtId="0" fontId="8" fillId="0" borderId="0" xfId="0" applyFont="1" applyAlignment="1">
      <alignment horizontal="center" vertical="center"/>
    </xf>
    <xf numFmtId="0" fontId="11" fillId="0" borderId="5" xfId="0" applyFont="1" applyFill="1" applyBorder="1" applyAlignment="1">
      <alignment horizontal="left" vertical="center" wrapText="1" indent="1"/>
    </xf>
    <xf numFmtId="164" fontId="3" fillId="2" borderId="3" xfId="0" applyNumberFormat="1" applyFont="1" applyFill="1" applyBorder="1" applyAlignment="1">
      <alignment horizontal="left" vertical="center" wrapText="1" indent="1"/>
    </xf>
    <xf numFmtId="164" fontId="3" fillId="0" borderId="3" xfId="0" applyNumberFormat="1" applyFont="1" applyBorder="1" applyAlignment="1">
      <alignment horizontal="left" vertical="center" wrapText="1" indent="1"/>
    </xf>
    <xf numFmtId="0" fontId="3" fillId="0" borderId="3" xfId="0" applyFont="1" applyBorder="1" applyAlignment="1">
      <alignment horizontal="left" vertical="center" wrapText="1" indent="1"/>
    </xf>
    <xf numFmtId="0" fontId="1" fillId="0" borderId="3" xfId="0" applyFont="1" applyFill="1" applyBorder="1" applyAlignment="1">
      <alignment horizontal="left" vertical="center" wrapText="1" indent="1"/>
    </xf>
    <xf numFmtId="0" fontId="1" fillId="0" borderId="3" xfId="0" quotePrefix="1" applyFont="1" applyBorder="1" applyAlignment="1">
      <alignment horizontal="left" vertical="center" wrapText="1" indent="1"/>
    </xf>
    <xf numFmtId="0" fontId="3" fillId="0" borderId="3" xfId="0" applyFont="1" applyFill="1" applyBorder="1" applyAlignment="1">
      <alignment horizontal="left" vertical="center" wrapText="1" indent="1"/>
    </xf>
    <xf numFmtId="0" fontId="5" fillId="0" borderId="3" xfId="0" applyFont="1" applyBorder="1" applyAlignment="1">
      <alignment horizontal="left" vertical="center" wrapText="1" indent="1"/>
    </xf>
    <xf numFmtId="49" fontId="3" fillId="2" borderId="7" xfId="0" applyNumberFormat="1" applyFont="1" applyFill="1" applyBorder="1" applyAlignment="1">
      <alignment horizontal="center" vertical="center"/>
    </xf>
    <xf numFmtId="38" fontId="1" fillId="0" borderId="7" xfId="0" applyNumberFormat="1" applyFont="1" applyBorder="1" applyAlignment="1">
      <alignment vertical="center"/>
    </xf>
    <xf numFmtId="38" fontId="9" fillId="0" borderId="7" xfId="0" applyNumberFormat="1" applyFont="1" applyFill="1" applyBorder="1" applyAlignment="1">
      <alignment horizontal="right"/>
    </xf>
    <xf numFmtId="38" fontId="10" fillId="0" borderId="7" xfId="0" applyNumberFormat="1" applyFont="1" applyFill="1" applyBorder="1" applyAlignment="1">
      <alignment horizontal="right"/>
    </xf>
    <xf numFmtId="38" fontId="3" fillId="0" borderId="7" xfId="0" applyNumberFormat="1" applyFont="1" applyFill="1" applyBorder="1" applyAlignment="1">
      <alignment horizontal="right"/>
    </xf>
    <xf numFmtId="38" fontId="0" fillId="0" borderId="7" xfId="0" applyNumberFormat="1" applyFill="1" applyBorder="1" applyAlignment="1">
      <alignment horizontal="right"/>
    </xf>
    <xf numFmtId="9" fontId="9" fillId="0" borderId="7" xfId="0" applyNumberFormat="1" applyFont="1" applyFill="1" applyBorder="1" applyAlignment="1">
      <alignment horizontal="right"/>
    </xf>
    <xf numFmtId="49" fontId="3" fillId="2" borderId="8"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164" fontId="1" fillId="0" borderId="10" xfId="0" applyNumberFormat="1" applyFont="1" applyBorder="1" applyAlignment="1">
      <alignment vertical="center"/>
    </xf>
    <xf numFmtId="164" fontId="3" fillId="0" borderId="11" xfId="0" applyNumberFormat="1" applyFont="1" applyBorder="1" applyAlignment="1">
      <alignment vertical="center"/>
    </xf>
    <xf numFmtId="3" fontId="9" fillId="0" borderId="10" xfId="0" applyNumberFormat="1" applyFont="1" applyFill="1" applyBorder="1" applyAlignment="1">
      <alignment horizontal="right"/>
    </xf>
    <xf numFmtId="3" fontId="9" fillId="0" borderId="11" xfId="0" applyNumberFormat="1" applyFont="1" applyFill="1" applyBorder="1" applyAlignment="1">
      <alignment horizontal="right"/>
    </xf>
    <xf numFmtId="38" fontId="3" fillId="0" borderId="10" xfId="0" applyNumberFormat="1" applyFont="1" applyFill="1" applyBorder="1" applyAlignment="1">
      <alignment horizontal="right"/>
    </xf>
    <xf numFmtId="38" fontId="3" fillId="0" borderId="11" xfId="0" applyNumberFormat="1" applyFont="1" applyFill="1" applyBorder="1" applyAlignment="1">
      <alignment horizontal="right"/>
    </xf>
    <xf numFmtId="38" fontId="1" fillId="0" borderId="10" xfId="0" applyNumberFormat="1" applyFont="1" applyFill="1" applyBorder="1" applyAlignment="1">
      <alignment horizontal="right"/>
    </xf>
    <xf numFmtId="38" fontId="1" fillId="0" borderId="11" xfId="0" applyNumberFormat="1" applyFont="1" applyFill="1" applyBorder="1" applyAlignment="1">
      <alignment horizontal="right"/>
    </xf>
    <xf numFmtId="38" fontId="9" fillId="0" borderId="10" xfId="0" applyNumberFormat="1" applyFont="1" applyFill="1" applyBorder="1" applyAlignment="1">
      <alignment horizontal="right"/>
    </xf>
    <xf numFmtId="38" fontId="9" fillId="0" borderId="11" xfId="0" applyNumberFormat="1" applyFont="1" applyFill="1" applyBorder="1" applyAlignment="1">
      <alignment horizontal="right"/>
    </xf>
    <xf numFmtId="0" fontId="1" fillId="3" borderId="12" xfId="0" applyFont="1" applyFill="1" applyBorder="1" applyAlignment="1">
      <alignment horizontal="right"/>
    </xf>
    <xf numFmtId="0" fontId="1" fillId="3" borderId="13" xfId="0" applyFont="1" applyFill="1" applyBorder="1" applyAlignment="1">
      <alignment horizontal="right"/>
    </xf>
    <xf numFmtId="0" fontId="3" fillId="0" borderId="10" xfId="0" applyFont="1" applyBorder="1" applyAlignment="1">
      <alignment horizontal="right"/>
    </xf>
    <xf numFmtId="0" fontId="3" fillId="0" borderId="11" xfId="0" applyFont="1" applyBorder="1" applyAlignment="1">
      <alignment horizontal="right"/>
    </xf>
    <xf numFmtId="49" fontId="3" fillId="2" borderId="10"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9" fontId="9" fillId="0" borderId="14" xfId="0" applyNumberFormat="1" applyFont="1" applyFill="1" applyBorder="1" applyAlignment="1">
      <alignment horizontal="right"/>
    </xf>
    <xf numFmtId="9" fontId="9" fillId="0" borderId="15" xfId="0" applyNumberFormat="1" applyFont="1" applyFill="1" applyBorder="1" applyAlignment="1">
      <alignment horizontal="right"/>
    </xf>
    <xf numFmtId="1" fontId="1" fillId="0" borderId="1" xfId="0" applyNumberFormat="1" applyFont="1" applyFill="1" applyBorder="1" applyAlignment="1">
      <alignment horizontal="right" vertical="center"/>
    </xf>
    <xf numFmtId="1" fontId="1" fillId="0" borderId="1" xfId="0" applyNumberFormat="1" applyFont="1" applyFill="1" applyBorder="1" applyAlignment="1">
      <alignment vertical="center"/>
    </xf>
    <xf numFmtId="164" fontId="3" fillId="4" borderId="3" xfId="0" applyNumberFormat="1"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38" fontId="9" fillId="0" borderId="7" xfId="0" applyNumberFormat="1" applyFont="1" applyFill="1" applyBorder="1" applyAlignment="1">
      <alignment horizontal="right" vertical="center"/>
    </xf>
    <xf numFmtId="38" fontId="9" fillId="0" borderId="7" xfId="0" applyNumberFormat="1" applyFont="1" applyFill="1" applyBorder="1" applyAlignment="1">
      <alignment vertical="center"/>
    </xf>
    <xf numFmtId="0" fontId="9" fillId="0" borderId="7" xfId="0" applyFont="1" applyFill="1" applyBorder="1" applyAlignment="1">
      <alignment horizontal="right" vertical="center"/>
    </xf>
    <xf numFmtId="38" fontId="1" fillId="0" borderId="7" xfId="0" applyNumberFormat="1" applyFont="1" applyFill="1" applyBorder="1" applyAlignment="1">
      <alignment vertical="center"/>
    </xf>
    <xf numFmtId="0" fontId="9" fillId="7" borderId="7" xfId="0" applyFont="1" applyFill="1" applyBorder="1" applyAlignment="1">
      <alignment horizontal="right" vertical="center"/>
    </xf>
    <xf numFmtId="38" fontId="3" fillId="0" borderId="7" xfId="0" applyNumberFormat="1" applyFont="1" applyFill="1" applyBorder="1" applyAlignment="1">
      <alignment horizontal="right" vertical="center"/>
    </xf>
    <xf numFmtId="38" fontId="0" fillId="0" borderId="7" xfId="0" applyNumberFormat="1" applyFill="1" applyBorder="1" applyAlignment="1">
      <alignment vertical="center"/>
    </xf>
    <xf numFmtId="38" fontId="3" fillId="0" borderId="7" xfId="0" applyNumberFormat="1" applyFont="1" applyFill="1" applyBorder="1" applyAlignment="1">
      <alignment vertical="center"/>
    </xf>
    <xf numFmtId="0" fontId="0" fillId="3" borderId="0" xfId="0" applyFill="1" applyBorder="1" applyAlignment="1">
      <alignment horizontal="right" vertical="center"/>
    </xf>
    <xf numFmtId="164" fontId="3" fillId="4" borderId="8" xfId="0" applyNumberFormat="1" applyFont="1" applyFill="1" applyBorder="1" applyAlignment="1">
      <alignment horizontal="center" vertical="center"/>
    </xf>
    <xf numFmtId="49" fontId="3" fillId="4" borderId="9" xfId="0" applyNumberFormat="1" applyFont="1" applyFill="1" applyBorder="1" applyAlignment="1">
      <alignment horizontal="center" vertical="center"/>
    </xf>
    <xf numFmtId="164" fontId="1" fillId="0" borderId="10" xfId="0" applyNumberFormat="1" applyFont="1" applyBorder="1" applyAlignment="1">
      <alignment horizontal="left" vertical="center"/>
    </xf>
    <xf numFmtId="164" fontId="0" fillId="0" borderId="11" xfId="0" applyNumberFormat="1" applyBorder="1" applyAlignment="1">
      <alignment horizontal="right" vertical="center"/>
    </xf>
    <xf numFmtId="0" fontId="9" fillId="7" borderId="10" xfId="0" applyFont="1" applyFill="1" applyBorder="1" applyAlignment="1">
      <alignment horizontal="right" vertical="center"/>
    </xf>
    <xf numFmtId="0" fontId="9" fillId="7" borderId="11" xfId="0" applyFont="1" applyFill="1" applyBorder="1" applyAlignment="1">
      <alignment horizontal="right" vertical="center"/>
    </xf>
    <xf numFmtId="38" fontId="1" fillId="0" borderId="10" xfId="0" applyNumberFormat="1" applyFont="1" applyFill="1" applyBorder="1" applyAlignment="1">
      <alignment vertical="center"/>
    </xf>
    <xf numFmtId="38" fontId="1" fillId="0" borderId="11" xfId="0" applyNumberFormat="1" applyFont="1" applyFill="1" applyBorder="1" applyAlignment="1">
      <alignment vertical="center"/>
    </xf>
    <xf numFmtId="38" fontId="9" fillId="0" borderId="10" xfId="0" applyNumberFormat="1" applyFont="1" applyFill="1" applyBorder="1" applyAlignment="1">
      <alignment vertical="center"/>
    </xf>
    <xf numFmtId="38" fontId="9" fillId="0" borderId="11" xfId="0" applyNumberFormat="1" applyFont="1" applyFill="1" applyBorder="1" applyAlignment="1">
      <alignment vertical="center"/>
    </xf>
    <xf numFmtId="38" fontId="3" fillId="0" borderId="10" xfId="0" applyNumberFormat="1" applyFont="1" applyFill="1" applyBorder="1" applyAlignment="1">
      <alignment horizontal="right" vertical="center"/>
    </xf>
    <xf numFmtId="38" fontId="3" fillId="0" borderId="11" xfId="0" applyNumberFormat="1" applyFont="1" applyFill="1" applyBorder="1" applyAlignment="1">
      <alignment horizontal="right" vertical="center"/>
    </xf>
    <xf numFmtId="0" fontId="0" fillId="3" borderId="16" xfId="0" applyFill="1" applyBorder="1" applyAlignment="1">
      <alignment horizontal="right" vertical="center"/>
    </xf>
    <xf numFmtId="0" fontId="0" fillId="3" borderId="17" xfId="0" applyFill="1"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38" fontId="3" fillId="0" borderId="10" xfId="0" applyNumberFormat="1" applyFont="1" applyBorder="1" applyAlignment="1">
      <alignment horizontal="right" vertical="center"/>
    </xf>
    <xf numFmtId="38" fontId="3" fillId="0" borderId="11" xfId="0" applyNumberFormat="1"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38" fontId="3" fillId="0" borderId="10" xfId="0" quotePrefix="1" applyNumberFormat="1" applyFont="1" applyBorder="1" applyAlignment="1">
      <alignment horizontal="right" vertical="center"/>
    </xf>
    <xf numFmtId="38" fontId="3" fillId="0" borderId="11" xfId="0" quotePrefix="1" applyNumberFormat="1" applyFont="1" applyBorder="1" applyAlignment="1">
      <alignment horizontal="right" vertical="center"/>
    </xf>
    <xf numFmtId="164" fontId="3" fillId="4" borderId="10"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38" fontId="3" fillId="0" borderId="10" xfId="0" applyNumberFormat="1" applyFont="1" applyFill="1" applyBorder="1" applyAlignment="1">
      <alignment vertical="center"/>
    </xf>
    <xf numFmtId="38" fontId="3" fillId="0" borderId="11" xfId="0" applyNumberFormat="1" applyFont="1" applyFill="1" applyBorder="1" applyAlignment="1">
      <alignment vertical="center"/>
    </xf>
    <xf numFmtId="0" fontId="3" fillId="7" borderId="10" xfId="0" applyFont="1" applyFill="1" applyBorder="1" applyAlignment="1">
      <alignment horizontal="right" vertical="center"/>
    </xf>
    <xf numFmtId="0" fontId="3" fillId="7" borderId="11" xfId="0" applyFont="1" applyFill="1" applyBorder="1" applyAlignment="1">
      <alignment horizontal="right" vertical="center"/>
    </xf>
    <xf numFmtId="0" fontId="9" fillId="7" borderId="14" xfId="0" applyFont="1" applyFill="1" applyBorder="1" applyAlignment="1">
      <alignment horizontal="right" vertical="center"/>
    </xf>
    <xf numFmtId="0" fontId="9" fillId="7" borderId="15" xfId="0" applyFont="1" applyFill="1" applyBorder="1" applyAlignment="1">
      <alignment horizontal="right" vertical="center"/>
    </xf>
    <xf numFmtId="170" fontId="9" fillId="7" borderId="10" xfId="0" applyNumberFormat="1" applyFont="1" applyFill="1" applyBorder="1" applyAlignment="1">
      <alignment horizontal="right" vertical="center"/>
    </xf>
    <xf numFmtId="170" fontId="9" fillId="7" borderId="11" xfId="0" applyNumberFormat="1" applyFont="1" applyFill="1" applyBorder="1" applyAlignment="1">
      <alignment horizontal="right" vertical="center"/>
    </xf>
    <xf numFmtId="170" fontId="3" fillId="0" borderId="10" xfId="0" applyNumberFormat="1" applyFont="1" applyBorder="1" applyAlignment="1">
      <alignment horizontal="right" vertical="center"/>
    </xf>
    <xf numFmtId="170" fontId="3" fillId="0" borderId="11" xfId="0" applyNumberFormat="1" applyFont="1" applyBorder="1" applyAlignment="1">
      <alignment horizontal="right" vertical="center"/>
    </xf>
    <xf numFmtId="38" fontId="11" fillId="0" borderId="7" xfId="0" applyNumberFormat="1" applyFont="1" applyFill="1" applyBorder="1" applyAlignment="1">
      <alignment horizontal="right"/>
    </xf>
    <xf numFmtId="38" fontId="11" fillId="0" borderId="1" xfId="0" applyNumberFormat="1" applyFont="1" applyFill="1" applyBorder="1" applyAlignment="1">
      <alignment horizontal="right"/>
    </xf>
    <xf numFmtId="0" fontId="1" fillId="0" borderId="1" xfId="0" applyFont="1" applyBorder="1" applyAlignment="1">
      <alignment vertical="center"/>
    </xf>
    <xf numFmtId="169" fontId="1" fillId="0" borderId="1" xfId="0" applyNumberFormat="1" applyFont="1" applyBorder="1" applyAlignment="1">
      <alignment vertical="center"/>
    </xf>
    <xf numFmtId="170" fontId="24" fillId="0" borderId="0" xfId="0" applyNumberFormat="1" applyFont="1" applyFill="1" applyBorder="1" applyAlignment="1">
      <alignment vertical="center"/>
    </xf>
    <xf numFmtId="169" fontId="1" fillId="0" borderId="1" xfId="0" applyNumberFormat="1" applyFont="1" applyFill="1" applyBorder="1" applyAlignment="1">
      <alignment vertical="center"/>
    </xf>
    <xf numFmtId="38" fontId="24" fillId="0" borderId="0" xfId="0" applyNumberFormat="1" applyFont="1" applyAlignment="1">
      <alignment vertical="center"/>
    </xf>
    <xf numFmtId="169" fontId="4" fillId="0" borderId="1" xfId="0" applyNumberFormat="1" applyFont="1" applyFill="1" applyBorder="1" applyAlignment="1">
      <alignment vertical="center"/>
    </xf>
    <xf numFmtId="0" fontId="1" fillId="0" borderId="1" xfId="0" applyFont="1" applyFill="1" applyBorder="1" applyAlignment="1">
      <alignment vertical="center"/>
    </xf>
    <xf numFmtId="3" fontId="9" fillId="0" borderId="7" xfId="0" applyNumberFormat="1" applyFont="1" applyFill="1" applyBorder="1" applyAlignment="1">
      <alignment horizontal="right"/>
    </xf>
    <xf numFmtId="0" fontId="9" fillId="0" borderId="10" xfId="0" applyFont="1" applyFill="1" applyBorder="1" applyAlignment="1">
      <alignment horizontal="right"/>
    </xf>
    <xf numFmtId="0" fontId="9" fillId="0" borderId="11" xfId="0" applyFont="1" applyFill="1" applyBorder="1" applyAlignment="1">
      <alignment horizontal="right"/>
    </xf>
    <xf numFmtId="0" fontId="9" fillId="0" borderId="7" xfId="0" applyFont="1" applyFill="1" applyBorder="1" applyAlignment="1">
      <alignment horizontal="right"/>
    </xf>
    <xf numFmtId="9" fontId="24" fillId="0" borderId="0" xfId="0" applyNumberFormat="1" applyFont="1" applyAlignment="1">
      <alignment vertical="center"/>
    </xf>
    <xf numFmtId="0" fontId="3" fillId="0" borderId="0" xfId="0" applyFont="1" applyFill="1" applyAlignment="1">
      <alignment horizontal="left" vertical="center" indent="2"/>
    </xf>
    <xf numFmtId="0" fontId="1" fillId="0" borderId="0" xfId="0" applyFont="1" applyAlignment="1">
      <alignment horizontal="left" vertical="center" wrapText="1" indent="1"/>
    </xf>
    <xf numFmtId="166" fontId="3" fillId="0" borderId="1" xfId="0" applyNumberFormat="1" applyFont="1" applyFill="1" applyBorder="1" applyAlignment="1">
      <alignment vertical="center"/>
    </xf>
  </cellXfs>
  <cellStyles count="5">
    <cellStyle name="Comma" xfId="1" builtinId="3"/>
    <cellStyle name="Hyperlink" xfId="4" builtinId="8"/>
    <cellStyle name="Normal" xfId="0" builtinId="0"/>
    <cellStyle name="Normal 2" xfId="3"/>
    <cellStyle name="Normal_S-5 Bilateral Contracts"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usernames" Target="revisions/userNames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revisionHeaders" Target="revisions/revisionHeader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465034</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465034</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109" Type="http://schemas.openxmlformats.org/officeDocument/2006/relationships/revisionLog" Target="revisionLog65.xml"/><Relationship Id="rId117" Type="http://schemas.openxmlformats.org/officeDocument/2006/relationships/revisionLog" Target="revisionLog18.xml"/><Relationship Id="rId89" Type="http://schemas.openxmlformats.org/officeDocument/2006/relationships/revisionLog" Target="revisionLog59.xml"/><Relationship Id="rId84" Type="http://schemas.openxmlformats.org/officeDocument/2006/relationships/revisionLog" Target="revisionLog54.xml"/><Relationship Id="rId104" Type="http://schemas.openxmlformats.org/officeDocument/2006/relationships/revisionLog" Target="revisionLog14.xml"/><Relationship Id="rId97" Type="http://schemas.openxmlformats.org/officeDocument/2006/relationships/revisionLog" Target="revisionLog7.xml"/><Relationship Id="rId120" Type="http://schemas.openxmlformats.org/officeDocument/2006/relationships/revisionLog" Target="revisionLog21.xml"/><Relationship Id="rId112" Type="http://schemas.openxmlformats.org/officeDocument/2006/relationships/revisionLog" Target="revisionLog68.xml"/><Relationship Id="rId92" Type="http://schemas.openxmlformats.org/officeDocument/2006/relationships/revisionLog" Target="revisionLog62.xml"/><Relationship Id="rId107" Type="http://schemas.openxmlformats.org/officeDocument/2006/relationships/revisionLog" Target="revisionLog63.xml"/><Relationship Id="rId91" Type="http://schemas.openxmlformats.org/officeDocument/2006/relationships/revisionLog" Target="revisionLog61.xml"/><Relationship Id="rId111" Type="http://schemas.openxmlformats.org/officeDocument/2006/relationships/revisionLog" Target="revisionLog67.xml"/><Relationship Id="rId96" Type="http://schemas.openxmlformats.org/officeDocument/2006/relationships/revisionLog" Target="revisionLog6.xml"/><Relationship Id="rId88" Type="http://schemas.openxmlformats.org/officeDocument/2006/relationships/revisionLog" Target="revisionLog58.xml"/><Relationship Id="rId83" Type="http://schemas.openxmlformats.org/officeDocument/2006/relationships/revisionLog" Target="revisionLog53.xml"/><Relationship Id="rId87" Type="http://schemas.openxmlformats.org/officeDocument/2006/relationships/revisionLog" Target="revisionLog57.xml"/><Relationship Id="rId102" Type="http://schemas.openxmlformats.org/officeDocument/2006/relationships/revisionLog" Target="revisionLog12.xml"/><Relationship Id="rId115" Type="http://schemas.openxmlformats.org/officeDocument/2006/relationships/revisionLog" Target="revisionLog4.xml"/><Relationship Id="rId110" Type="http://schemas.openxmlformats.org/officeDocument/2006/relationships/revisionLog" Target="revisionLog66.xml"/><Relationship Id="rId123" Type="http://schemas.openxmlformats.org/officeDocument/2006/relationships/revisionLog" Target="revisionLog24.xml"/><Relationship Id="rId90" Type="http://schemas.openxmlformats.org/officeDocument/2006/relationships/revisionLog" Target="revisionLog60.xml"/><Relationship Id="rId95" Type="http://schemas.openxmlformats.org/officeDocument/2006/relationships/revisionLog" Target="revisionLog5.xml"/><Relationship Id="rId82" Type="http://schemas.openxmlformats.org/officeDocument/2006/relationships/revisionLog" Target="revisionLog52.xml"/><Relationship Id="rId106" Type="http://schemas.openxmlformats.org/officeDocument/2006/relationships/revisionLog" Target="revisionLog16.xml"/><Relationship Id="rId114" Type="http://schemas.openxmlformats.org/officeDocument/2006/relationships/revisionLog" Target="revisionLog1.xml"/><Relationship Id="rId119" Type="http://schemas.openxmlformats.org/officeDocument/2006/relationships/revisionLog" Target="revisionLog20.xml"/><Relationship Id="rId86" Type="http://schemas.openxmlformats.org/officeDocument/2006/relationships/revisionLog" Target="revisionLog56.xml"/><Relationship Id="rId81" Type="http://schemas.openxmlformats.org/officeDocument/2006/relationships/revisionLog" Target="revisionLog51.xml"/><Relationship Id="rId101" Type="http://schemas.openxmlformats.org/officeDocument/2006/relationships/revisionLog" Target="revisionLog11.xml"/><Relationship Id="rId99" Type="http://schemas.openxmlformats.org/officeDocument/2006/relationships/revisionLog" Target="revisionLog9.xml"/><Relationship Id="rId94" Type="http://schemas.openxmlformats.org/officeDocument/2006/relationships/revisionLog" Target="revisionLog3.xml"/><Relationship Id="rId122" Type="http://schemas.openxmlformats.org/officeDocument/2006/relationships/revisionLog" Target="revisionLog23.xml"/><Relationship Id="rId118" Type="http://schemas.openxmlformats.org/officeDocument/2006/relationships/revisionLog" Target="revisionLog19.xml"/><Relationship Id="rId100" Type="http://schemas.openxmlformats.org/officeDocument/2006/relationships/revisionLog" Target="revisionLog10.xml"/><Relationship Id="rId113" Type="http://schemas.openxmlformats.org/officeDocument/2006/relationships/revisionLog" Target="revisionLog69.xml"/><Relationship Id="rId105" Type="http://schemas.openxmlformats.org/officeDocument/2006/relationships/revisionLog" Target="revisionLog15.xml"/><Relationship Id="rId98" Type="http://schemas.openxmlformats.org/officeDocument/2006/relationships/revisionLog" Target="revisionLog8.xml"/><Relationship Id="rId93" Type="http://schemas.openxmlformats.org/officeDocument/2006/relationships/revisionLog" Target="revisionLog2.xml"/><Relationship Id="rId80" Type="http://schemas.openxmlformats.org/officeDocument/2006/relationships/revisionLog" Target="revisionLog50.xml"/><Relationship Id="rId85" Type="http://schemas.openxmlformats.org/officeDocument/2006/relationships/revisionLog" Target="revisionLog55.xml"/><Relationship Id="rId121" Type="http://schemas.openxmlformats.org/officeDocument/2006/relationships/revisionLog" Target="revisionLog22.xml"/><Relationship Id="rId116" Type="http://schemas.openxmlformats.org/officeDocument/2006/relationships/revisionLog" Target="revisionLog17.xml"/><Relationship Id="rId103" Type="http://schemas.openxmlformats.org/officeDocument/2006/relationships/revisionLog" Target="revisionLog13.xml"/><Relationship Id="rId108" Type="http://schemas.openxmlformats.org/officeDocument/2006/relationships/revisionLog" Target="revisionLog6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5C87658-C8B7-447A-ABFA-A22654FA47A8}" diskRevisions="1" revisionId="4907" version="3">
  <header guid="{9E1FC302-96B0-4291-9F1D-94ECBFEF6DD1}" dateTime="2017-03-20T15:10:27" maxSheetId="6" userName="Cory R. Sobotta" r:id="rId80" minRId="1494" maxRId="1496">
    <sheetIdMap count="5">
      <sheetId val="1"/>
      <sheetId val="2"/>
      <sheetId val="3"/>
      <sheetId val="4"/>
      <sheetId val="5"/>
    </sheetIdMap>
  </header>
  <header guid="{71DB6F4E-2C8E-4806-A327-D6B3FBF7287D}" dateTime="2017-03-21T14:17:00" maxSheetId="6" userName="Cory R. Sobotta" r:id="rId81" minRId="1502" maxRId="1517">
    <sheetIdMap count="5">
      <sheetId val="1"/>
      <sheetId val="2"/>
      <sheetId val="3"/>
      <sheetId val="4"/>
      <sheetId val="5"/>
    </sheetIdMap>
  </header>
  <header guid="{A0021C40-3A4E-4736-9A7E-918F101D0AC6}" dateTime="2017-03-21T14:27:33" maxSheetId="6" userName="Cory R. Sobotta" r:id="rId82" minRId="1518" maxRId="1547">
    <sheetIdMap count="5">
      <sheetId val="1"/>
      <sheetId val="2"/>
      <sheetId val="3"/>
      <sheetId val="4"/>
      <sheetId val="5"/>
    </sheetIdMap>
  </header>
  <header guid="{CD537940-ADD4-4D70-ACFA-B0E81774B4AD}" dateTime="2017-03-21T15:31:59" maxSheetId="6" userName="Cory R. Sobotta" r:id="rId83" minRId="1548" maxRId="1555">
    <sheetIdMap count="5">
      <sheetId val="1"/>
      <sheetId val="2"/>
      <sheetId val="3"/>
      <sheetId val="4"/>
      <sheetId val="5"/>
    </sheetIdMap>
  </header>
  <header guid="{29B1CA3E-E3EF-4D0E-87AD-ED9A1FFAEF8C}" dateTime="2017-03-24T14:20:11" maxSheetId="6" userName="Cory R. Sobotta" r:id="rId84" minRId="1556">
    <sheetIdMap count="5">
      <sheetId val="1"/>
      <sheetId val="2"/>
      <sheetId val="3"/>
      <sheetId val="4"/>
      <sheetId val="5"/>
    </sheetIdMap>
  </header>
  <header guid="{DCAFF733-A51C-46C1-B1DE-1CE82F63587F}" dateTime="2017-03-28T15:12:53" maxSheetId="6" userName="Cory R. Sobotta" r:id="rId85" minRId="1562" maxRId="1569">
    <sheetIdMap count="5">
      <sheetId val="1"/>
      <sheetId val="2"/>
      <sheetId val="3"/>
      <sheetId val="4"/>
      <sheetId val="5"/>
    </sheetIdMap>
  </header>
  <header guid="{74DABD3B-288B-494B-AA0A-0061531F45EF}" dateTime="2017-03-28T15:14:22" maxSheetId="6" userName="Cory R. Sobotta" r:id="rId86">
    <sheetIdMap count="5">
      <sheetId val="1"/>
      <sheetId val="2"/>
      <sheetId val="3"/>
      <sheetId val="4"/>
      <sheetId val="5"/>
    </sheetIdMap>
  </header>
  <header guid="{8336DDE8-C338-4CF9-B80A-DC23FE0DDCA2}" dateTime="2017-03-28T15:27:58" maxSheetId="6" userName="Cory R. Sobotta" r:id="rId87" minRId="1575" maxRId="1584">
    <sheetIdMap count="5">
      <sheetId val="1"/>
      <sheetId val="2"/>
      <sheetId val="3"/>
      <sheetId val="4"/>
      <sheetId val="5"/>
    </sheetIdMap>
  </header>
  <header guid="{BBB15C50-C665-4448-B75A-A61F3126A179}" dateTime="2017-03-28T16:30:57" maxSheetId="6" userName="Cory R. Sobotta" r:id="rId88" minRId="1585" maxRId="1608">
    <sheetIdMap count="5">
      <sheetId val="1"/>
      <sheetId val="2"/>
      <sheetId val="3"/>
      <sheetId val="4"/>
      <sheetId val="5"/>
    </sheetIdMap>
  </header>
  <header guid="{82510033-1424-44A5-83AB-A8F6B476CEDA}" dateTime="2017-03-28T16:33:04" maxSheetId="6" userName="Cory R. Sobotta" r:id="rId89" minRId="1609" maxRId="1617">
    <sheetIdMap count="5">
      <sheetId val="1"/>
      <sheetId val="2"/>
      <sheetId val="3"/>
      <sheetId val="4"/>
      <sheetId val="5"/>
    </sheetIdMap>
  </header>
  <header guid="{7D52FD0C-9944-4A10-9A86-07003E32A3D6}" dateTime="2017-03-28T16:41:38" maxSheetId="6" userName="Cory R. Sobotta" r:id="rId90" minRId="1618" maxRId="1661">
    <sheetIdMap count="5">
      <sheetId val="1"/>
      <sheetId val="2"/>
      <sheetId val="3"/>
      <sheetId val="4"/>
      <sheetId val="5"/>
    </sheetIdMap>
  </header>
  <header guid="{E0E6189C-166B-4375-B9BA-441862955602}" dateTime="2017-03-29T08:10:55" maxSheetId="6" userName="Cory R. Sobotta" r:id="rId91" minRId="1667" maxRId="1684">
    <sheetIdMap count="5">
      <sheetId val="1"/>
      <sheetId val="2"/>
      <sheetId val="3"/>
      <sheetId val="4"/>
      <sheetId val="5"/>
    </sheetIdMap>
  </header>
  <header guid="{DF43F23F-16E3-4918-9FD6-6DFE72BA41D3}" dateTime="2017-03-29T08:16:35" maxSheetId="6" userName="Cory R. Sobotta" r:id="rId92" minRId="1685" maxRId="1701">
    <sheetIdMap count="5">
      <sheetId val="1"/>
      <sheetId val="2"/>
      <sheetId val="3"/>
      <sheetId val="4"/>
      <sheetId val="5"/>
    </sheetIdMap>
  </header>
  <header guid="{686CA839-A934-4BCD-A24E-48CBB1B54517}" dateTime="2017-04-03T16:13:37" maxSheetId="6" userName="Cory R. Sobotta" r:id="rId93">
    <sheetIdMap count="5">
      <sheetId val="1"/>
      <sheetId val="2"/>
      <sheetId val="3"/>
      <sheetId val="4"/>
      <sheetId val="5"/>
    </sheetIdMap>
  </header>
  <header guid="{37A6A6D3-B196-4BD7-98E8-378BE733BB5F}" dateTime="2017-04-04T14:33:39" maxSheetId="6" userName="Willie G. Manuel" r:id="rId94" minRId="1707" maxRId="1710">
    <sheetIdMap count="5">
      <sheetId val="1"/>
      <sheetId val="2"/>
      <sheetId val="3"/>
      <sheetId val="4"/>
      <sheetId val="5"/>
    </sheetIdMap>
  </header>
  <header guid="{C30C1213-4AE1-4473-AC70-45B73A2D04B6}" dateTime="2017-04-04T14:36:44" maxSheetId="6" userName="Willie G. Manuel" r:id="rId95" minRId="1716" maxRId="1717">
    <sheetIdMap count="5">
      <sheetId val="1"/>
      <sheetId val="2"/>
      <sheetId val="3"/>
      <sheetId val="4"/>
      <sheetId val="5"/>
    </sheetIdMap>
  </header>
  <header guid="{BFE7FD37-24F8-4157-89B1-D31CC4984F25}" dateTime="2017-04-05T08:47:35" maxSheetId="6" userName="Cory R. Sobotta" r:id="rId96" minRId="1718" maxRId="1753">
    <sheetIdMap count="5">
      <sheetId val="1"/>
      <sheetId val="2"/>
      <sheetId val="3"/>
      <sheetId val="4"/>
      <sheetId val="5"/>
    </sheetIdMap>
  </header>
  <header guid="{BA9C0C45-15F4-4F97-AE58-80878AD5A8C1}" dateTime="2017-04-05T08:49:44" maxSheetId="6" userName="Cory R. Sobotta" r:id="rId97" minRId="1754" maxRId="1756">
    <sheetIdMap count="5">
      <sheetId val="1"/>
      <sheetId val="2"/>
      <sheetId val="3"/>
      <sheetId val="4"/>
      <sheetId val="5"/>
    </sheetIdMap>
  </header>
  <header guid="{D9828A0C-182A-4E75-803F-D3E88963C488}" dateTime="2017-04-05T09:01:31" maxSheetId="6" userName="Cory R. Sobotta" r:id="rId98" minRId="1757" maxRId="1795">
    <sheetIdMap count="5">
      <sheetId val="1"/>
      <sheetId val="2"/>
      <sheetId val="3"/>
      <sheetId val="4"/>
      <sheetId val="5"/>
    </sheetIdMap>
  </header>
  <header guid="{E8B39859-F1BF-4D8F-A1DB-3F3D449CD7BB}" dateTime="2017-04-05T09:18:49" maxSheetId="6" userName="Cory R. Sobotta" r:id="rId99" minRId="1801" maxRId="1860">
    <sheetIdMap count="5">
      <sheetId val="1"/>
      <sheetId val="2"/>
      <sheetId val="3"/>
      <sheetId val="4"/>
      <sheetId val="5"/>
    </sheetIdMap>
  </header>
  <header guid="{171500DE-AB01-48AD-8710-299E899F402B}" dateTime="2017-04-05T09:26:22" maxSheetId="6" userName="Cory R. Sobotta" r:id="rId100" minRId="1861">
    <sheetIdMap count="5">
      <sheetId val="1"/>
      <sheetId val="2"/>
      <sheetId val="3"/>
      <sheetId val="4"/>
      <sheetId val="5"/>
    </sheetIdMap>
  </header>
  <header guid="{6B702456-365D-49F7-8A75-F655C3459FF1}" dateTime="2017-04-05T09:33:21" maxSheetId="6" userName="Cory R. Sobotta" r:id="rId101" minRId="1862" maxRId="1886">
    <sheetIdMap count="5">
      <sheetId val="1"/>
      <sheetId val="2"/>
      <sheetId val="3"/>
      <sheetId val="4"/>
      <sheetId val="5"/>
    </sheetIdMap>
  </header>
  <header guid="{968BC754-8505-4414-A2E6-D261245393F0}" dateTime="2017-04-05T11:07:54" maxSheetId="6" userName="Cory R. Sobotta" r:id="rId102" minRId="1887" maxRId="1898">
    <sheetIdMap count="5">
      <sheetId val="1"/>
      <sheetId val="2"/>
      <sheetId val="3"/>
      <sheetId val="4"/>
      <sheetId val="5"/>
    </sheetIdMap>
  </header>
  <header guid="{C9E81DA5-789B-4B2C-A38E-A84053DD5DE7}" dateTime="2017-04-05T11:14:02" maxSheetId="6" userName="Cory R. Sobotta" r:id="rId103" minRId="1899" maxRId="1907">
    <sheetIdMap count="5">
      <sheetId val="1"/>
      <sheetId val="2"/>
      <sheetId val="3"/>
      <sheetId val="4"/>
      <sheetId val="5"/>
    </sheetIdMap>
  </header>
  <header guid="{C7928ACE-82EC-4EE3-BBE7-82210F32B907}" dateTime="2017-04-05T11:24:34" maxSheetId="6" userName="Cory R. Sobotta" r:id="rId104" minRId="1908" maxRId="1921">
    <sheetIdMap count="5">
      <sheetId val="1"/>
      <sheetId val="2"/>
      <sheetId val="3"/>
      <sheetId val="4"/>
      <sheetId val="5"/>
    </sheetIdMap>
  </header>
  <header guid="{EA2AC7E7-3207-439B-A1CA-E21EFC3E7FB4}" dateTime="2017-04-05T11:27:46" maxSheetId="6" userName="Cory R. Sobotta" r:id="rId105" minRId="1922">
    <sheetIdMap count="5">
      <sheetId val="1"/>
      <sheetId val="2"/>
      <sheetId val="3"/>
      <sheetId val="4"/>
      <sheetId val="5"/>
    </sheetIdMap>
  </header>
  <header guid="{EE77D23A-2FA0-450B-B56E-076301B970A6}" dateTime="2017-04-06T08:29:04" maxSheetId="6" userName="Cory R. Sobotta" r:id="rId106" minRId="1923" maxRId="1927">
    <sheetIdMap count="5">
      <sheetId val="1"/>
      <sheetId val="2"/>
      <sheetId val="3"/>
      <sheetId val="4"/>
      <sheetId val="5"/>
    </sheetIdMap>
  </header>
  <header guid="{F240EA7F-DA13-4203-9C86-675C5CB5EA2E}" dateTime="2017-04-06T08:33:25" maxSheetId="6" userName="Cory R. Sobotta" r:id="rId107" minRId="1928" maxRId="1932">
    <sheetIdMap count="5">
      <sheetId val="1"/>
      <sheetId val="2"/>
      <sheetId val="3"/>
      <sheetId val="4"/>
      <sheetId val="5"/>
    </sheetIdMap>
  </header>
  <header guid="{A2D879BD-85EF-4C3A-B05E-300C0D9127AD}" dateTime="2017-04-06T09:11:07" maxSheetId="6" userName="Cory R. Sobotta" r:id="rId108">
    <sheetIdMap count="5">
      <sheetId val="1"/>
      <sheetId val="2"/>
      <sheetId val="3"/>
      <sheetId val="4"/>
      <sheetId val="5"/>
    </sheetIdMap>
  </header>
  <header guid="{BD803FA8-AA9F-4A1D-ADC6-201B72B0B055}" dateTime="2017-04-06T09:13:09" maxSheetId="6" userName="Cory R. Sobotta" r:id="rId109" minRId="1938">
    <sheetIdMap count="5">
      <sheetId val="1"/>
      <sheetId val="2"/>
      <sheetId val="3"/>
      <sheetId val="4"/>
      <sheetId val="5"/>
    </sheetIdMap>
  </header>
  <header guid="{76D0A6F3-387C-46B8-A226-4DCE2AE7C675}" dateTime="2017-04-06T16:32:02" maxSheetId="6" userName="Willie G. Manuel" r:id="rId110" minRId="1939" maxRId="2888">
    <sheetIdMap count="5">
      <sheetId val="1"/>
      <sheetId val="2"/>
      <sheetId val="3"/>
      <sheetId val="4"/>
      <sheetId val="5"/>
    </sheetIdMap>
  </header>
  <header guid="{D151B462-2706-4099-846A-6BA36B7A4909}" dateTime="2017-04-06T16:32:46" maxSheetId="6" userName="Willie G. Manuel" r:id="rId111">
    <sheetIdMap count="5">
      <sheetId val="1"/>
      <sheetId val="2"/>
      <sheetId val="3"/>
      <sheetId val="4"/>
      <sheetId val="5"/>
    </sheetIdMap>
  </header>
  <header guid="{76487149-47EC-4258-A6B4-08818323C412}" dateTime="2017-04-07T08:25:43" maxSheetId="6" userName="Cory R. Sobotta" r:id="rId112" minRId="2889" maxRId="2892">
    <sheetIdMap count="5">
      <sheetId val="1"/>
      <sheetId val="2"/>
      <sheetId val="3"/>
      <sheetId val="4"/>
      <sheetId val="5"/>
    </sheetIdMap>
  </header>
  <header guid="{158C8966-4CE9-44E5-9AEC-40C7C6128E1D}" dateTime="2017-04-07T08:56:24" maxSheetId="6" userName="Cory R. Sobotta" r:id="rId113">
    <sheetIdMap count="5">
      <sheetId val="1"/>
      <sheetId val="2"/>
      <sheetId val="3"/>
      <sheetId val="4"/>
      <sheetId val="5"/>
    </sheetIdMap>
  </header>
  <header guid="{49E7801A-5F92-4311-B443-B739F2D58CD2}" dateTime="2017-04-12T08:27:22" maxSheetId="6" userName="Cory R. Sobotta" r:id="rId114" minRId="2893" maxRId="3071">
    <sheetIdMap count="5">
      <sheetId val="1"/>
      <sheetId val="2"/>
      <sheetId val="3"/>
      <sheetId val="4"/>
      <sheetId val="5"/>
    </sheetIdMap>
  </header>
  <header guid="{861821ED-3512-4E23-88A9-1112AAA39388}" dateTime="2017-04-12T08:28:56" maxSheetId="6" userName="Cory R. Sobotta" r:id="rId115" minRId="3077" maxRId="3086">
    <sheetIdMap count="5">
      <sheetId val="1"/>
      <sheetId val="2"/>
      <sheetId val="3"/>
      <sheetId val="4"/>
      <sheetId val="5"/>
    </sheetIdMap>
  </header>
  <header guid="{F7DB711F-2778-41CD-87EA-69F7C4C7E36C}" dateTime="2017-04-12T08:40:44" maxSheetId="6" userName="Cory R. Sobotta" r:id="rId116" minRId="3087" maxRId="3098">
    <sheetIdMap count="5">
      <sheetId val="1"/>
      <sheetId val="2"/>
      <sheetId val="3"/>
      <sheetId val="4"/>
      <sheetId val="5"/>
    </sheetIdMap>
  </header>
  <header guid="{E550F5A9-0B99-468A-A777-D22EB91AD291}" dateTime="2017-04-12T08:52:16" maxSheetId="6" userName="Cory R. Sobotta" r:id="rId117" minRId="3099" maxRId="3174">
    <sheetIdMap count="5">
      <sheetId val="1"/>
      <sheetId val="2"/>
      <sheetId val="3"/>
      <sheetId val="4"/>
      <sheetId val="5"/>
    </sheetIdMap>
  </header>
  <header guid="{3B051267-389D-4AED-9FD0-CE2AA8A3891E}" dateTime="2017-04-12T09:00:48" maxSheetId="6" userName="Cory R. Sobotta" r:id="rId118" minRId="3180" maxRId="3186">
    <sheetIdMap count="5">
      <sheetId val="1"/>
      <sheetId val="2"/>
      <sheetId val="3"/>
      <sheetId val="4"/>
      <sheetId val="5"/>
    </sheetIdMap>
  </header>
  <header guid="{D2E92A53-D362-4A49-A616-0CBF3BDB9BE1}" dateTime="2017-04-12T09:13:10" maxSheetId="6" userName="Cory R. Sobotta" r:id="rId119">
    <sheetIdMap count="5">
      <sheetId val="1"/>
      <sheetId val="2"/>
      <sheetId val="3"/>
      <sheetId val="4"/>
      <sheetId val="5"/>
    </sheetIdMap>
  </header>
  <header guid="{18829A6B-57E2-41ED-B659-6AE6ED36797D}" dateTime="2017-04-12T09:44:50" maxSheetId="6" userName="Cory R. Sobotta" r:id="rId120" minRId="3187" maxRId="3238">
    <sheetIdMap count="5">
      <sheetId val="1"/>
      <sheetId val="2"/>
      <sheetId val="3"/>
      <sheetId val="4"/>
      <sheetId val="5"/>
    </sheetIdMap>
  </header>
  <header guid="{98054997-7C6B-4698-8FE3-BFF0ED231D69}" dateTime="2017-04-14T08:15:06" maxSheetId="6" userName="Cory R. Sobotta" r:id="rId121">
    <sheetIdMap count="5">
      <sheetId val="1"/>
      <sheetId val="2"/>
      <sheetId val="3"/>
      <sheetId val="4"/>
      <sheetId val="5"/>
    </sheetIdMap>
  </header>
  <header guid="{1ACBC3C0-B242-4F5D-B5C3-DFBB3F9F304E}" dateTime="2017-04-14T08:44:42" maxSheetId="6" userName="Cory R. Sobotta" r:id="rId122" minRId="3244" maxRId="4897">
    <sheetIdMap count="5">
      <sheetId val="1"/>
      <sheetId val="2"/>
      <sheetId val="3"/>
      <sheetId val="4"/>
      <sheetId val="5"/>
    </sheetIdMap>
  </header>
  <header guid="{F5C87658-C8B7-447A-ABFA-A22654FA47A8}" dateTime="2017-04-14T08:49:39" maxSheetId="6" userName="Cory R. Sobotta" r:id="rId123">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3" sId="3">
    <nc r="B90">
      <f>B67</f>
    </nc>
  </rcc>
  <rcc rId="2894" sId="3" odxf="1" dxf="1">
    <nc r="E90">
      <f>E67</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fmt sheetId="3" sqref="E90">
    <dxf>
      <numFmt numFmtId="35" formatCode="_(* #,##0.00_);_(* \(#,##0.00\);_(* &quot;-&quot;??_);_(@_)"/>
    </dxf>
  </rfmt>
  <rfmt sheetId="3" sqref="E90">
    <dxf>
      <numFmt numFmtId="171" formatCode="_(* #,##0.0_);_(* \(#,##0.0\);_(* &quot;-&quot;??_);_(@_)"/>
    </dxf>
  </rfmt>
  <rfmt sheetId="3" sqref="E90">
    <dxf>
      <numFmt numFmtId="170" formatCode="_(* #,##0_);_(* \(#,##0\);_(* &quot;-&quot;??_);_(@_)"/>
    </dxf>
  </rfmt>
  <rcc rId="2895" sId="3" odxf="1" dxf="1">
    <nc r="F90">
      <f>F67</f>
    </nc>
    <odxf>
      <font>
        <sz val="12"/>
        <color auto="1"/>
        <name val="Times New Roman"/>
        <scheme val="none"/>
      </font>
      <numFmt numFmtId="6" formatCode="#,##0_);[Red]\(#,##0\)"/>
      <alignment horizontal="general" wrapText="0" indent="0" readingOrder="0"/>
    </odxf>
    <ndxf>
      <font>
        <sz val="12"/>
        <color auto="1"/>
        <name val="Times New Roman"/>
        <scheme val="none"/>
      </font>
      <numFmt numFmtId="170" formatCode="_(* #,##0_);_(* \(#,##0\);_(* &quot;-&quot;??_);_(@_)"/>
      <alignment horizontal="left" wrapText="1" indent="1" readingOrder="0"/>
    </ndxf>
  </rcc>
  <rcc rId="2896" sId="3" odxf="1" dxf="1">
    <nc r="G90">
      <f>G67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897" sId="3" odxf="1" dxf="1">
    <nc r="H90">
      <f>H67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898" sId="3" odxf="1" dxf="1">
    <nc r="I90">
      <f>I67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899" sId="3" odxf="1" dxf="1">
    <nc r="J90">
      <f>J67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00" sId="3" odxf="1" dxf="1">
    <nc r="K90">
      <f>K67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01" sId="3" odxf="1" dxf="1">
    <nc r="L90">
      <f>L67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02" sId="3" odxf="1" dxf="1">
    <nc r="M90">
      <f>M67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03" sId="3" odxf="1" dxf="1">
    <nc r="N90">
      <f>N67</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rc rId="2904" sId="3" eol="1" ref="A91:XFD91" action="insertRow"/>
  <rcc rId="2905" sId="3">
    <nc r="B91">
      <f>B29</f>
    </nc>
  </rcc>
  <rrc rId="2906" sId="3" eol="1" ref="A92:XFD92" action="insertRow"/>
  <rcc rId="2907" sId="3">
    <nc r="B92">
      <f>B30</f>
    </nc>
  </rcc>
  <rcc rId="2908" sId="3" odxf="1">
    <nc r="B93">
      <f>B31</f>
    </nc>
    <odxf/>
  </rcc>
  <rcc rId="2909" sId="3" odxf="1" dxf="1">
    <nc r="E91">
      <f>E29</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fmt sheetId="3" sqref="E91">
    <dxf>
      <numFmt numFmtId="35" formatCode="_(* #,##0.00_);_(* \(#,##0.00\);_(* &quot;-&quot;??_);_(@_)"/>
    </dxf>
  </rfmt>
  <rfmt sheetId="3" sqref="E91">
    <dxf>
      <numFmt numFmtId="171" formatCode="_(* #,##0.0_);_(* \(#,##0.0\);_(* &quot;-&quot;??_);_(@_)"/>
    </dxf>
  </rfmt>
  <rfmt sheetId="3" sqref="E91">
    <dxf>
      <numFmt numFmtId="170" formatCode="_(* #,##0_);_(* \(#,##0\);_(* &quot;-&quot;??_);_(@_)"/>
    </dxf>
  </rfmt>
  <rcc rId="2910" sId="3" odxf="1" dxf="1">
    <nc r="E92">
      <f>E30</f>
    </nc>
    <odxf>
      <font>
        <sz val="12"/>
        <color auto="1"/>
        <name val="Times New Roman"/>
        <scheme val="none"/>
      </font>
      <numFmt numFmtId="6" formatCode="#,##0_);[Red]\(#,##0\)"/>
      <alignment horizontal="general" wrapText="0" indent="0" readingOrder="0"/>
    </odxf>
    <ndxf>
      <font>
        <sz val="12"/>
        <color auto="1"/>
        <name val="Times New Roman"/>
        <scheme val="none"/>
      </font>
      <numFmt numFmtId="170" formatCode="_(* #,##0_);_(* \(#,##0\);_(* &quot;-&quot;??_);_(@_)"/>
      <alignment horizontal="left" wrapText="1" indent="1" readingOrder="0"/>
    </ndxf>
  </rcc>
  <rcc rId="2911" sId="3" odxf="1" dxf="1">
    <nc r="F91">
      <f>F29</f>
    </nc>
    <odxf>
      <font>
        <sz val="12"/>
        <color auto="1"/>
        <name val="Times New Roman"/>
        <scheme val="none"/>
      </font>
      <numFmt numFmtId="6" formatCode="#,##0_);[Red]\(#,##0\)"/>
      <alignment horizontal="general" wrapText="0" indent="0" readingOrder="0"/>
    </odxf>
    <ndxf>
      <font>
        <sz val="12"/>
        <color auto="1"/>
        <name val="Times New Roman"/>
        <scheme val="none"/>
      </font>
      <numFmt numFmtId="170" formatCode="_(* #,##0_);_(* \(#,##0\);_(* &quot;-&quot;??_);_(@_)"/>
      <alignment horizontal="left" wrapText="1" indent="1" readingOrder="0"/>
    </ndxf>
  </rcc>
  <rcc rId="2912" sId="3" odxf="1" dxf="1">
    <nc r="G91">
      <f>G29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13" sId="3" odxf="1" dxf="1">
    <nc r="H91">
      <f>H29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14" sId="3" odxf="1" dxf="1">
    <nc r="I91">
      <f>I29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15" sId="3" odxf="1" dxf="1">
    <nc r="J91">
      <f>J29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16" sId="3" odxf="1" dxf="1">
    <nc r="K91">
      <f>K29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17" sId="3" odxf="1" dxf="1">
    <nc r="L91">
      <f>L29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18" sId="3" odxf="1" dxf="1">
    <nc r="M91">
      <f>M29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19" sId="3" odxf="1" dxf="1">
    <nc r="N91">
      <f>N29</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0" sId="3" odxf="1" dxf="1">
    <nc r="F92">
      <f>F30</f>
    </nc>
    <odxf>
      <font>
        <sz val="12"/>
        <color auto="1"/>
        <name val="Times New Roman"/>
        <scheme val="none"/>
      </font>
      <numFmt numFmtId="6" formatCode="#,##0_);[Red]\(#,##0\)"/>
      <alignment horizontal="general" wrapText="0" indent="0" readingOrder="0"/>
    </odxf>
    <ndxf>
      <font>
        <sz val="12"/>
        <color auto="1"/>
        <name val="Times New Roman"/>
        <scheme val="none"/>
      </font>
      <numFmt numFmtId="170" formatCode="_(* #,##0_);_(* \(#,##0\);_(* &quot;-&quot;??_);_(@_)"/>
      <alignment horizontal="left" wrapText="1" indent="1" readingOrder="0"/>
    </ndxf>
  </rcc>
  <rcc rId="2921" sId="3" odxf="1" dxf="1">
    <nc r="G92">
      <f>G30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2" sId="3" odxf="1" dxf="1">
    <nc r="H92">
      <f>H30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3" sId="3" odxf="1" dxf="1">
    <nc r="I92">
      <f>I30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4" sId="3" odxf="1" dxf="1">
    <nc r="J92">
      <f>J30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5" sId="3" odxf="1" dxf="1">
    <nc r="K92">
      <f>K30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6" sId="3" odxf="1" dxf="1">
    <nc r="L92">
      <f>L30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7" sId="3" odxf="1" dxf="1">
    <nc r="M92">
      <f>M30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cc rId="2928" sId="3" odxf="1" dxf="1">
    <nc r="N92">
      <f>N30</f>
    </nc>
    <odxf>
      <font>
        <sz val="12"/>
        <color auto="1"/>
        <name val="Times New Roman"/>
        <scheme val="none"/>
      </font>
      <numFmt numFmtId="3" formatCode="#,##0"/>
      <alignment horizontal="general" wrapText="0" indent="0" readingOrder="0"/>
    </odxf>
    <ndxf>
      <font>
        <sz val="12"/>
        <color auto="1"/>
        <name val="Times New Roman"/>
        <scheme val="none"/>
      </font>
      <numFmt numFmtId="170" formatCode="_(* #,##0_);_(* \(#,##0\);_(* &quot;-&quot;??_);_(@_)"/>
      <alignment horizontal="left" wrapText="1" indent="1" readingOrder="0"/>
    </ndxf>
  </rcc>
  <rrc rId="2929" sId="3" ref="A91:XFD91" action="insertRow"/>
  <rcc rId="2930" sId="3">
    <nc r="B96">
      <f>B36</f>
    </nc>
  </rcc>
  <rcc rId="2931" sId="3" odxf="1">
    <nc r="B97">
      <f>B37</f>
    </nc>
    <odxf/>
  </rcc>
  <rcc rId="2932" sId="3">
    <nc r="B99">
      <f>B40</f>
    </nc>
  </rcc>
  <rrc rId="2933" sId="3" ref="A95:XFD95" action="deleteRow">
    <rfmt sheetId="3" xfDxf="1" sqref="A95:XFD95" start="0" length="0"/>
  </rrc>
  <rrc rId="2934" sId="3" ref="A97:XFD97" action="deleteRow">
    <rfmt sheetId="3" xfDxf="1" sqref="A97:XFD97" start="0" length="0"/>
  </rrc>
  <rrc rId="2935" sId="3" eol="1" ref="A98:XFD98" action="insertRow"/>
  <rcc rId="2936" sId="3">
    <nc r="B98">
      <f>B53</f>
    </nc>
  </rcc>
  <rcc rId="2937" sId="3" odxf="1">
    <nc r="B99">
      <f>B54</f>
    </nc>
    <odxf/>
  </rcc>
  <rrc rId="2938" sId="3" eol="1" ref="A100:XFD100" action="insertRow"/>
  <rcc rId="2939" sId="3">
    <nc r="B100">
      <f>B58</f>
    </nc>
  </rcc>
  <rcc rId="2940" sId="3" odxf="1">
    <nc r="B101">
      <f>B59</f>
    </nc>
    <odxf/>
  </rcc>
  <rcc rId="2941" sId="3" odxf="1">
    <nc r="B102">
      <f>B60</f>
    </nc>
    <odxf/>
  </rcc>
  <rrc rId="2942" sId="3" eol="1" ref="A103:XFD103" action="insertRow"/>
  <rcc rId="2943" sId="3">
    <nc r="B103">
      <f>B63</f>
    </nc>
  </rcc>
  <rrc rId="2944" sId="3" eol="1" ref="A104:XFD104" action="insertRow"/>
  <rcc rId="2945" sId="3">
    <nc r="B104">
      <f>B69</f>
    </nc>
  </rcc>
  <rcc rId="2946" sId="3" odxf="1" dxf="1">
    <nc r="E94">
      <f>E31</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47" sId="3" odxf="1" dxf="1">
    <nc r="F94">
      <f>F31</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48" sId="3" odxf="1" dxf="1">
    <nc r="G94">
      <f>G31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49" sId="3" odxf="1" dxf="1">
    <nc r="H94">
      <f>H31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0" sId="3" odxf="1" dxf="1">
    <nc r="I94">
      <f>I31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1" sId="3" odxf="1" dxf="1">
    <nc r="J94">
      <f>J31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2" sId="3" odxf="1" dxf="1">
    <nc r="K94">
      <f>K31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3" sId="3" odxf="1" dxf="1">
    <nc r="L94">
      <f>L31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4" sId="3" odxf="1" dxf="1">
    <nc r="M94">
      <f>M31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5" sId="3" odxf="1" dxf="1">
    <nc r="N94">
      <f>N31</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6" sId="3" odxf="1" dxf="1">
    <nc r="E95">
      <f>E36</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57" sId="3" odxf="1" dxf="1">
    <nc r="F95">
      <f>F36</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58" sId="3" odxf="1" dxf="1">
    <nc r="G95">
      <f>G36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59" sId="3" odxf="1" dxf="1">
    <nc r="H95">
      <f>H36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0" sId="3" odxf="1" dxf="1">
    <nc r="I95">
      <f>I36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1" sId="3" odxf="1" dxf="1">
    <nc r="J95">
      <f>J36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2" sId="3" odxf="1" dxf="1">
    <nc r="K95">
      <f>K36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3" sId="3" odxf="1" dxf="1">
    <nc r="L95">
      <f>L36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4" sId="3" odxf="1" dxf="1">
    <nc r="M95">
      <f>M36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5" sId="3" odxf="1" dxf="1">
    <nc r="N95">
      <f>N36</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6" sId="3" odxf="1" dxf="1">
    <nc r="E96">
      <f>E37</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67" sId="3" odxf="1" dxf="1">
    <nc r="F96">
      <f>F37</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68" sId="3" odxf="1" dxf="1">
    <nc r="G96">
      <f>G37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69" sId="3" odxf="1" dxf="1">
    <nc r="H96">
      <f>H37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0" sId="3" odxf="1" dxf="1">
    <nc r="I96">
      <f>I37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1" sId="3" odxf="1" dxf="1">
    <nc r="J96">
      <f>J37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2" sId="3" odxf="1" dxf="1">
    <nc r="K96">
      <f>K37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3" sId="3" odxf="1" dxf="1">
    <nc r="L96">
      <f>L37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4" sId="3" odxf="1" dxf="1">
    <nc r="M96">
      <f>M37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5" sId="3" odxf="1" dxf="1">
    <nc r="N96">
      <f>N37</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6" sId="3" odxf="1" dxf="1">
    <nc r="E97">
      <f>E40</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77" sId="3" odxf="1" dxf="1">
    <nc r="F97">
      <f>F40</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78" sId="3" odxf="1" dxf="1">
    <nc r="G97">
      <f>G40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79" sId="3" odxf="1" dxf="1">
    <nc r="H97">
      <f>H40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0" sId="3" odxf="1" dxf="1">
    <nc r="I97">
      <f>I40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1" sId="3" odxf="1" dxf="1">
    <nc r="J97">
      <f>J40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2" sId="3" odxf="1" dxf="1">
    <nc r="K97">
      <f>K40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3" sId="3" odxf="1" dxf="1">
    <nc r="L97">
      <f>L40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4" sId="3" odxf="1" dxf="1">
    <nc r="M97">
      <f>M40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5" sId="3" odxf="1" dxf="1">
    <nc r="N97">
      <f>N40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6" sId="3" odxf="1" dxf="1">
    <nc r="E98">
      <f>E53</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87" sId="3" odxf="1" dxf="1">
    <nc r="F98">
      <f>F53</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88" sId="3" odxf="1" dxf="1">
    <nc r="G98">
      <f>G53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89" sId="3" odxf="1" dxf="1">
    <nc r="H98">
      <f>H53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0" sId="3" odxf="1" dxf="1">
    <nc r="I98">
      <f>I53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1" sId="3" odxf="1" dxf="1">
    <nc r="J98">
      <f>J53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2" sId="3" odxf="1" dxf="1">
    <nc r="K98">
      <f>K53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3" sId="3" odxf="1" dxf="1">
    <nc r="L98">
      <f>L53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4" sId="3" odxf="1" dxf="1">
    <nc r="M98">
      <f>M53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5" sId="3" odxf="1" dxf="1">
    <nc r="N98">
      <f>N53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6" sId="3" odxf="1" dxf="1">
    <nc r="E99">
      <f>E54</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97" sId="3" odxf="1" dxf="1">
    <nc r="F99">
      <f>F54</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2998" sId="3" odxf="1" dxf="1">
    <nc r="G99">
      <f>G54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2999" sId="3" odxf="1" dxf="1">
    <nc r="H99">
      <f>H54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0" sId="3" odxf="1" dxf="1">
    <nc r="I99">
      <f>I54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1" sId="3" odxf="1" dxf="1">
    <nc r="J99">
      <f>J54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2" sId="3" odxf="1" dxf="1">
    <nc r="K99">
      <f>K54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3" sId="3" odxf="1" dxf="1">
    <nc r="L99">
      <f>L54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4" sId="3" odxf="1" dxf="1">
    <nc r="M99">
      <f>M54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5" sId="3" odxf="1" dxf="1">
    <nc r="N99">
      <f>N54</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6" sId="3" odxf="1" dxf="1">
    <nc r="E100">
      <f>E58</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07" sId="3" odxf="1" dxf="1">
    <nc r="F100">
      <f>F58</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08" sId="3" odxf="1" dxf="1">
    <nc r="G100">
      <f>G58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09" sId="3" odxf="1" dxf="1">
    <nc r="H100">
      <f>H58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0" sId="3" odxf="1" dxf="1">
    <nc r="I100">
      <f>I58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1" sId="3" odxf="1" dxf="1">
    <nc r="J100">
      <f>J58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2" sId="3" odxf="1" dxf="1">
    <nc r="K100">
      <f>K58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3" sId="3" odxf="1" dxf="1">
    <nc r="L100">
      <f>L58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4" sId="3" odxf="1" dxf="1">
    <nc r="M100">
      <f>M58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5" sId="3" odxf="1" dxf="1">
    <nc r="N100">
      <f>N58</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6" sId="3" odxf="1" dxf="1">
    <nc r="E101">
      <f>E59</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17" sId="3" odxf="1" dxf="1">
    <nc r="F101">
      <f>F59</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18" sId="3" odxf="1" dxf="1">
    <nc r="G101">
      <f>G59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19" sId="3" odxf="1" dxf="1">
    <nc r="H101">
      <f>H59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0" sId="3" odxf="1" dxf="1">
    <nc r="I101">
      <f>I59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1" sId="3" odxf="1" dxf="1">
    <nc r="J101">
      <f>J59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2" sId="3" odxf="1" dxf="1">
    <nc r="K101">
      <f>K59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3" sId="3" odxf="1" dxf="1">
    <nc r="L101">
      <f>L59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4" sId="3" odxf="1" dxf="1">
    <nc r="M101">
      <f>M59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5" sId="3" odxf="1" dxf="1">
    <nc r="N101">
      <f>N59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6" sId="3" odxf="1" dxf="1">
    <nc r="E102">
      <f>E60</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27" sId="3" odxf="1" dxf="1">
    <nc r="F102">
      <f>F60</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28" sId="3" odxf="1" dxf="1">
    <nc r="G102">
      <f>G60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29" sId="3" odxf="1" dxf="1">
    <nc r="H102">
      <f>H60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0" sId="3" odxf="1" dxf="1">
    <nc r="I102">
      <f>I60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1" sId="3" odxf="1" dxf="1">
    <nc r="J102">
      <f>J60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2" sId="3" odxf="1" dxf="1">
    <nc r="K102">
      <f>K60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3" sId="3" odxf="1" dxf="1">
    <nc r="L102">
      <f>L60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4" sId="3" odxf="1" dxf="1">
    <nc r="M102">
      <f>M60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5" sId="3" odxf="1" dxf="1">
    <nc r="N102">
      <f>N60</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6" sId="3" odxf="1" dxf="1">
    <nc r="E103">
      <f>E63</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37" sId="3" odxf="1" dxf="1">
    <nc r="F103">
      <f>F63</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38" sId="3" odxf="1" dxf="1">
    <nc r="G103">
      <f>G63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39" sId="3" odxf="1" dxf="1">
    <nc r="H103">
      <f>H63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0" sId="3" odxf="1" dxf="1">
    <nc r="I103">
      <f>I63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1" sId="3" odxf="1" dxf="1">
    <nc r="J103">
      <f>J63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2" sId="3" odxf="1" dxf="1">
    <nc r="K103">
      <f>K63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3" sId="3" odxf="1" dxf="1">
    <nc r="L103">
      <f>L63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4" sId="3" odxf="1" dxf="1">
    <nc r="M103">
      <f>M63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5" sId="3" odxf="1" dxf="1">
    <nc r="N103">
      <f>N63</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6" sId="3" odxf="1" dxf="1">
    <nc r="E104">
      <f>E69</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47" sId="3" odxf="1" dxf="1">
    <nc r="F104">
      <f>F69</f>
    </nc>
    <odxf>
      <font>
        <sz val="12"/>
        <color auto="1"/>
        <name val="Times New Roman"/>
        <scheme val="none"/>
      </font>
      <numFmt numFmtId="6" formatCode="#,##0_);[Red]\(#,##0\)"/>
      <alignment horizontal="general" wrapText="0" indent="0" readingOrder="0"/>
    </odxf>
    <ndxf>
      <font>
        <sz val="12"/>
        <color auto="1"/>
        <name val="Times New Roman"/>
        <scheme val="none"/>
      </font>
      <numFmt numFmtId="0" formatCode="General"/>
      <alignment horizontal="left" wrapText="1" indent="1" readingOrder="0"/>
    </ndxf>
  </rcc>
  <rcc rId="3048" sId="3" odxf="1" dxf="1">
    <nc r="G104">
      <f>G69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49" sId="3" odxf="1" dxf="1">
    <nc r="H104">
      <f>H69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50" sId="3" odxf="1" dxf="1">
    <nc r="I104">
      <f>I69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51" sId="3" odxf="1" dxf="1">
    <nc r="J104">
      <f>J69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52" sId="3" odxf="1" dxf="1">
    <nc r="K104">
      <f>K69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53" sId="3" odxf="1" dxf="1">
    <nc r="L104">
      <f>L69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54" sId="3" odxf="1" dxf="1">
    <nc r="M104">
      <f>M69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cc rId="3055" sId="3" odxf="1" dxf="1">
    <nc r="N104">
      <f>N69</f>
    </nc>
    <odxf>
      <font>
        <sz val="12"/>
        <color auto="1"/>
        <name val="Times New Roman"/>
        <scheme val="none"/>
      </font>
      <numFmt numFmtId="3" formatCode="#,##0"/>
      <alignment horizontal="general" wrapText="0" indent="0" readingOrder="0"/>
    </odxf>
    <ndxf>
      <font>
        <sz val="12"/>
        <color auto="1"/>
        <name val="Times New Roman"/>
        <scheme val="none"/>
      </font>
      <numFmt numFmtId="0" formatCode="General"/>
      <alignment horizontal="left" wrapText="1" indent="1" readingOrder="0"/>
    </ndxf>
  </rcc>
  <rfmt sheetId="3" sqref="E94:N104">
    <dxf>
      <numFmt numFmtId="35" formatCode="_(* #,##0.00_);_(* \(#,##0.00\);_(* &quot;-&quot;??_);_(@_)"/>
    </dxf>
  </rfmt>
  <rfmt sheetId="3" sqref="E94:N104">
    <dxf>
      <numFmt numFmtId="171" formatCode="_(* #,##0.0_);_(* \(#,##0.0\);_(* &quot;-&quot;??_);_(@_)"/>
    </dxf>
  </rfmt>
  <rfmt sheetId="3" sqref="E94:N104">
    <dxf>
      <numFmt numFmtId="170" formatCode="_(* #,##0_);_(* \(#,##0\);_(* &quot;-&quot;??_);_(@_)"/>
    </dxf>
  </rfmt>
  <rfmt sheetId="3" sqref="E90:N90" start="0" length="2147483647">
    <dxf>
      <font>
        <b/>
      </font>
    </dxf>
  </rfmt>
  <rfmt sheetId="3" sqref="G106" start="0" length="0">
    <dxf>
      <numFmt numFmtId="6" formatCode="#,##0_);[Red]\(#,##0\)"/>
    </dxf>
  </rfmt>
  <rfmt sheetId="3" sqref="H106" start="0" length="0">
    <dxf>
      <numFmt numFmtId="6" formatCode="#,##0_);[Red]\(#,##0\)"/>
    </dxf>
  </rfmt>
  <rfmt sheetId="3" sqref="I106" start="0" length="0">
    <dxf>
      <numFmt numFmtId="6" formatCode="#,##0_);[Red]\(#,##0\)"/>
    </dxf>
  </rfmt>
  <rfmt sheetId="3" sqref="J106" start="0" length="0">
    <dxf>
      <numFmt numFmtId="6" formatCode="#,##0_);[Red]\(#,##0\)"/>
    </dxf>
  </rfmt>
  <rfmt sheetId="3" sqref="K106" start="0" length="0">
    <dxf>
      <numFmt numFmtId="6" formatCode="#,##0_);[Red]\(#,##0\)"/>
    </dxf>
  </rfmt>
  <rfmt sheetId="3" sqref="L106" start="0" length="0">
    <dxf>
      <numFmt numFmtId="6" formatCode="#,##0_);[Red]\(#,##0\)"/>
    </dxf>
  </rfmt>
  <rfmt sheetId="3" sqref="M106" start="0" length="0">
    <dxf>
      <numFmt numFmtId="6" formatCode="#,##0_);[Red]\(#,##0\)"/>
    </dxf>
  </rfmt>
  <rfmt sheetId="3" sqref="N106" start="0" length="0">
    <dxf>
      <numFmt numFmtId="6" formatCode="#,##0_);[Red]\(#,##0\)"/>
    </dxf>
  </rfmt>
  <rrc rId="3056" sId="3" ref="A104:XFD104" action="insertRow"/>
  <rcc rId="3057" sId="3">
    <nc r="E107">
      <f>SUM(E92:E103)-E90</f>
    </nc>
  </rcc>
  <rcc rId="3058" sId="3">
    <nc r="F107">
      <f>SUM(F92:F103)-F90</f>
    </nc>
  </rcc>
  <rcc rId="3059" sId="3">
    <nc r="G107">
      <f>SUM(G92:G103)-G90</f>
    </nc>
  </rcc>
  <rcc rId="3060" sId="3">
    <nc r="H107">
      <f>SUM(H92:H103)-H90</f>
    </nc>
  </rcc>
  <rcc rId="3061" sId="3">
    <nc r="I107">
      <f>SUM(I92:I103)-I90</f>
    </nc>
  </rcc>
  <rcc rId="3062" sId="3">
    <nc r="J107">
      <f>SUM(J92:J103)-J90</f>
    </nc>
  </rcc>
  <rcc rId="3063" sId="3">
    <nc r="K107">
      <f>SUM(K92:K103)-K90</f>
    </nc>
  </rcc>
  <rcc rId="3064" sId="3">
    <nc r="L107">
      <f>SUM(L92:L103)-L90</f>
    </nc>
  </rcc>
  <rcc rId="3065" sId="3">
    <nc r="M107">
      <f>SUM(M92:M103)-M90</f>
    </nc>
  </rcc>
  <rcc rId="3066" sId="3">
    <nc r="N107">
      <f>SUM(N92:N103)-N90</f>
    </nc>
  </rcc>
  <rcc rId="3067" sId="3">
    <nc r="B107">
      <f>B68</f>
    </nc>
  </rcc>
  <rm rId="3068" sheetId="3" source="A105:XFD105" destination="A108:XFD108" sourceSheetId="3">
    <rfmt sheetId="3" xfDxf="1" sqref="A108:XFD108" start="0" length="0">
      <dxf>
        <alignment vertical="center" readingOrder="0"/>
      </dxf>
    </rfmt>
    <rfmt sheetId="3" sqref="A108" start="0" length="0">
      <dxf>
        <alignment horizontal="center" readingOrder="0"/>
      </dxf>
    </rfmt>
    <rfmt sheetId="3" sqref="B108" start="0" length="0">
      <dxf>
        <font>
          <sz val="12"/>
          <color auto="1"/>
          <name val="Times New Roman"/>
          <scheme val="none"/>
        </font>
        <alignment horizontal="left" wrapText="1" indent="1" readingOrder="0"/>
      </dxf>
    </rfmt>
    <rfmt sheetId="3" sqref="C108" start="0" length="0">
      <dxf>
        <alignment horizontal="right" readingOrder="0"/>
      </dxf>
    </rfmt>
    <rfmt sheetId="3" sqref="D108" start="0" length="0">
      <dxf>
        <alignment horizontal="right" readingOrder="0"/>
      </dxf>
    </rfmt>
    <rfmt sheetId="3" sqref="E108" start="0" length="0">
      <dxf>
        <numFmt numFmtId="6" formatCode="#,##0_);[Red]\(#,##0\)"/>
      </dxf>
    </rfmt>
    <rfmt sheetId="3" sqref="F108" start="0" length="0">
      <dxf>
        <numFmt numFmtId="6" formatCode="#,##0_);[Red]\(#,##0\)"/>
      </dxf>
    </rfmt>
    <rfmt sheetId="3" sqref="G108" start="0" length="0">
      <dxf>
        <numFmt numFmtId="3" formatCode="#,##0"/>
      </dxf>
    </rfmt>
    <rfmt sheetId="3" sqref="H108" start="0" length="0">
      <dxf>
        <numFmt numFmtId="3" formatCode="#,##0"/>
      </dxf>
    </rfmt>
    <rfmt sheetId="3" sqref="I108" start="0" length="0">
      <dxf>
        <numFmt numFmtId="3" formatCode="#,##0"/>
      </dxf>
    </rfmt>
    <rfmt sheetId="3" sqref="J108" start="0" length="0">
      <dxf>
        <numFmt numFmtId="3" formatCode="#,##0"/>
      </dxf>
    </rfmt>
    <rfmt sheetId="3" sqref="K108" start="0" length="0">
      <dxf>
        <numFmt numFmtId="3" formatCode="#,##0"/>
      </dxf>
    </rfmt>
    <rfmt sheetId="3" sqref="L108" start="0" length="0">
      <dxf>
        <numFmt numFmtId="3" formatCode="#,##0"/>
      </dxf>
    </rfmt>
    <rfmt sheetId="3" sqref="M108" start="0" length="0">
      <dxf>
        <numFmt numFmtId="3" formatCode="#,##0"/>
      </dxf>
    </rfmt>
    <rfmt sheetId="3" sqref="N108" start="0" length="0">
      <dxf>
        <numFmt numFmtId="3" formatCode="#,##0"/>
      </dxf>
    </rfmt>
    <rfmt sheetId="3" sqref="AB108" start="0" length="0">
      <dxf>
        <fill>
          <patternFill patternType="solid">
            <bgColor rgb="FFFFFF00"/>
          </patternFill>
        </fill>
      </dxf>
    </rfmt>
    <rfmt sheetId="3" sqref="AO108" start="0" length="0">
      <dxf>
        <fill>
          <patternFill patternType="solid">
            <bgColor rgb="FFFFFF00"/>
          </patternFill>
        </fill>
      </dxf>
    </rfmt>
  </rm>
  <rrc rId="3069" sId="3" ref="A105:XFD105" action="deleteRow">
    <rfmt sheetId="3" xfDxf="1" sqref="A105:XFD105" start="0" length="0">
      <dxf>
        <alignment vertical="center" readingOrder="0"/>
      </dxf>
    </rfmt>
    <rfmt sheetId="3" sqref="A105" start="0" length="0">
      <dxf>
        <alignment horizontal="center" readingOrder="0"/>
      </dxf>
    </rfmt>
    <rfmt sheetId="3" sqref="B105" start="0" length="0">
      <dxf>
        <font>
          <sz val="12"/>
          <color auto="1"/>
          <name val="Times New Roman"/>
          <scheme val="none"/>
        </font>
        <alignment horizontal="left" wrapText="1" indent="1" readingOrder="0"/>
      </dxf>
    </rfmt>
    <rfmt sheetId="3" sqref="C105" start="0" length="0">
      <dxf>
        <alignment horizontal="right" readingOrder="0"/>
      </dxf>
    </rfmt>
    <rfmt sheetId="3" sqref="D105" start="0" length="0">
      <dxf>
        <alignment horizontal="right" readingOrder="0"/>
      </dxf>
    </rfmt>
    <rfmt sheetId="3" sqref="E105" start="0" length="0">
      <dxf>
        <numFmt numFmtId="6" formatCode="#,##0_);[Red]\(#,##0\)"/>
      </dxf>
    </rfmt>
    <rfmt sheetId="3" sqref="F105" start="0" length="0">
      <dxf>
        <numFmt numFmtId="6" formatCode="#,##0_);[Red]\(#,##0\)"/>
      </dxf>
    </rfmt>
    <rfmt sheetId="3" sqref="G105" start="0" length="0">
      <dxf>
        <numFmt numFmtId="3" formatCode="#,##0"/>
      </dxf>
    </rfmt>
    <rfmt sheetId="3" sqref="H105" start="0" length="0">
      <dxf>
        <numFmt numFmtId="3" formatCode="#,##0"/>
      </dxf>
    </rfmt>
    <rfmt sheetId="3" sqref="I105" start="0" length="0">
      <dxf>
        <numFmt numFmtId="3" formatCode="#,##0"/>
      </dxf>
    </rfmt>
    <rfmt sheetId="3" sqref="J105" start="0" length="0">
      <dxf>
        <numFmt numFmtId="3" formatCode="#,##0"/>
      </dxf>
    </rfmt>
    <rfmt sheetId="3" sqref="K105" start="0" length="0">
      <dxf>
        <numFmt numFmtId="3" formatCode="#,##0"/>
      </dxf>
    </rfmt>
    <rfmt sheetId="3" sqref="L105" start="0" length="0">
      <dxf>
        <numFmt numFmtId="3" formatCode="#,##0"/>
      </dxf>
    </rfmt>
    <rfmt sheetId="3" sqref="M105" start="0" length="0">
      <dxf>
        <numFmt numFmtId="3" formatCode="#,##0"/>
      </dxf>
    </rfmt>
    <rfmt sheetId="3" sqref="N105" start="0" length="0">
      <dxf>
        <numFmt numFmtId="3" formatCode="#,##0"/>
      </dxf>
    </rfmt>
    <rfmt sheetId="3" sqref="AB105" start="0" length="0">
      <dxf>
        <fill>
          <patternFill patternType="solid">
            <bgColor rgb="FFFFFF00"/>
          </patternFill>
        </fill>
      </dxf>
    </rfmt>
    <rfmt sheetId="3" sqref="AO105" start="0" length="0">
      <dxf>
        <fill>
          <patternFill patternType="solid">
            <bgColor rgb="FFFFFF00"/>
          </patternFill>
        </fill>
      </dxf>
    </rfmt>
  </rrc>
  <rrc rId="3070" sId="3" ref="A105:XFD105" action="deleteRow">
    <rfmt sheetId="3" xfDxf="1" sqref="A105:XFD105" start="0" length="0"/>
  </rrc>
  <rfmt sheetId="3" sqref="B105:N105" start="0" length="0">
    <dxf>
      <border>
        <top style="thin">
          <color indexed="64"/>
        </top>
      </border>
    </dxf>
  </rfmt>
  <rrc rId="3071" sId="3" ref="A104:XFD104" action="deleteRow">
    <rfmt sheetId="3" xfDxf="1" sqref="A104:XFD104" start="0" length="0">
      <dxf>
        <alignment vertical="center" readingOrder="0"/>
      </dxf>
    </rfmt>
    <rfmt sheetId="3" sqref="A104" start="0" length="0">
      <dxf>
        <alignment horizontal="center" readingOrder="0"/>
      </dxf>
    </rfmt>
    <rfmt sheetId="3" sqref="B104" start="0" length="0">
      <dxf>
        <font>
          <sz val="12"/>
          <color auto="1"/>
          <name val="Times New Roman"/>
          <scheme val="none"/>
        </font>
        <alignment horizontal="left" wrapText="1" indent="1" readingOrder="0"/>
      </dxf>
    </rfmt>
    <rfmt sheetId="3" sqref="C104" start="0" length="0">
      <dxf>
        <alignment horizontal="right" readingOrder="0"/>
      </dxf>
    </rfmt>
    <rfmt sheetId="3" sqref="D104" start="0" length="0">
      <dxf>
        <alignment horizontal="right" readingOrder="0"/>
      </dxf>
    </rfmt>
    <rfmt sheetId="3" sqref="E104" start="0" length="0">
      <dxf>
        <font>
          <sz val="12"/>
          <color auto="1"/>
          <name val="Times New Roman"/>
          <scheme val="none"/>
        </font>
        <numFmt numFmtId="170" formatCode="_(* #,##0_);_(* \(#,##0\);_(* &quot;-&quot;??_);_(@_)"/>
        <alignment horizontal="left" wrapText="1" indent="1" readingOrder="0"/>
      </dxf>
    </rfmt>
    <rfmt sheetId="3" sqref="F104" start="0" length="0">
      <dxf>
        <font>
          <sz val="12"/>
          <color auto="1"/>
          <name val="Times New Roman"/>
          <scheme val="none"/>
        </font>
        <numFmt numFmtId="170" formatCode="_(* #,##0_);_(* \(#,##0\);_(* &quot;-&quot;??_);_(@_)"/>
        <alignment horizontal="left" wrapText="1" indent="1" readingOrder="0"/>
      </dxf>
    </rfmt>
    <rfmt sheetId="3" sqref="G104" start="0" length="0">
      <dxf>
        <font>
          <sz val="12"/>
          <color auto="1"/>
          <name val="Times New Roman"/>
          <scheme val="none"/>
        </font>
        <numFmt numFmtId="170" formatCode="_(* #,##0_);_(* \(#,##0\);_(* &quot;-&quot;??_);_(@_)"/>
        <alignment horizontal="left" wrapText="1" indent="1" readingOrder="0"/>
      </dxf>
    </rfmt>
    <rfmt sheetId="3" sqref="H104" start="0" length="0">
      <dxf>
        <font>
          <sz val="12"/>
          <color auto="1"/>
          <name val="Times New Roman"/>
          <scheme val="none"/>
        </font>
        <numFmt numFmtId="170" formatCode="_(* #,##0_);_(* \(#,##0\);_(* &quot;-&quot;??_);_(@_)"/>
        <alignment horizontal="left" wrapText="1" indent="1" readingOrder="0"/>
      </dxf>
    </rfmt>
    <rfmt sheetId="3" sqref="I104" start="0" length="0">
      <dxf>
        <font>
          <sz val="12"/>
          <color auto="1"/>
          <name val="Times New Roman"/>
          <scheme val="none"/>
        </font>
        <numFmt numFmtId="170" formatCode="_(* #,##0_);_(* \(#,##0\);_(* &quot;-&quot;??_);_(@_)"/>
        <alignment horizontal="left" wrapText="1" indent="1" readingOrder="0"/>
      </dxf>
    </rfmt>
    <rfmt sheetId="3" sqref="J104" start="0" length="0">
      <dxf>
        <font>
          <sz val="12"/>
          <color auto="1"/>
          <name val="Times New Roman"/>
          <scheme val="none"/>
        </font>
        <numFmt numFmtId="170" formatCode="_(* #,##0_);_(* \(#,##0\);_(* &quot;-&quot;??_);_(@_)"/>
        <alignment horizontal="left" wrapText="1" indent="1" readingOrder="0"/>
      </dxf>
    </rfmt>
    <rfmt sheetId="3" sqref="K104" start="0" length="0">
      <dxf>
        <font>
          <sz val="12"/>
          <color auto="1"/>
          <name val="Times New Roman"/>
          <scheme val="none"/>
        </font>
        <numFmt numFmtId="170" formatCode="_(* #,##0_);_(* \(#,##0\);_(* &quot;-&quot;??_);_(@_)"/>
        <alignment horizontal="left" wrapText="1" indent="1" readingOrder="0"/>
      </dxf>
    </rfmt>
    <rfmt sheetId="3" sqref="L104" start="0" length="0">
      <dxf>
        <font>
          <sz val="12"/>
          <color auto="1"/>
          <name val="Times New Roman"/>
          <scheme val="none"/>
        </font>
        <numFmt numFmtId="170" formatCode="_(* #,##0_);_(* \(#,##0\);_(* &quot;-&quot;??_);_(@_)"/>
        <alignment horizontal="left" wrapText="1" indent="1" readingOrder="0"/>
      </dxf>
    </rfmt>
    <rfmt sheetId="3" sqref="M104" start="0" length="0">
      <dxf>
        <font>
          <sz val="12"/>
          <color auto="1"/>
          <name val="Times New Roman"/>
          <scheme val="none"/>
        </font>
        <numFmt numFmtId="170" formatCode="_(* #,##0_);_(* \(#,##0\);_(* &quot;-&quot;??_);_(@_)"/>
        <alignment horizontal="left" wrapText="1" indent="1" readingOrder="0"/>
      </dxf>
    </rfmt>
    <rfmt sheetId="3" sqref="N104" start="0" length="0">
      <dxf>
        <font>
          <sz val="12"/>
          <color auto="1"/>
          <name val="Times New Roman"/>
          <scheme val="none"/>
        </font>
        <numFmt numFmtId="170" formatCode="_(* #,##0_);_(* \(#,##0\);_(* &quot;-&quot;??_);_(@_)"/>
        <alignment horizontal="left" wrapText="1" indent="1" readingOrder="0"/>
      </dxf>
    </rfmt>
    <rfmt sheetId="3" sqref="AB104" start="0" length="0">
      <dxf>
        <fill>
          <patternFill patternType="solid">
            <bgColor rgb="FFFFFF00"/>
          </patternFill>
        </fill>
      </dxf>
    </rfmt>
    <rfmt sheetId="3" sqref="AO104" start="0" length="0">
      <dxf>
        <fill>
          <patternFill patternType="solid">
            <bgColor rgb="FFFFFF00"/>
          </patternFill>
        </fill>
      </dxf>
    </rfmt>
  </rrc>
  <rfmt sheetId="3" sqref="B104:N104" start="0" length="2147483647">
    <dxf>
      <font>
        <b/>
      </font>
    </dxf>
  </rfmt>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1" sId="2">
    <oc r="E59">
      <f>D59</f>
    </oc>
    <nc r="E59">
      <f>'N:\Department\RP\IEPR\2017\Supporting files\[2017 MOP Risk Mar 031317 AGM.xlsm]Resource Adequacy'!$M$17</f>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2" sId="3">
    <oc r="E29">
      <f>'N:\Department\RP\IEPR\2017\Supporting files\[2017 MOP Risk Feb 021317 AGM.xlsm]Actual Results Comparision'!$P$1278/1000</f>
    </oc>
    <nc r="E29">
      <f>'N:\Department\RP\IEPR\2017\Supporting files\[2017 MOP Risk Mar 031317 AGM.xlsm]Actual Results Comparision'!$P$1278/1000</f>
    </nc>
  </rcc>
  <rcc rId="1863" sId="3">
    <oc r="E30">
      <f>'N:\Department\RP\IEPR\2017\Supporting files\[2017 MOP Risk Feb 021317 AGM.xlsm]Actual Results Comparision'!$P$1277/1000</f>
    </oc>
    <nc r="E30">
      <f>'N:\Department\RP\IEPR\2017\Supporting files\[2017 MOP Risk Mar 031317 AGM.xlsm]Actual Results Comparision'!$P$1277/1000</f>
    </nc>
  </rcc>
  <rcc rId="1864" sId="3">
    <oc r="E31">
      <f>SUM('N:\Department\RP\IEPR\2017\Supporting files\[2017 MOP Risk Feb 021317 AGM.xlsm]Actual Results Comparision'!$P$1273:$P$1276)/1000</f>
    </oc>
    <nc r="E31">
      <f>SUM('N:\Department\RP\IEPR\2017\Supporting files\[2017 MOP Risk Mar 031317 AGM.xlsm]Actual Results Comparision'!$P$1273:$P$1276)/1000</f>
    </nc>
  </rcc>
  <rcc rId="1865" sId="3">
    <oc r="E36">
      <f>'N:\Department\RP\IEPR\2017\Supporting files\[2017 MOP Risk Feb 021317 AGM.xlsm]Actual Results Comparision'!$P$1286/1000</f>
    </oc>
    <nc r="E36">
      <f>'N:\Department\RP\IEPR\2017\Supporting files\[2017 MOP Risk Mar 031317 AGM.xlsm]Actual Results Comparision'!$P$1286/1000</f>
    </nc>
  </rcc>
  <rcc rId="1866" sId="3">
    <oc r="E37">
      <f>('N:\Department\RP\IEPR\2017\Supporting files\[2017 MOP Risk Feb 021317 AGM.xlsm]Actual Results Comparision'!$P$1248+'N:\Department\RP\IEPR\2017\Supporting files\[2017 MOP Risk Feb 021317 AGM.xlsm]Actual Results Comparision'!$P$1295)/1000</f>
    </oc>
    <nc r="E37">
      <f>('N:\Department\RP\IEPR\2017\Supporting files\[2017 MOP Risk Mar 031317 AGM.xlsm]Actual Results Comparision'!$P$1248+'N:\Department\RP\IEPR\2017\Supporting files\[2017 MOP Risk Mar 031317 AGM.xlsm]Actual Results Comparision'!$P$1295)/1000</f>
    </nc>
  </rcc>
  <rcc rId="1867" sId="3">
    <oc r="E40">
      <f>'N:\Department\RP\IEPR\2017\Supporting files\[2017 MOP Risk Feb 021317 AGM.xlsm]Actual Results Comparision'!$P$1326/1000</f>
    </oc>
    <nc r="E40">
      <f>'N:\Department\RP\IEPR\2017\Supporting files\[2017 MOP Risk Mar 031317 AGM.xlsm]Actual Results Comparision'!$P$1326/1000</f>
    </nc>
  </rcc>
  <rcc rId="1868" sId="3">
    <oc r="E53">
      <f>'N:\Department\RP\IEPR\2017\Supporting files\[2017 MOP Risk Feb 021317 AGM.xlsm]Actual Results Comparision'!$P$1247/1000</f>
    </oc>
    <nc r="E53">
      <f>'N:\Department\RP\IEPR\2017\Supporting files\[2017 MOP Risk Mar 031317 AGM.xlsm]Actual Results Comparision'!$P$1247/1000</f>
    </nc>
  </rcc>
  <rcc rId="1869" sId="3">
    <oc r="E58">
      <f>'N:\Department\RP\IEPR\2017\Supporting files\[2017 MOP Risk Feb 021317 AGM.xlsm]Actual Results Comparision'!$P$1249/1000</f>
    </oc>
    <nc r="E58">
      <f>'N:\Department\RP\IEPR\2017\Supporting files\[2017 MOP Risk Mar 031317 AGM.xlsm]Actual Results Comparision'!$P$1249/1000</f>
    </nc>
  </rcc>
  <rcc rId="1870" sId="3">
    <oc r="E60">
      <f>'N:\Department\RP\IEPR\2017\Supporting files\[2017 MOP Risk Feb 021317 AGM.xlsm]Actual Results Comparision'!$P$1246/1000</f>
    </oc>
    <nc r="E60">
      <f>'N:\Department\RP\IEPR\2017\Supporting files\[2017 MOP Risk Mar 031317 AGM.xlsm]Actual Results Comparision'!$P$1246/1000</f>
    </nc>
  </rcc>
  <rcc rId="1871" sId="2">
    <oc r="F64">
      <f>'N:\Department\RP\IEPR\2017\Supporting files\[2018 MOP Risk Mar 031317.xlsm]Resource Adequacy'!$M$15</f>
    </oc>
    <nc r="F64">
      <f>'N:\Department\RP\IEPR\2017\Supporting files\[2018 MOP Risk Mar 031317.xlsm]Resource Adequacy'!$M$15</f>
    </nc>
  </rcc>
  <rcc rId="1872" sId="2">
    <oc r="F29">
      <f>'N:\Department\RP\IEPR\2017\Supporting files\[2018 MOP Risk Mar 031317.xlsm]Resource Adequacy'!$M$18</f>
    </oc>
    <nc r="F29">
      <f>'N:\Department\RP\IEPR\2017\Supporting files\[2018 MOP Risk Mar 031317.xlsm]Resource Adequacy'!$M$18</f>
    </nc>
  </rcc>
  <rcc rId="1873" sId="2">
    <oc r="F30">
      <f>'N:\Department\RP\IEPR\2017\Supporting files\[2018 MOP Risk Mar 031317.xlsm]Resource Adequacy'!$M$26</f>
    </oc>
    <nc r="F30">
      <f>'N:\Department\RP\IEPR\2017\Supporting files\[2018 MOP Risk Mar 031317.xlsm]Resource Adequacy'!$M$26</f>
    </nc>
  </rcc>
  <rcc rId="1874" sId="2">
    <oc r="F31">
      <f>'N:\Department\RP\IEPR\2017\Supporting files\[2018 MOP Risk Mar 031317.xlsm]Resource Adequacy'!$M$25</f>
    </oc>
    <nc r="F31">
      <f>'N:\Department\RP\IEPR\2017\Supporting files\[2018 MOP Risk Mar 031317.xlsm]Resource Adequacy'!$M$25</f>
    </nc>
  </rcc>
  <rcc rId="1875" sId="2">
    <oc r="F37">
      <f>'N:\Department\RP\IEPR\2017\Supporting files\[2018 MOP Risk Mar 031317.xlsm]Resource Adequacy'!$M$22+'N:\Department\RP\IEPR\2017\Supporting files\[2018 MOP Risk Mar 031317.xlsm]Resource Adequacy'!$M$30</f>
    </oc>
    <nc r="F37">
      <f>'N:\Department\RP\IEPR\2017\Supporting files\[2018 MOP Risk Mar 031317.xlsm]Resource Adequacy'!$M$22+'N:\Department\RP\IEPR\2017\Supporting files\[2018 MOP Risk Mar 031317.xlsm]Resource Adequacy'!$M$30</f>
    </nc>
  </rcc>
  <rcc rId="1876" sId="2">
    <oc r="F38">
      <f>'N:\Department\RP\IEPR\2017\Supporting files\[2018 MOP Risk Mar 031317.xlsm]Resource Adequacy'!$M$20</f>
    </oc>
    <nc r="F38">
      <f>'N:\Department\RP\IEPR\2017\Supporting files\[2018 MOP Risk Mar 031317.xlsm]Resource Adequacy'!$M$20</f>
    </nc>
  </rcc>
  <rcc rId="1877" sId="2">
    <oc r="F59">
      <f>'N:\Department\RP\IEPR\2017\Supporting files\[2018 MOP Risk Mar 031317.xlsm]Resource Adequacy'!$M$17</f>
    </oc>
    <nc r="F59">
      <f>'N:\Department\RP\IEPR\2017\Supporting files\[2018 MOP Risk Mar 031317.xlsm]Resource Adequacy'!$M$17</f>
    </nc>
  </rcc>
  <rcc rId="1878" sId="3">
    <oc r="F29">
      <f>'N:\Department\RP\IEPR\2017\Supporting files\[2018 MOP Risk Feb 021317.xlsm]Actual Results Comparision'!$P$1278/1000</f>
    </oc>
    <nc r="F29">
      <f>'N:\Department\RP\IEPR\2017\Supporting files\[2018 MOP Risk Mar 031317.xlsm]Actual Results Comparision'!$P$1278/1000</f>
    </nc>
  </rcc>
  <rcc rId="1879" sId="3">
    <oc r="F30">
      <f>'N:\Department\RP\IEPR\2017\Supporting files\[2018 MOP Risk Feb 021317.xlsm]Actual Results Comparision'!$P$1277/1000</f>
    </oc>
    <nc r="F30">
      <f>'N:\Department\RP\IEPR\2017\Supporting files\[2018 MOP Risk Mar 031317.xlsm]Actual Results Comparision'!$P$1277/1000</f>
    </nc>
  </rcc>
  <rcc rId="1880" sId="3">
    <oc r="F31">
      <f>SUM('N:\Department\RP\IEPR\2017\Supporting files\[2018 MOP Risk Feb 021317.xlsm]Actual Results Comparision'!$P$1273:$P$1276)/1000</f>
    </oc>
    <nc r="F31">
      <f>SUM('N:\Department\RP\IEPR\2017\Supporting files\[2018 MOP Risk Mar 031317.xlsm]Actual Results Comparision'!$P$1273:$P$1276)/1000</f>
    </nc>
  </rcc>
  <rcc rId="1881" sId="3">
    <oc r="F36">
      <f>'N:\Department\RP\IEPR\2017\Supporting files\[2018 MOP Risk Feb 021317.xlsm]Actual Results Comparision'!$P$1286/1000</f>
    </oc>
    <nc r="F36">
      <f>'N:\Department\RP\IEPR\2017\Supporting files\[2018 MOP Risk Mar 031317.xlsm]Actual Results Comparision'!$P$1286/1000</f>
    </nc>
  </rcc>
  <rcc rId="1882" sId="3">
    <oc r="F37">
      <f>('N:\Department\RP\IEPR\2017\Supporting files\[2018 MOP Risk Feb 021317.xlsm]Actual Results Comparision'!$P$1248+'N:\Department\RP\IEPR\2017\Supporting files\[2018 MOP Risk Feb 021317.xlsm]Actual Results Comparision'!$P$1295)/1000</f>
    </oc>
    <nc r="F37">
      <f>('N:\Department\RP\IEPR\2017\Supporting files\[2018 MOP Risk Mar 031317.xlsm]Actual Results Comparision'!$P$1248+'N:\Department\RP\IEPR\2017\Supporting files\[2018 MOP Risk Mar 031317.xlsm]Actual Results Comparision'!$P$1295)/1000</f>
    </nc>
  </rcc>
  <rcc rId="1883" sId="3">
    <oc r="F40">
      <f>'N:\Department\RP\IEPR\2017\Supporting files\[2018 MOP Risk Feb 021317.xlsm]Actual Results Comparision'!$P$1326/1000</f>
    </oc>
    <nc r="F40">
      <f>'N:\Department\RP\IEPR\2017\Supporting files\[2018 MOP Risk Mar 031317.xlsm]Actual Results Comparision'!$P$1326/1000</f>
    </nc>
  </rcc>
  <rcc rId="1884" sId="3">
    <oc r="F53">
      <f>'N:\Department\RP\IEPR\2017\Supporting files\[2018 MOP Risk Feb 021317.xlsm]Actual Results Comparision'!$P$1247/1000</f>
    </oc>
    <nc r="F53">
      <f>'N:\Department\RP\IEPR\2017\Supporting files\[2018 MOP Risk Mar 031317.xlsm]Actual Results Comparision'!$P$1247/1000</f>
    </nc>
  </rcc>
  <rcc rId="1885" sId="3">
    <oc r="F58">
      <f>'N:\Department\RP\IEPR\2017\Supporting files\[2018 MOP Risk Feb 021317.xlsm]Actual Results Comparision'!$P$1249/1000</f>
    </oc>
    <nc r="F58">
      <f>'N:\Department\RP\IEPR\2017\Supporting files\[2018 MOP Risk Mar 031317.xlsm]Actual Results Comparision'!$P$1249/1000</f>
    </nc>
  </rcc>
  <rcc rId="1886" sId="3">
    <oc r="F60">
      <f>'N:\Department\RP\IEPR\2017\Supporting files\[2018 MOP Risk Feb 021317.xlsm]Actual Results Comparision'!$P$1246/1000</f>
    </oc>
    <nc r="F60">
      <f>'N:\Department\RP\IEPR\2017\Supporting files\[2018 MOP Risk Mar 031317.xlsm]Actual Results Comparision'!$P$1246/1000</f>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7" sId="3">
    <nc r="E71">
      <f>SUM(E68:E69)</f>
    </nc>
  </rcc>
  <rcc rId="1888" sId="3">
    <oc r="E66">
      <f>E28+E32+E35+E38+E42+E51+E56+E63</f>
    </oc>
    <nc r="E66">
      <f>E28+E32+E35+E38+E42+E51+E56+E63</f>
    </nc>
  </rcc>
  <rcc rId="1889" sId="3" numFmtId="4">
    <oc r="E63">
      <v>285</v>
    </oc>
    <nc r="E63">
      <v>360</v>
    </nc>
  </rcc>
  <rcc rId="1890" sId="3" numFmtId="4">
    <oc r="F63">
      <v>514</v>
    </oc>
    <nc r="F63">
      <v>570</v>
    </nc>
  </rcc>
  <rcc rId="1891" sId="3" numFmtId="4">
    <oc r="G63">
      <v>548</v>
    </oc>
    <nc r="G63">
      <v>550</v>
    </nc>
  </rcc>
  <rcc rId="1892" sId="3" numFmtId="4">
    <oc r="H63">
      <v>596</v>
    </oc>
    <nc r="H63">
      <v>600</v>
    </nc>
  </rcc>
  <rcc rId="1893" sId="3" numFmtId="4">
    <oc r="I63">
      <v>497</v>
    </oc>
    <nc r="I63">
      <v>500</v>
    </nc>
  </rcc>
  <rcc rId="1894" sId="3" numFmtId="4">
    <oc r="J63">
      <v>483</v>
    </oc>
    <nc r="J63">
      <v>485</v>
    </nc>
  </rcc>
  <rcc rId="1895" sId="3" numFmtId="4">
    <oc r="K63">
      <v>368</v>
    </oc>
    <nc r="K63">
      <v>330</v>
    </nc>
  </rcc>
  <rcc rId="1896" sId="3" numFmtId="4">
    <oc r="L63">
      <v>396</v>
    </oc>
    <nc r="L63">
      <v>360</v>
    </nc>
  </rcc>
  <rcc rId="1897" sId="3" numFmtId="4">
    <oc r="M63">
      <v>425</v>
    </oc>
    <nc r="M63">
      <v>390</v>
    </nc>
  </rcc>
  <rcc rId="1898" sId="3" numFmtId="4">
    <oc r="N63">
      <v>450</v>
    </oc>
    <nc r="N63">
      <v>420</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9" sId="3">
    <nc r="F71">
      <f>SUM(F68:F69)</f>
    </nc>
  </rcc>
  <rcc rId="1900" sId="3" odxf="1" dxf="1">
    <nc r="G71">
      <f>SUM(G68:G69)</f>
    </nc>
    <odxf>
      <numFmt numFmtId="3" formatCode="#,##0"/>
    </odxf>
    <ndxf>
      <numFmt numFmtId="6" formatCode="#,##0_);[Red]\(#,##0\)"/>
    </ndxf>
  </rcc>
  <rcc rId="1901" sId="3" odxf="1" dxf="1">
    <nc r="H71">
      <f>SUM(H68:H69)</f>
    </nc>
    <odxf>
      <numFmt numFmtId="3" formatCode="#,##0"/>
    </odxf>
    <ndxf>
      <numFmt numFmtId="6" formatCode="#,##0_);[Red]\(#,##0\)"/>
    </ndxf>
  </rcc>
  <rcc rId="1902" sId="3" odxf="1" dxf="1">
    <nc r="I71">
      <f>SUM(I68:I69)</f>
    </nc>
    <odxf>
      <numFmt numFmtId="3" formatCode="#,##0"/>
    </odxf>
    <ndxf>
      <numFmt numFmtId="6" formatCode="#,##0_);[Red]\(#,##0\)"/>
    </ndxf>
  </rcc>
  <rcc rId="1903" sId="3" odxf="1" dxf="1">
    <nc r="J71">
      <f>SUM(J68:J69)</f>
    </nc>
    <odxf>
      <numFmt numFmtId="3" formatCode="#,##0"/>
    </odxf>
    <ndxf>
      <numFmt numFmtId="6" formatCode="#,##0_);[Red]\(#,##0\)"/>
    </ndxf>
  </rcc>
  <rcc rId="1904" sId="3" odxf="1" dxf="1">
    <nc r="K71">
      <f>SUM(K68:K69)</f>
    </nc>
    <odxf>
      <numFmt numFmtId="3" formatCode="#,##0"/>
    </odxf>
    <ndxf>
      <numFmt numFmtId="6" formatCode="#,##0_);[Red]\(#,##0\)"/>
    </ndxf>
  </rcc>
  <rcc rId="1905" sId="3" odxf="1" dxf="1">
    <nc r="L71">
      <f>SUM(L68:L69)</f>
    </nc>
    <odxf>
      <numFmt numFmtId="3" formatCode="#,##0"/>
    </odxf>
    <ndxf>
      <numFmt numFmtId="6" formatCode="#,##0_);[Red]\(#,##0\)"/>
    </ndxf>
  </rcc>
  <rcc rId="1906" sId="3" odxf="1" dxf="1">
    <nc r="M71">
      <f>SUM(M68:M69)</f>
    </nc>
    <odxf>
      <numFmt numFmtId="3" formatCode="#,##0"/>
    </odxf>
    <ndxf>
      <numFmt numFmtId="6" formatCode="#,##0_);[Red]\(#,##0\)"/>
    </ndxf>
  </rcc>
  <rcc rId="1907" sId="3" odxf="1" dxf="1">
    <nc r="N71">
      <f>SUM(N68:N69)</f>
    </nc>
    <odxf>
      <numFmt numFmtId="3" formatCode="#,##0"/>
    </odxf>
    <ndxf>
      <numFmt numFmtId="6" formatCode="#,##0_);[Red]\(#,##0\)"/>
    </ndxf>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8" sId="3" numFmtId="4">
    <nc r="D63">
      <v>280</v>
    </nc>
  </rcc>
  <rcc rId="1909" sId="3" numFmtId="4">
    <nc r="C63">
      <v>-80</v>
    </nc>
  </rcc>
  <rcc rId="1910" sId="2" numFmtId="4">
    <oc r="E71">
      <v>50</v>
    </oc>
    <nc r="E71">
      <v>0</v>
    </nc>
  </rcc>
  <rcc rId="1911" sId="2" numFmtId="4">
    <oc r="F71">
      <v>65</v>
    </oc>
    <nc r="F71">
      <v>0</v>
    </nc>
  </rcc>
  <rcc rId="1912" sId="2" numFmtId="4">
    <oc r="G71">
      <v>125</v>
    </oc>
    <nc r="G71">
      <v>80</v>
    </nc>
  </rcc>
  <rcc rId="1913" sId="2" numFmtId="4">
    <oc r="H71">
      <v>115</v>
    </oc>
    <nc r="H71">
      <v>55</v>
    </nc>
  </rcc>
  <rcc rId="1914" sId="2" numFmtId="4">
    <oc r="I71">
      <v>115</v>
    </oc>
    <nc r="I71">
      <v>65</v>
    </nc>
  </rcc>
  <rcc rId="1915" sId="2" numFmtId="4">
    <oc r="J71">
      <v>115</v>
    </oc>
    <nc r="J71">
      <v>75</v>
    </nc>
  </rcc>
  <rcc rId="1916" sId="2" numFmtId="4">
    <oc r="K71">
      <v>125</v>
    </oc>
    <nc r="K71">
      <v>75</v>
    </nc>
  </rcc>
  <rcc rId="1917" sId="2" numFmtId="4">
    <oc r="L71">
      <v>65</v>
    </oc>
    <nc r="L71">
      <v>10</v>
    </nc>
  </rcc>
  <rcc rId="1918" sId="2" numFmtId="4">
    <oc r="M71">
      <v>50</v>
    </oc>
    <nc r="M71">
      <v>0</v>
    </nc>
  </rcc>
  <rcc rId="1919" sId="2" numFmtId="4">
    <oc r="N71">
      <v>50</v>
    </oc>
    <nc r="N71">
      <v>0</v>
    </nc>
  </rcc>
  <rcc rId="1920" sId="2">
    <oc r="A85">
      <v>1</v>
    </oc>
    <nc r="A85">
      <v>20</v>
    </nc>
  </rcc>
  <rcc rId="1921" sId="2">
    <nc r="B85" t="inlineStr">
      <is>
        <t>These are firm peak power and RA purchases for 2017 and 2018, past 2019 we assume similar purchases but because we have not planned them yet they are included in line 25 instead.</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2" sId="3">
    <nc r="P63" t="inlineStr">
      <is>
        <t xml:space="preserve">Should we add purchases to balance line 23 here, or should we make it such that line 23 + line 24 = 0?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3" sId="3" numFmtId="4">
    <oc r="E63">
      <v>360</v>
    </oc>
    <nc r="E63"/>
  </rcc>
  <rcc rId="1924" sId="3">
    <oc r="K63">
      <v>330</v>
    </oc>
    <nc r="K63">
      <f>K25-K28-K35-K38-K42-K51-K56-K69</f>
    </nc>
  </rcc>
  <rcc rId="1925" sId="3" numFmtId="4">
    <oc r="L63">
      <v>360</v>
    </oc>
    <nc r="L63">
      <f>L25-L28-L35-L38-L42-L51-L56-L69</f>
    </nc>
  </rcc>
  <rcc rId="1926" sId="3" numFmtId="4">
    <oc r="M63">
      <v>390</v>
    </oc>
    <nc r="M63">
      <f>M25-M28-M35-M38-M42-M51-M56-M69</f>
    </nc>
  </rcc>
  <rcc rId="1927" sId="3" numFmtId="4">
    <oc r="N63">
      <v>420</v>
    </oc>
    <nc r="N63">
      <f>N25-N28-N35-N38-N42-N51-N56-N69</f>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87" sId="3" eol="1" ref="A106:XFD106" action="insertRow"/>
  <rcc rId="3088" sId="3">
    <nc r="B106" t="inlineStr">
      <is>
        <t>Energy Surplus</t>
      </is>
    </nc>
  </rcc>
  <rfmt sheetId="3" sqref="G106" start="0" length="0">
    <dxf>
      <numFmt numFmtId="6" formatCode="#,##0_);[Red]\(#,##0\)"/>
    </dxf>
  </rfmt>
  <rfmt sheetId="3" sqref="H106" start="0" length="0">
    <dxf>
      <numFmt numFmtId="6" formatCode="#,##0_);[Red]\(#,##0\)"/>
    </dxf>
  </rfmt>
  <rfmt sheetId="3" sqref="I106" start="0" length="0">
    <dxf>
      <numFmt numFmtId="6" formatCode="#,##0_);[Red]\(#,##0\)"/>
    </dxf>
  </rfmt>
  <rfmt sheetId="3" sqref="J106" start="0" length="0">
    <dxf>
      <numFmt numFmtId="6" formatCode="#,##0_);[Red]\(#,##0\)"/>
    </dxf>
  </rfmt>
  <rfmt sheetId="3" sqref="K106" start="0" length="0">
    <dxf>
      <numFmt numFmtId="6" formatCode="#,##0_);[Red]\(#,##0\)"/>
    </dxf>
  </rfmt>
  <rfmt sheetId="3" sqref="L106" start="0" length="0">
    <dxf>
      <numFmt numFmtId="6" formatCode="#,##0_);[Red]\(#,##0\)"/>
    </dxf>
  </rfmt>
  <rfmt sheetId="3" sqref="M106" start="0" length="0">
    <dxf>
      <numFmt numFmtId="6" formatCode="#,##0_);[Red]\(#,##0\)"/>
    </dxf>
  </rfmt>
  <rfmt sheetId="3" sqref="N106" start="0" length="0">
    <dxf>
      <numFmt numFmtId="6" formatCode="#,##0_);[Red]\(#,##0\)"/>
    </dxf>
  </rfmt>
  <rfmt sheetId="3" sqref="J104">
    <dxf>
      <numFmt numFmtId="172" formatCode="#,##0.0_);[Red]\(#,##0.0\)"/>
    </dxf>
  </rfmt>
  <rfmt sheetId="3" sqref="J104">
    <dxf>
      <numFmt numFmtId="8" formatCode="#,##0.00_);[Red]\(#,##0.00\)"/>
    </dxf>
  </rfmt>
  <rfmt sheetId="3" sqref="J104">
    <dxf>
      <numFmt numFmtId="172" formatCode="#,##0.0_);[Red]\(#,##0.0\)"/>
    </dxf>
  </rfmt>
  <rfmt sheetId="3" sqref="J104">
    <dxf>
      <numFmt numFmtId="6" formatCode="#,##0_);[Red]\(#,##0\)"/>
    </dxf>
  </rfmt>
  <rcc rId="3089" sId="3">
    <nc r="E106">
      <f>IF(E104&lt;-1,SUM(E104:E105),0)</f>
    </nc>
  </rcc>
  <rcc rId="3090" sId="3">
    <nc r="F106">
      <f>IF(F104&lt;-1,SUM(F104:F105),0)</f>
    </nc>
  </rcc>
  <rcc rId="3091" sId="3">
    <nc r="G106">
      <f>IF(G104&lt;-1,SUM(G104:G105),0)</f>
    </nc>
  </rcc>
  <rcc rId="3092" sId="3">
    <nc r="H106">
      <f>IF(H104&lt;-1,SUM(H104:H105),0)</f>
    </nc>
  </rcc>
  <rcc rId="3093" sId="3">
    <nc r="I106">
      <f>IF(I104&lt;-1,SUM(I104:I105),0)</f>
    </nc>
  </rcc>
  <rcc rId="3094" sId="3">
    <nc r="J106">
      <f>IF(J104&lt;-1,SUM(J104:J105),0)</f>
    </nc>
  </rcc>
  <rcc rId="3095" sId="3">
    <nc r="K106">
      <f>IF(K104&lt;-1,SUM(K104:K105),0)</f>
    </nc>
  </rcc>
  <rcc rId="3096" sId="3">
    <nc r="L106">
      <f>IF(L104&lt;-1,SUM(L104:L105),0)</f>
    </nc>
  </rcc>
  <rcc rId="3097" sId="3">
    <nc r="M106">
      <f>IF(M104&lt;-1,SUM(M104:M105),0)</f>
    </nc>
  </rcc>
  <rcc rId="3098" sId="3">
    <nc r="N106">
      <f>IF(N104&lt;-1,SUM(N104:N105),0)</f>
    </nc>
  </rcc>
  <rfmt sheetId="3" sqref="B106:N106" start="0" length="2147483647">
    <dxf>
      <font>
        <b/>
      </font>
    </dxf>
  </rfmt>
  <rfmt sheetId="3" sqref="B106:N106" start="0" length="0">
    <dxf>
      <border>
        <top style="thin">
          <color indexed="64"/>
        </top>
      </border>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O89" start="0" length="0">
    <dxf>
      <font>
        <sz val="12"/>
        <color auto="1"/>
        <name val="Times New Roman"/>
        <scheme val="none"/>
      </font>
    </dxf>
  </rfmt>
  <rfmt sheetId="3" sqref="O89" start="0" length="2147483647">
    <dxf>
      <font>
        <b/>
      </font>
    </dxf>
  </rfmt>
  <rm rId="3099" sheetId="3" source="O89" destination="P89" sourceSheetId="3">
    <rfmt sheetId="3" sqref="P89" start="0" length="0">
      <dxf>
        <alignment vertical="center" readingOrder="0"/>
      </dxf>
    </rfmt>
  </rm>
  <rfmt sheetId="3" sqref="P89" start="0" length="0">
    <dxf>
      <border>
        <left/>
        <right/>
        <top/>
        <bottom style="thin">
          <color indexed="64"/>
        </bottom>
      </border>
    </dxf>
  </rfmt>
  <rfmt sheetId="3" sqref="P92" start="0" length="0">
    <dxf>
      <font>
        <sz val="12"/>
        <color auto="1"/>
        <name val="Times New Roman"/>
        <scheme val="none"/>
      </font>
    </dxf>
  </rfmt>
  <rfmt sheetId="3" sqref="P93" start="0" length="0">
    <dxf>
      <font>
        <sz val="12"/>
        <color auto="1"/>
        <name val="Times New Roman"/>
        <scheme val="none"/>
      </font>
    </dxf>
  </rfmt>
  <rfmt sheetId="3" sqref="P94" start="0" length="0">
    <dxf>
      <font>
        <sz val="12"/>
        <color auto="1"/>
        <name val="Times New Roman"/>
        <scheme val="none"/>
      </font>
    </dxf>
  </rfmt>
  <rfmt sheetId="3" sqref="P100" start="0" length="0">
    <dxf>
      <font>
        <sz val="12"/>
        <color auto="1"/>
        <name val="Times New Roman"/>
        <scheme val="none"/>
      </font>
    </dxf>
  </rfmt>
  <rcc rId="3100" sId="3">
    <nc r="P89" t="inlineStr">
      <is>
        <t>Carbon Content</t>
      </is>
    </nc>
  </rcc>
  <rcc rId="3101" sId="3">
    <nc r="P92">
      <f>('N:\Department\RP\MOP\Input\Input File\[2017 MOP Data Mar 031017 Input.xlsm]Carbon'!$U$3)/2204.6</f>
    </nc>
  </rcc>
  <rfmt sheetId="3" sqref="P92" start="0" length="2147483647">
    <dxf>
      <font>
        <color rgb="FF0070C0"/>
      </font>
    </dxf>
  </rfmt>
  <rfmt sheetId="3" sqref="P92">
    <dxf>
      <numFmt numFmtId="35" formatCode="_(* #,##0.00_);_(* \(#,##0.00\);_(* &quot;-&quot;??_);_(@_)"/>
    </dxf>
  </rfmt>
  <rfmt sheetId="3" sqref="P92">
    <dxf>
      <numFmt numFmtId="174" formatCode="_(* #,##0.000_);_(* \(#,##0.000\);_(* &quot;-&quot;??_);_(@_)"/>
    </dxf>
  </rfmt>
  <rfmt sheetId="3" sqref="P92">
    <dxf>
      <numFmt numFmtId="175" formatCode="_(* #,##0.0000_);_(* \(#,##0.0000\);_(* &quot;-&quot;??_);_(@_)"/>
    </dxf>
  </rfmt>
  <rcc rId="3102" sId="3" odxf="1" dxf="1">
    <nc r="P93">
      <f>('N:\Department\RP\MOP\Input\Input File\[2017 MOP Data Mar 031017 Input.xlsm]Carbon'!$U$5)/2204.6</f>
    </nc>
    <ndxf>
      <font>
        <color rgb="FF0070C0"/>
      </font>
      <numFmt numFmtId="175" formatCode="_(* #,##0.0000_);_(* \(#,##0.0000\);_(* &quot;-&quot;??_);_(@_)"/>
    </ndxf>
  </rcc>
  <rcc rId="3103" sId="3" odxf="1" dxf="1">
    <nc r="P94">
      <f>('N:\Department\RP\MOP\Input\Input File\[2017 MOP Data Mar 031017 Input.xlsm]Carbon'!$U$4)/2204.6</f>
    </nc>
    <ndxf>
      <font>
        <color rgb="FF0070C0"/>
      </font>
      <numFmt numFmtId="175" formatCode="_(* #,##0.0000_);_(* \(#,##0.0000\);_(* &quot;-&quot;??_);_(@_)"/>
    </ndxf>
  </rcc>
  <rcc rId="3104" sId="3" odxf="1" dxf="1">
    <nc r="P100">
      <f>('N:\Department\RP\MOP\Input\Input File\[2017 MOP Data Mar 031017 Input.xlsm]Carbon'!$U$6)/2204.6</f>
    </nc>
    <ndxf>
      <font>
        <color rgb="FF0070C0"/>
      </font>
      <numFmt numFmtId="175" formatCode="_(* #,##0.0000_);_(* \(#,##0.0000\);_(* &quot;-&quot;??_);_(@_)"/>
    </ndxf>
  </rcc>
  <rfmt sheetId="3" sqref="B108" start="0" length="2147483647">
    <dxf>
      <font>
        <b/>
      </font>
    </dxf>
  </rfmt>
  <rcc rId="3105" sId="3">
    <nc r="B108" t="inlineStr">
      <is>
        <t>Total Carbon Content of Portfolio Resources (metric tons)</t>
      </is>
    </nc>
  </rcc>
  <rm rId="3106" sheetId="3" source="B108" destination="B116" sourceSheetId="3">
    <rfmt sheetId="3" sqref="B116" start="0" length="0">
      <dxf>
        <font>
          <sz val="12"/>
          <color auto="1"/>
          <name val="Times New Roman"/>
          <scheme val="none"/>
        </font>
        <alignment horizontal="left" vertical="center" wrapText="1" indent="1" readingOrder="0"/>
      </dxf>
    </rfmt>
  </rm>
  <rrc rId="3107" sId="3" eol="1" ref="A111:XFD111" action="insertRow"/>
  <rrc rId="3108" sId="3" eol="1" ref="A112:XFD112" action="insertRow"/>
  <rcc rId="3109" sId="3">
    <nc r="B112" t="inlineStr">
      <is>
        <t>Carbon Obligation - PRC</t>
      </is>
    </nc>
  </rcc>
  <rcc rId="3110" sId="3">
    <nc r="B111" t="inlineStr">
      <is>
        <t>Carbon Obligation - Almond</t>
      </is>
    </nc>
  </rcc>
  <rcc rId="3111" sId="3">
    <nc r="B110" t="inlineStr">
      <is>
        <t>Carbon Obligation - Walnut</t>
      </is>
    </nc>
  </rcc>
  <rcc rId="3112" sId="3">
    <nc r="B109" t="inlineStr">
      <is>
        <t>Carbon Obligation - WEC</t>
      </is>
    </nc>
  </rcc>
  <rfmt sheetId="3" sqref="G109" start="0" length="0">
    <dxf>
      <numFmt numFmtId="6" formatCode="#,##0_);[Red]\(#,##0\)"/>
    </dxf>
  </rfmt>
  <rfmt sheetId="3" sqref="H109" start="0" length="0">
    <dxf>
      <numFmt numFmtId="6" formatCode="#,##0_);[Red]\(#,##0\)"/>
    </dxf>
  </rfmt>
  <rfmt sheetId="3" sqref="I109" start="0" length="0">
    <dxf>
      <numFmt numFmtId="6" formatCode="#,##0_);[Red]\(#,##0\)"/>
    </dxf>
  </rfmt>
  <rfmt sheetId="3" sqref="J109" start="0" length="0">
    <dxf>
      <numFmt numFmtId="6" formatCode="#,##0_);[Red]\(#,##0\)"/>
    </dxf>
  </rfmt>
  <rfmt sheetId="3" sqref="K109" start="0" length="0">
    <dxf>
      <numFmt numFmtId="6" formatCode="#,##0_);[Red]\(#,##0\)"/>
    </dxf>
  </rfmt>
  <rfmt sheetId="3" sqref="L109" start="0" length="0">
    <dxf>
      <numFmt numFmtId="6" formatCode="#,##0_);[Red]\(#,##0\)"/>
    </dxf>
  </rfmt>
  <rfmt sheetId="3" sqref="M109" start="0" length="0">
    <dxf>
      <numFmt numFmtId="6" formatCode="#,##0_);[Red]\(#,##0\)"/>
    </dxf>
  </rfmt>
  <rfmt sheetId="3" sqref="N109" start="0" length="0">
    <dxf>
      <numFmt numFmtId="6" formatCode="#,##0_);[Red]\(#,##0\)"/>
    </dxf>
  </rfmt>
  <rcc rId="3113" sId="3">
    <nc r="E109">
      <f>(E92*1000)*$P$92</f>
    </nc>
  </rcc>
  <rcc rId="3114" sId="3">
    <nc r="F109">
      <f>(F92*1000)*$P$92</f>
    </nc>
  </rcc>
  <rcc rId="3115" sId="3">
    <nc r="G109">
      <f>(G92*1000)*$P$92</f>
    </nc>
  </rcc>
  <rcc rId="3116" sId="3">
    <nc r="H109">
      <f>(H92*1000)*$P$92</f>
    </nc>
  </rcc>
  <rcc rId="3117" sId="3">
    <nc r="I109">
      <f>(I92*1000)*$P$92</f>
    </nc>
  </rcc>
  <rcc rId="3118" sId="3">
    <nc r="J109">
      <f>(J92*1000)*$P$92</f>
    </nc>
  </rcc>
  <rcc rId="3119" sId="3">
    <nc r="K109">
      <f>(K92*1000)*$P$92</f>
    </nc>
  </rcc>
  <rcc rId="3120" sId="3">
    <nc r="L109">
      <f>(L92*1000)*$P$92</f>
    </nc>
  </rcc>
  <rcc rId="3121" sId="3">
    <nc r="M109">
      <f>(M92*1000)*$P$92</f>
    </nc>
  </rcc>
  <rcc rId="3122" sId="3">
    <nc r="N109">
      <f>(N92*1000)*$P$92</f>
    </nc>
  </rcc>
  <rcc rId="3123" sId="3">
    <nc r="E110">
      <f>(E93*1000)*$P$93</f>
    </nc>
  </rcc>
  <rcc rId="3124" sId="3">
    <nc r="F110">
      <f>(F93*1000)*$P$93</f>
    </nc>
  </rcc>
  <rcc rId="3125" sId="3" odxf="1" dxf="1">
    <nc r="G110">
      <f>(G93*1000)*$P$93</f>
    </nc>
    <odxf>
      <numFmt numFmtId="3" formatCode="#,##0"/>
    </odxf>
    <ndxf>
      <numFmt numFmtId="6" formatCode="#,##0_);[Red]\(#,##0\)"/>
    </ndxf>
  </rcc>
  <rcc rId="3126" sId="3" odxf="1" dxf="1">
    <nc r="H110">
      <f>(H93*1000)*$P$93</f>
    </nc>
    <odxf>
      <numFmt numFmtId="3" formatCode="#,##0"/>
    </odxf>
    <ndxf>
      <numFmt numFmtId="6" formatCode="#,##0_);[Red]\(#,##0\)"/>
    </ndxf>
  </rcc>
  <rcc rId="3127" sId="3" odxf="1" dxf="1">
    <nc r="I110">
      <f>(I93*1000)*$P$93</f>
    </nc>
    <odxf>
      <numFmt numFmtId="3" formatCode="#,##0"/>
    </odxf>
    <ndxf>
      <numFmt numFmtId="6" formatCode="#,##0_);[Red]\(#,##0\)"/>
    </ndxf>
  </rcc>
  <rcc rId="3128" sId="3" odxf="1" dxf="1">
    <nc r="J110">
      <f>(J93*1000)*$P$93</f>
    </nc>
    <odxf>
      <numFmt numFmtId="3" formatCode="#,##0"/>
    </odxf>
    <ndxf>
      <numFmt numFmtId="6" formatCode="#,##0_);[Red]\(#,##0\)"/>
    </ndxf>
  </rcc>
  <rcc rId="3129" sId="3" odxf="1" dxf="1">
    <nc r="K110">
      <f>(K93*1000)*$P$93</f>
    </nc>
    <odxf>
      <numFmt numFmtId="3" formatCode="#,##0"/>
    </odxf>
    <ndxf>
      <numFmt numFmtId="6" formatCode="#,##0_);[Red]\(#,##0\)"/>
    </ndxf>
  </rcc>
  <rcc rId="3130" sId="3" odxf="1" dxf="1">
    <nc r="L110">
      <f>(L93*1000)*$P$93</f>
    </nc>
    <odxf>
      <numFmt numFmtId="3" formatCode="#,##0"/>
    </odxf>
    <ndxf>
      <numFmt numFmtId="6" formatCode="#,##0_);[Red]\(#,##0\)"/>
    </ndxf>
  </rcc>
  <rcc rId="3131" sId="3" odxf="1" dxf="1">
    <nc r="M110">
      <f>(M93*1000)*$P$93</f>
    </nc>
    <odxf>
      <numFmt numFmtId="3" formatCode="#,##0"/>
    </odxf>
    <ndxf>
      <numFmt numFmtId="6" formatCode="#,##0_);[Red]\(#,##0\)"/>
    </ndxf>
  </rcc>
  <rcc rId="3132" sId="3" odxf="1" dxf="1">
    <nc r="N110">
      <f>(N93*1000)*$P$93</f>
    </nc>
    <odxf>
      <numFmt numFmtId="3" formatCode="#,##0"/>
    </odxf>
    <ndxf>
      <numFmt numFmtId="6" formatCode="#,##0_);[Red]\(#,##0\)"/>
    </ndxf>
  </rcc>
  <rcc rId="3133" sId="3">
    <nc r="E111">
      <f>(E94*1000)*$P$94</f>
    </nc>
  </rcc>
  <rcc rId="3134" sId="3">
    <nc r="F111">
      <f>(F94*1000)*$P$94</f>
    </nc>
  </rcc>
  <rcc rId="3135" sId="3" odxf="1" dxf="1">
    <nc r="G111">
      <f>(G94*1000)*$P$94</f>
    </nc>
    <odxf>
      <numFmt numFmtId="3" formatCode="#,##0"/>
    </odxf>
    <ndxf>
      <numFmt numFmtId="6" formatCode="#,##0_);[Red]\(#,##0\)"/>
    </ndxf>
  </rcc>
  <rcc rId="3136" sId="3" odxf="1" dxf="1">
    <nc r="H111">
      <f>(H94*1000)*$P$94</f>
    </nc>
    <odxf>
      <numFmt numFmtId="3" formatCode="#,##0"/>
    </odxf>
    <ndxf>
      <numFmt numFmtId="6" formatCode="#,##0_);[Red]\(#,##0\)"/>
    </ndxf>
  </rcc>
  <rcc rId="3137" sId="3" odxf="1" dxf="1">
    <nc r="I111">
      <f>(I94*1000)*$P$94</f>
    </nc>
    <odxf>
      <numFmt numFmtId="3" formatCode="#,##0"/>
    </odxf>
    <ndxf>
      <numFmt numFmtId="6" formatCode="#,##0_);[Red]\(#,##0\)"/>
    </ndxf>
  </rcc>
  <rcc rId="3138" sId="3" odxf="1" dxf="1">
    <nc r="J111">
      <f>(J94*1000)*$P$94</f>
    </nc>
    <odxf>
      <numFmt numFmtId="3" formatCode="#,##0"/>
    </odxf>
    <ndxf>
      <numFmt numFmtId="6" formatCode="#,##0_);[Red]\(#,##0\)"/>
    </ndxf>
  </rcc>
  <rcc rId="3139" sId="3" odxf="1" dxf="1">
    <nc r="K111">
      <f>(K94*1000)*$P$94</f>
    </nc>
    <odxf>
      <numFmt numFmtId="3" formatCode="#,##0"/>
    </odxf>
    <ndxf>
      <numFmt numFmtId="6" formatCode="#,##0_);[Red]\(#,##0\)"/>
    </ndxf>
  </rcc>
  <rcc rId="3140" sId="3" odxf="1" dxf="1">
    <nc r="L111">
      <f>(L94*1000)*$P$94</f>
    </nc>
    <odxf>
      <numFmt numFmtId="3" formatCode="#,##0"/>
    </odxf>
    <ndxf>
      <numFmt numFmtId="6" formatCode="#,##0_);[Red]\(#,##0\)"/>
    </ndxf>
  </rcc>
  <rcc rId="3141" sId="3" odxf="1" dxf="1">
    <nc r="M111">
      <f>(M94*1000)*$P$94</f>
    </nc>
    <odxf>
      <numFmt numFmtId="3" formatCode="#,##0"/>
    </odxf>
    <ndxf>
      <numFmt numFmtId="6" formatCode="#,##0_);[Red]\(#,##0\)"/>
    </ndxf>
  </rcc>
  <rcc rId="3142" sId="3" odxf="1" dxf="1">
    <nc r="N111">
      <f>(N94*1000)*$P$94</f>
    </nc>
    <odxf>
      <numFmt numFmtId="3" formatCode="#,##0"/>
    </odxf>
    <ndxf>
      <numFmt numFmtId="6" formatCode="#,##0_);[Red]\(#,##0\)"/>
    </ndxf>
  </rcc>
  <rcc rId="3143" sId="3">
    <nc r="E112">
      <f>(E58*1000)*P100</f>
    </nc>
  </rcc>
  <rcc rId="3144" sId="3">
    <nc r="F112">
      <f>(F58*1000)*Q100</f>
    </nc>
  </rcc>
  <rcc rId="3145" sId="3" odxf="1" dxf="1">
    <nc r="G112">
      <f>(G58*1000)*R100</f>
    </nc>
    <odxf>
      <numFmt numFmtId="3" formatCode="#,##0"/>
    </odxf>
    <ndxf>
      <numFmt numFmtId="6" formatCode="#,##0_);[Red]\(#,##0\)"/>
    </ndxf>
  </rcc>
  <rcc rId="3146" sId="3" odxf="1" dxf="1">
    <nc r="H112">
      <f>(H58*1000)*S100</f>
    </nc>
    <odxf>
      <numFmt numFmtId="3" formatCode="#,##0"/>
    </odxf>
    <ndxf>
      <numFmt numFmtId="6" formatCode="#,##0_);[Red]\(#,##0\)"/>
    </ndxf>
  </rcc>
  <rcc rId="3147" sId="3" odxf="1" dxf="1">
    <nc r="I112">
      <f>(I58*1000)*T100</f>
    </nc>
    <odxf>
      <numFmt numFmtId="3" formatCode="#,##0"/>
    </odxf>
    <ndxf>
      <numFmt numFmtId="6" formatCode="#,##0_);[Red]\(#,##0\)"/>
    </ndxf>
  </rcc>
  <rcc rId="3148" sId="3" odxf="1" dxf="1">
    <nc r="J112">
      <f>(J58*1000)*U100</f>
    </nc>
    <odxf>
      <numFmt numFmtId="3" formatCode="#,##0"/>
    </odxf>
    <ndxf>
      <numFmt numFmtId="6" formatCode="#,##0_);[Red]\(#,##0\)"/>
    </ndxf>
  </rcc>
  <rcc rId="3149" sId="3" odxf="1" dxf="1">
    <nc r="K112">
      <f>(K58*1000)*V100</f>
    </nc>
    <odxf>
      <numFmt numFmtId="3" formatCode="#,##0"/>
    </odxf>
    <ndxf>
      <numFmt numFmtId="6" formatCode="#,##0_);[Red]\(#,##0\)"/>
    </ndxf>
  </rcc>
  <rcc rId="3150" sId="3" odxf="1" dxf="1">
    <nc r="L112">
      <f>(L58*1000)*W100</f>
    </nc>
    <odxf>
      <numFmt numFmtId="3" formatCode="#,##0"/>
    </odxf>
    <ndxf>
      <numFmt numFmtId="6" formatCode="#,##0_);[Red]\(#,##0\)"/>
    </ndxf>
  </rcc>
  <rcc rId="3151" sId="3" odxf="1" dxf="1">
    <nc r="M112">
      <f>(M58*1000)*X100</f>
    </nc>
    <odxf>
      <numFmt numFmtId="3" formatCode="#,##0"/>
    </odxf>
    <ndxf>
      <numFmt numFmtId="6" formatCode="#,##0_);[Red]\(#,##0\)"/>
    </ndxf>
  </rcc>
  <rcc rId="3152" sId="3" odxf="1" dxf="1">
    <nc r="N112">
      <f>(N58*1000)*Y100</f>
    </nc>
    <odxf>
      <numFmt numFmtId="3" formatCode="#,##0"/>
    </odxf>
    <ndxf>
      <numFmt numFmtId="6" formatCode="#,##0_);[Red]\(#,##0\)"/>
    </ndxf>
  </rcc>
  <rm rId="3153" sheetId="3" source="B118" destination="B114" sourceSheetId="3">
    <rfmt sheetId="3" sqref="B114" start="0" length="0">
      <dxf>
        <font>
          <sz val="12"/>
          <color auto="1"/>
          <name val="Times New Roman"/>
          <scheme val="none"/>
        </font>
        <alignment horizontal="left" vertical="center" wrapText="1" indent="1" readingOrder="0"/>
      </dxf>
    </rfmt>
  </rm>
  <rcc rId="3154" sId="3">
    <nc r="E114">
      <f>SUM(E109:E112)</f>
    </nc>
  </rcc>
  <rcc rId="3155" sId="3">
    <nc r="F114">
      <f>SUM(F109:F112)</f>
    </nc>
  </rcc>
  <rcc rId="3156" sId="3" odxf="1" dxf="1">
    <nc r="G114">
      <f>SUM(G109:G112)</f>
    </nc>
    <odxf>
      <numFmt numFmtId="3" formatCode="#,##0"/>
    </odxf>
    <ndxf>
      <numFmt numFmtId="6" formatCode="#,##0_);[Red]\(#,##0\)"/>
    </ndxf>
  </rcc>
  <rcc rId="3157" sId="3" odxf="1" dxf="1">
    <nc r="H114">
      <f>SUM(H109:H112)</f>
    </nc>
    <odxf>
      <numFmt numFmtId="3" formatCode="#,##0"/>
    </odxf>
    <ndxf>
      <numFmt numFmtId="6" formatCode="#,##0_);[Red]\(#,##0\)"/>
    </ndxf>
  </rcc>
  <rcc rId="3158" sId="3" odxf="1" dxf="1">
    <nc r="I114">
      <f>SUM(I109:I112)</f>
    </nc>
    <odxf>
      <numFmt numFmtId="3" formatCode="#,##0"/>
    </odxf>
    <ndxf>
      <numFmt numFmtId="6" formatCode="#,##0_);[Red]\(#,##0\)"/>
    </ndxf>
  </rcc>
  <rcc rId="3159" sId="3" odxf="1" dxf="1">
    <nc r="J114">
      <f>SUM(J109:J112)</f>
    </nc>
    <odxf>
      <numFmt numFmtId="3" formatCode="#,##0"/>
    </odxf>
    <ndxf>
      <numFmt numFmtId="6" formatCode="#,##0_);[Red]\(#,##0\)"/>
    </ndxf>
  </rcc>
  <rcc rId="3160" sId="3" odxf="1" dxf="1">
    <nc r="K114">
      <f>SUM(K109:K112)</f>
    </nc>
    <odxf>
      <numFmt numFmtId="3" formatCode="#,##0"/>
    </odxf>
    <ndxf>
      <numFmt numFmtId="6" formatCode="#,##0_);[Red]\(#,##0\)"/>
    </ndxf>
  </rcc>
  <rcc rId="3161" sId="3" odxf="1" dxf="1">
    <nc r="L114">
      <f>SUM(L109:L112)</f>
    </nc>
    <odxf>
      <numFmt numFmtId="3" formatCode="#,##0"/>
    </odxf>
    <ndxf>
      <numFmt numFmtId="6" formatCode="#,##0_);[Red]\(#,##0\)"/>
    </ndxf>
  </rcc>
  <rcc rId="3162" sId="3" odxf="1" dxf="1">
    <nc r="M114">
      <f>SUM(M109:M112)</f>
    </nc>
    <odxf>
      <numFmt numFmtId="3" formatCode="#,##0"/>
    </odxf>
    <ndxf>
      <numFmt numFmtId="6" formatCode="#,##0_);[Red]\(#,##0\)"/>
    </ndxf>
  </rcc>
  <rcc rId="3163" sId="3" odxf="1" dxf="1">
    <nc r="N114">
      <f>SUM(N109:N112)</f>
    </nc>
    <odxf>
      <numFmt numFmtId="3" formatCode="#,##0"/>
    </odxf>
    <ndxf>
      <numFmt numFmtId="6" formatCode="#,##0_);[Red]\(#,##0\)"/>
    </ndxf>
  </rcc>
  <rfmt sheetId="3" sqref="E114:N114" start="0" length="2147483647">
    <dxf>
      <font>
        <b/>
      </font>
    </dxf>
  </rfmt>
  <rfmt sheetId="3" sqref="B115" start="0" length="0">
    <dxf>
      <font>
        <b/>
      </font>
    </dxf>
  </rfmt>
  <rcc rId="3164" sId="3">
    <nc r="B115" t="inlineStr">
      <is>
        <t>Total Carbon Content of Portfolio Resources (millions of metric tons)</t>
      </is>
    </nc>
  </rcc>
  <rcc rId="3165" sId="3">
    <nc r="E115">
      <f>E114/1000000</f>
    </nc>
  </rcc>
  <rcc rId="3166" sId="3">
    <nc r="F115">
      <f>F114/1000000</f>
    </nc>
  </rcc>
  <rcc rId="3167" sId="3" odxf="1" dxf="1">
    <nc r="G115">
      <f>G114/1000000</f>
    </nc>
    <odxf>
      <numFmt numFmtId="3" formatCode="#,##0"/>
    </odxf>
    <ndxf>
      <numFmt numFmtId="6" formatCode="#,##0_);[Red]\(#,##0\)"/>
    </ndxf>
  </rcc>
  <rcc rId="3168" sId="3" odxf="1" dxf="1">
    <nc r="H115">
      <f>H114/1000000</f>
    </nc>
    <odxf>
      <numFmt numFmtId="3" formatCode="#,##0"/>
    </odxf>
    <ndxf>
      <numFmt numFmtId="6" formatCode="#,##0_);[Red]\(#,##0\)"/>
    </ndxf>
  </rcc>
  <rcc rId="3169" sId="3" odxf="1" dxf="1">
    <nc r="I115">
      <f>I114/1000000</f>
    </nc>
    <odxf>
      <numFmt numFmtId="3" formatCode="#,##0"/>
    </odxf>
    <ndxf>
      <numFmt numFmtId="6" formatCode="#,##0_);[Red]\(#,##0\)"/>
    </ndxf>
  </rcc>
  <rcc rId="3170" sId="3" odxf="1" dxf="1">
    <nc r="J115">
      <f>J114/1000000</f>
    </nc>
    <odxf>
      <numFmt numFmtId="3" formatCode="#,##0"/>
    </odxf>
    <ndxf>
      <numFmt numFmtId="6" formatCode="#,##0_);[Red]\(#,##0\)"/>
    </ndxf>
  </rcc>
  <rcc rId="3171" sId="3" odxf="1" dxf="1">
    <nc r="K115">
      <f>K114/1000000</f>
    </nc>
    <odxf>
      <numFmt numFmtId="3" formatCode="#,##0"/>
    </odxf>
    <ndxf>
      <numFmt numFmtId="6" formatCode="#,##0_);[Red]\(#,##0\)"/>
    </ndxf>
  </rcc>
  <rcc rId="3172" sId="3" odxf="1" dxf="1">
    <nc r="L115">
      <f>L114/1000000</f>
    </nc>
    <odxf>
      <numFmt numFmtId="3" formatCode="#,##0"/>
    </odxf>
    <ndxf>
      <numFmt numFmtId="6" formatCode="#,##0_);[Red]\(#,##0\)"/>
    </ndxf>
  </rcc>
  <rcc rId="3173" sId="3" odxf="1" dxf="1">
    <nc r="M115">
      <f>M114/1000000</f>
    </nc>
    <odxf>
      <numFmt numFmtId="3" formatCode="#,##0"/>
    </odxf>
    <ndxf>
      <numFmt numFmtId="6" formatCode="#,##0_);[Red]\(#,##0\)"/>
    </ndxf>
  </rcc>
  <rcc rId="3174" sId="3" odxf="1" dxf="1">
    <nc r="N115">
      <f>N114/1000000</f>
    </nc>
    <odxf>
      <numFmt numFmtId="3" formatCode="#,##0"/>
    </odxf>
    <ndxf>
      <numFmt numFmtId="6" formatCode="#,##0_);[Red]\(#,##0\)"/>
    </ndxf>
  </rcc>
  <rfmt sheetId="3" sqref="E115:N115">
    <dxf>
      <numFmt numFmtId="35" formatCode="_(* #,##0.00_);_(* \(#,##0.00\);_(* &quot;-&quot;??_);_(@_)"/>
    </dxf>
  </rfmt>
  <rfmt sheetId="3" sqref="E115:N115">
    <dxf>
      <numFmt numFmtId="174" formatCode="_(* #,##0.000_);_(* \(#,##0.000\);_(* &quot;-&quot;??_);_(@_)"/>
    </dxf>
  </rfmt>
  <rfmt sheetId="3" sqref="E115:N115">
    <dxf>
      <numFmt numFmtId="175" formatCode="_(* #,##0.0000_);_(* \(#,##0.0000\);_(* &quot;-&quot;??_);_(@_)"/>
    </dxf>
  </rfmt>
  <rfmt sheetId="3" sqref="B114:N114" start="0" length="0">
    <dxf>
      <border>
        <top style="thin">
          <color indexed="64"/>
        </top>
      </border>
    </dxf>
  </rfmt>
  <rcmt sheetId="3" cell="P89" guid="{7BF04221-7C36-46AA-B915-6B1983512340}" author="Cory R. Sobotta" newLength="32"/>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80" sId="3">
    <nc r="B117" t="inlineStr">
      <is>
        <t>ARB New Proposed Carbon Allocations</t>
      </is>
    </nc>
  </rcc>
  <rcc rId="3181" sId="3" numFmtId="4">
    <nc r="I117">
      <v>0.45</v>
    </nc>
  </rcc>
  <rfmt sheetId="3" sqref="I117:N117">
    <dxf>
      <numFmt numFmtId="35" formatCode="_(* #,##0.00_);_(* \(#,##0.00\);_(* &quot;-&quot;??_);_(@_)"/>
    </dxf>
  </rfmt>
  <rfmt sheetId="3" sqref="I117:N117">
    <dxf>
      <numFmt numFmtId="174" formatCode="_(* #,##0.000_);_(* \(#,##0.000\);_(* &quot;-&quot;??_);_(@_)"/>
    </dxf>
  </rfmt>
  <rfmt sheetId="3" sqref="I117:N117">
    <dxf>
      <numFmt numFmtId="175" formatCode="_(* #,##0.0000_);_(* \(#,##0.0000\);_(* &quot;-&quot;??_);_(@_)"/>
    </dxf>
  </rfmt>
  <rcc rId="3182" sId="3" numFmtId="34">
    <nc r="J117">
      <v>0.45</v>
    </nc>
  </rcc>
  <rcc rId="3183" sId="3" numFmtId="34">
    <nc r="K117">
      <v>0.44</v>
    </nc>
  </rcc>
  <rcc rId="3184" sId="3" numFmtId="34">
    <nc r="L117">
      <v>0.43</v>
    </nc>
  </rcc>
  <rcc rId="3185" sId="3" numFmtId="34">
    <nc r="M117">
      <v>0.42</v>
    </nc>
  </rcc>
  <rcc rId="3186" sId="3" numFmtId="34">
    <nc r="N117">
      <v>0.42</v>
    </nc>
  </rcc>
  <rfmt sheetId="3" sqref="I117:N117" start="0" length="2147483647">
    <dxf>
      <font>
        <color rgb="FFFF0000"/>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E87" guid="{00000000-0000-0000-0000-000000000000}" action="delete" alwaysShow="1" author="Cory R. Sobotta"/>
  <rcmt sheetId="3" cell="E87" guid="{2F8C3458-BF2F-494E-A433-82F0B21DA0A2}" author="Cory R. Sobotta" newLength="90"/>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P103">
    <dxf>
      <fill>
        <patternFill patternType="solid">
          <bgColor theme="9" tint="0.59999389629810485"/>
        </patternFill>
      </fill>
    </dxf>
  </rfmt>
  <rfmt sheetId="3" sqref="P103">
    <dxf>
      <fill>
        <patternFill patternType="none">
          <bgColor auto="1"/>
        </patternFill>
      </fill>
    </dxf>
  </rfmt>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87" sId="3" odxf="1" dxf="1">
    <nc r="Q92">
      <f>P92*2204.6</f>
    </nc>
    <odxf>
      <numFmt numFmtId="0" formatCode="General"/>
    </odxf>
    <ndxf>
      <numFmt numFmtId="176" formatCode="_(* #,##0.0000_);_(* \(#,##0.0000\);_(* &quot;-&quot;????_);_(@_)"/>
    </ndxf>
  </rcc>
  <rcc rId="3188" sId="3" odxf="1" dxf="1">
    <nc r="Q93">
      <f>P93*2204.6</f>
    </nc>
    <odxf>
      <numFmt numFmtId="0" formatCode="General"/>
    </odxf>
    <ndxf>
      <numFmt numFmtId="176" formatCode="_(* #,##0.0000_);_(* \(#,##0.0000\);_(* &quot;-&quot;????_);_(@_)"/>
    </ndxf>
  </rcc>
  <rcc rId="3189" sId="3" odxf="1" dxf="1">
    <nc r="Q94">
      <f>P94*2204.6</f>
    </nc>
    <odxf>
      <numFmt numFmtId="0" formatCode="General"/>
    </odxf>
    <ndxf>
      <numFmt numFmtId="176" formatCode="_(* #,##0.0000_);_(* \(#,##0.0000\);_(* &quot;-&quot;????_);_(@_)"/>
    </ndxf>
  </rcc>
  <rcc rId="3190" sId="3" odxf="1" dxf="1">
    <nc r="Q100">
      <f>P100*2204.6</f>
    </nc>
    <odxf>
      <numFmt numFmtId="0" formatCode="General"/>
    </odxf>
    <ndxf>
      <numFmt numFmtId="176" formatCode="_(* #,##0.0000_);_(* \(#,##0.0000\);_(* &quot;-&quot;????_);_(@_)"/>
    </ndxf>
  </rcc>
  <rfmt sheetId="3" sqref="Q92:Q100">
    <dxf>
      <numFmt numFmtId="177" formatCode="_(* #,##0.000_);_(* \(#,##0.000\);_(* &quot;-&quot;????_);_(@_)"/>
    </dxf>
  </rfmt>
  <rfmt sheetId="3" sqref="Q92:Q100">
    <dxf>
      <numFmt numFmtId="178" formatCode="_(* #,##0.00_);_(* \(#,##0.00\);_(* &quot;-&quot;????_);_(@_)"/>
    </dxf>
  </rfmt>
  <rfmt sheetId="3" sqref="Q92:Q100">
    <dxf>
      <numFmt numFmtId="179" formatCode="_(* #,##0.0_);_(* \(#,##0.0\);_(* &quot;-&quot;????_);_(@_)"/>
    </dxf>
  </rfmt>
  <rfmt sheetId="3" sqref="Q92:Q100">
    <dxf>
      <numFmt numFmtId="180" formatCode="_(* #,##0_);_(* \(#,##0\);_(* &quot;-&quot;????_);_(@_)"/>
    </dxf>
  </rfmt>
  <rcc rId="3191" sId="3">
    <oc r="E112">
      <f>(E58*1000)*P100</f>
    </oc>
    <nc r="E112">
      <f>(E58*1000)*$P$100</f>
    </nc>
  </rcc>
  <rcc rId="3192" sId="3">
    <oc r="F112">
      <f>(F58*1000)*Q100</f>
    </oc>
    <nc r="F112">
      <f>(F58*1000)*$P$100</f>
    </nc>
  </rcc>
  <rcc rId="3193" sId="3">
    <oc r="G112">
      <f>(G58*1000)*R100</f>
    </oc>
    <nc r="G112">
      <f>(G58*1000)*$P$100</f>
    </nc>
  </rcc>
  <rcc rId="3194" sId="3">
    <oc r="H112">
      <f>(H58*1000)*S100</f>
    </oc>
    <nc r="H112">
      <f>(H58*1000)*$P$100</f>
    </nc>
  </rcc>
  <rcc rId="3195" sId="3">
    <oc r="I112">
      <f>(I58*1000)*T100</f>
    </oc>
    <nc r="I112">
      <f>(I58*1000)*$P$100</f>
    </nc>
  </rcc>
  <rcc rId="3196" sId="3">
    <oc r="J112">
      <f>(J58*1000)*U100</f>
    </oc>
    <nc r="J112">
      <f>(J58*1000)*$P$100</f>
    </nc>
  </rcc>
  <rcc rId="3197" sId="3">
    <oc r="K112">
      <f>(K58*1000)*V100</f>
    </oc>
    <nc r="K112">
      <f>(K58*1000)*$P$100</f>
    </nc>
  </rcc>
  <rcc rId="3198" sId="3">
    <oc r="L112">
      <f>(L58*1000)*W100</f>
    </oc>
    <nc r="L112">
      <f>(L58*1000)*$P$100</f>
    </nc>
  </rcc>
  <rcc rId="3199" sId="3">
    <oc r="M112">
      <f>(M58*1000)*X100</f>
    </oc>
    <nc r="M112">
      <f>(M58*1000)*$P$100</f>
    </nc>
  </rcc>
  <rcc rId="3200" sId="3">
    <oc r="N112">
      <f>(N58*1000)*Y100</f>
    </oc>
    <nc r="N112">
      <f>(N58*1000)*$P$100</f>
    </nc>
  </rcc>
  <rcc rId="3201" sId="3">
    <nc r="L118">
      <f>L115/L117-1</f>
    </nc>
  </rcc>
  <rfmt sheetId="3" sqref="L118">
    <dxf>
      <numFmt numFmtId="13" formatCode="0%"/>
    </dxf>
  </rfmt>
  <rcc rId="3202" sId="3" odxf="1" dxf="1">
    <nc r="M118">
      <f>M115/M117-1</f>
    </nc>
    <odxf>
      <numFmt numFmtId="3" formatCode="#,##0"/>
    </odxf>
    <ndxf>
      <numFmt numFmtId="13" formatCode="0%"/>
    </ndxf>
  </rcc>
  <rcc rId="3203" sId="3" odxf="1" dxf="1">
    <nc r="N118">
      <f>N115/N117-1</f>
    </nc>
    <odxf>
      <numFmt numFmtId="3" formatCode="#,##0"/>
    </odxf>
    <ndxf>
      <numFmt numFmtId="13" formatCode="0%"/>
    </ndxf>
  </rcc>
  <rcc rId="3204" sId="3" odxf="1" dxf="1">
    <nc r="I118">
      <f>I115/I117-1</f>
    </nc>
    <odxf>
      <numFmt numFmtId="3" formatCode="#,##0"/>
    </odxf>
    <ndxf>
      <numFmt numFmtId="13" formatCode="0%"/>
    </ndxf>
  </rcc>
  <rcc rId="3205" sId="3" odxf="1" dxf="1">
    <nc r="J118">
      <f>J115/J117-1</f>
    </nc>
    <odxf>
      <numFmt numFmtId="3" formatCode="#,##0"/>
    </odxf>
    <ndxf>
      <numFmt numFmtId="13" formatCode="0%"/>
    </ndxf>
  </rcc>
  <rcc rId="3206" sId="3" odxf="1" dxf="1">
    <nc r="K118">
      <f>K115/K117-1</f>
    </nc>
    <odxf>
      <numFmt numFmtId="3" formatCode="#,##0"/>
    </odxf>
    <ndxf>
      <numFmt numFmtId="13" formatCode="0%"/>
    </ndxf>
  </rcc>
  <rcc rId="3207" sId="3" numFmtId="34">
    <oc r="K92">
      <f>K29</f>
    </oc>
    <nc r="K92">
      <v>1325</v>
    </nc>
  </rcc>
  <rcc rId="3208" sId="3" numFmtId="34">
    <oc r="L92">
      <f>L29</f>
    </oc>
    <nc r="L92">
      <v>1325</v>
    </nc>
  </rcc>
  <rcc rId="3209" sId="3" numFmtId="34">
    <oc r="M92">
      <f>M29</f>
    </oc>
    <nc r="M92">
      <v>1325</v>
    </nc>
  </rcc>
  <rcc rId="3210" sId="3" numFmtId="34">
    <oc r="N92">
      <f>N29</f>
    </oc>
    <nc r="N92">
      <v>1325</v>
    </nc>
  </rcc>
  <rcc rId="3211" sId="2">
    <oc r="P11">
      <f>C11-IF(P$9&lt;YEAR(TODAY()),HLOOKUP(P$9,'N:\District\PSA\ResPlng\HistPurPwr\[Historical Load, Generation and Natural Gas Usage for WM.xlsx]Hist Generation'!$B$1:$AA$14,14,FALSE),HLOOKUP(P$9,'N:\Department\RP\LdFor\2016\FINAL\[LF2016 (7-14-16) (WGM 7-22-16) FINAL.xlsm]TotMonthly 2'!$B$149:$AF$162,14,FALSE))</f>
    </oc>
    <nc r="P11">
      <f>C11-IF(P$9&lt;YEAR(TODAY()),HLOOKUP(P$9,'N:\District\PSA\ResPlng\HistPurPwr\[Historical Load, Generation and Natural Gas Usage for WM.xlsx]Hist Generation'!$B$1:$AA$14,14,FALSE),HLOOKUP(P$9,'N:\Department\RP\LdFor\2016\FINAL\[LF2016 (7-14-16) (WGM 7-22-16) FINAL.xlsm]TotMonthly 2'!$B$149:$AF$162,14,FALSE))</f>
    </nc>
  </rcc>
  <rcc rId="3212" sId="2">
    <oc r="Q11">
      <f>D11-IF(Q$9&lt;YEAR(TODAY()),HLOOKUP(Q$9,'N:\District\PSA\ResPlng\HistPurPwr\[Historical Load, Generation and Natural Gas Usage for WM.xlsx]Hist Generation'!$B$1:$AA$14,14,FALSE),HLOOKUP(Q$9,'N:\Department\RP\LdFor\2016\FINAL\[LF2016 (7-14-16) (WGM 7-22-16) FINAL.xlsm]TotMonthly 2'!$B$149:$AF$162,14,FALSE))</f>
    </oc>
    <nc r="Q11">
      <f>D11-IF(Q$9&lt;YEAR(TODAY()),HLOOKUP(Q$9,'N:\District\PSA\ResPlng\HistPurPwr\[Historical Load, Generation and Natural Gas Usage for WM.xlsx]Hist Generation'!$B$1:$AA$14,14,FALSE),HLOOKUP(Q$9,'N:\Department\RP\LdFor\2016\FINAL\[LF2016 (7-14-16) (WGM 7-22-16) FINAL.xlsm]TotMonthly 2'!$B$149:$AF$162,14,FALSE))</f>
    </nc>
  </rcc>
  <rcc rId="3213" sId="2">
    <oc r="R11">
      <f>E11-IF(R$9&lt;YEAR(TODAY()),HLOOKUP(R$9,'N:\District\PSA\ResPlng\HistPurPwr\[Historical Load, Generation and Natural Gas Usage for WM.xlsx]Hist Generation'!$B$1:$AA$14,14,FALSE),HLOOKUP(R$9,'N:\Department\RP\LdFor\2016\FINAL\[LF2016 (7-14-16) (WGM 7-22-16) FINAL.xlsm]TotMonthly 2'!$B$149:$AF$162,14,FALSE))</f>
    </oc>
    <nc r="R11">
      <f>E11-IF(R$9&lt;YEAR(TODAY()),HLOOKUP(R$9,'N:\District\PSA\ResPlng\HistPurPwr\[Historical Load, Generation and Natural Gas Usage for WM.xlsx]Hist Generation'!$B$1:$AA$14,14,FALSE),HLOOKUP(R$9,'N:\Department\RP\LdFor\2016\FINAL\[LF2016 (7-14-16) (WGM 7-22-16) FINAL.xlsm]TotMonthly 2'!$B$149:$AF$162,14,FALSE))</f>
    </nc>
  </rcc>
  <rcc rId="3214" sId="2">
    <oc r="S11">
      <f>F11-IF(S$9&lt;YEAR(TODAY()),HLOOKUP(S$9,'N:\District\PSA\ResPlng\HistPurPwr\[Historical Load, Generation and Natural Gas Usage for WM.xlsx]Hist Generation'!$B$1:$AA$14,14,FALSE),HLOOKUP(S$9,'N:\Department\RP\LdFor\2016\FINAL\[LF2016 (7-14-16) (WGM 7-22-16) FINAL.xlsm]TotMonthly 2'!$B$149:$AF$162,14,FALSE))</f>
    </oc>
    <nc r="S11">
      <f>F11-IF(S$9&lt;YEAR(TODAY()),HLOOKUP(S$9,'N:\District\PSA\ResPlng\HistPurPwr\[Historical Load, Generation and Natural Gas Usage for WM.xlsx]Hist Generation'!$B$1:$AA$14,14,FALSE),HLOOKUP(S$9,'N:\Department\RP\LdFor\2016\FINAL\[LF2016 (7-14-16) (WGM 7-22-16) FINAL.xlsm]TotMonthly 2'!$B$149:$AF$162,14,FALSE))</f>
    </nc>
  </rcc>
  <rcc rId="3215" sId="2">
    <oc r="T11">
      <f>G11-IF(T$9&lt;YEAR(TODAY()),HLOOKUP(T$9,'N:\District\PSA\ResPlng\HistPurPwr\[Historical Load, Generation and Natural Gas Usage for WM.xlsx]Hist Generation'!$B$1:$AA$14,14,FALSE),HLOOKUP(T$9,'N:\Department\RP\LdFor\2016\FINAL\[LF2016 (7-14-16) (WGM 7-22-16) FINAL.xlsm]TotMonthly 2'!$B$149:$AF$162,14,FALSE))</f>
    </oc>
    <nc r="T11">
      <f>G11-IF(T$9&lt;YEAR(TODAY()),HLOOKUP(T$9,'N:\District\PSA\ResPlng\HistPurPwr\[Historical Load, Generation and Natural Gas Usage for WM.xlsx]Hist Generation'!$B$1:$AA$14,14,FALSE),HLOOKUP(T$9,'N:\Department\RP\LdFor\2016\FINAL\[LF2016 (7-14-16) (WGM 7-22-16) FINAL.xlsm]TotMonthly 2'!$B$149:$AF$162,14,FALSE))</f>
    </nc>
  </rcc>
  <rcc rId="3216" sId="2">
    <oc r="U11">
      <f>H11-IF(U$9&lt;YEAR(TODAY()),HLOOKUP(U$9,'N:\District\PSA\ResPlng\HistPurPwr\[Historical Load, Generation and Natural Gas Usage for WM.xlsx]Hist Generation'!$B$1:$AA$14,14,FALSE),HLOOKUP(U$9,'N:\Department\RP\LdFor\2016\FINAL\[LF2016 (7-14-16) (WGM 7-22-16) FINAL.xlsm]TotMonthly 2'!$B$149:$AF$162,14,FALSE))</f>
    </oc>
    <nc r="U11">
      <f>H11-IF(U$9&lt;YEAR(TODAY()),HLOOKUP(U$9,'N:\District\PSA\ResPlng\HistPurPwr\[Historical Load, Generation and Natural Gas Usage for WM.xlsx]Hist Generation'!$B$1:$AA$14,14,FALSE),HLOOKUP(U$9,'N:\Department\RP\LdFor\2016\FINAL\[LF2016 (7-14-16) (WGM 7-22-16) FINAL.xlsm]TotMonthly 2'!$B$149:$AF$162,14,FALSE))</f>
    </nc>
  </rcc>
  <rcc rId="3217" sId="2">
    <oc r="V11">
      <f>I11-IF(V$9&lt;YEAR(TODAY()),HLOOKUP(V$9,'N:\District\PSA\ResPlng\HistPurPwr\[Historical Load, Generation and Natural Gas Usage for WM.xlsx]Hist Generation'!$B$1:$AA$14,14,FALSE),HLOOKUP(V$9,'N:\Department\RP\LdFor\2016\FINAL\[LF2016 (7-14-16) (WGM 7-22-16) FINAL.xlsm]TotMonthly 2'!$B$149:$AF$162,14,FALSE))</f>
    </oc>
    <nc r="V11">
      <f>I11-IF(V$9&lt;YEAR(TODAY()),HLOOKUP(V$9,'N:\District\PSA\ResPlng\HistPurPwr\[Historical Load, Generation and Natural Gas Usage for WM.xlsx]Hist Generation'!$B$1:$AA$14,14,FALSE),HLOOKUP(V$9,'N:\Department\RP\LdFor\2016\FINAL\[LF2016 (7-14-16) (WGM 7-22-16) FINAL.xlsm]TotMonthly 2'!$B$149:$AF$162,14,FALSE))</f>
    </nc>
  </rcc>
  <rcc rId="3218" sId="2">
    <oc r="W11">
      <f>J11-IF(W$9&lt;YEAR(TODAY()),HLOOKUP(W$9,'N:\District\PSA\ResPlng\HistPurPwr\[Historical Load, Generation and Natural Gas Usage for WM.xlsx]Hist Generation'!$B$1:$AA$14,14,FALSE),HLOOKUP(W$9,'N:\Department\RP\LdFor\2016\FINAL\[LF2016 (7-14-16) (WGM 7-22-16) FINAL.xlsm]TotMonthly 2'!$B$149:$AF$162,14,FALSE))</f>
    </oc>
    <nc r="W11">
      <f>J11-IF(W$9&lt;YEAR(TODAY()),HLOOKUP(W$9,'N:\District\PSA\ResPlng\HistPurPwr\[Historical Load, Generation and Natural Gas Usage for WM.xlsx]Hist Generation'!$B$1:$AA$14,14,FALSE),HLOOKUP(W$9,'N:\Department\RP\LdFor\2016\FINAL\[LF2016 (7-14-16) (WGM 7-22-16) FINAL.xlsm]TotMonthly 2'!$B$149:$AF$162,14,FALSE))</f>
    </nc>
  </rcc>
  <rcc rId="3219" sId="2">
    <oc r="X11">
      <f>K11-IF(X$9&lt;YEAR(TODAY()),HLOOKUP(X$9,'N:\District\PSA\ResPlng\HistPurPwr\[Historical Load, Generation and Natural Gas Usage for WM.xlsx]Hist Generation'!$B$1:$AA$14,14,FALSE),HLOOKUP(X$9,'N:\Department\RP\LdFor\2016\FINAL\[LF2016 (7-14-16) (WGM 7-22-16) FINAL.xlsm]TotMonthly 2'!$B$149:$AF$162,14,FALSE))</f>
    </oc>
    <nc r="X11">
      <f>K11-IF(X$9&lt;YEAR(TODAY()),HLOOKUP(X$9,'N:\District\PSA\ResPlng\HistPurPwr\[Historical Load, Generation and Natural Gas Usage for WM.xlsx]Hist Generation'!$B$1:$AA$14,14,FALSE),HLOOKUP(X$9,'N:\Department\RP\LdFor\2016\FINAL\[LF2016 (7-14-16) (WGM 7-22-16) FINAL.xlsm]TotMonthly 2'!$B$149:$AF$162,14,FALSE))</f>
    </nc>
  </rcc>
  <rcc rId="3220" sId="2">
    <oc r="Y11">
      <f>L11-IF(Y$9&lt;YEAR(TODAY()),HLOOKUP(Y$9,'N:\District\PSA\ResPlng\HistPurPwr\[Historical Load, Generation and Natural Gas Usage for WM.xlsx]Hist Generation'!$B$1:$AA$14,14,FALSE),HLOOKUP(Y$9,'N:\Department\RP\LdFor\2016\FINAL\[LF2016 (7-14-16) (WGM 7-22-16) FINAL.xlsm]TotMonthly 2'!$B$149:$AF$162,14,FALSE))</f>
    </oc>
    <nc r="Y11">
      <f>L11-IF(Y$9&lt;YEAR(TODAY()),HLOOKUP(Y$9,'N:\District\PSA\ResPlng\HistPurPwr\[Historical Load, Generation and Natural Gas Usage for WM.xlsx]Hist Generation'!$B$1:$AA$14,14,FALSE),HLOOKUP(Y$9,'N:\Department\RP\LdFor\2016\FINAL\[LF2016 (7-14-16) (WGM 7-22-16) FINAL.xlsm]TotMonthly 2'!$B$149:$AF$162,14,FALSE))</f>
    </nc>
  </rcc>
  <rcc rId="3221" sId="2">
    <oc r="Z11">
      <f>M11-IF(Z$9&lt;YEAR(TODAY()),HLOOKUP(Z$9,'N:\District\PSA\ResPlng\HistPurPwr\[Historical Load, Generation and Natural Gas Usage for WM.xlsx]Hist Generation'!$B$1:$AA$14,14,FALSE),HLOOKUP(Z$9,'N:\Department\RP\LdFor\2016\FINAL\[LF2016 (7-14-16) (WGM 7-22-16) FINAL.xlsm]TotMonthly 2'!$B$149:$AF$162,14,FALSE))</f>
    </oc>
    <nc r="Z11">
      <f>M11-IF(Z$9&lt;YEAR(TODAY()),HLOOKUP(Z$9,'N:\District\PSA\ResPlng\HistPurPwr\[Historical Load, Generation and Natural Gas Usage for WM.xlsx]Hist Generation'!$B$1:$AA$14,14,FALSE),HLOOKUP(Z$9,'N:\Department\RP\LdFor\2016\FINAL\[LF2016 (7-14-16) (WGM 7-22-16) FINAL.xlsm]TotMonthly 2'!$B$149:$AF$162,14,FALSE))</f>
    </nc>
  </rcc>
  <rcc rId="3222" sId="2">
    <oc r="AA11">
      <f>N11-IF(AA$9&lt;YEAR(TODAY()),HLOOKUP(AA$9,'N:\District\PSA\ResPlng\HistPurPwr\[Historical Load, Generation and Natural Gas Usage for WM.xlsx]Hist Generation'!$B$1:$AA$14,14,FALSE),HLOOKUP(AA$9,'N:\Department\RP\LdFor\2016\FINAL\[LF2016 (7-14-16) (WGM 7-22-16) FINAL.xlsm]TotMonthly 2'!$B$149:$AF$162,14,FALSE))</f>
    </oc>
    <nc r="AA11">
      <f>N11-IF(AA$9&lt;YEAR(TODAY()),HLOOKUP(AA$9,'N:\District\PSA\ResPlng\HistPurPwr\[Historical Load, Generation and Natural Gas Usage for WM.xlsx]Hist Generation'!$B$1:$AA$14,14,FALSE),HLOOKUP(AA$9,'N:\Department\RP\LdFor\2016\FINAL\[LF2016 (7-14-16) (WGM 7-22-16) FINAL.xlsm]TotMonthly 2'!$B$149:$AF$162,14,FALSE))</f>
    </nc>
  </rcc>
  <rcc rId="3223" sId="3">
    <oc r="P11">
      <f>C11-IF(P$9&lt;YEAR(TODAY()),HLOOKUP(P$9,'N:\District\PSA\ResPlng\HistPurPwr\[Historical Load, Generation and Natural Gas Usage for WM.xlsx]Hist Generation'!$B$16:$AA$29,14,FALSE),HLOOKUP(P$9,'N:\Department\RP\LdFor\2016\FINAL\[LF2016 (7-14-16) (WGM 7-22-16) FINAL.xlsm]TotMonthly 2'!$B$101:$AF$114,14,FALSE))/1000</f>
    </oc>
    <nc r="P11">
      <f>C11-IF(P$9&lt;YEAR(TODAY()),HLOOKUP(P$9,'N:\District\PSA\ResPlng\HistPurPwr\[Historical Load, Generation and Natural Gas Usage for WM.xlsx]Hist Generation'!$B$16:$AA$29,14,FALSE),HLOOKUP(P$9,'N:\Department\RP\LdFor\2016\FINAL\[LF2016 (7-14-16) (WGM 7-22-16) FINAL.xlsm]TotMonthly 2'!$B$101:$AF$114,14,FALSE))/1000</f>
    </nc>
  </rcc>
  <rcc rId="3224" sId="3">
    <oc r="Q11">
      <f>D11-IF(Q$9&lt;YEAR(TODAY()),HLOOKUP(Q$9,'N:\District\PSA\ResPlng\HistPurPwr\[Historical Load, Generation and Natural Gas Usage for WM.xlsx]Hist Generation'!$B$16:$AA$29,14,FALSE),HLOOKUP(Q$9,'N:\Department\RP\LdFor\2016\FINAL\[LF2016 (7-14-16) (WGM 7-22-16) FINAL.xlsm]TotMonthly 2'!$B$101:$AF$114,14,FALSE))/1000</f>
    </oc>
    <nc r="Q11">
      <f>D11-IF(Q$9&lt;YEAR(TODAY()),HLOOKUP(Q$9,'N:\District\PSA\ResPlng\HistPurPwr\[Historical Load, Generation and Natural Gas Usage for WM.xlsx]Hist Generation'!$B$16:$AA$29,14,FALSE),HLOOKUP(Q$9,'N:\Department\RP\LdFor\2016\FINAL\[LF2016 (7-14-16) (WGM 7-22-16) FINAL.xlsm]TotMonthly 2'!$B$101:$AF$114,14,FALSE))/1000</f>
    </nc>
  </rcc>
  <rcc rId="3225" sId="3">
    <oc r="R11">
      <f>E11-IF(R$9&lt;YEAR(TODAY()),HLOOKUP(R$9,'N:\District\PSA\ResPlng\HistPurPwr\[Historical Load, Generation and Natural Gas Usage for WM.xlsx]Hist Generation'!$B$16:$AA$29,14,FALSE),HLOOKUP(R$9,'N:\Department\RP\LdFor\2016\FINAL\[LF2016 (7-14-16) (WGM 7-22-16) FINAL.xlsm]TotMonthly 2'!$B$101:$AF$114,14,FALSE))/1000</f>
    </oc>
    <nc r="R11">
      <f>E11-IF(R$9&lt;YEAR(TODAY()),HLOOKUP(R$9,'N:\District\PSA\ResPlng\HistPurPwr\[Historical Load, Generation and Natural Gas Usage for WM.xlsx]Hist Generation'!$B$16:$AA$29,14,FALSE),HLOOKUP(R$9,'N:\Department\RP\LdFor\2016\FINAL\[LF2016 (7-14-16) (WGM 7-22-16) FINAL.xlsm]TotMonthly 2'!$B$101:$AF$114,14,FALSE))/1000</f>
    </nc>
  </rcc>
  <rcc rId="3226" sId="3">
    <oc r="S11">
      <f>F11-IF(S$9&lt;YEAR(TODAY()),HLOOKUP(S$9,'N:\District\PSA\ResPlng\HistPurPwr\[Historical Load, Generation and Natural Gas Usage for WM.xlsx]Hist Generation'!$B$16:$AA$29,14,FALSE),HLOOKUP(S$9,'N:\Department\RP\LdFor\2016\FINAL\[LF2016 (7-14-16) (WGM 7-22-16) FINAL.xlsm]TotMonthly 2'!$B$101:$AF$114,14,FALSE))/1000</f>
    </oc>
    <nc r="S11">
      <f>F11-IF(S$9&lt;YEAR(TODAY()),HLOOKUP(S$9,'N:\District\PSA\ResPlng\HistPurPwr\[Historical Load, Generation and Natural Gas Usage for WM.xlsx]Hist Generation'!$B$16:$AA$29,14,FALSE),HLOOKUP(S$9,'N:\Department\RP\LdFor\2016\FINAL\[LF2016 (7-14-16) (WGM 7-22-16) FINAL.xlsm]TotMonthly 2'!$B$101:$AF$114,14,FALSE))/1000</f>
    </nc>
  </rcc>
  <rcc rId="3227" sId="3">
    <oc r="T11">
      <f>G11-IF(T$9&lt;YEAR(TODAY()),HLOOKUP(T$9,'N:\District\PSA\ResPlng\HistPurPwr\[Historical Load, Generation and Natural Gas Usage for WM.xlsx]Hist Generation'!$B$16:$AA$29,14,FALSE),HLOOKUP(T$9,'N:\Department\RP\LdFor\2016\FINAL\[LF2016 (7-14-16) (WGM 7-22-16) FINAL.xlsm]TotMonthly 2'!$B$101:$AF$114,14,FALSE))/1000</f>
    </oc>
    <nc r="T11">
      <f>G11-IF(T$9&lt;YEAR(TODAY()),HLOOKUP(T$9,'N:\District\PSA\ResPlng\HistPurPwr\[Historical Load, Generation and Natural Gas Usage for WM.xlsx]Hist Generation'!$B$16:$AA$29,14,FALSE),HLOOKUP(T$9,'N:\Department\RP\LdFor\2016\FINAL\[LF2016 (7-14-16) (WGM 7-22-16) FINAL.xlsm]TotMonthly 2'!$B$101:$AF$114,14,FALSE))/1000</f>
    </nc>
  </rcc>
  <rcc rId="3228" sId="3">
    <oc r="U11">
      <f>H11-IF(U$9&lt;YEAR(TODAY()),HLOOKUP(U$9,'N:\District\PSA\ResPlng\HistPurPwr\[Historical Load, Generation and Natural Gas Usage for WM.xlsx]Hist Generation'!$B$16:$AA$29,14,FALSE),HLOOKUP(U$9,'N:\Department\RP\LdFor\2016\FINAL\[LF2016 (7-14-16) (WGM 7-22-16) FINAL.xlsm]TotMonthly 2'!$B$101:$AF$114,14,FALSE))/1000</f>
    </oc>
    <nc r="U11">
      <f>H11-IF(U$9&lt;YEAR(TODAY()),HLOOKUP(U$9,'N:\District\PSA\ResPlng\HistPurPwr\[Historical Load, Generation and Natural Gas Usage for WM.xlsx]Hist Generation'!$B$16:$AA$29,14,FALSE),HLOOKUP(U$9,'N:\Department\RP\LdFor\2016\FINAL\[LF2016 (7-14-16) (WGM 7-22-16) FINAL.xlsm]TotMonthly 2'!$B$101:$AF$114,14,FALSE))/1000</f>
    </nc>
  </rcc>
  <rcc rId="3229" sId="3">
    <oc r="V11">
      <f>I11-IF(V$9&lt;YEAR(TODAY()),HLOOKUP(V$9,'N:\District\PSA\ResPlng\HistPurPwr\[Historical Load, Generation and Natural Gas Usage for WM.xlsx]Hist Generation'!$B$16:$AA$29,14,FALSE),HLOOKUP(V$9,'N:\Department\RP\LdFor\2016\FINAL\[LF2016 (7-14-16) (WGM 7-22-16) FINAL.xlsm]TotMonthly 2'!$B$101:$AF$114,14,FALSE))/1000</f>
    </oc>
    <nc r="V11">
      <f>I11-IF(V$9&lt;YEAR(TODAY()),HLOOKUP(V$9,'N:\District\PSA\ResPlng\HistPurPwr\[Historical Load, Generation and Natural Gas Usage for WM.xlsx]Hist Generation'!$B$16:$AA$29,14,FALSE),HLOOKUP(V$9,'N:\Department\RP\LdFor\2016\FINAL\[LF2016 (7-14-16) (WGM 7-22-16) FINAL.xlsm]TotMonthly 2'!$B$101:$AF$114,14,FALSE))/1000</f>
    </nc>
  </rcc>
  <rcc rId="3230" sId="3">
    <oc r="W11">
      <f>J11-IF(W$9&lt;YEAR(TODAY()),HLOOKUP(W$9,'N:\District\PSA\ResPlng\HistPurPwr\[Historical Load, Generation and Natural Gas Usage for WM.xlsx]Hist Generation'!$B$16:$AA$29,14,FALSE),HLOOKUP(W$9,'N:\Department\RP\LdFor\2016\FINAL\[LF2016 (7-14-16) (WGM 7-22-16) FINAL.xlsm]TotMonthly 2'!$B$101:$AF$114,14,FALSE))/1000</f>
    </oc>
    <nc r="W11">
      <f>J11-IF(W$9&lt;YEAR(TODAY()),HLOOKUP(W$9,'N:\District\PSA\ResPlng\HistPurPwr\[Historical Load, Generation and Natural Gas Usage for WM.xlsx]Hist Generation'!$B$16:$AA$29,14,FALSE),HLOOKUP(W$9,'N:\Department\RP\LdFor\2016\FINAL\[LF2016 (7-14-16) (WGM 7-22-16) FINAL.xlsm]TotMonthly 2'!$B$101:$AF$114,14,FALSE))/1000</f>
    </nc>
  </rcc>
  <rcc rId="3231" sId="3">
    <oc r="X11">
      <f>K11-IF(X$9&lt;YEAR(TODAY()),HLOOKUP(X$9,'N:\District\PSA\ResPlng\HistPurPwr\[Historical Load, Generation and Natural Gas Usage for WM.xlsx]Hist Generation'!$B$16:$AA$29,14,FALSE),HLOOKUP(X$9,'N:\Department\RP\LdFor\2016\FINAL\[LF2016 (7-14-16) (WGM 7-22-16) FINAL.xlsm]TotMonthly 2'!$B$101:$AF$114,14,FALSE))/1000</f>
    </oc>
    <nc r="X11">
      <f>K11-IF(X$9&lt;YEAR(TODAY()),HLOOKUP(X$9,'N:\District\PSA\ResPlng\HistPurPwr\[Historical Load, Generation and Natural Gas Usage for WM.xlsx]Hist Generation'!$B$16:$AA$29,14,FALSE),HLOOKUP(X$9,'N:\Department\RP\LdFor\2016\FINAL\[LF2016 (7-14-16) (WGM 7-22-16) FINAL.xlsm]TotMonthly 2'!$B$101:$AF$114,14,FALSE))/1000</f>
    </nc>
  </rcc>
  <rcc rId="3232" sId="3">
    <oc r="Y11">
      <f>L11-IF(Y$9&lt;YEAR(TODAY()),HLOOKUP(Y$9,'N:\District\PSA\ResPlng\HistPurPwr\[Historical Load, Generation and Natural Gas Usage for WM.xlsx]Hist Generation'!$B$16:$AA$29,14,FALSE),HLOOKUP(Y$9,'N:\Department\RP\LdFor\2016\FINAL\[LF2016 (7-14-16) (WGM 7-22-16) FINAL.xlsm]TotMonthly 2'!$B$101:$AF$114,14,FALSE))/1000</f>
    </oc>
    <nc r="Y11">
      <f>L11-IF(Y$9&lt;YEAR(TODAY()),HLOOKUP(Y$9,'N:\District\PSA\ResPlng\HistPurPwr\[Historical Load, Generation and Natural Gas Usage for WM.xlsx]Hist Generation'!$B$16:$AA$29,14,FALSE),HLOOKUP(Y$9,'N:\Department\RP\LdFor\2016\FINAL\[LF2016 (7-14-16) (WGM 7-22-16) FINAL.xlsm]TotMonthly 2'!$B$101:$AF$114,14,FALSE))/1000</f>
    </nc>
  </rcc>
  <rcc rId="3233" sId="3">
    <oc r="Z11">
      <f>M11-IF(Z$9&lt;YEAR(TODAY()),HLOOKUP(Z$9,'N:\District\PSA\ResPlng\HistPurPwr\[Historical Load, Generation and Natural Gas Usage for WM.xlsx]Hist Generation'!$B$16:$AA$29,14,FALSE),HLOOKUP(Z$9,'N:\Department\RP\LdFor\2016\FINAL\[LF2016 (7-14-16) (WGM 7-22-16) FINAL.xlsm]TotMonthly 2'!$B$101:$AF$114,14,FALSE))/1000</f>
    </oc>
    <nc r="Z11">
      <f>M11-IF(Z$9&lt;YEAR(TODAY()),HLOOKUP(Z$9,'N:\District\PSA\ResPlng\HistPurPwr\[Historical Load, Generation and Natural Gas Usage for WM.xlsx]Hist Generation'!$B$16:$AA$29,14,FALSE),HLOOKUP(Z$9,'N:\Department\RP\LdFor\2016\FINAL\[LF2016 (7-14-16) (WGM 7-22-16) FINAL.xlsm]TotMonthly 2'!$B$101:$AF$114,14,FALSE))/1000</f>
    </nc>
  </rcc>
  <rcc rId="3234" sId="3">
    <oc r="AA11">
      <f>N11-IF(AA$9&lt;YEAR(TODAY()),HLOOKUP(AA$9,'N:\District\PSA\ResPlng\HistPurPwr\[Historical Load, Generation and Natural Gas Usage for WM.xlsx]Hist Generation'!$B$16:$AA$29,14,FALSE),HLOOKUP(AA$9,'N:\Department\RP\LdFor\2016\FINAL\[LF2016 (7-14-16) (WGM 7-22-16) FINAL.xlsm]TotMonthly 2'!$B$101:$AF$114,14,FALSE))/1000</f>
    </oc>
    <nc r="AA11">
      <f>N11-IF(AA$9&lt;YEAR(TODAY()),HLOOKUP(AA$9,'N:\District\PSA\ResPlng\HistPurPwr\[Historical Load, Generation and Natural Gas Usage for WM.xlsx]Hist Generation'!$B$16:$AA$29,14,FALSE),HLOOKUP(AA$9,'N:\Department\RP\LdFor\2016\FINAL\[LF2016 (7-14-16) (WGM 7-22-16) FINAL.xlsm]TotMonthly 2'!$B$101:$AF$114,14,FALSE))/1000</f>
    </nc>
  </rcc>
  <rcc rId="3235" sId="3" numFmtId="4">
    <oc r="K29">
      <f>AVERAGE('N:\Department\RP\IEPR\2017\Supporting files\[Historical Load, Generation and Natural Gas Usage for WM.xlsx]Hist Generation'!$I$299:$R$299)/1000</f>
    </oc>
    <nc r="K29">
      <v>1325</v>
    </nc>
  </rcc>
  <rcc rId="3236" sId="3" numFmtId="4">
    <oc r="L29">
      <f>AVERAGE('N:\Department\RP\IEPR\2017\Supporting files\[Historical Load, Generation and Natural Gas Usage for WM.xlsx]Hist Generation'!$I$299:$R$299)/1000</f>
    </oc>
    <nc r="L29">
      <v>1325</v>
    </nc>
  </rcc>
  <rcc rId="3237" sId="3" numFmtId="4">
    <oc r="M29">
      <f>AVERAGE('N:\Department\RP\IEPR\2017\Supporting files\[Historical Load, Generation and Natural Gas Usage for WM.xlsx]Hist Generation'!$I$299:$R$299)/1000</f>
    </oc>
    <nc r="M29">
      <v>1325</v>
    </nc>
  </rcc>
  <rcc rId="3238" sId="3" numFmtId="4">
    <oc r="N29">
      <f>AVERAGE('N:\Department\RP\IEPR\2017\Supporting files\[Historical Load, Generation and Natural Gas Usage for WM.xlsx]Hist Generation'!$I$299:$R$299)/1000</f>
    </oc>
    <nc r="N29">
      <v>1325</v>
    </nc>
  </rcc>
  <rcmt sheetId="3" cell="K29" guid="{00000000-0000-0000-0000-000000000000}" action="delete" author="Cory R. Sobotta"/>
  <rcmt sheetId="3" cell="K29" guid="{DE4ABC70-603A-4A29-A19D-DB735409BDCE}" author="Cory R. Sobotta" newLength="86"/>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82:D82">
    <dxf>
      <fill>
        <patternFill patternType="none">
          <bgColor auto="1"/>
        </patternFill>
      </fill>
    </dxf>
  </rfmt>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24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VALUE(C9)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C11-IF(P$9&lt;YEAR(TODAY()),HLOOKUP(P$9,'N:\District\PSA\ResPlng\HistPurPwr\[Historical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C22/C21</f>
      </nc>
      <ndxf>
        <font>
          <sz val="12"/>
          <color theme="1" tint="0.499984740745262"/>
          <name val="Times New Roman"/>
          <scheme val="none"/>
        </font>
        <numFmt numFmtId="13" formatCode="0%"/>
      </ndxf>
    </rcc>
    <rcc rId="0" sId="2" dxf="1">
      <nc r="P24">
        <f>C24-HLOOKUP(P$9,'N:\Department\RP\LdFor\2017\2017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C25-SUM(C21:C24)</f>
      </nc>
      <ndxf>
        <font>
          <sz val="12"/>
          <color theme="1" tint="0.499984740745262"/>
          <name val="Times New Roman"/>
          <scheme val="none"/>
        </font>
        <numFmt numFmtId="35" formatCode="_(* #,##0.00_);_(* \(#,##0.00\);_(* &quot;-&quot;??_);_(@_)"/>
      </ndxf>
    </rcc>
    <rcc rId="0" sId="2" s="1" dxf="1">
      <nc r="P28">
        <f>C28-SUM(C29:C31)</f>
      </nc>
      <ndxf>
        <font>
          <sz val="12"/>
          <color theme="1" tint="0.499984740745262"/>
          <name val="Times New Roman"/>
          <scheme val="none"/>
        </font>
        <numFmt numFmtId="35" formatCode="_(* #,##0.00_);_(* \(#,##0.00\);_(* &quot;-&quot;??_);_(@_)"/>
      </ndxf>
    </rcc>
    <rcc rId="0" sId="2" s="1" dxf="1">
      <nc r="P36">
        <f>C36-SUM(C37:C38)</f>
      </nc>
      <ndxf>
        <font>
          <sz val="12"/>
          <color theme="1" tint="0.499984740745262"/>
          <name val="Times New Roman"/>
          <scheme val="none"/>
        </font>
        <numFmt numFmtId="35" formatCode="_(* #,##0.00_);_(* \(#,##0.00\);_(* &quot;-&quot;??_);_(@_)"/>
      </ndxf>
    </rcc>
    <rfmt sheetId="2" sqref="P43" start="0" length="0">
      <dxf/>
    </rfmt>
    <rcc rId="0" sId="2" s="1" dxf="1">
      <nc r="P52">
        <f>C52-SUM(C53:C55)</f>
      </nc>
      <ndxf>
        <font>
          <sz val="12"/>
          <color theme="1" tint="0.499984740745262"/>
          <name val="Times New Roman"/>
          <scheme val="none"/>
        </font>
        <numFmt numFmtId="35" formatCode="_(* #,##0.00_);_(* \(#,##0.00\);_(* &quot;-&quot;??_);_(@_)"/>
      </ndxf>
    </rcc>
    <rcc rId="0" sId="2" s="1" dxf="1">
      <nc r="P57">
        <f>C57-SUM(C58:C61)</f>
      </nc>
      <ndxf>
        <font>
          <sz val="12"/>
          <color theme="1" tint="0.499984740745262"/>
          <name val="Times New Roman"/>
          <scheme val="none"/>
        </font>
        <numFmt numFmtId="35" formatCode="_(* #,##0.00_);_(* \(#,##0.00\);_(* &quot;-&quot;??_);_(@_)"/>
      </ndxf>
    </rcc>
    <rcc rId="0" sId="2" s="1" dxf="1">
      <nc r="P67">
        <f>C67-C28-C36-C39-C43-C43-C52-C57-C64</f>
      </nc>
      <ndxf>
        <font>
          <sz val="12"/>
          <color theme="1" tint="0.499984740745262"/>
          <name val="Times New Roman"/>
          <scheme val="none"/>
        </font>
        <numFmt numFmtId="170" formatCode="_(* #,##0_);_(* \(#,##0\);_(* &quot;-&quot;??_);_(@_)"/>
      </ndxf>
    </rcc>
    <rcc rId="0" sId="2" s="1" dxf="1">
      <nc r="P68">
        <f>C68-C25</f>
      </nc>
      <ndxf>
        <font>
          <sz val="12"/>
          <color theme="1" tint="0.499984740745262"/>
          <name val="Times New Roman"/>
          <scheme val="none"/>
        </font>
        <numFmt numFmtId="170" formatCode="_(* #,##0_);_(* \(#,##0\);_(* &quot;-&quot;??_);_(@_)"/>
      </ndxf>
    </rcc>
    <rcc rId="0" sId="2" s="1" dxf="1">
      <nc r="P69">
        <f>C69-(C67-C68)</f>
      </nc>
      <ndxf>
        <font>
          <sz val="12"/>
          <color theme="1" tint="0.499984740745262"/>
          <name val="Times New Roman"/>
          <scheme val="none"/>
        </font>
        <numFmt numFmtId="170" formatCode="_(* #,##0_);_(* \(#,##0\);_(* &quot;-&quot;??_);_(@_)"/>
      </ndxf>
    </rcc>
    <rfmt sheetId="2" sqref="P72" start="0" length="0">
      <dxf/>
    </rfmt>
    <rfmt sheetId="2" sqref="P73" start="0" length="0">
      <dxf/>
    </rfmt>
  </rrc>
  <rrc rId="324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VALUE(D9)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D11-IF(P$9&lt;YEAR(TODAY()),HLOOKUP(P$9,'N:\District\PSA\ResPlng\HistPurPwr\[Historical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D22/D21</f>
      </nc>
      <ndxf>
        <font>
          <sz val="12"/>
          <color theme="1" tint="0.499984740745262"/>
          <name val="Times New Roman"/>
          <scheme val="none"/>
        </font>
        <numFmt numFmtId="13" formatCode="0%"/>
      </ndxf>
    </rcc>
    <rcc rId="0" sId="2" dxf="1">
      <nc r="P24">
        <f>D24-HLOOKUP(P$9,'N:\Department\RP\LdFor\2017\2017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D25-SUM(D21:D24)</f>
      </nc>
      <ndxf>
        <font>
          <sz val="12"/>
          <color theme="1" tint="0.499984740745262"/>
          <name val="Times New Roman"/>
          <scheme val="none"/>
        </font>
        <numFmt numFmtId="35" formatCode="_(* #,##0.00_);_(* \(#,##0.00\);_(* &quot;-&quot;??_);_(@_)"/>
      </ndxf>
    </rcc>
    <rcc rId="0" sId="2" s="1" dxf="1">
      <nc r="P28">
        <f>D28-SUM(D29:D31)</f>
      </nc>
      <ndxf>
        <font>
          <sz val="12"/>
          <color theme="1" tint="0.499984740745262"/>
          <name val="Times New Roman"/>
          <scheme val="none"/>
        </font>
        <numFmt numFmtId="35" formatCode="_(* #,##0.00_);_(* \(#,##0.00\);_(* &quot;-&quot;??_);_(@_)"/>
      </ndxf>
    </rcc>
    <rcc rId="0" sId="2" s="1" dxf="1">
      <nc r="P36">
        <f>D36-SUM(D37:D38)</f>
      </nc>
      <ndxf>
        <font>
          <sz val="12"/>
          <color theme="1" tint="0.499984740745262"/>
          <name val="Times New Roman"/>
          <scheme val="none"/>
        </font>
        <numFmt numFmtId="35" formatCode="_(* #,##0.00_);_(* \(#,##0.00\);_(* &quot;-&quot;??_);_(@_)"/>
      </ndxf>
    </rcc>
    <rfmt sheetId="2" sqref="P43" start="0" length="0">
      <dxf/>
    </rfmt>
    <rcc rId="0" sId="2" s="1" dxf="1">
      <nc r="P52">
        <f>D52-SUM(D53:D55)</f>
      </nc>
      <ndxf>
        <font>
          <sz val="12"/>
          <color theme="1" tint="0.499984740745262"/>
          <name val="Times New Roman"/>
          <scheme val="none"/>
        </font>
        <numFmt numFmtId="35" formatCode="_(* #,##0.00_);_(* \(#,##0.00\);_(* &quot;-&quot;??_);_(@_)"/>
      </ndxf>
    </rcc>
    <rcc rId="0" sId="2" s="1" dxf="1">
      <nc r="P57">
        <f>D57-SUM(D58:D61)</f>
      </nc>
      <ndxf>
        <font>
          <sz val="12"/>
          <color theme="1" tint="0.499984740745262"/>
          <name val="Times New Roman"/>
          <scheme val="none"/>
        </font>
        <numFmt numFmtId="35" formatCode="_(* #,##0.00_);_(* \(#,##0.00\);_(* &quot;-&quot;??_);_(@_)"/>
      </ndxf>
    </rcc>
    <rcc rId="0" sId="2" s="1" dxf="1">
      <nc r="P67">
        <f>D67-D28-D36-D39-D43-D43-D52-D57-D64</f>
      </nc>
      <ndxf>
        <font>
          <sz val="12"/>
          <color theme="1" tint="0.499984740745262"/>
          <name val="Times New Roman"/>
          <scheme val="none"/>
        </font>
        <numFmt numFmtId="170" formatCode="_(* #,##0_);_(* \(#,##0\);_(* &quot;-&quot;??_);_(@_)"/>
      </ndxf>
    </rcc>
    <rcc rId="0" sId="2" s="1" dxf="1">
      <nc r="P68">
        <f>D68-D25</f>
      </nc>
      <ndxf>
        <font>
          <sz val="12"/>
          <color theme="1" tint="0.499984740745262"/>
          <name val="Times New Roman"/>
          <scheme val="none"/>
        </font>
        <numFmt numFmtId="170" formatCode="_(* #,##0_);_(* \(#,##0\);_(* &quot;-&quot;??_);_(@_)"/>
      </ndxf>
    </rcc>
    <rcc rId="0" sId="2" s="1" dxf="1">
      <nc r="P69">
        <f>D69-(D67-D68)</f>
      </nc>
      <ndxf>
        <font>
          <sz val="12"/>
          <color theme="1" tint="0.499984740745262"/>
          <name val="Times New Roman"/>
          <scheme val="none"/>
        </font>
        <numFmt numFmtId="170" formatCode="_(* #,##0_);_(* \(#,##0\);_(* &quot;-&quot;??_);_(@_)"/>
      </ndxf>
    </rcc>
    <rfmt sheetId="2" sqref="P72" start="0" length="0">
      <dxf/>
    </rfmt>
    <rfmt sheetId="2" sqref="P73" start="0" length="0">
      <dxf/>
    </rfmt>
  </rrc>
  <rrc rId="324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VALUE(E9)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E11-IF(P$9&lt;YEAR(TODAY()),HLOOKUP(P$9,'N:\District\PSA\ResPlng\HistPurPwr\[Historical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E22/E21</f>
      </nc>
      <ndxf>
        <font>
          <sz val="12"/>
          <color theme="1" tint="0.499984740745262"/>
          <name val="Times New Roman"/>
          <scheme val="none"/>
        </font>
        <numFmt numFmtId="13" formatCode="0%"/>
      </ndxf>
    </rcc>
    <rcc rId="0" sId="2" dxf="1">
      <nc r="P24">
        <f>E24-HLOOKUP(P$9,'N:\Department\RP\LdFor\2017\2017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E25-SUM(E21:E24)</f>
      </nc>
      <ndxf>
        <font>
          <sz val="12"/>
          <color theme="1" tint="0.499984740745262"/>
          <name val="Times New Roman"/>
          <scheme val="none"/>
        </font>
        <numFmt numFmtId="35" formatCode="_(* #,##0.00_);_(* \(#,##0.00\);_(* &quot;-&quot;??_);_(@_)"/>
      </ndxf>
    </rcc>
    <rcc rId="0" sId="2" s="1" dxf="1">
      <nc r="P28">
        <f>E28-SUM(E29:E31)</f>
      </nc>
      <ndxf>
        <font>
          <sz val="12"/>
          <color theme="1" tint="0.499984740745262"/>
          <name val="Times New Roman"/>
          <scheme val="none"/>
        </font>
        <numFmt numFmtId="35" formatCode="_(* #,##0.00_);_(* \(#,##0.00\);_(* &quot;-&quot;??_);_(@_)"/>
      </ndxf>
    </rcc>
    <rcc rId="0" sId="2" s="1" dxf="1">
      <nc r="P36">
        <f>E36-SUM(E37:E38)</f>
      </nc>
      <ndxf>
        <font>
          <sz val="12"/>
          <color theme="1" tint="0.499984740745262"/>
          <name val="Times New Roman"/>
          <scheme val="none"/>
        </font>
        <numFmt numFmtId="35" formatCode="_(* #,##0.00_);_(* \(#,##0.00\);_(* &quot;-&quot;??_);_(@_)"/>
      </ndxf>
    </rcc>
    <rcc rId="0" sId="2" s="1" dxf="1">
      <nc r="P52">
        <f>E52-SUM(E53:E55)</f>
      </nc>
      <ndxf>
        <font>
          <sz val="12"/>
          <color theme="1" tint="0.499984740745262"/>
          <name val="Times New Roman"/>
          <scheme val="none"/>
        </font>
        <numFmt numFmtId="35" formatCode="_(* #,##0.00_);_(* \(#,##0.00\);_(* &quot;-&quot;??_);_(@_)"/>
      </ndxf>
    </rcc>
    <rcc rId="0" sId="2" s="1" dxf="1">
      <nc r="P57">
        <f>E57-SUM(E58:E61)</f>
      </nc>
      <ndxf>
        <font>
          <sz val="12"/>
          <color theme="1" tint="0.499984740745262"/>
          <name val="Times New Roman"/>
          <scheme val="none"/>
        </font>
        <numFmt numFmtId="35" formatCode="_(* #,##0.00_);_(* \(#,##0.00\);_(* &quot;-&quot;??_);_(@_)"/>
      </ndxf>
    </rcc>
    <rcc rId="0" sId="2" s="1" dxf="1">
      <nc r="P67">
        <f>E67-E28-E36-E39-E43-E43-E52-E57-E64</f>
      </nc>
      <ndxf>
        <font>
          <sz val="12"/>
          <color theme="1" tint="0.499984740745262"/>
          <name val="Times New Roman"/>
          <scheme val="none"/>
        </font>
        <numFmt numFmtId="170" formatCode="_(* #,##0_);_(* \(#,##0\);_(* &quot;-&quot;??_);_(@_)"/>
      </ndxf>
    </rcc>
    <rcc rId="0" sId="2" s="1" dxf="1">
      <nc r="P68">
        <f>E68-E25</f>
      </nc>
      <ndxf>
        <font>
          <sz val="12"/>
          <color theme="1" tint="0.499984740745262"/>
          <name val="Times New Roman"/>
          <scheme val="none"/>
        </font>
        <numFmt numFmtId="170" formatCode="_(* #,##0_);_(* \(#,##0\);_(* &quot;-&quot;??_);_(@_)"/>
      </ndxf>
    </rcc>
    <rcc rId="0" sId="2" s="1" dxf="1">
      <nc r="P69">
        <f>E69-(E67-E68)</f>
      </nc>
      <ndxf>
        <font>
          <sz val="12"/>
          <color theme="1" tint="0.499984740745262"/>
          <name val="Times New Roman"/>
          <scheme val="none"/>
        </font>
        <numFmt numFmtId="170" formatCode="_(* #,##0_);_(* \(#,##0\);_(* &quot;-&quot;??_);_(@_)"/>
      </ndxf>
    </rcc>
    <rfmt sheetId="2" sqref="P72" start="0" length="0">
      <dxf/>
    </rfmt>
    <rfmt sheetId="2" sqref="P73" start="0" length="0">
      <dxf/>
    </rfmt>
  </rrc>
  <rrc rId="324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VALUE(F9)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F11-IF(P$9&lt;YEAR(TODAY()),HLOOKUP(P$9,'N:\District\PSA\ResPlng\HistPurPwr\[Historical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F22/F21</f>
      </nc>
      <ndxf>
        <font>
          <sz val="12"/>
          <color theme="1" tint="0.499984740745262"/>
          <name val="Times New Roman"/>
          <scheme val="none"/>
        </font>
        <numFmt numFmtId="13" formatCode="0%"/>
      </ndxf>
    </rcc>
    <rcc rId="0" sId="2" dxf="1">
      <nc r="P24">
        <f>F24-HLOOKUP(P$9,'N:\Department\RP\LdFor\2017\2017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F25-SUM(F21:F24)</f>
      </nc>
      <ndxf>
        <font>
          <sz val="12"/>
          <color theme="1" tint="0.499984740745262"/>
          <name val="Times New Roman"/>
          <scheme val="none"/>
        </font>
        <numFmt numFmtId="35" formatCode="_(* #,##0.00_);_(* \(#,##0.00\);_(* &quot;-&quot;??_);_(@_)"/>
      </ndxf>
    </rcc>
    <rcc rId="0" sId="2" s="1" dxf="1">
      <nc r="P28">
        <f>F28-SUM(F29:F31)</f>
      </nc>
      <ndxf>
        <font>
          <sz val="12"/>
          <color theme="1" tint="0.499984740745262"/>
          <name val="Times New Roman"/>
          <scheme val="none"/>
        </font>
        <numFmt numFmtId="35" formatCode="_(* #,##0.00_);_(* \(#,##0.00\);_(* &quot;-&quot;??_);_(@_)"/>
      </ndxf>
    </rcc>
    <rcc rId="0" sId="2" s="1" dxf="1">
      <nc r="P36">
        <f>F36-SUM(F37:F38)</f>
      </nc>
      <ndxf>
        <font>
          <sz val="12"/>
          <color theme="1" tint="0.499984740745262"/>
          <name val="Times New Roman"/>
          <scheme val="none"/>
        </font>
        <numFmt numFmtId="35" formatCode="_(* #,##0.00_);_(* \(#,##0.00\);_(* &quot;-&quot;??_);_(@_)"/>
      </ndxf>
    </rcc>
    <rcc rId="0" sId="2" s="1" dxf="1">
      <nc r="P52">
        <f>F52-SUM(F53:F55)</f>
      </nc>
      <ndxf>
        <font>
          <sz val="12"/>
          <color theme="1" tint="0.499984740745262"/>
          <name val="Times New Roman"/>
          <scheme val="none"/>
        </font>
        <numFmt numFmtId="35" formatCode="_(* #,##0.00_);_(* \(#,##0.00\);_(* &quot;-&quot;??_);_(@_)"/>
      </ndxf>
    </rcc>
    <rcc rId="0" sId="2" s="1" dxf="1">
      <nc r="P57">
        <f>F57-SUM(F58:F61)</f>
      </nc>
      <ndxf>
        <font>
          <sz val="12"/>
          <color theme="1" tint="0.499984740745262"/>
          <name val="Times New Roman"/>
          <scheme val="none"/>
        </font>
        <numFmt numFmtId="35" formatCode="_(* #,##0.00_);_(* \(#,##0.00\);_(* &quot;-&quot;??_);_(@_)"/>
      </ndxf>
    </rcc>
    <rcc rId="0" sId="2" s="1" dxf="1">
      <nc r="P67">
        <f>F67-F28-F36-F39-F43-F43-F52-F57-F64</f>
      </nc>
      <ndxf>
        <font>
          <sz val="12"/>
          <color theme="1" tint="0.499984740745262"/>
          <name val="Times New Roman"/>
          <scheme val="none"/>
        </font>
        <numFmt numFmtId="170" formatCode="_(* #,##0_);_(* \(#,##0\);_(* &quot;-&quot;??_);_(@_)"/>
      </ndxf>
    </rcc>
    <rcc rId="0" sId="2" s="1" dxf="1">
      <nc r="P68">
        <f>F68-F25</f>
      </nc>
      <ndxf>
        <font>
          <sz val="12"/>
          <color theme="1" tint="0.499984740745262"/>
          <name val="Times New Roman"/>
          <scheme val="none"/>
        </font>
        <numFmt numFmtId="170" formatCode="_(* #,##0_);_(* \(#,##0\);_(* &quot;-&quot;??_);_(@_)"/>
      </ndxf>
    </rcc>
    <rcc rId="0" sId="2" s="1" dxf="1">
      <nc r="P69">
        <f>F69-(F67-F68)</f>
      </nc>
      <ndxf>
        <font>
          <sz val="12"/>
          <color theme="1" tint="0.499984740745262"/>
          <name val="Times New Roman"/>
          <scheme val="none"/>
        </font>
        <numFmt numFmtId="170" formatCode="_(* #,##0_);_(* \(#,##0\);_(* &quot;-&quot;??_);_(@_)"/>
      </ndxf>
    </rcc>
    <rfmt sheetId="2" sqref="P72" start="0" length="0">
      <dxf/>
    </rfmt>
    <rfmt sheetId="2" sqref="P73" start="0" length="0">
      <dxf/>
    </rfmt>
  </rrc>
  <rrc rId="324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VALUE(G9)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G11-IF(P$9&lt;YEAR(TODAY()),HLOOKUP(P$9,'N:\District\PSA\ResPlng\HistPurPwr\[Historical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G22/G21</f>
      </nc>
      <ndxf>
        <font>
          <sz val="12"/>
          <color theme="1" tint="0.499984740745262"/>
          <name val="Times New Roman"/>
          <scheme val="none"/>
        </font>
        <numFmt numFmtId="13" formatCode="0%"/>
      </ndxf>
    </rcc>
    <rcc rId="0" sId="2" dxf="1">
      <nc r="P24">
        <f>G24-HLOOKUP(P$9,'N:\Department\RP\LdFor\2017\2017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G25-SUM(G21:G24)</f>
      </nc>
      <ndxf>
        <font>
          <sz val="12"/>
          <color theme="1" tint="0.499984740745262"/>
          <name val="Times New Roman"/>
          <scheme val="none"/>
        </font>
        <numFmt numFmtId="35" formatCode="_(* #,##0.00_);_(* \(#,##0.00\);_(* &quot;-&quot;??_);_(@_)"/>
      </ndxf>
    </rcc>
    <rcc rId="0" sId="2" s="1" dxf="1">
      <nc r="P28">
        <f>G28-SUM(G29:G31)</f>
      </nc>
      <ndxf>
        <font>
          <sz val="12"/>
          <color theme="1" tint="0.499984740745262"/>
          <name val="Times New Roman"/>
          <scheme val="none"/>
        </font>
        <numFmt numFmtId="35" formatCode="_(* #,##0.00_);_(* \(#,##0.00\);_(* &quot;-&quot;??_);_(@_)"/>
      </ndxf>
    </rcc>
    <rcc rId="0" sId="2" s="1" dxf="1">
      <nc r="P36">
        <f>G36-SUM(G37:G38)</f>
      </nc>
      <ndxf>
        <font>
          <sz val="12"/>
          <color theme="1" tint="0.499984740745262"/>
          <name val="Times New Roman"/>
          <scheme val="none"/>
        </font>
        <numFmt numFmtId="35" formatCode="_(* #,##0.00_);_(* \(#,##0.00\);_(* &quot;-&quot;??_);_(@_)"/>
      </ndxf>
    </rcc>
    <rcc rId="0" sId="2" s="1" dxf="1">
      <nc r="P52">
        <f>G52-SUM(G53:G55)</f>
      </nc>
      <ndxf>
        <font>
          <sz val="12"/>
          <color theme="1" tint="0.499984740745262"/>
          <name val="Times New Roman"/>
          <scheme val="none"/>
        </font>
        <numFmt numFmtId="35" formatCode="_(* #,##0.00_);_(* \(#,##0.00\);_(* &quot;-&quot;??_);_(@_)"/>
      </ndxf>
    </rcc>
    <rcc rId="0" sId="2" s="1" dxf="1">
      <nc r="P57">
        <f>G57-SUM(G58:G61)</f>
      </nc>
      <ndxf>
        <font>
          <sz val="12"/>
          <color theme="1" tint="0.499984740745262"/>
          <name val="Times New Roman"/>
          <scheme val="none"/>
        </font>
        <numFmt numFmtId="35" formatCode="_(* #,##0.00_);_(* \(#,##0.00\);_(* &quot;-&quot;??_);_(@_)"/>
      </ndxf>
    </rcc>
    <rcc rId="0" sId="2" s="1" dxf="1">
      <nc r="P67">
        <f>G67-G28-G36-G39-G43-G43-G52-G57-G64</f>
      </nc>
      <ndxf>
        <font>
          <sz val="12"/>
          <color theme="1" tint="0.499984740745262"/>
          <name val="Times New Roman"/>
          <scheme val="none"/>
        </font>
        <numFmt numFmtId="170" formatCode="_(* #,##0_);_(* \(#,##0\);_(* &quot;-&quot;??_);_(@_)"/>
      </ndxf>
    </rcc>
    <rcc rId="0" sId="2" s="1" dxf="1">
      <nc r="P68">
        <f>G68-G25</f>
      </nc>
      <ndxf>
        <font>
          <sz val="12"/>
          <color theme="1" tint="0.499984740745262"/>
          <name val="Times New Roman"/>
          <scheme val="none"/>
        </font>
        <numFmt numFmtId="170" formatCode="_(* #,##0_);_(* \(#,##0\);_(* &quot;-&quot;??_);_(@_)"/>
      </ndxf>
    </rcc>
    <rcc rId="0" sId="2" s="1" dxf="1">
      <nc r="P69">
        <f>G69-(G67-G68)</f>
      </nc>
      <ndxf>
        <font>
          <sz val="12"/>
          <color theme="1" tint="0.499984740745262"/>
          <name val="Times New Roman"/>
          <scheme val="none"/>
        </font>
        <numFmt numFmtId="170" formatCode="_(* #,##0_);_(* \(#,##0\);_(* &quot;-&quot;??_);_(@_)"/>
      </ndxf>
    </rcc>
    <rfmt sheetId="2" sqref="P72" start="0" length="0">
      <dxf/>
    </rfmt>
    <rfmt sheetId="2" sqref="P73" start="0" length="0">
      <dxf/>
    </rfmt>
  </rrc>
  <rrc rId="324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VALUE(H9)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H11-IF(P$9&lt;YEAR(TODAY()),HLOOKUP(P$9,'N:\District\PSA\ResPlng\HistPurPwr\[Historical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H22/H21</f>
      </nc>
      <ndxf>
        <font>
          <sz val="12"/>
          <color theme="1" tint="0.499984740745262"/>
          <name val="Times New Roman"/>
          <scheme val="none"/>
        </font>
        <numFmt numFmtId="13" formatCode="0%"/>
      </ndxf>
    </rcc>
    <rcc rId="0" sId="2" dxf="1">
      <nc r="P24">
        <f>H24-HLOOKUP(P$9,'N:\Department\RP\LdFor\2017\2017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H25-SUM(H21:H24)</f>
      </nc>
      <ndxf>
        <font>
          <sz val="12"/>
          <color theme="1" tint="0.499984740745262"/>
          <name val="Times New Roman"/>
          <scheme val="none"/>
        </font>
        <numFmt numFmtId="35" formatCode="_(* #,##0.00_);_(* \(#,##0.00\);_(* &quot;-&quot;??_);_(@_)"/>
      </ndxf>
    </rcc>
    <rcc rId="0" sId="2" s="1" dxf="1">
      <nc r="P28">
        <f>H28-SUM(H29:H31)</f>
      </nc>
      <ndxf>
        <font>
          <sz val="12"/>
          <color theme="1" tint="0.499984740745262"/>
          <name val="Times New Roman"/>
          <scheme val="none"/>
        </font>
        <numFmt numFmtId="35" formatCode="_(* #,##0.00_);_(* \(#,##0.00\);_(* &quot;-&quot;??_);_(@_)"/>
      </ndxf>
    </rcc>
    <rcc rId="0" sId="2" s="1" dxf="1">
      <nc r="P36">
        <f>H36-SUM(H37:H38)</f>
      </nc>
      <ndxf>
        <font>
          <sz val="12"/>
          <color theme="1" tint="0.499984740745262"/>
          <name val="Times New Roman"/>
          <scheme val="none"/>
        </font>
        <numFmt numFmtId="35" formatCode="_(* #,##0.00_);_(* \(#,##0.00\);_(* &quot;-&quot;??_);_(@_)"/>
      </ndxf>
    </rcc>
    <rcc rId="0" sId="2" s="1" dxf="1">
      <nc r="P52">
        <f>H52-SUM(H53:H55)</f>
      </nc>
      <ndxf>
        <font>
          <sz val="12"/>
          <color theme="1" tint="0.499984740745262"/>
          <name val="Times New Roman"/>
          <scheme val="none"/>
        </font>
        <numFmt numFmtId="35" formatCode="_(* #,##0.00_);_(* \(#,##0.00\);_(* &quot;-&quot;??_);_(@_)"/>
      </ndxf>
    </rcc>
    <rcc rId="0" sId="2" s="1" dxf="1">
      <nc r="P57">
        <f>H57-SUM(H58:H61)</f>
      </nc>
      <ndxf>
        <font>
          <sz val="12"/>
          <color theme="1" tint="0.499984740745262"/>
          <name val="Times New Roman"/>
          <scheme val="none"/>
        </font>
        <numFmt numFmtId="35" formatCode="_(* #,##0.00_);_(* \(#,##0.00\);_(* &quot;-&quot;??_);_(@_)"/>
      </ndxf>
    </rcc>
    <rcc rId="0" sId="2" s="1" dxf="1">
      <nc r="P67">
        <f>H67-H28-H36-H39-H43-H43-H52-H57-H64</f>
      </nc>
      <ndxf>
        <font>
          <sz val="12"/>
          <color theme="1" tint="0.499984740745262"/>
          <name val="Times New Roman"/>
          <scheme val="none"/>
        </font>
        <numFmt numFmtId="170" formatCode="_(* #,##0_);_(* \(#,##0\);_(* &quot;-&quot;??_);_(@_)"/>
      </ndxf>
    </rcc>
    <rcc rId="0" sId="2" s="1" dxf="1">
      <nc r="P68">
        <f>H68-H25</f>
      </nc>
      <ndxf>
        <font>
          <sz val="12"/>
          <color theme="1" tint="0.499984740745262"/>
          <name val="Times New Roman"/>
          <scheme val="none"/>
        </font>
        <numFmt numFmtId="170" formatCode="_(* #,##0_);_(* \(#,##0\);_(* &quot;-&quot;??_);_(@_)"/>
      </ndxf>
    </rcc>
    <rcc rId="0" sId="2" s="1" dxf="1">
      <nc r="P69">
        <f>H69-(H67-H68)</f>
      </nc>
      <ndxf>
        <font>
          <sz val="12"/>
          <color theme="1" tint="0.499984740745262"/>
          <name val="Times New Roman"/>
          <scheme val="none"/>
        </font>
        <numFmt numFmtId="170" formatCode="_(* #,##0_);_(* \(#,##0\);_(* &quot;-&quot;??_);_(@_)"/>
      </ndxf>
    </rcc>
    <rfmt sheetId="2" sqref="P72" start="0" length="0">
      <dxf/>
    </rfmt>
    <rfmt sheetId="2" sqref="P73" start="0" length="0">
      <dxf/>
    </rfmt>
  </rrc>
  <rrc rId="325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VALUE(I9)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I11-IF(P$9&lt;YEAR(TODAY()),HLOOKUP(P$9,'N:\District\PSA\ResPlng\HistPurPwr\[Historical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I22/I21</f>
      </nc>
      <ndxf>
        <font>
          <sz val="12"/>
          <color theme="1" tint="0.499984740745262"/>
          <name val="Times New Roman"/>
          <scheme val="none"/>
        </font>
        <numFmt numFmtId="13" formatCode="0%"/>
      </ndxf>
    </rcc>
    <rcc rId="0" sId="2" dxf="1">
      <nc r="P24">
        <f>I24-HLOOKUP(P$9,'N:\Department\RP\LdFor\2017\2017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I25-SUM(I21:I24)</f>
      </nc>
      <ndxf>
        <font>
          <sz val="12"/>
          <color theme="1" tint="0.499984740745262"/>
          <name val="Times New Roman"/>
          <scheme val="none"/>
        </font>
        <numFmt numFmtId="35" formatCode="_(* #,##0.00_);_(* \(#,##0.00\);_(* &quot;-&quot;??_);_(@_)"/>
      </ndxf>
    </rcc>
    <rcc rId="0" sId="2" s="1" dxf="1">
      <nc r="P28">
        <f>I28-SUM(I29:I31)</f>
      </nc>
      <ndxf>
        <font>
          <sz val="12"/>
          <color theme="1" tint="0.499984740745262"/>
          <name val="Times New Roman"/>
          <scheme val="none"/>
        </font>
        <numFmt numFmtId="35" formatCode="_(* #,##0.00_);_(* \(#,##0.00\);_(* &quot;-&quot;??_);_(@_)"/>
      </ndxf>
    </rcc>
    <rcc rId="0" sId="2" s="1" dxf="1">
      <nc r="P36">
        <f>I36-SUM(I37:I38)</f>
      </nc>
      <ndxf>
        <font>
          <sz val="12"/>
          <color theme="1" tint="0.499984740745262"/>
          <name val="Times New Roman"/>
          <scheme val="none"/>
        </font>
        <numFmt numFmtId="35" formatCode="_(* #,##0.00_);_(* \(#,##0.00\);_(* &quot;-&quot;??_);_(@_)"/>
      </ndxf>
    </rcc>
    <rcc rId="0" sId="2" s="1" dxf="1">
      <nc r="P52">
        <f>I52-SUM(I53:I55)</f>
      </nc>
      <ndxf>
        <font>
          <sz val="12"/>
          <color theme="1" tint="0.499984740745262"/>
          <name val="Times New Roman"/>
          <scheme val="none"/>
        </font>
        <numFmt numFmtId="35" formatCode="_(* #,##0.00_);_(* \(#,##0.00\);_(* &quot;-&quot;??_);_(@_)"/>
      </ndxf>
    </rcc>
    <rcc rId="0" sId="2" s="1" dxf="1">
      <nc r="P57">
        <f>I57-SUM(I58:I61)</f>
      </nc>
      <ndxf>
        <font>
          <sz val="12"/>
          <color theme="1" tint="0.499984740745262"/>
          <name val="Times New Roman"/>
          <scheme val="none"/>
        </font>
        <numFmt numFmtId="35" formatCode="_(* #,##0.00_);_(* \(#,##0.00\);_(* &quot;-&quot;??_);_(@_)"/>
      </ndxf>
    </rcc>
    <rcc rId="0" sId="2" s="1" dxf="1">
      <nc r="P67">
        <f>I67-I28-I36-I39-I43-I43-I52-I57-I64</f>
      </nc>
      <ndxf>
        <font>
          <sz val="12"/>
          <color theme="1" tint="0.499984740745262"/>
          <name val="Times New Roman"/>
          <scheme val="none"/>
        </font>
        <numFmt numFmtId="170" formatCode="_(* #,##0_);_(* \(#,##0\);_(* &quot;-&quot;??_);_(@_)"/>
      </ndxf>
    </rcc>
    <rcc rId="0" sId="2" s="1" dxf="1">
      <nc r="P68">
        <f>I68-I25</f>
      </nc>
      <ndxf>
        <font>
          <sz val="12"/>
          <color theme="1" tint="0.499984740745262"/>
          <name val="Times New Roman"/>
          <scheme val="none"/>
        </font>
        <numFmt numFmtId="170" formatCode="_(* #,##0_);_(* \(#,##0\);_(* &quot;-&quot;??_);_(@_)"/>
      </ndxf>
    </rcc>
    <rcc rId="0" sId="2" s="1" dxf="1">
      <nc r="P69">
        <f>I69-(I67-I68)</f>
      </nc>
      <ndxf>
        <font>
          <sz val="12"/>
          <color theme="1" tint="0.499984740745262"/>
          <name val="Times New Roman"/>
          <scheme val="none"/>
        </font>
        <numFmt numFmtId="170" formatCode="_(* #,##0_);_(* \(#,##0\);_(* &quot;-&quot;??_);_(@_)"/>
      </ndxf>
    </rcc>
    <rfmt sheetId="2" sqref="P72" start="0" length="0">
      <dxf/>
    </rfmt>
    <rfmt sheetId="2" sqref="P73" start="0" length="0">
      <dxf/>
    </rfmt>
  </rrc>
  <rrc rId="3251"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VALUE(J9)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J11-IF(P$9&lt;YEAR(TODAY()),HLOOKUP(P$9,'N:\District\PSA\ResPlng\HistPurPwr\[Historical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J22/J21</f>
      </nc>
      <ndxf>
        <font>
          <sz val="12"/>
          <color theme="1" tint="0.499984740745262"/>
          <name val="Times New Roman"/>
          <scheme val="none"/>
        </font>
        <numFmt numFmtId="13" formatCode="0%"/>
      </ndxf>
    </rcc>
    <rcc rId="0" sId="2" dxf="1">
      <nc r="P24">
        <f>J24-HLOOKUP(P$9,'N:\Department\RP\LdFor\2017\2017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J25-SUM(J21:J24)</f>
      </nc>
      <ndxf>
        <font>
          <sz val="12"/>
          <color theme="1" tint="0.499984740745262"/>
          <name val="Times New Roman"/>
          <scheme val="none"/>
        </font>
        <numFmt numFmtId="35" formatCode="_(* #,##0.00_);_(* \(#,##0.00\);_(* &quot;-&quot;??_);_(@_)"/>
      </ndxf>
    </rcc>
    <rcc rId="0" sId="2" s="1" dxf="1">
      <nc r="P28">
        <f>J28-SUM(J29:J31)</f>
      </nc>
      <ndxf>
        <font>
          <sz val="12"/>
          <color theme="1" tint="0.499984740745262"/>
          <name val="Times New Roman"/>
          <scheme val="none"/>
        </font>
        <numFmt numFmtId="35" formatCode="_(* #,##0.00_);_(* \(#,##0.00\);_(* &quot;-&quot;??_);_(@_)"/>
      </ndxf>
    </rcc>
    <rcc rId="0" sId="2" s="1" dxf="1">
      <nc r="P36">
        <f>J36-SUM(J37:J38)</f>
      </nc>
      <ndxf>
        <font>
          <sz val="12"/>
          <color theme="1" tint="0.499984740745262"/>
          <name val="Times New Roman"/>
          <scheme val="none"/>
        </font>
        <numFmt numFmtId="35" formatCode="_(* #,##0.00_);_(* \(#,##0.00\);_(* &quot;-&quot;??_);_(@_)"/>
      </ndxf>
    </rcc>
    <rcc rId="0" sId="2" s="1" dxf="1">
      <nc r="P52">
        <f>J52-SUM(J53:J55)</f>
      </nc>
      <ndxf>
        <font>
          <sz val="12"/>
          <color theme="1" tint="0.499984740745262"/>
          <name val="Times New Roman"/>
          <scheme val="none"/>
        </font>
        <numFmt numFmtId="35" formatCode="_(* #,##0.00_);_(* \(#,##0.00\);_(* &quot;-&quot;??_);_(@_)"/>
      </ndxf>
    </rcc>
    <rcc rId="0" sId="2" s="1" dxf="1">
      <nc r="P57">
        <f>J57-SUM(J58:J61)</f>
      </nc>
      <ndxf>
        <font>
          <sz val="12"/>
          <color theme="1" tint="0.499984740745262"/>
          <name val="Times New Roman"/>
          <scheme val="none"/>
        </font>
        <numFmt numFmtId="35" formatCode="_(* #,##0.00_);_(* \(#,##0.00\);_(* &quot;-&quot;??_);_(@_)"/>
      </ndxf>
    </rcc>
    <rcc rId="0" sId="2" s="1" dxf="1">
      <nc r="P67">
        <f>J67-J28-J36-J39-J43-J43-J52-J57-J64</f>
      </nc>
      <ndxf>
        <font>
          <sz val="12"/>
          <color theme="1" tint="0.499984740745262"/>
          <name val="Times New Roman"/>
          <scheme val="none"/>
        </font>
        <numFmt numFmtId="170" formatCode="_(* #,##0_);_(* \(#,##0\);_(* &quot;-&quot;??_);_(@_)"/>
      </ndxf>
    </rcc>
    <rcc rId="0" sId="2" s="1" dxf="1">
      <nc r="P68">
        <f>J68-J25</f>
      </nc>
      <ndxf>
        <font>
          <sz val="12"/>
          <color theme="1" tint="0.499984740745262"/>
          <name val="Times New Roman"/>
          <scheme val="none"/>
        </font>
        <numFmt numFmtId="170" formatCode="_(* #,##0_);_(* \(#,##0\);_(* &quot;-&quot;??_);_(@_)"/>
      </ndxf>
    </rcc>
    <rcc rId="0" sId="2" s="1" dxf="1">
      <nc r="P69">
        <f>J69-(J67-J68)</f>
      </nc>
      <ndxf>
        <font>
          <sz val="12"/>
          <color theme="1" tint="0.499984740745262"/>
          <name val="Times New Roman"/>
          <scheme val="none"/>
        </font>
        <numFmt numFmtId="170" formatCode="_(* #,##0_);_(* \(#,##0\);_(* &quot;-&quot;??_);_(@_)"/>
      </ndxf>
    </rcc>
    <rfmt sheetId="2" sqref="P72" start="0" length="0">
      <dxf/>
    </rfmt>
    <rfmt sheetId="2" sqref="P73" start="0" length="0">
      <dxf/>
    </rfmt>
  </rrc>
  <rrc rId="3252"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VALUE(K9)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K11-IF(P$9&lt;YEAR(TODAY()),HLOOKUP(P$9,'N:\District\PSA\ResPlng\HistPurPwr\[Historical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K22/K21</f>
      </nc>
      <ndxf>
        <font>
          <sz val="12"/>
          <color theme="1" tint="0.499984740745262"/>
          <name val="Times New Roman"/>
          <scheme val="none"/>
        </font>
        <numFmt numFmtId="13" formatCode="0%"/>
      </ndxf>
    </rcc>
    <rcc rId="0" sId="2" dxf="1">
      <nc r="P24">
        <f>K24-HLOOKUP(P$9,'N:\Department\RP\LdFor\2017\2017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K25-SUM(K21:K24)</f>
      </nc>
      <ndxf>
        <font>
          <sz val="12"/>
          <color theme="1" tint="0.499984740745262"/>
          <name val="Times New Roman"/>
          <scheme val="none"/>
        </font>
        <numFmt numFmtId="35" formatCode="_(* #,##0.00_);_(* \(#,##0.00\);_(* &quot;-&quot;??_);_(@_)"/>
      </ndxf>
    </rcc>
    <rcc rId="0" sId="2" s="1" dxf="1">
      <nc r="P28">
        <f>K28-SUM(K29:K31)</f>
      </nc>
      <ndxf>
        <font>
          <sz val="12"/>
          <color theme="1" tint="0.499984740745262"/>
          <name val="Times New Roman"/>
          <scheme val="none"/>
        </font>
        <numFmt numFmtId="35" formatCode="_(* #,##0.00_);_(* \(#,##0.00\);_(* &quot;-&quot;??_);_(@_)"/>
      </ndxf>
    </rcc>
    <rcc rId="0" sId="2" s="1" dxf="1">
      <nc r="P36">
        <f>K36-SUM(K37:K38)</f>
      </nc>
      <ndxf>
        <font>
          <sz val="12"/>
          <color theme="1" tint="0.499984740745262"/>
          <name val="Times New Roman"/>
          <scheme val="none"/>
        </font>
        <numFmt numFmtId="35" formatCode="_(* #,##0.00_);_(* \(#,##0.00\);_(* &quot;-&quot;??_);_(@_)"/>
      </ndxf>
    </rcc>
    <rcc rId="0" sId="2" s="1" dxf="1">
      <nc r="P52">
        <f>K52-SUM(K53:K55)</f>
      </nc>
      <ndxf>
        <font>
          <sz val="12"/>
          <color theme="1" tint="0.499984740745262"/>
          <name val="Times New Roman"/>
          <scheme val="none"/>
        </font>
        <numFmt numFmtId="35" formatCode="_(* #,##0.00_);_(* \(#,##0.00\);_(* &quot;-&quot;??_);_(@_)"/>
      </ndxf>
    </rcc>
    <rcc rId="0" sId="2" s="1" dxf="1">
      <nc r="P57">
        <f>K57-SUM(K58:K61)</f>
      </nc>
      <ndxf>
        <font>
          <sz val="12"/>
          <color theme="1" tint="0.499984740745262"/>
          <name val="Times New Roman"/>
          <scheme val="none"/>
        </font>
        <numFmt numFmtId="35" formatCode="_(* #,##0.00_);_(* \(#,##0.00\);_(* &quot;-&quot;??_);_(@_)"/>
      </ndxf>
    </rcc>
    <rcc rId="0" sId="2" s="1" dxf="1">
      <nc r="P67">
        <f>K67-K28-K36-K39-K43-K43-K52-K57-K64</f>
      </nc>
      <ndxf>
        <font>
          <sz val="12"/>
          <color theme="1" tint="0.499984740745262"/>
          <name val="Times New Roman"/>
          <scheme val="none"/>
        </font>
        <numFmt numFmtId="170" formatCode="_(* #,##0_);_(* \(#,##0\);_(* &quot;-&quot;??_);_(@_)"/>
      </ndxf>
    </rcc>
    <rcc rId="0" sId="2" s="1" dxf="1">
      <nc r="P68">
        <f>K68-K25</f>
      </nc>
      <ndxf>
        <font>
          <sz val="12"/>
          <color theme="1" tint="0.499984740745262"/>
          <name val="Times New Roman"/>
          <scheme val="none"/>
        </font>
        <numFmt numFmtId="170" formatCode="_(* #,##0_);_(* \(#,##0\);_(* &quot;-&quot;??_);_(@_)"/>
      </ndxf>
    </rcc>
    <rcc rId="0" sId="2" s="1" dxf="1">
      <nc r="P69">
        <f>K69-(K67-K68)</f>
      </nc>
      <ndxf>
        <font>
          <sz val="12"/>
          <color theme="1" tint="0.499984740745262"/>
          <name val="Times New Roman"/>
          <scheme val="none"/>
        </font>
        <numFmt numFmtId="170" formatCode="_(* #,##0_);_(* \(#,##0\);_(* &quot;-&quot;??_);_(@_)"/>
      </ndxf>
    </rcc>
    <rfmt sheetId="2" sqref="P72" start="0" length="0">
      <dxf/>
    </rfmt>
    <rfmt sheetId="2" sqref="P73" start="0" length="0">
      <dxf/>
    </rfmt>
  </rrc>
  <rrc rId="325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VALUE(L9)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L11-IF(P$9&lt;YEAR(TODAY()),HLOOKUP(P$9,'N:\District\PSA\ResPlng\HistPurPwr\[Historical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L22/L21</f>
      </nc>
      <ndxf>
        <font>
          <sz val="12"/>
          <color theme="1" tint="0.499984740745262"/>
          <name val="Times New Roman"/>
          <scheme val="none"/>
        </font>
        <numFmt numFmtId="13" formatCode="0%"/>
      </ndxf>
    </rcc>
    <rcc rId="0" sId="2" dxf="1">
      <nc r="P24">
        <f>L24-HLOOKUP(P$9,'N:\Department\RP\LdFor\2017\2017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L25-SUM(L21:L24)</f>
      </nc>
      <ndxf>
        <font>
          <sz val="12"/>
          <color theme="1" tint="0.499984740745262"/>
          <name val="Times New Roman"/>
          <scheme val="none"/>
        </font>
        <numFmt numFmtId="35" formatCode="_(* #,##0.00_);_(* \(#,##0.00\);_(* &quot;-&quot;??_);_(@_)"/>
      </ndxf>
    </rcc>
    <rcc rId="0" sId="2" s="1" dxf="1">
      <nc r="P28">
        <f>L28-SUM(L29:L31)</f>
      </nc>
      <ndxf>
        <font>
          <sz val="12"/>
          <color theme="1" tint="0.499984740745262"/>
          <name val="Times New Roman"/>
          <scheme val="none"/>
        </font>
        <numFmt numFmtId="35" formatCode="_(* #,##0.00_);_(* \(#,##0.00\);_(* &quot;-&quot;??_);_(@_)"/>
      </ndxf>
    </rcc>
    <rcc rId="0" sId="2" s="1" dxf="1">
      <nc r="P36">
        <f>L36-SUM(L37:L38)</f>
      </nc>
      <ndxf>
        <font>
          <sz val="12"/>
          <color theme="1" tint="0.499984740745262"/>
          <name val="Times New Roman"/>
          <scheme val="none"/>
        </font>
        <numFmt numFmtId="35" formatCode="_(* #,##0.00_);_(* \(#,##0.00\);_(* &quot;-&quot;??_);_(@_)"/>
      </ndxf>
    </rcc>
    <rcc rId="0" sId="2" s="1" dxf="1">
      <nc r="P52">
        <f>L52-SUM(L53:L55)</f>
      </nc>
      <ndxf>
        <font>
          <sz val="12"/>
          <color theme="1" tint="0.499984740745262"/>
          <name val="Times New Roman"/>
          <scheme val="none"/>
        </font>
        <numFmt numFmtId="35" formatCode="_(* #,##0.00_);_(* \(#,##0.00\);_(* &quot;-&quot;??_);_(@_)"/>
      </ndxf>
    </rcc>
    <rcc rId="0" sId="2" s="1" dxf="1">
      <nc r="P57">
        <f>L57-SUM(L58:L61)</f>
      </nc>
      <ndxf>
        <font>
          <sz val="12"/>
          <color theme="1" tint="0.499984740745262"/>
          <name val="Times New Roman"/>
          <scheme val="none"/>
        </font>
        <numFmt numFmtId="35" formatCode="_(* #,##0.00_);_(* \(#,##0.00\);_(* &quot;-&quot;??_);_(@_)"/>
      </ndxf>
    </rcc>
    <rcc rId="0" sId="2" s="1" dxf="1">
      <nc r="P67">
        <f>L67-L28-L36-L39-L43-L43-L52-L57-L64</f>
      </nc>
      <ndxf>
        <font>
          <sz val="12"/>
          <color theme="1" tint="0.499984740745262"/>
          <name val="Times New Roman"/>
          <scheme val="none"/>
        </font>
        <numFmt numFmtId="170" formatCode="_(* #,##0_);_(* \(#,##0\);_(* &quot;-&quot;??_);_(@_)"/>
      </ndxf>
    </rcc>
    <rcc rId="0" sId="2" s="1" dxf="1">
      <nc r="P68">
        <f>L68-L25</f>
      </nc>
      <ndxf>
        <font>
          <sz val="12"/>
          <color theme="1" tint="0.499984740745262"/>
          <name val="Times New Roman"/>
          <scheme val="none"/>
        </font>
        <numFmt numFmtId="170" formatCode="_(* #,##0_);_(* \(#,##0\);_(* &quot;-&quot;??_);_(@_)"/>
      </ndxf>
    </rcc>
    <rcc rId="0" sId="2" s="1" dxf="1">
      <nc r="P69">
        <f>L69-(L67-L68)</f>
      </nc>
      <ndxf>
        <font>
          <sz val="12"/>
          <color theme="1" tint="0.499984740745262"/>
          <name val="Times New Roman"/>
          <scheme val="none"/>
        </font>
        <numFmt numFmtId="170" formatCode="_(* #,##0_);_(* \(#,##0\);_(* &quot;-&quot;??_);_(@_)"/>
      </ndxf>
    </rcc>
    <rfmt sheetId="2" sqref="P72" start="0" length="0">
      <dxf/>
    </rfmt>
    <rfmt sheetId="2" sqref="P73" start="0" length="0">
      <dxf/>
    </rfmt>
  </rrc>
  <rrc rId="325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VALUE(M9)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M11-IF(P$9&lt;YEAR(TODAY()),HLOOKUP(P$9,'N:\District\PSA\ResPlng\HistPurPwr\[Historical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M22/M21</f>
      </nc>
      <ndxf>
        <font>
          <sz val="12"/>
          <color theme="1" tint="0.499984740745262"/>
          <name val="Times New Roman"/>
          <scheme val="none"/>
        </font>
        <numFmt numFmtId="13" formatCode="0%"/>
      </ndxf>
    </rcc>
    <rcc rId="0" sId="2" dxf="1">
      <nc r="P24">
        <f>M24-HLOOKUP(P$9,'N:\Department\RP\LdFor\2017\2017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M25-SUM(M21:M24)</f>
      </nc>
      <ndxf>
        <font>
          <sz val="12"/>
          <color theme="1" tint="0.499984740745262"/>
          <name val="Times New Roman"/>
          <scheme val="none"/>
        </font>
        <numFmt numFmtId="35" formatCode="_(* #,##0.00_);_(* \(#,##0.00\);_(* &quot;-&quot;??_);_(@_)"/>
      </ndxf>
    </rcc>
    <rcc rId="0" sId="2" s="1" dxf="1">
      <nc r="P28">
        <f>M28-SUM(M29:M31)</f>
      </nc>
      <ndxf>
        <font>
          <sz val="12"/>
          <color theme="1" tint="0.499984740745262"/>
          <name val="Times New Roman"/>
          <scheme val="none"/>
        </font>
        <numFmt numFmtId="35" formatCode="_(* #,##0.00_);_(* \(#,##0.00\);_(* &quot;-&quot;??_);_(@_)"/>
      </ndxf>
    </rcc>
    <rcc rId="0" sId="2" s="1" dxf="1">
      <nc r="P36">
        <f>M36-SUM(M37:M38)</f>
      </nc>
      <ndxf>
        <font>
          <sz val="12"/>
          <color theme="1" tint="0.499984740745262"/>
          <name val="Times New Roman"/>
          <scheme val="none"/>
        </font>
        <numFmt numFmtId="35" formatCode="_(* #,##0.00_);_(* \(#,##0.00\);_(* &quot;-&quot;??_);_(@_)"/>
      </ndxf>
    </rcc>
    <rcc rId="0" sId="2" s="1" dxf="1">
      <nc r="P52">
        <f>M52-SUM(M53:M55)</f>
      </nc>
      <ndxf>
        <font>
          <sz val="12"/>
          <color theme="1" tint="0.499984740745262"/>
          <name val="Times New Roman"/>
          <scheme val="none"/>
        </font>
        <numFmt numFmtId="35" formatCode="_(* #,##0.00_);_(* \(#,##0.00\);_(* &quot;-&quot;??_);_(@_)"/>
      </ndxf>
    </rcc>
    <rcc rId="0" sId="2" s="1" dxf="1">
      <nc r="P57">
        <f>M57-SUM(M58:M61)</f>
      </nc>
      <ndxf>
        <font>
          <sz val="12"/>
          <color theme="1" tint="0.499984740745262"/>
          <name val="Times New Roman"/>
          <scheme val="none"/>
        </font>
        <numFmt numFmtId="35" formatCode="_(* #,##0.00_);_(* \(#,##0.00\);_(* &quot;-&quot;??_);_(@_)"/>
      </ndxf>
    </rcc>
    <rcc rId="0" sId="2" s="1" dxf="1">
      <nc r="P67">
        <f>M67-M28-M36-M39-M43-M43-M52-M57-M64</f>
      </nc>
      <ndxf>
        <font>
          <sz val="12"/>
          <color theme="1" tint="0.499984740745262"/>
          <name val="Times New Roman"/>
          <scheme val="none"/>
        </font>
        <numFmt numFmtId="170" formatCode="_(* #,##0_);_(* \(#,##0\);_(* &quot;-&quot;??_);_(@_)"/>
      </ndxf>
    </rcc>
    <rcc rId="0" sId="2" s="1" dxf="1">
      <nc r="P68">
        <f>M68-M25</f>
      </nc>
      <ndxf>
        <font>
          <sz val="12"/>
          <color theme="1" tint="0.499984740745262"/>
          <name val="Times New Roman"/>
          <scheme val="none"/>
        </font>
        <numFmt numFmtId="170" formatCode="_(* #,##0_);_(* \(#,##0\);_(* &quot;-&quot;??_);_(@_)"/>
      </ndxf>
    </rcc>
    <rcc rId="0" sId="2" s="1" dxf="1">
      <nc r="P69">
        <f>M69-(M67-M68)</f>
      </nc>
      <ndxf>
        <font>
          <sz val="12"/>
          <color theme="1" tint="0.499984740745262"/>
          <name val="Times New Roman"/>
          <scheme val="none"/>
        </font>
        <numFmt numFmtId="170" formatCode="_(* #,##0_);_(* \(#,##0\);_(* &quot;-&quot;??_);_(@_)"/>
      </ndxf>
    </rcc>
    <rfmt sheetId="2" sqref="P72" start="0" length="0">
      <dxf/>
    </rfmt>
    <rfmt sheetId="2" sqref="P73" start="0" length="0">
      <dxf/>
    </rfmt>
  </rrc>
  <rrc rId="325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VALUE(N9)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N11-IF(P$9&lt;YEAR(TODAY()),HLOOKUP(P$9,'N:\District\PSA\ResPlng\HistPurPwr\[Historical Load, Generation and Natural Gas Usage for WM.xlsx]Hist Generation'!$B$1:$AA$14,14,FALSE),HLOOKUP(P$9,'N:\Department\RP\LdFor\2016\FINAL\[LF2016 (7-14-16) (WGM 7-22-16) FINAL.xlsm]TotMonthly 2'!$B$149:$AF$162,14,FALSE))</f>
      </nc>
      <ndxf>
        <font>
          <sz val="12"/>
          <color theme="1" tint="0.499984740745262"/>
          <name val="Times New Roman"/>
          <scheme val="none"/>
        </font>
        <numFmt numFmtId="170" formatCode="_(* #,##0_);_(* \(#,##0\);_(* &quot;-&quot;??_);_(@_)"/>
      </ndxf>
    </rcc>
    <rcc rId="0" sId="2" s="1" dxf="1">
      <nc r="P22">
        <f>N22/N21</f>
      </nc>
      <ndxf>
        <font>
          <sz val="12"/>
          <color theme="1" tint="0.499984740745262"/>
          <name val="Times New Roman"/>
          <scheme val="none"/>
        </font>
        <numFmt numFmtId="13" formatCode="0%"/>
      </ndxf>
    </rcc>
    <rcc rId="0" sId="2" dxf="1">
      <nc r="P24">
        <f>N24-HLOOKUP(P$9,'N:\Department\RP\LdFor\2017\2017 MeID Load\[MeID Load Forecast (CRS 2-22-17).xlsm]Monthly Load Fcst'!$AG$98:$BJ$111,14,FALSE)</f>
      </nc>
      <ndxf>
        <font>
          <sz val="12"/>
          <color theme="1" tint="0.499984740745262"/>
          <name val="Times New Roman"/>
          <scheme val="none"/>
        </font>
        <numFmt numFmtId="170" formatCode="_(* #,##0_);_(* \(#,##0\);_(* &quot;-&quot;??_);_(@_)"/>
      </ndxf>
    </rcc>
    <rcc rId="0" sId="2" s="1" dxf="1">
      <nc r="P25">
        <f>N25-SUM(N21:N24)</f>
      </nc>
      <ndxf>
        <font>
          <sz val="12"/>
          <color theme="1" tint="0.499984740745262"/>
          <name val="Times New Roman"/>
          <scheme val="none"/>
        </font>
        <numFmt numFmtId="35" formatCode="_(* #,##0.00_);_(* \(#,##0.00\);_(* &quot;-&quot;??_);_(@_)"/>
      </ndxf>
    </rcc>
    <rcc rId="0" sId="2" s="1" dxf="1">
      <nc r="P28">
        <f>N28-SUM(N29:N31)</f>
      </nc>
      <ndxf>
        <font>
          <sz val="12"/>
          <color theme="1" tint="0.499984740745262"/>
          <name val="Times New Roman"/>
          <scheme val="none"/>
        </font>
        <numFmt numFmtId="35" formatCode="_(* #,##0.00_);_(* \(#,##0.00\);_(* &quot;-&quot;??_);_(@_)"/>
      </ndxf>
    </rcc>
    <rcc rId="0" sId="2" s="1" dxf="1">
      <nc r="P36">
        <f>N36-SUM(N37:N38)</f>
      </nc>
      <ndxf>
        <font>
          <sz val="12"/>
          <color theme="1" tint="0.499984740745262"/>
          <name val="Times New Roman"/>
          <scheme val="none"/>
        </font>
        <numFmt numFmtId="35" formatCode="_(* #,##0.00_);_(* \(#,##0.00\);_(* &quot;-&quot;??_);_(@_)"/>
      </ndxf>
    </rcc>
    <rcc rId="0" sId="2" s="1" dxf="1">
      <nc r="P52">
        <f>N52-SUM(N53:N55)</f>
      </nc>
      <ndxf>
        <font>
          <sz val="12"/>
          <color theme="1" tint="0.499984740745262"/>
          <name val="Times New Roman"/>
          <scheme val="none"/>
        </font>
        <numFmt numFmtId="35" formatCode="_(* #,##0.00_);_(* \(#,##0.00\);_(* &quot;-&quot;??_);_(@_)"/>
      </ndxf>
    </rcc>
    <rcc rId="0" sId="2" s="1" dxf="1">
      <nc r="P57">
        <f>N57-SUM(N58:N61)</f>
      </nc>
      <ndxf>
        <font>
          <sz val="12"/>
          <color theme="1" tint="0.499984740745262"/>
          <name val="Times New Roman"/>
          <scheme val="none"/>
        </font>
        <numFmt numFmtId="35" formatCode="_(* #,##0.00_);_(* \(#,##0.00\);_(* &quot;-&quot;??_);_(@_)"/>
      </ndxf>
    </rcc>
    <rcc rId="0" sId="2" s="1" dxf="1">
      <nc r="P67">
        <f>N67-N28-N36-N39-N43-N43-N52-N57-N64</f>
      </nc>
      <ndxf>
        <font>
          <sz val="12"/>
          <color theme="1" tint="0.499984740745262"/>
          <name val="Times New Roman"/>
          <scheme val="none"/>
        </font>
        <numFmt numFmtId="170" formatCode="_(* #,##0_);_(* \(#,##0\);_(* &quot;-&quot;??_);_(@_)"/>
      </ndxf>
    </rcc>
    <rcc rId="0" sId="2" s="1" dxf="1">
      <nc r="P68">
        <f>N68-N25</f>
      </nc>
      <ndxf>
        <font>
          <sz val="12"/>
          <color theme="1" tint="0.499984740745262"/>
          <name val="Times New Roman"/>
          <scheme val="none"/>
        </font>
        <numFmt numFmtId="170" formatCode="_(* #,##0_);_(* \(#,##0\);_(* &quot;-&quot;??_);_(@_)"/>
      </ndxf>
    </rcc>
    <rcc rId="0" sId="2" s="1" dxf="1">
      <nc r="P69">
        <f>N69-(N67-N68)</f>
      </nc>
      <ndxf>
        <font>
          <sz val="12"/>
          <color theme="1" tint="0.499984740745262"/>
          <name val="Times New Roman"/>
          <scheme val="none"/>
        </font>
        <numFmt numFmtId="170" formatCode="_(* #,##0_);_(* \(#,##0\);_(* &quot;-&quot;??_);_(@_)"/>
      </ndxf>
    </rcc>
    <rfmt sheetId="2" sqref="P72" start="0" length="0">
      <dxf/>
    </rfmt>
    <rfmt sheetId="2" sqref="P73" start="0" length="0">
      <dxf/>
    </rfmt>
  </rrc>
  <rrc rId="325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fill>
          <patternFill patternType="solid">
            <bgColor rgb="FFFFFF00"/>
          </patternFill>
        </fill>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5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VALUE(C9)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C11-'N:\Personal\wgmanuel\CEC\IEPR\IEPR 2015\[2015 IEPR Supply Forms (working draft 4-21-15) (WGM 4-24-15).xlsx]S-1 CRATs'!E11</f>
      </nc>
      <ndxf>
        <font>
          <sz val="12"/>
          <color theme="1" tint="0.499984740745262"/>
          <name val="Times New Roman"/>
          <scheme val="none"/>
        </font>
        <numFmt numFmtId="170" formatCode="_(* #,##0_);_(* \(#,##0\);_(* &quot;-&quot;??_);_(@_)"/>
      </ndxf>
    </rcc>
    <rcc rId="0" sId="2" dxf="1">
      <nc r="P22">
        <f>C22-'N:\Personal\wgmanuel\CEC\IEPR\IEPR 2015\[2015 IEPR Supply Forms (working draft 4-21-15) (WGM 4-24-15).xlsx]S-1 CRATs'!E22</f>
      </nc>
      <ndxf>
        <font>
          <sz val="12"/>
          <color theme="1" tint="0.499984740745262"/>
          <name val="Times New Roman"/>
          <scheme val="none"/>
        </font>
        <numFmt numFmtId="170" formatCode="_(* #,##0_);_(* \(#,##0\);_(* &quot;-&quot;??_);_(@_)"/>
      </ndxf>
    </rcc>
    <rcc rId="0" sId="2" dxf="1">
      <nc r="P24">
        <f>C24-'N:\Personal\wgmanuel\CEC\IEPR\IEPR 2015\[2015 IEPR Supply Forms (working draft 4-21-15) (WGM 4-24-15).xlsx]S-1 CRATs'!E24</f>
      </nc>
      <ndxf>
        <font>
          <sz val="12"/>
          <color theme="1" tint="0.499984740745262"/>
          <name val="Times New Roman"/>
          <scheme val="none"/>
        </font>
        <numFmt numFmtId="170" formatCode="_(* #,##0_);_(* \(#,##0\);_(* &quot;-&quot;??_);_(@_)"/>
      </ndxf>
    </rcc>
    <rcc rId="0" sId="2" dxf="1">
      <nc r="P25">
        <f>C25-'N:\Personal\wgmanuel\CEC\IEPR\IEPR 2015\[2015 IEPR Supply Forms (working draft 4-21-15) (WGM 4-24-15).xlsx]S-1 CRATs'!E25</f>
      </nc>
      <ndxf>
        <font>
          <sz val="12"/>
          <color theme="1" tint="0.499984740745262"/>
          <name val="Times New Roman"/>
          <scheme val="none"/>
        </font>
        <numFmt numFmtId="170" formatCode="_(* #,##0_);_(* \(#,##0\);_(* &quot;-&quot;??_);_(@_)"/>
      </ndxf>
    </rcc>
    <rcc rId="0" sId="2" dxf="1">
      <nc r="P28">
        <f>C28-'N:\Personal\wgmanuel\CEC\IEPR\IEPR 2015\[2015 IEPR Supply Forms (working draft 4-21-15) (WGM 4-24-15).xlsx]S-1 CRATs'!E28</f>
      </nc>
      <ndxf>
        <font>
          <sz val="12"/>
          <color theme="1" tint="0.499984740745262"/>
          <name val="Times New Roman"/>
          <scheme val="none"/>
        </font>
        <numFmt numFmtId="170" formatCode="_(* #,##0_);_(* \(#,##0\);_(* &quot;-&quot;??_);_(@_)"/>
      </ndxf>
    </rcc>
    <rcc rId="0" sId="2" dxf="1">
      <nc r="P29">
        <f>C29-'N:\Personal\wgmanuel\CEC\IEPR\IEPR 2015\[2015 IEPR Supply Forms (working draft 4-21-15) (WGM 4-24-15).xlsx]S-1 CRATs'!E29</f>
      </nc>
      <ndxf>
        <font>
          <sz val="12"/>
          <color theme="1" tint="0.499984740745262"/>
          <name val="Times New Roman"/>
          <scheme val="none"/>
        </font>
        <numFmt numFmtId="170" formatCode="_(* #,##0_);_(* \(#,##0\);_(* &quot;-&quot;??_);_(@_)"/>
      </ndxf>
    </rcc>
    <rcc rId="0" sId="2" dxf="1">
      <nc r="P30">
        <f>C30-'N:\Personal\wgmanuel\CEC\IEPR\IEPR 2015\[2015 IEPR Supply Forms (working draft 4-21-15) (WGM 4-24-15).xlsx]S-1 CRATs'!E30</f>
      </nc>
      <ndxf>
        <font>
          <sz val="12"/>
          <color theme="1" tint="0.499984740745262"/>
          <name val="Times New Roman"/>
          <scheme val="none"/>
        </font>
        <numFmt numFmtId="170" formatCode="_(* #,##0_);_(* \(#,##0\);_(* &quot;-&quot;??_);_(@_)"/>
      </ndxf>
    </rcc>
    <rcc rId="0" sId="2" dxf="1">
      <nc r="P31">
        <f>C31-'N:\Personal\wgmanuel\CEC\IEPR\IEPR 2015\[2015 IEPR Supply Forms (working draft 4-21-15) (WGM 4-24-15).xlsx]S-1 CRATs'!E31</f>
      </nc>
      <ndxf>
        <font>
          <sz val="12"/>
          <color theme="1" tint="0.499984740745262"/>
          <name val="Times New Roman"/>
          <scheme val="none"/>
        </font>
        <numFmt numFmtId="170" formatCode="_(* #,##0_);_(* \(#,##0\);_(* &quot;-&quot;??_);_(@_)"/>
      </ndxf>
    </rcc>
    <rcc rId="0" sId="2" dxf="1">
      <nc r="P36">
        <f>C36-'N:\Personal\wgmanuel\CEC\IEPR\IEPR 2015\[2015 IEPR Supply Forms (working draft 4-21-15) (WGM 4-24-15).xlsx]S-1 CRATs'!E36</f>
      </nc>
      <ndxf>
        <font>
          <sz val="12"/>
          <color theme="1" tint="0.499984740745262"/>
          <name val="Times New Roman"/>
          <scheme val="none"/>
        </font>
        <numFmt numFmtId="170" formatCode="_(* #,##0_);_(* \(#,##0\);_(* &quot;-&quot;??_);_(@_)"/>
      </ndxf>
    </rcc>
    <rcc rId="0" sId="2" dxf="1">
      <nc r="P37">
        <f>C37-'N:\Personal\wgmanuel\CEC\IEPR\IEPR 2015\[2015 IEPR Supply Forms (working draft 4-21-15) (WGM 4-24-15).xlsx]S-1 CRATs'!E37</f>
      </nc>
      <ndxf>
        <font>
          <sz val="12"/>
          <color theme="1" tint="0.499984740745262"/>
          <name val="Times New Roman"/>
          <scheme val="none"/>
        </font>
        <numFmt numFmtId="170" formatCode="_(* #,##0_);_(* \(#,##0\);_(* &quot;-&quot;??_);_(@_)"/>
      </ndxf>
    </rcc>
    <rcc rId="0" sId="2" dxf="1">
      <nc r="P38">
        <f>C38-'N:\Personal\wgmanuel\CEC\IEPR\IEPR 2015\[2015 IEPR Supply Forms (working draft 4-21-15) (WGM 4-24-15).xlsx]S-1 CRATs'!E38</f>
      </nc>
      <ndxf>
        <font>
          <sz val="12"/>
          <color theme="1" tint="0.499984740745262"/>
          <name val="Times New Roman"/>
          <scheme val="none"/>
        </font>
        <numFmt numFmtId="170" formatCode="_(* #,##0_);_(* \(#,##0\);_(* &quot;-&quot;??_);_(@_)"/>
      </ndxf>
    </rcc>
    <rcc rId="0" sId="2" dxf="1">
      <nc r="P39">
        <f>C39-'N:\Personal\wgmanuel\CEC\IEPR\IEPR 2015\[2015 IEPR Supply Forms (working draft 4-21-15) (WGM 4-24-15).xlsx]S-1 CRATs'!E39</f>
      </nc>
      <ndxf>
        <font>
          <sz val="12"/>
          <color theme="1" tint="0.499984740745262"/>
          <name val="Times New Roman"/>
          <scheme val="none"/>
        </font>
        <numFmt numFmtId="170" formatCode="_(* #,##0_);_(* \(#,##0\);_(* &quot;-&quot;??_);_(@_)"/>
      </ndxf>
    </rcc>
    <rcc rId="0" sId="2" dxf="1">
      <nc r="P40">
        <f>C40-'N:\Personal\wgmanuel\CEC\IEPR\IEPR 2015\[2015 IEPR Supply Forms (working draft 4-21-15) (WGM 4-24-15).xlsx]S-1 CRATs'!E40</f>
      </nc>
      <ndxf>
        <font>
          <sz val="12"/>
          <color theme="1" tint="0.499984740745262"/>
          <name val="Times New Roman"/>
          <scheme val="none"/>
        </font>
        <numFmt numFmtId="170" formatCode="_(* #,##0_);_(* \(#,##0\);_(* &quot;-&quot;??_);_(@_)"/>
      </ndxf>
    </rcc>
    <rcc rId="0" sId="2" dxf="1">
      <nc r="P41">
        <f>C41-'N:\Personal\wgmanuel\CEC\IEPR\IEPR 2015\[2015 IEPR Supply Forms (working draft 4-21-15) (WGM 4-24-15).xlsx]S-1 CRATs'!E41</f>
      </nc>
      <ndxf>
        <font>
          <sz val="12"/>
          <color theme="1" tint="0.499984740745262"/>
          <name val="Times New Roman"/>
          <scheme val="none"/>
        </font>
        <numFmt numFmtId="170" formatCode="_(* #,##0_);_(* \(#,##0\);_(* &quot;-&quot;??_);_(@_)"/>
      </ndxf>
    </rcc>
    <rcc rId="0" sId="2" dxf="1">
      <nc r="P43">
        <f>C43-'N:\Personal\wgmanuel\CEC\IEPR\IEPR 2015\[2015 IEPR Supply Forms (working draft 4-21-15) (WGM 4-24-15).xlsx]S-1 CRATs'!E43</f>
      </nc>
      <ndxf>
        <font>
          <sz val="12"/>
          <color theme="1" tint="0.499984740745262"/>
          <name val="Times New Roman"/>
          <scheme val="none"/>
        </font>
        <numFmt numFmtId="170" formatCode="_(* #,##0_);_(* \(#,##0\);_(* &quot;-&quot;??_);_(@_)"/>
      </ndxf>
    </rcc>
    <rcc rId="0" sId="2" dxf="1">
      <nc r="P44">
        <f>C44-'N:\Personal\wgmanuel\CEC\IEPR\IEPR 2015\[2015 IEPR Supply Forms (working draft 4-21-15) (WGM 4-24-15).xlsx]S-1 CRATs'!E44</f>
      </nc>
      <ndxf>
        <font>
          <sz val="12"/>
          <color theme="1" tint="0.499984740745262"/>
          <name val="Times New Roman"/>
          <scheme val="none"/>
        </font>
        <numFmt numFmtId="170" formatCode="_(* #,##0_);_(* \(#,##0\);_(* &quot;-&quot;??_);_(@_)"/>
      </ndxf>
    </rcc>
    <rcc rId="0" sId="2" dxf="1">
      <nc r="P45">
        <f>C45-'N:\Personal\wgmanuel\CEC\IEPR\IEPR 2015\[2015 IEPR Supply Forms (working draft 4-21-15) (WGM 4-24-15).xlsx]S-1 CRATs'!E45</f>
      </nc>
      <ndxf>
        <font>
          <sz val="12"/>
          <color theme="1" tint="0.499984740745262"/>
          <name val="Times New Roman"/>
          <scheme val="none"/>
        </font>
        <numFmt numFmtId="170" formatCode="_(* #,##0_);_(* \(#,##0\);_(* &quot;-&quot;??_);_(@_)"/>
      </ndxf>
    </rcc>
    <rcc rId="0" sId="2" dxf="1">
      <nc r="P46">
        <f>C46-'N:\Personal\wgmanuel\CEC\IEPR\IEPR 2015\[2015 IEPR Supply Forms (working draft 4-21-15) (WGM 4-24-15).xlsx]S-1 CRATs'!E46</f>
      </nc>
      <ndxf>
        <font>
          <sz val="12"/>
          <color theme="1" tint="0.499984740745262"/>
          <name val="Times New Roman"/>
          <scheme val="none"/>
        </font>
        <numFmt numFmtId="170" formatCode="_(* #,##0_);_(* \(#,##0\);_(* &quot;-&quot;??_);_(@_)"/>
      </ndxf>
    </rcc>
    <rcc rId="0" sId="2" dxf="1">
      <nc r="P47">
        <f>C47-'N:\Personal\wgmanuel\CEC\IEPR\IEPR 2015\[2015 IEPR Supply Forms (working draft 4-21-15) (WGM 4-24-15).xlsx]S-1 CRATs'!E47</f>
      </nc>
      <ndxf>
        <font>
          <sz val="12"/>
          <color theme="1" tint="0.499984740745262"/>
          <name val="Times New Roman"/>
          <scheme val="none"/>
        </font>
        <numFmt numFmtId="170" formatCode="_(* #,##0_);_(* \(#,##0\);_(* &quot;-&quot;??_);_(@_)"/>
      </ndxf>
    </rcc>
    <rcc rId="0" sId="2" dxf="1">
      <nc r="P48">
        <f>C48-'N:\Personal\wgmanuel\CEC\IEPR\IEPR 2015\[2015 IEPR Supply Forms (working draft 4-21-15) (WGM 4-24-15).xlsx]S-1 CRATs'!E48</f>
      </nc>
      <ndxf>
        <font>
          <sz val="12"/>
          <color theme="1" tint="0.499984740745262"/>
          <name val="Times New Roman"/>
          <scheme val="none"/>
        </font>
        <numFmt numFmtId="170" formatCode="_(* #,##0_);_(* \(#,##0\);_(* &quot;-&quot;??_);_(@_)"/>
      </ndxf>
    </rcc>
    <rcc rId="0" sId="2" dxf="1">
      <nc r="P49">
        <f>C49-'N:\Personal\wgmanuel\CEC\IEPR\IEPR 2015\[2015 IEPR Supply Forms (working draft 4-21-15) (WGM 4-24-15).xlsx]S-1 CRATs'!E49</f>
      </nc>
      <ndxf>
        <font>
          <sz val="12"/>
          <color theme="1" tint="0.499984740745262"/>
          <name val="Times New Roman"/>
          <scheme val="none"/>
        </font>
        <numFmt numFmtId="170" formatCode="_(* #,##0_);_(* \(#,##0\);_(* &quot;-&quot;??_);_(@_)"/>
      </ndxf>
    </rcc>
    <rcc rId="0" sId="2" dxf="1">
      <nc r="P50">
        <f>C50-'N:\Personal\wgmanuel\CEC\IEPR\IEPR 2015\[2015 IEPR Supply Forms (working draft 4-21-15) (WGM 4-24-15).xlsx]S-1 CRATs'!E50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C52-'N:\Personal\wgmanuel\CEC\IEPR\IEPR 2015\[2015 IEPR Supply Forms (working draft 4-21-15) (WGM 4-24-15).xlsx]S-1 CRATs'!E51</f>
      </nc>
      <ndxf>
        <font>
          <sz val="12"/>
          <color theme="1" tint="0.499984740745262"/>
          <name val="Times New Roman"/>
          <scheme val="none"/>
        </font>
        <numFmt numFmtId="170" formatCode="_(* #,##0_);_(* \(#,##0\);_(* &quot;-&quot;??_);_(@_)"/>
      </ndxf>
    </rcc>
    <rcc rId="0" sId="2" dxf="1">
      <nc r="P53">
        <f>C53-'N:\Personal\wgmanuel\CEC\IEPR\IEPR 2015\[2015 IEPR Supply Forms (working draft 4-21-15) (WGM 4-24-15).xlsx]S-1 CRATs'!E52</f>
      </nc>
      <ndxf>
        <font>
          <sz val="12"/>
          <color theme="1" tint="0.499984740745262"/>
          <name val="Times New Roman"/>
          <scheme val="none"/>
        </font>
        <numFmt numFmtId="170" formatCode="_(* #,##0_);_(* \(#,##0\);_(* &quot;-&quot;??_);_(@_)"/>
      </ndxf>
    </rcc>
    <rcc rId="0" sId="2" dxf="1">
      <nc r="P54">
        <f>C54-'N:\Personal\wgmanuel\CEC\IEPR\IEPR 2015\[2015 IEPR Supply Forms (working draft 4-21-15) (WGM 4-24-15).xlsx]S-1 CRATs'!E53</f>
      </nc>
      <ndxf>
        <font>
          <sz val="12"/>
          <color theme="1" tint="0.499984740745262"/>
          <name val="Times New Roman"/>
          <scheme val="none"/>
        </font>
        <numFmt numFmtId="170" formatCode="_(* #,##0_);_(* \(#,##0\);_(* &quot;-&quot;??_);_(@_)"/>
      </ndxf>
    </rcc>
    <rcc rId="0" sId="2" dxf="1">
      <nc r="P55">
        <f>C55-'N:\Personal\wgmanuel\CEC\IEPR\IEPR 2015\[2015 IEPR Supply Forms (working draft 4-21-15) (WGM 4-24-15).xlsx]S-1 CRATs'!E54</f>
      </nc>
      <ndxf>
        <font>
          <sz val="12"/>
          <color theme="1" tint="0.499984740745262"/>
          <name val="Times New Roman"/>
          <scheme val="none"/>
        </font>
        <numFmt numFmtId="170" formatCode="_(* #,##0_);_(* \(#,##0\);_(* &quot;-&quot;??_);_(@_)"/>
      </ndxf>
    </rcc>
    <rcc rId="0" sId="2" dxf="1">
      <nc r="P56">
        <f>C56-'N:\Personal\wgmanuel\CEC\IEPR\IEPR 2015\[2015 IEPR Supply Forms (working draft 4-21-15) (WGM 4-24-15).xlsx]S-1 CRATs'!E55</f>
      </nc>
      <ndxf>
        <font>
          <sz val="12"/>
          <color theme="1" tint="0.499984740745262"/>
          <name val="Times New Roman"/>
          <scheme val="none"/>
        </font>
        <numFmt numFmtId="170" formatCode="_(* #,##0_);_(* \(#,##0\);_(* &quot;-&quot;??_);_(@_)"/>
      </ndxf>
    </rcc>
    <rcc rId="0" sId="2" dxf="1">
      <nc r="P57">
        <f>C57-'N:\Personal\wgmanuel\CEC\IEPR\IEPR 2015\[2015 IEPR Supply Forms (working draft 4-21-15) (WGM 4-24-15).xlsx]S-1 CRATs'!E56</f>
      </nc>
      <ndxf>
        <font>
          <sz val="12"/>
          <color theme="1" tint="0.499984740745262"/>
          <name val="Times New Roman"/>
          <scheme val="none"/>
        </font>
        <numFmt numFmtId="170" formatCode="_(* #,##0_);_(* \(#,##0\);_(* &quot;-&quot;??_);_(@_)"/>
      </ndxf>
    </rcc>
    <rcc rId="0" sId="2" dxf="1">
      <nc r="P58">
        <f>C58-'N:\Personal\wgmanuel\CEC\IEPR\IEPR 2015\[2015 IEPR Supply Forms (working draft 4-21-15) (WGM 4-24-15).xlsx]S-1 CRATs'!E57</f>
      </nc>
      <ndxf>
        <font>
          <sz val="12"/>
          <color theme="1" tint="0.499984740745262"/>
          <name val="Times New Roman"/>
          <scheme val="none"/>
        </font>
        <numFmt numFmtId="170" formatCode="_(* #,##0_);_(* \(#,##0\);_(* &quot;-&quot;??_);_(@_)"/>
      </ndxf>
    </rcc>
    <rcc rId="0" sId="2" dxf="1">
      <nc r="P59">
        <f>C59-'N:\Personal\wgmanuel\CEC\IEPR\IEPR 2015\[2015 IEPR Supply Forms (working draft 4-21-15) (WGM 4-24-15).xlsx]S-1 CRATs'!E58</f>
      </nc>
      <ndxf>
        <font>
          <sz val="12"/>
          <color theme="1" tint="0.499984740745262"/>
          <name val="Times New Roman"/>
          <scheme val="none"/>
        </font>
        <numFmt numFmtId="170" formatCode="_(* #,##0_);_(* \(#,##0\);_(* &quot;-&quot;??_);_(@_)"/>
      </ndxf>
    </rcc>
    <rcc rId="0" sId="2" dxf="1">
      <nc r="P60">
        <f>C60-'N:\Personal\wgmanuel\CEC\IEPR\IEPR 2015\[2015 IEPR Supply Forms (working draft 4-21-15) (WGM 4-24-15).xlsx]S-1 CRATs'!E59</f>
      </nc>
      <ndxf>
        <font>
          <sz val="12"/>
          <color theme="1" tint="0.499984740745262"/>
          <name val="Times New Roman"/>
          <scheme val="none"/>
        </font>
        <numFmt numFmtId="170" formatCode="_(* #,##0_);_(* \(#,##0\);_(* &quot;-&quot;??_);_(@_)"/>
      </ndxf>
    </rcc>
    <rcc rId="0" sId="2" dxf="1">
      <nc r="P61">
        <f>C61-'N:\Personal\wgmanuel\CEC\IEPR\IEPR 2015\[2015 IEPR Supply Forms (working draft 4-21-15) (WGM 4-24-15).xlsx]S-1 CRATs'!E60</f>
      </nc>
      <ndxf>
        <font>
          <sz val="12"/>
          <color theme="1" tint="0.499984740745262"/>
          <name val="Times New Roman"/>
          <scheme val="none"/>
        </font>
        <numFmt numFmtId="170" formatCode="_(* #,##0_);_(* \(#,##0\);_(* &quot;-&quot;??_);_(@_)"/>
      </ndxf>
    </rcc>
    <rcc rId="0" sId="2" dxf="1">
      <nc r="P62">
        <f>C62-'N:\Personal\wgmanuel\CEC\IEPR\IEPR 2015\[2015 IEPR Supply Forms (working draft 4-21-15) (WGM 4-24-15).xlsx]S-1 CRATs'!E61</f>
      </nc>
      <ndxf>
        <font>
          <sz val="12"/>
          <color theme="1" tint="0.499984740745262"/>
          <name val="Times New Roman"/>
          <scheme val="none"/>
        </font>
        <numFmt numFmtId="170" formatCode="_(* #,##0_);_(* \(#,##0\);_(* &quot;-&quot;??_);_(@_)"/>
      </ndxf>
    </rcc>
    <rcc rId="0" sId="2" dxf="1">
      <nc r="P63">
        <f>C63-'N:\Personal\wgmanuel\CEC\IEPR\IEPR 2015\[2015 IEPR Supply Forms (working draft 4-21-15) (WGM 4-24-15).xlsx]S-1 CRATs'!E62</f>
      </nc>
      <ndxf>
        <font>
          <sz val="12"/>
          <color theme="1" tint="0.499984740745262"/>
          <name val="Times New Roman"/>
          <scheme val="none"/>
        </font>
        <numFmt numFmtId="170" formatCode="_(* #,##0_);_(* \(#,##0\);_(* &quot;-&quot;??_);_(@_)"/>
      </ndxf>
    </rcc>
    <rcc rId="0" sId="2" dxf="1">
      <nc r="P64">
        <f>C64-'N:\Personal\wgmanuel\CEC\IEPR\IEPR 2015\[2015 IEPR Supply Forms (working draft 4-21-15) (WGM 4-24-15).xlsx]S-1 CRATs'!E63</f>
      </nc>
      <ndxf>
        <font>
          <sz val="12"/>
          <color theme="1" tint="0.499984740745262"/>
          <name val="Times New Roman"/>
          <scheme val="none"/>
        </font>
        <numFmt numFmtId="170" formatCode="_(* #,##0_);_(* \(#,##0\);_(* &quot;-&quot;??_);_(@_)"/>
      </ndxf>
    </rcc>
    <rcc rId="0" sId="2" dxf="1">
      <nc r="P67">
        <f>C67-'N:\Personal\wgmanuel\CEC\IEPR\IEPR 2015\[2015 IEPR Supply Forms (working draft 4-21-15) (WGM 4-24-15).xlsx]S-1 CRATs'!E65</f>
      </nc>
      <ndxf>
        <font>
          <sz val="12"/>
          <color theme="1" tint="0.499984740745262"/>
          <name val="Times New Roman"/>
          <scheme val="none"/>
        </font>
        <numFmt numFmtId="170" formatCode="_(* #,##0_);_(* \(#,##0\);_(* &quot;-&quot;??_);_(@_)"/>
      </ndxf>
    </rcc>
    <rcc rId="0" sId="2" dxf="1">
      <nc r="P68">
        <f>C68-'N:\Personal\wgmanuel\CEC\IEPR\IEPR 2015\[2015 IEPR Supply Forms (working draft 4-21-15) (WGM 4-24-15).xlsx]S-1 CRATs'!E66</f>
      </nc>
      <ndxf>
        <font>
          <sz val="12"/>
          <color theme="1" tint="0.499984740745262"/>
          <name val="Times New Roman"/>
          <scheme val="none"/>
        </font>
        <numFmt numFmtId="170" formatCode="_(* #,##0_);_(* \(#,##0\);_(* &quot;-&quot;??_);_(@_)"/>
      </ndxf>
    </rcc>
    <rfmt sheetId="2" sqref="P72" start="0" length="0">
      <dxf/>
    </rfmt>
    <rfmt sheetId="2" sqref="P73" start="0" length="0">
      <dxf/>
    </rfmt>
  </rrc>
  <rrc rId="325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VALUE(D9)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D11-'N:\Personal\wgmanuel\CEC\IEPR\IEPR 2015\[2015 IEPR Supply Forms (working draft 4-21-15) (WGM 4-24-15).xlsx]S-1 CRATs'!F11</f>
      </nc>
      <ndxf>
        <font>
          <sz val="12"/>
          <color theme="1" tint="0.499984740745262"/>
          <name val="Times New Roman"/>
          <scheme val="none"/>
        </font>
        <numFmt numFmtId="170" formatCode="_(* #,##0_);_(* \(#,##0\);_(* &quot;-&quot;??_);_(@_)"/>
      </ndxf>
    </rcc>
    <rcc rId="0" sId="2" dxf="1">
      <nc r="P22">
        <f>D22-'N:\Personal\wgmanuel\CEC\IEPR\IEPR 2015\[2015 IEPR Supply Forms (working draft 4-21-15) (WGM 4-24-15).xlsx]S-1 CRATs'!F22</f>
      </nc>
      <ndxf>
        <font>
          <sz val="12"/>
          <color theme="1" tint="0.499984740745262"/>
          <name val="Times New Roman"/>
          <scheme val="none"/>
        </font>
        <numFmt numFmtId="170" formatCode="_(* #,##0_);_(* \(#,##0\);_(* &quot;-&quot;??_);_(@_)"/>
      </ndxf>
    </rcc>
    <rcc rId="0" sId="2" dxf="1">
      <nc r="P24">
        <f>D24-'N:\Personal\wgmanuel\CEC\IEPR\IEPR 2015\[2015 IEPR Supply Forms (working draft 4-21-15) (WGM 4-24-15).xlsx]S-1 CRATs'!F24</f>
      </nc>
      <ndxf>
        <font>
          <sz val="12"/>
          <color theme="1" tint="0.499984740745262"/>
          <name val="Times New Roman"/>
          <scheme val="none"/>
        </font>
        <numFmt numFmtId="170" formatCode="_(* #,##0_);_(* \(#,##0\);_(* &quot;-&quot;??_);_(@_)"/>
      </ndxf>
    </rcc>
    <rcc rId="0" sId="2" dxf="1">
      <nc r="P25">
        <f>D25-'N:\Personal\wgmanuel\CEC\IEPR\IEPR 2015\[2015 IEPR Supply Forms (working draft 4-21-15) (WGM 4-24-15).xlsx]S-1 CRATs'!F25</f>
      </nc>
      <ndxf>
        <font>
          <sz val="12"/>
          <color theme="1" tint="0.499984740745262"/>
          <name val="Times New Roman"/>
          <scheme val="none"/>
        </font>
        <numFmt numFmtId="170" formatCode="_(* #,##0_);_(* \(#,##0\);_(* &quot;-&quot;??_);_(@_)"/>
      </ndxf>
    </rcc>
    <rcc rId="0" sId="2" dxf="1">
      <nc r="P28">
        <f>D28-'N:\Personal\wgmanuel\CEC\IEPR\IEPR 2015\[2015 IEPR Supply Forms (working draft 4-21-15) (WGM 4-24-15).xlsx]S-1 CRATs'!F28</f>
      </nc>
      <ndxf>
        <font>
          <sz val="12"/>
          <color theme="1" tint="0.499984740745262"/>
          <name val="Times New Roman"/>
          <scheme val="none"/>
        </font>
        <numFmt numFmtId="170" formatCode="_(* #,##0_);_(* \(#,##0\);_(* &quot;-&quot;??_);_(@_)"/>
      </ndxf>
    </rcc>
    <rcc rId="0" sId="2" dxf="1">
      <nc r="P29">
        <f>D29-'N:\Personal\wgmanuel\CEC\IEPR\IEPR 2015\[2015 IEPR Supply Forms (working draft 4-21-15) (WGM 4-24-15).xlsx]S-1 CRATs'!F29</f>
      </nc>
      <ndxf>
        <font>
          <sz val="12"/>
          <color theme="1" tint="0.499984740745262"/>
          <name val="Times New Roman"/>
          <scheme val="none"/>
        </font>
        <numFmt numFmtId="170" formatCode="_(* #,##0_);_(* \(#,##0\);_(* &quot;-&quot;??_);_(@_)"/>
      </ndxf>
    </rcc>
    <rcc rId="0" sId="2" dxf="1">
      <nc r="P30">
        <f>D30-'N:\Personal\wgmanuel\CEC\IEPR\IEPR 2015\[2015 IEPR Supply Forms (working draft 4-21-15) (WGM 4-24-15).xlsx]S-1 CRATs'!F30</f>
      </nc>
      <ndxf>
        <font>
          <sz val="12"/>
          <color theme="1" tint="0.499984740745262"/>
          <name val="Times New Roman"/>
          <scheme val="none"/>
        </font>
        <numFmt numFmtId="170" formatCode="_(* #,##0_);_(* \(#,##0\);_(* &quot;-&quot;??_);_(@_)"/>
      </ndxf>
    </rcc>
    <rcc rId="0" sId="2" dxf="1">
      <nc r="P31">
        <f>D31-'N:\Personal\wgmanuel\CEC\IEPR\IEPR 2015\[2015 IEPR Supply Forms (working draft 4-21-15) (WGM 4-24-15).xlsx]S-1 CRATs'!F31</f>
      </nc>
      <ndxf>
        <font>
          <sz val="12"/>
          <color theme="1" tint="0.499984740745262"/>
          <name val="Times New Roman"/>
          <scheme val="none"/>
        </font>
        <numFmt numFmtId="170" formatCode="_(* #,##0_);_(* \(#,##0\);_(* &quot;-&quot;??_);_(@_)"/>
      </ndxf>
    </rcc>
    <rcc rId="0" sId="2" dxf="1">
      <nc r="P36">
        <f>D36-'N:\Personal\wgmanuel\CEC\IEPR\IEPR 2015\[2015 IEPR Supply Forms (working draft 4-21-15) (WGM 4-24-15).xlsx]S-1 CRATs'!F36</f>
      </nc>
      <ndxf>
        <font>
          <sz val="12"/>
          <color theme="1" tint="0.499984740745262"/>
          <name val="Times New Roman"/>
          <scheme val="none"/>
        </font>
        <numFmt numFmtId="170" formatCode="_(* #,##0_);_(* \(#,##0\);_(* &quot;-&quot;??_);_(@_)"/>
      </ndxf>
    </rcc>
    <rcc rId="0" sId="2" dxf="1">
      <nc r="P37">
        <f>D37-'N:\Personal\wgmanuel\CEC\IEPR\IEPR 2015\[2015 IEPR Supply Forms (working draft 4-21-15) (WGM 4-24-15).xlsx]S-1 CRATs'!F37</f>
      </nc>
      <ndxf>
        <font>
          <sz val="12"/>
          <color theme="1" tint="0.499984740745262"/>
          <name val="Times New Roman"/>
          <scheme val="none"/>
        </font>
        <numFmt numFmtId="170" formatCode="_(* #,##0_);_(* \(#,##0\);_(* &quot;-&quot;??_);_(@_)"/>
      </ndxf>
    </rcc>
    <rcc rId="0" sId="2" dxf="1">
      <nc r="P38">
        <f>D38-'N:\Personal\wgmanuel\CEC\IEPR\IEPR 2015\[2015 IEPR Supply Forms (working draft 4-21-15) (WGM 4-24-15).xlsx]S-1 CRATs'!F38</f>
      </nc>
      <ndxf>
        <font>
          <sz val="12"/>
          <color theme="1" tint="0.499984740745262"/>
          <name val="Times New Roman"/>
          <scheme val="none"/>
        </font>
        <numFmt numFmtId="170" formatCode="_(* #,##0_);_(* \(#,##0\);_(* &quot;-&quot;??_);_(@_)"/>
      </ndxf>
    </rcc>
    <rcc rId="0" sId="2" dxf="1">
      <nc r="P39">
        <f>D39-'N:\Personal\wgmanuel\CEC\IEPR\IEPR 2015\[2015 IEPR Supply Forms (working draft 4-21-15) (WGM 4-24-15).xlsx]S-1 CRATs'!F39</f>
      </nc>
      <ndxf>
        <font>
          <sz val="12"/>
          <color theme="1" tint="0.499984740745262"/>
          <name val="Times New Roman"/>
          <scheme val="none"/>
        </font>
        <numFmt numFmtId="170" formatCode="_(* #,##0_);_(* \(#,##0\);_(* &quot;-&quot;??_);_(@_)"/>
      </ndxf>
    </rcc>
    <rcc rId="0" sId="2" dxf="1">
      <nc r="P40">
        <f>D40-'N:\Personal\wgmanuel\CEC\IEPR\IEPR 2015\[2015 IEPR Supply Forms (working draft 4-21-15) (WGM 4-24-15).xlsx]S-1 CRATs'!F40</f>
      </nc>
      <ndxf>
        <font>
          <sz val="12"/>
          <color theme="1" tint="0.499984740745262"/>
          <name val="Times New Roman"/>
          <scheme val="none"/>
        </font>
        <numFmt numFmtId="170" formatCode="_(* #,##0_);_(* \(#,##0\);_(* &quot;-&quot;??_);_(@_)"/>
      </ndxf>
    </rcc>
    <rcc rId="0" sId="2" dxf="1">
      <nc r="P41">
        <f>D41-'N:\Personal\wgmanuel\CEC\IEPR\IEPR 2015\[2015 IEPR Supply Forms (working draft 4-21-15) (WGM 4-24-15).xlsx]S-1 CRATs'!F41</f>
      </nc>
      <ndxf>
        <font>
          <sz val="12"/>
          <color theme="1" tint="0.499984740745262"/>
          <name val="Times New Roman"/>
          <scheme val="none"/>
        </font>
        <numFmt numFmtId="170" formatCode="_(* #,##0_);_(* \(#,##0\);_(* &quot;-&quot;??_);_(@_)"/>
      </ndxf>
    </rcc>
    <rcc rId="0" sId="2" dxf="1">
      <nc r="P43">
        <f>D43-'N:\Personal\wgmanuel\CEC\IEPR\IEPR 2015\[2015 IEPR Supply Forms (working draft 4-21-15) (WGM 4-24-15).xlsx]S-1 CRATs'!F43</f>
      </nc>
      <ndxf>
        <font>
          <sz val="12"/>
          <color theme="1" tint="0.499984740745262"/>
          <name val="Times New Roman"/>
          <scheme val="none"/>
        </font>
        <numFmt numFmtId="170" formatCode="_(* #,##0_);_(* \(#,##0\);_(* &quot;-&quot;??_);_(@_)"/>
      </ndxf>
    </rcc>
    <rcc rId="0" sId="2" dxf="1">
      <nc r="P44">
        <f>D44-'N:\Personal\wgmanuel\CEC\IEPR\IEPR 2015\[2015 IEPR Supply Forms (working draft 4-21-15) (WGM 4-24-15).xlsx]S-1 CRATs'!F44</f>
      </nc>
      <ndxf>
        <font>
          <sz val="12"/>
          <color theme="1" tint="0.499984740745262"/>
          <name val="Times New Roman"/>
          <scheme val="none"/>
        </font>
        <numFmt numFmtId="170" formatCode="_(* #,##0_);_(* \(#,##0\);_(* &quot;-&quot;??_);_(@_)"/>
      </ndxf>
    </rcc>
    <rcc rId="0" sId="2" dxf="1">
      <nc r="P45">
        <f>D45-'N:\Personal\wgmanuel\CEC\IEPR\IEPR 2015\[2015 IEPR Supply Forms (working draft 4-21-15) (WGM 4-24-15).xlsx]S-1 CRATs'!F45</f>
      </nc>
      <ndxf>
        <font>
          <sz val="12"/>
          <color theme="1" tint="0.499984740745262"/>
          <name val="Times New Roman"/>
          <scheme val="none"/>
        </font>
        <numFmt numFmtId="170" formatCode="_(* #,##0_);_(* \(#,##0\);_(* &quot;-&quot;??_);_(@_)"/>
      </ndxf>
    </rcc>
    <rcc rId="0" sId="2" dxf="1">
      <nc r="P46">
        <f>D46-'N:\Personal\wgmanuel\CEC\IEPR\IEPR 2015\[2015 IEPR Supply Forms (working draft 4-21-15) (WGM 4-24-15).xlsx]S-1 CRATs'!F46</f>
      </nc>
      <ndxf>
        <font>
          <sz val="12"/>
          <color theme="1" tint="0.499984740745262"/>
          <name val="Times New Roman"/>
          <scheme val="none"/>
        </font>
        <numFmt numFmtId="170" formatCode="_(* #,##0_);_(* \(#,##0\);_(* &quot;-&quot;??_);_(@_)"/>
      </ndxf>
    </rcc>
    <rcc rId="0" sId="2" dxf="1">
      <nc r="P47">
        <f>D47-'N:\Personal\wgmanuel\CEC\IEPR\IEPR 2015\[2015 IEPR Supply Forms (working draft 4-21-15) (WGM 4-24-15).xlsx]S-1 CRATs'!F47</f>
      </nc>
      <ndxf>
        <font>
          <sz val="12"/>
          <color theme="1" tint="0.499984740745262"/>
          <name val="Times New Roman"/>
          <scheme val="none"/>
        </font>
        <numFmt numFmtId="170" formatCode="_(* #,##0_);_(* \(#,##0\);_(* &quot;-&quot;??_);_(@_)"/>
      </ndxf>
    </rcc>
    <rcc rId="0" sId="2" dxf="1">
      <nc r="P48">
        <f>D48-'N:\Personal\wgmanuel\CEC\IEPR\IEPR 2015\[2015 IEPR Supply Forms (working draft 4-21-15) (WGM 4-24-15).xlsx]S-1 CRATs'!F48</f>
      </nc>
      <ndxf>
        <font>
          <sz val="12"/>
          <color theme="1" tint="0.499984740745262"/>
          <name val="Times New Roman"/>
          <scheme val="none"/>
        </font>
        <numFmt numFmtId="170" formatCode="_(* #,##0_);_(* \(#,##0\);_(* &quot;-&quot;??_);_(@_)"/>
      </ndxf>
    </rcc>
    <rcc rId="0" sId="2" dxf="1">
      <nc r="P49">
        <f>D49-'N:\Personal\wgmanuel\CEC\IEPR\IEPR 2015\[2015 IEPR Supply Forms (working draft 4-21-15) (WGM 4-24-15).xlsx]S-1 CRATs'!F49</f>
      </nc>
      <ndxf>
        <font>
          <sz val="12"/>
          <color theme="1" tint="0.499984740745262"/>
          <name val="Times New Roman"/>
          <scheme val="none"/>
        </font>
        <numFmt numFmtId="170" formatCode="_(* #,##0_);_(* \(#,##0\);_(* &quot;-&quot;??_);_(@_)"/>
      </ndxf>
    </rcc>
    <rcc rId="0" sId="2" dxf="1">
      <nc r="P50">
        <f>D50-'N:\Personal\wgmanuel\CEC\IEPR\IEPR 2015\[2015 IEPR Supply Forms (working draft 4-21-15) (WGM 4-24-15).xlsx]S-1 CRATs'!F50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D52-'N:\Personal\wgmanuel\CEC\IEPR\IEPR 2015\[2015 IEPR Supply Forms (working draft 4-21-15) (WGM 4-24-15).xlsx]S-1 CRATs'!F51</f>
      </nc>
      <ndxf>
        <font>
          <sz val="12"/>
          <color theme="1" tint="0.499984740745262"/>
          <name val="Times New Roman"/>
          <scheme val="none"/>
        </font>
        <numFmt numFmtId="170" formatCode="_(* #,##0_);_(* \(#,##0\);_(* &quot;-&quot;??_);_(@_)"/>
      </ndxf>
    </rcc>
    <rcc rId="0" sId="2" dxf="1">
      <nc r="P53">
        <f>D53-'N:\Personal\wgmanuel\CEC\IEPR\IEPR 2015\[2015 IEPR Supply Forms (working draft 4-21-15) (WGM 4-24-15).xlsx]S-1 CRATs'!F52</f>
      </nc>
      <ndxf>
        <font>
          <sz val="12"/>
          <color theme="1" tint="0.499984740745262"/>
          <name val="Times New Roman"/>
          <scheme val="none"/>
        </font>
        <numFmt numFmtId="170" formatCode="_(* #,##0_);_(* \(#,##0\);_(* &quot;-&quot;??_);_(@_)"/>
      </ndxf>
    </rcc>
    <rcc rId="0" sId="2" dxf="1">
      <nc r="P54">
        <f>D54-'N:\Personal\wgmanuel\CEC\IEPR\IEPR 2015\[2015 IEPR Supply Forms (working draft 4-21-15) (WGM 4-24-15).xlsx]S-1 CRATs'!F53</f>
      </nc>
      <ndxf>
        <font>
          <sz val="12"/>
          <color theme="1" tint="0.499984740745262"/>
          <name val="Times New Roman"/>
          <scheme val="none"/>
        </font>
        <numFmt numFmtId="170" formatCode="_(* #,##0_);_(* \(#,##0\);_(* &quot;-&quot;??_);_(@_)"/>
      </ndxf>
    </rcc>
    <rcc rId="0" sId="2" dxf="1">
      <nc r="P55">
        <f>D55-'N:\Personal\wgmanuel\CEC\IEPR\IEPR 2015\[2015 IEPR Supply Forms (working draft 4-21-15) (WGM 4-24-15).xlsx]S-1 CRATs'!F54</f>
      </nc>
      <ndxf>
        <font>
          <sz val="12"/>
          <color theme="1" tint="0.499984740745262"/>
          <name val="Times New Roman"/>
          <scheme val="none"/>
        </font>
        <numFmt numFmtId="170" formatCode="_(* #,##0_);_(* \(#,##0\);_(* &quot;-&quot;??_);_(@_)"/>
      </ndxf>
    </rcc>
    <rcc rId="0" sId="2" dxf="1">
      <nc r="P56">
        <f>D56-'N:\Personal\wgmanuel\CEC\IEPR\IEPR 2015\[2015 IEPR Supply Forms (working draft 4-21-15) (WGM 4-24-15).xlsx]S-1 CRATs'!F55</f>
      </nc>
      <ndxf>
        <font>
          <sz val="12"/>
          <color theme="1" tint="0.499984740745262"/>
          <name val="Times New Roman"/>
          <scheme val="none"/>
        </font>
        <numFmt numFmtId="170" formatCode="_(* #,##0_);_(* \(#,##0\);_(* &quot;-&quot;??_);_(@_)"/>
      </ndxf>
    </rcc>
    <rcc rId="0" sId="2" dxf="1">
      <nc r="P57">
        <f>D57-'N:\Personal\wgmanuel\CEC\IEPR\IEPR 2015\[2015 IEPR Supply Forms (working draft 4-21-15) (WGM 4-24-15).xlsx]S-1 CRATs'!F56</f>
      </nc>
      <ndxf>
        <font>
          <sz val="12"/>
          <color theme="1" tint="0.499984740745262"/>
          <name val="Times New Roman"/>
          <scheme val="none"/>
        </font>
        <numFmt numFmtId="170" formatCode="_(* #,##0_);_(* \(#,##0\);_(* &quot;-&quot;??_);_(@_)"/>
      </ndxf>
    </rcc>
    <rcc rId="0" sId="2" dxf="1">
      <nc r="P58">
        <f>D58-'N:\Personal\wgmanuel\CEC\IEPR\IEPR 2015\[2015 IEPR Supply Forms (working draft 4-21-15) (WGM 4-24-15).xlsx]S-1 CRATs'!F57</f>
      </nc>
      <ndxf>
        <font>
          <sz val="12"/>
          <color theme="1" tint="0.499984740745262"/>
          <name val="Times New Roman"/>
          <scheme val="none"/>
        </font>
        <numFmt numFmtId="170" formatCode="_(* #,##0_);_(* \(#,##0\);_(* &quot;-&quot;??_);_(@_)"/>
      </ndxf>
    </rcc>
    <rcc rId="0" sId="2" dxf="1">
      <nc r="P59">
        <f>D59-'N:\Personal\wgmanuel\CEC\IEPR\IEPR 2015\[2015 IEPR Supply Forms (working draft 4-21-15) (WGM 4-24-15).xlsx]S-1 CRATs'!F58</f>
      </nc>
      <ndxf>
        <font>
          <sz val="12"/>
          <color theme="1" tint="0.499984740745262"/>
          <name val="Times New Roman"/>
          <scheme val="none"/>
        </font>
        <numFmt numFmtId="170" formatCode="_(* #,##0_);_(* \(#,##0\);_(* &quot;-&quot;??_);_(@_)"/>
      </ndxf>
    </rcc>
    <rcc rId="0" sId="2" dxf="1">
      <nc r="P60">
        <f>D60-'N:\Personal\wgmanuel\CEC\IEPR\IEPR 2015\[2015 IEPR Supply Forms (working draft 4-21-15) (WGM 4-24-15).xlsx]S-1 CRATs'!F59</f>
      </nc>
      <ndxf>
        <font>
          <sz val="12"/>
          <color theme="1" tint="0.499984740745262"/>
          <name val="Times New Roman"/>
          <scheme val="none"/>
        </font>
        <numFmt numFmtId="170" formatCode="_(* #,##0_);_(* \(#,##0\);_(* &quot;-&quot;??_);_(@_)"/>
      </ndxf>
    </rcc>
    <rcc rId="0" sId="2" dxf="1">
      <nc r="P61">
        <f>D61-'N:\Personal\wgmanuel\CEC\IEPR\IEPR 2015\[2015 IEPR Supply Forms (working draft 4-21-15) (WGM 4-24-15).xlsx]S-1 CRATs'!F60</f>
      </nc>
      <ndxf>
        <font>
          <sz val="12"/>
          <color theme="1" tint="0.499984740745262"/>
          <name val="Times New Roman"/>
          <scheme val="none"/>
        </font>
        <numFmt numFmtId="170" formatCode="_(* #,##0_);_(* \(#,##0\);_(* &quot;-&quot;??_);_(@_)"/>
      </ndxf>
    </rcc>
    <rcc rId="0" sId="2" dxf="1">
      <nc r="P62">
        <f>D62-'N:\Personal\wgmanuel\CEC\IEPR\IEPR 2015\[2015 IEPR Supply Forms (working draft 4-21-15) (WGM 4-24-15).xlsx]S-1 CRATs'!F61</f>
      </nc>
      <ndxf>
        <font>
          <sz val="12"/>
          <color theme="1" tint="0.499984740745262"/>
          <name val="Times New Roman"/>
          <scheme val="none"/>
        </font>
        <numFmt numFmtId="170" formatCode="_(* #,##0_);_(* \(#,##0\);_(* &quot;-&quot;??_);_(@_)"/>
      </ndxf>
    </rcc>
    <rcc rId="0" sId="2" dxf="1">
      <nc r="P63">
        <f>D63-'N:\Personal\wgmanuel\CEC\IEPR\IEPR 2015\[2015 IEPR Supply Forms (working draft 4-21-15) (WGM 4-24-15).xlsx]S-1 CRATs'!F62</f>
      </nc>
      <ndxf>
        <font>
          <sz val="12"/>
          <color theme="1" tint="0.499984740745262"/>
          <name val="Times New Roman"/>
          <scheme val="none"/>
        </font>
        <numFmt numFmtId="170" formatCode="_(* #,##0_);_(* \(#,##0\);_(* &quot;-&quot;??_);_(@_)"/>
      </ndxf>
    </rcc>
    <rcc rId="0" sId="2" dxf="1">
      <nc r="P64">
        <f>D64-'N:\Personal\wgmanuel\CEC\IEPR\IEPR 2015\[2015 IEPR Supply Forms (working draft 4-21-15) (WGM 4-24-15).xlsx]S-1 CRATs'!F63</f>
      </nc>
      <ndxf>
        <font>
          <sz val="12"/>
          <color theme="1" tint="0.499984740745262"/>
          <name val="Times New Roman"/>
          <scheme val="none"/>
        </font>
        <numFmt numFmtId="170" formatCode="_(* #,##0_);_(* \(#,##0\);_(* &quot;-&quot;??_);_(@_)"/>
      </ndxf>
    </rcc>
    <rcc rId="0" sId="2" dxf="1">
      <nc r="P67">
        <f>D67-'N:\Personal\wgmanuel\CEC\IEPR\IEPR 2015\[2015 IEPR Supply Forms (working draft 4-21-15) (WGM 4-24-15).xlsx]S-1 CRATs'!F65</f>
      </nc>
      <ndxf>
        <font>
          <sz val="12"/>
          <color theme="1" tint="0.499984740745262"/>
          <name val="Times New Roman"/>
          <scheme val="none"/>
        </font>
        <numFmt numFmtId="170" formatCode="_(* #,##0_);_(* \(#,##0\);_(* &quot;-&quot;??_);_(@_)"/>
      </ndxf>
    </rcc>
    <rcc rId="0" sId="2" dxf="1">
      <nc r="P68">
        <f>D68-'N:\Personal\wgmanuel\CEC\IEPR\IEPR 2015\[2015 IEPR Supply Forms (working draft 4-21-15) (WGM 4-24-15).xlsx]S-1 CRATs'!F66</f>
      </nc>
      <ndxf>
        <font>
          <sz val="12"/>
          <color theme="1" tint="0.499984740745262"/>
          <name val="Times New Roman"/>
          <scheme val="none"/>
        </font>
        <numFmt numFmtId="170" formatCode="_(* #,##0_);_(* \(#,##0\);_(* &quot;-&quot;??_);_(@_)"/>
      </ndxf>
    </rcc>
    <rfmt sheetId="2" sqref="P72" start="0" length="0">
      <dxf/>
    </rfmt>
    <rfmt sheetId="2" sqref="P73" start="0" length="0">
      <dxf/>
    </rfmt>
  </rrc>
  <rrc rId="325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VALUE(E9)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E11-'N:\Personal\wgmanuel\CEC\IEPR\IEPR 2015\[2015 IEPR Supply Forms (working draft 4-21-15) (WGM 4-24-15).xlsx]S-1 CRATs'!G11</f>
      </nc>
      <ndxf>
        <font>
          <sz val="12"/>
          <color theme="1" tint="0.499984740745262"/>
          <name val="Times New Roman"/>
          <scheme val="none"/>
        </font>
        <numFmt numFmtId="170" formatCode="_(* #,##0_);_(* \(#,##0\);_(* &quot;-&quot;??_);_(@_)"/>
      </ndxf>
    </rcc>
    <rcc rId="0" sId="2" dxf="1">
      <nc r="P22">
        <f>E22-'N:\Personal\wgmanuel\CEC\IEPR\IEPR 2015\[2015 IEPR Supply Forms (working draft 4-21-15) (WGM 4-24-15).xlsx]S-1 CRATs'!G22</f>
      </nc>
      <ndxf>
        <font>
          <sz val="12"/>
          <color theme="1" tint="0.499984740745262"/>
          <name val="Times New Roman"/>
          <scheme val="none"/>
        </font>
        <numFmt numFmtId="170" formatCode="_(* #,##0_);_(* \(#,##0\);_(* &quot;-&quot;??_);_(@_)"/>
      </ndxf>
    </rcc>
    <rcc rId="0" sId="2" dxf="1">
      <nc r="P24">
        <f>E24-'N:\Personal\wgmanuel\CEC\IEPR\IEPR 2015\[2015 IEPR Supply Forms (working draft 4-21-15) (WGM 4-24-15).xlsx]S-1 CRATs'!G24</f>
      </nc>
      <ndxf>
        <font>
          <sz val="12"/>
          <color theme="1" tint="0.499984740745262"/>
          <name val="Times New Roman"/>
          <scheme val="none"/>
        </font>
        <numFmt numFmtId="170" formatCode="_(* #,##0_);_(* \(#,##0\);_(* &quot;-&quot;??_);_(@_)"/>
      </ndxf>
    </rcc>
    <rcc rId="0" sId="2" dxf="1">
      <nc r="P25">
        <f>E25-'N:\Personal\wgmanuel\CEC\IEPR\IEPR 2015\[2015 IEPR Supply Forms (working draft 4-21-15) (WGM 4-24-15).xlsx]S-1 CRATs'!G25</f>
      </nc>
      <ndxf>
        <font>
          <sz val="12"/>
          <color theme="1" tint="0.499984740745262"/>
          <name val="Times New Roman"/>
          <scheme val="none"/>
        </font>
        <numFmt numFmtId="170" formatCode="_(* #,##0_);_(* \(#,##0\);_(* &quot;-&quot;??_);_(@_)"/>
      </ndxf>
    </rcc>
    <rcc rId="0" sId="2" dxf="1">
      <nc r="P28">
        <f>E28-'N:\Personal\wgmanuel\CEC\IEPR\IEPR 2015\[2015 IEPR Supply Forms (working draft 4-21-15) (WGM 4-24-15).xlsx]S-1 CRATs'!G28</f>
      </nc>
      <ndxf>
        <font>
          <sz val="12"/>
          <color theme="1" tint="0.499984740745262"/>
          <name val="Times New Roman"/>
          <scheme val="none"/>
        </font>
        <numFmt numFmtId="170" formatCode="_(* #,##0_);_(* \(#,##0\);_(* &quot;-&quot;??_);_(@_)"/>
      </ndxf>
    </rcc>
    <rcc rId="0" sId="2" dxf="1">
      <nc r="P29">
        <f>E29-'N:\Personal\wgmanuel\CEC\IEPR\IEPR 2015\[2015 IEPR Supply Forms (working draft 4-21-15) (WGM 4-24-15).xlsx]S-1 CRATs'!G29</f>
      </nc>
      <ndxf>
        <font>
          <sz val="12"/>
          <color theme="1" tint="0.499984740745262"/>
          <name val="Times New Roman"/>
          <scheme val="none"/>
        </font>
        <numFmt numFmtId="170" formatCode="_(* #,##0_);_(* \(#,##0\);_(* &quot;-&quot;??_);_(@_)"/>
      </ndxf>
    </rcc>
    <rcc rId="0" sId="2" dxf="1">
      <nc r="P30">
        <f>E30-'N:\Personal\wgmanuel\CEC\IEPR\IEPR 2015\[2015 IEPR Supply Forms (working draft 4-21-15) (WGM 4-24-15).xlsx]S-1 CRATs'!G30</f>
      </nc>
      <ndxf>
        <font>
          <sz val="12"/>
          <color theme="1" tint="0.499984740745262"/>
          <name val="Times New Roman"/>
          <scheme val="none"/>
        </font>
        <numFmt numFmtId="170" formatCode="_(* #,##0_);_(* \(#,##0\);_(* &quot;-&quot;??_);_(@_)"/>
      </ndxf>
    </rcc>
    <rcc rId="0" sId="2" dxf="1">
      <nc r="P31">
        <f>E31-'N:\Personal\wgmanuel\CEC\IEPR\IEPR 2015\[2015 IEPR Supply Forms (working draft 4-21-15) (WGM 4-24-15).xlsx]S-1 CRATs'!G31</f>
      </nc>
      <ndxf>
        <font>
          <sz val="12"/>
          <color theme="1" tint="0.499984740745262"/>
          <name val="Times New Roman"/>
          <scheme val="none"/>
        </font>
        <numFmt numFmtId="170" formatCode="_(* #,##0_);_(* \(#,##0\);_(* &quot;-&quot;??_);_(@_)"/>
      </ndxf>
    </rcc>
    <rcc rId="0" sId="2" dxf="1">
      <nc r="P36">
        <f>E36-'N:\Personal\wgmanuel\CEC\IEPR\IEPR 2015\[2015 IEPR Supply Forms (working draft 4-21-15) (WGM 4-24-15).xlsx]S-1 CRATs'!G36</f>
      </nc>
      <ndxf>
        <font>
          <sz val="12"/>
          <color theme="1" tint="0.499984740745262"/>
          <name val="Times New Roman"/>
          <scheme val="none"/>
        </font>
        <numFmt numFmtId="170" formatCode="_(* #,##0_);_(* \(#,##0\);_(* &quot;-&quot;??_);_(@_)"/>
      </ndxf>
    </rcc>
    <rcc rId="0" sId="2" dxf="1">
      <nc r="P37">
        <f>E37-'N:\Personal\wgmanuel\CEC\IEPR\IEPR 2015\[2015 IEPR Supply Forms (working draft 4-21-15) (WGM 4-24-15).xlsx]S-1 CRATs'!G37</f>
      </nc>
      <ndxf>
        <font>
          <sz val="12"/>
          <color theme="1" tint="0.499984740745262"/>
          <name val="Times New Roman"/>
          <scheme val="none"/>
        </font>
        <numFmt numFmtId="170" formatCode="_(* #,##0_);_(* \(#,##0\);_(* &quot;-&quot;??_);_(@_)"/>
      </ndxf>
    </rcc>
    <rcc rId="0" sId="2" dxf="1">
      <nc r="P38">
        <f>E38-'N:\Personal\wgmanuel\CEC\IEPR\IEPR 2015\[2015 IEPR Supply Forms (working draft 4-21-15) (WGM 4-24-15).xlsx]S-1 CRATs'!G38</f>
      </nc>
      <ndxf>
        <font>
          <sz val="12"/>
          <color theme="1" tint="0.499984740745262"/>
          <name val="Times New Roman"/>
          <scheme val="none"/>
        </font>
        <numFmt numFmtId="170" formatCode="_(* #,##0_);_(* \(#,##0\);_(* &quot;-&quot;??_);_(@_)"/>
      </ndxf>
    </rcc>
    <rcc rId="0" sId="2" dxf="1">
      <nc r="P39">
        <f>E39-'N:\Personal\wgmanuel\CEC\IEPR\IEPR 2015\[2015 IEPR Supply Forms (working draft 4-21-15) (WGM 4-24-15).xlsx]S-1 CRATs'!G39</f>
      </nc>
      <ndxf>
        <font>
          <sz val="12"/>
          <color theme="1" tint="0.499984740745262"/>
          <name val="Times New Roman"/>
          <scheme val="none"/>
        </font>
        <numFmt numFmtId="170" formatCode="_(* #,##0_);_(* \(#,##0\);_(* &quot;-&quot;??_);_(@_)"/>
      </ndxf>
    </rcc>
    <rcc rId="0" sId="2" dxf="1">
      <nc r="P40">
        <f>E40-'N:\Personal\wgmanuel\CEC\IEPR\IEPR 2015\[2015 IEPR Supply Forms (working draft 4-21-15) (WGM 4-24-15).xlsx]S-1 CRATs'!G40</f>
      </nc>
      <ndxf>
        <font>
          <sz val="12"/>
          <color theme="1" tint="0.499984740745262"/>
          <name val="Times New Roman"/>
          <scheme val="none"/>
        </font>
        <numFmt numFmtId="170" formatCode="_(* #,##0_);_(* \(#,##0\);_(* &quot;-&quot;??_);_(@_)"/>
      </ndxf>
    </rcc>
    <rcc rId="0" sId="2" dxf="1">
      <nc r="P41">
        <f>E41-'N:\Personal\wgmanuel\CEC\IEPR\IEPR 2015\[2015 IEPR Supply Forms (working draft 4-21-15) (WGM 4-24-15).xlsx]S-1 CRATs'!G41</f>
      </nc>
      <ndxf>
        <font>
          <sz val="12"/>
          <color theme="1" tint="0.499984740745262"/>
          <name val="Times New Roman"/>
          <scheme val="none"/>
        </font>
        <numFmt numFmtId="170" formatCode="_(* #,##0_);_(* \(#,##0\);_(* &quot;-&quot;??_);_(@_)"/>
      </ndxf>
    </rcc>
    <rcc rId="0" sId="2" dxf="1">
      <nc r="P43">
        <f>E43-'N:\Personal\wgmanuel\CEC\IEPR\IEPR 2015\[2015 IEPR Supply Forms (working draft 4-21-15) (WGM 4-24-15).xlsx]S-1 CRATs'!G43</f>
      </nc>
      <ndxf>
        <font>
          <sz val="12"/>
          <color theme="1" tint="0.499984740745262"/>
          <name val="Times New Roman"/>
          <scheme val="none"/>
        </font>
        <numFmt numFmtId="170" formatCode="_(* #,##0_);_(* \(#,##0\);_(* &quot;-&quot;??_);_(@_)"/>
      </ndxf>
    </rcc>
    <rcc rId="0" sId="2" dxf="1">
      <nc r="P44">
        <f>E44-'N:\Personal\wgmanuel\CEC\IEPR\IEPR 2015\[2015 IEPR Supply Forms (working draft 4-21-15) (WGM 4-24-15).xlsx]S-1 CRATs'!G44</f>
      </nc>
      <ndxf>
        <font>
          <sz val="12"/>
          <color theme="1" tint="0.499984740745262"/>
          <name val="Times New Roman"/>
          <scheme val="none"/>
        </font>
        <numFmt numFmtId="170" formatCode="_(* #,##0_);_(* \(#,##0\);_(* &quot;-&quot;??_);_(@_)"/>
      </ndxf>
    </rcc>
    <rcc rId="0" sId="2" dxf="1">
      <nc r="P45">
        <f>E45-'N:\Personal\wgmanuel\CEC\IEPR\IEPR 2015\[2015 IEPR Supply Forms (working draft 4-21-15) (WGM 4-24-15).xlsx]S-1 CRATs'!G45</f>
      </nc>
      <ndxf>
        <font>
          <sz val="12"/>
          <color theme="1" tint="0.499984740745262"/>
          <name val="Times New Roman"/>
          <scheme val="none"/>
        </font>
        <numFmt numFmtId="170" formatCode="_(* #,##0_);_(* \(#,##0\);_(* &quot;-&quot;??_);_(@_)"/>
      </ndxf>
    </rcc>
    <rcc rId="0" sId="2" dxf="1">
      <nc r="P46">
        <f>E46-'N:\Personal\wgmanuel\CEC\IEPR\IEPR 2015\[2015 IEPR Supply Forms (working draft 4-21-15) (WGM 4-24-15).xlsx]S-1 CRATs'!G46</f>
      </nc>
      <ndxf>
        <font>
          <sz val="12"/>
          <color theme="1" tint="0.499984740745262"/>
          <name val="Times New Roman"/>
          <scheme val="none"/>
        </font>
        <numFmt numFmtId="170" formatCode="_(* #,##0_);_(* \(#,##0\);_(* &quot;-&quot;??_);_(@_)"/>
      </ndxf>
    </rcc>
    <rcc rId="0" sId="2" dxf="1">
      <nc r="P47">
        <f>E47-'N:\Personal\wgmanuel\CEC\IEPR\IEPR 2015\[2015 IEPR Supply Forms (working draft 4-21-15) (WGM 4-24-15).xlsx]S-1 CRATs'!G47</f>
      </nc>
      <ndxf>
        <font>
          <sz val="12"/>
          <color theme="1" tint="0.499984740745262"/>
          <name val="Times New Roman"/>
          <scheme val="none"/>
        </font>
        <numFmt numFmtId="170" formatCode="_(* #,##0_);_(* \(#,##0\);_(* &quot;-&quot;??_);_(@_)"/>
      </ndxf>
    </rcc>
    <rcc rId="0" sId="2" dxf="1">
      <nc r="P48">
        <f>E48-'N:\Personal\wgmanuel\CEC\IEPR\IEPR 2015\[2015 IEPR Supply Forms (working draft 4-21-15) (WGM 4-24-15).xlsx]S-1 CRATs'!G48</f>
      </nc>
      <ndxf>
        <font>
          <sz val="12"/>
          <color theme="1" tint="0.499984740745262"/>
          <name val="Times New Roman"/>
          <scheme val="none"/>
        </font>
        <numFmt numFmtId="170" formatCode="_(* #,##0_);_(* \(#,##0\);_(* &quot;-&quot;??_);_(@_)"/>
      </ndxf>
    </rcc>
    <rcc rId="0" sId="2" dxf="1">
      <nc r="P49">
        <f>E49-'N:\Personal\wgmanuel\CEC\IEPR\IEPR 2015\[2015 IEPR Supply Forms (working draft 4-21-15) (WGM 4-24-15).xlsx]S-1 CRATs'!G49</f>
      </nc>
      <ndxf>
        <font>
          <sz val="12"/>
          <color theme="1" tint="0.499984740745262"/>
          <name val="Times New Roman"/>
          <scheme val="none"/>
        </font>
        <numFmt numFmtId="170" formatCode="_(* #,##0_);_(* \(#,##0\);_(* &quot;-&quot;??_);_(@_)"/>
      </ndxf>
    </rcc>
    <rcc rId="0" sId="2" dxf="1">
      <nc r="P50">
        <f>E50-'N:\Personal\wgmanuel\CEC\IEPR\IEPR 2015\[2015 IEPR Supply Forms (working draft 4-21-15) (WGM 4-24-15).xlsx]S-1 CRATs'!G50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E52-'N:\Personal\wgmanuel\CEC\IEPR\IEPR 2015\[2015 IEPR Supply Forms (working draft 4-21-15) (WGM 4-24-15).xlsx]S-1 CRATs'!G51</f>
      </nc>
      <ndxf>
        <font>
          <sz val="12"/>
          <color theme="1" tint="0.499984740745262"/>
          <name val="Times New Roman"/>
          <scheme val="none"/>
        </font>
        <numFmt numFmtId="170" formatCode="_(* #,##0_);_(* \(#,##0\);_(* &quot;-&quot;??_);_(@_)"/>
      </ndxf>
    </rcc>
    <rcc rId="0" sId="2" dxf="1">
      <nc r="P53">
        <f>E53-'N:\Personal\wgmanuel\CEC\IEPR\IEPR 2015\[2015 IEPR Supply Forms (working draft 4-21-15) (WGM 4-24-15).xlsx]S-1 CRATs'!G52</f>
      </nc>
      <ndxf>
        <font>
          <sz val="12"/>
          <color theme="1" tint="0.499984740745262"/>
          <name val="Times New Roman"/>
          <scheme val="none"/>
        </font>
        <numFmt numFmtId="170" formatCode="_(* #,##0_);_(* \(#,##0\);_(* &quot;-&quot;??_);_(@_)"/>
      </ndxf>
    </rcc>
    <rcc rId="0" sId="2" dxf="1">
      <nc r="P54">
        <f>E54-'N:\Personal\wgmanuel\CEC\IEPR\IEPR 2015\[2015 IEPR Supply Forms (working draft 4-21-15) (WGM 4-24-15).xlsx]S-1 CRATs'!G53</f>
      </nc>
      <ndxf>
        <font>
          <sz val="12"/>
          <color theme="1" tint="0.499984740745262"/>
          <name val="Times New Roman"/>
          <scheme val="none"/>
        </font>
        <numFmt numFmtId="170" formatCode="_(* #,##0_);_(* \(#,##0\);_(* &quot;-&quot;??_);_(@_)"/>
      </ndxf>
    </rcc>
    <rcc rId="0" sId="2" dxf="1">
      <nc r="P55">
        <f>E55-'N:\Personal\wgmanuel\CEC\IEPR\IEPR 2015\[2015 IEPR Supply Forms (working draft 4-21-15) (WGM 4-24-15).xlsx]S-1 CRATs'!G54</f>
      </nc>
      <ndxf>
        <font>
          <sz val="12"/>
          <color theme="1" tint="0.499984740745262"/>
          <name val="Times New Roman"/>
          <scheme val="none"/>
        </font>
        <numFmt numFmtId="170" formatCode="_(* #,##0_);_(* \(#,##0\);_(* &quot;-&quot;??_);_(@_)"/>
      </ndxf>
    </rcc>
    <rcc rId="0" sId="2" dxf="1">
      <nc r="P56">
        <f>E56-'N:\Personal\wgmanuel\CEC\IEPR\IEPR 2015\[2015 IEPR Supply Forms (working draft 4-21-15) (WGM 4-24-15).xlsx]S-1 CRATs'!G55</f>
      </nc>
      <ndxf>
        <font>
          <sz val="12"/>
          <color theme="1" tint="0.499984740745262"/>
          <name val="Times New Roman"/>
          <scheme val="none"/>
        </font>
        <numFmt numFmtId="170" formatCode="_(* #,##0_);_(* \(#,##0\);_(* &quot;-&quot;??_);_(@_)"/>
      </ndxf>
    </rcc>
    <rcc rId="0" sId="2" dxf="1">
      <nc r="P57">
        <f>E57-'N:\Personal\wgmanuel\CEC\IEPR\IEPR 2015\[2015 IEPR Supply Forms (working draft 4-21-15) (WGM 4-24-15).xlsx]S-1 CRATs'!G56</f>
      </nc>
      <ndxf>
        <font>
          <sz val="12"/>
          <color theme="1" tint="0.499984740745262"/>
          <name val="Times New Roman"/>
          <scheme val="none"/>
        </font>
        <numFmt numFmtId="170" formatCode="_(* #,##0_);_(* \(#,##0\);_(* &quot;-&quot;??_);_(@_)"/>
      </ndxf>
    </rcc>
    <rcc rId="0" sId="2" dxf="1">
      <nc r="P58">
        <f>E58-'N:\Personal\wgmanuel\CEC\IEPR\IEPR 2015\[2015 IEPR Supply Forms (working draft 4-21-15) (WGM 4-24-15).xlsx]S-1 CRATs'!G57</f>
      </nc>
      <ndxf>
        <font>
          <sz val="12"/>
          <color theme="1" tint="0.499984740745262"/>
          <name val="Times New Roman"/>
          <scheme val="none"/>
        </font>
        <numFmt numFmtId="170" formatCode="_(* #,##0_);_(* \(#,##0\);_(* &quot;-&quot;??_);_(@_)"/>
      </ndxf>
    </rcc>
    <rcc rId="0" sId="2" dxf="1">
      <nc r="P59">
        <f>E59-'N:\Personal\wgmanuel\CEC\IEPR\IEPR 2015\[2015 IEPR Supply Forms (working draft 4-21-15) (WGM 4-24-15).xlsx]S-1 CRATs'!G58</f>
      </nc>
      <ndxf>
        <font>
          <sz val="12"/>
          <color theme="1" tint="0.499984740745262"/>
          <name val="Times New Roman"/>
          <scheme val="none"/>
        </font>
        <numFmt numFmtId="170" formatCode="_(* #,##0_);_(* \(#,##0\);_(* &quot;-&quot;??_);_(@_)"/>
      </ndxf>
    </rcc>
    <rcc rId="0" sId="2" dxf="1">
      <nc r="P60">
        <f>E60-'N:\Personal\wgmanuel\CEC\IEPR\IEPR 2015\[2015 IEPR Supply Forms (working draft 4-21-15) (WGM 4-24-15).xlsx]S-1 CRATs'!G59</f>
      </nc>
      <ndxf>
        <font>
          <sz val="12"/>
          <color theme="1" tint="0.499984740745262"/>
          <name val="Times New Roman"/>
          <scheme val="none"/>
        </font>
        <numFmt numFmtId="170" formatCode="_(* #,##0_);_(* \(#,##0\);_(* &quot;-&quot;??_);_(@_)"/>
      </ndxf>
    </rcc>
    <rcc rId="0" sId="2" dxf="1">
      <nc r="P61">
        <f>E61-'N:\Personal\wgmanuel\CEC\IEPR\IEPR 2015\[2015 IEPR Supply Forms (working draft 4-21-15) (WGM 4-24-15).xlsx]S-1 CRATs'!G60</f>
      </nc>
      <ndxf>
        <font>
          <sz val="12"/>
          <color theme="1" tint="0.499984740745262"/>
          <name val="Times New Roman"/>
          <scheme val="none"/>
        </font>
        <numFmt numFmtId="170" formatCode="_(* #,##0_);_(* \(#,##0\);_(* &quot;-&quot;??_);_(@_)"/>
      </ndxf>
    </rcc>
    <rcc rId="0" sId="2" dxf="1">
      <nc r="P62">
        <f>E62-'N:\Personal\wgmanuel\CEC\IEPR\IEPR 2015\[2015 IEPR Supply Forms (working draft 4-21-15) (WGM 4-24-15).xlsx]S-1 CRATs'!G61</f>
      </nc>
      <ndxf>
        <font>
          <sz val="12"/>
          <color theme="1" tint="0.499984740745262"/>
          <name val="Times New Roman"/>
          <scheme val="none"/>
        </font>
        <numFmt numFmtId="170" formatCode="_(* #,##0_);_(* \(#,##0\);_(* &quot;-&quot;??_);_(@_)"/>
      </ndxf>
    </rcc>
    <rcc rId="0" sId="2" dxf="1">
      <nc r="P63">
        <f>E63-'N:\Personal\wgmanuel\CEC\IEPR\IEPR 2015\[2015 IEPR Supply Forms (working draft 4-21-15) (WGM 4-24-15).xlsx]S-1 CRATs'!G62</f>
      </nc>
      <ndxf>
        <font>
          <sz val="12"/>
          <color theme="1" tint="0.499984740745262"/>
          <name val="Times New Roman"/>
          <scheme val="none"/>
        </font>
        <numFmt numFmtId="170" formatCode="_(* #,##0_);_(* \(#,##0\);_(* &quot;-&quot;??_);_(@_)"/>
      </ndxf>
    </rcc>
    <rcc rId="0" sId="2" dxf="1">
      <nc r="P64">
        <f>E64-'N:\Personal\wgmanuel\CEC\IEPR\IEPR 2015\[2015 IEPR Supply Forms (working draft 4-21-15) (WGM 4-24-15).xlsx]S-1 CRATs'!G63</f>
      </nc>
      <ndxf>
        <font>
          <sz val="12"/>
          <color theme="1" tint="0.499984740745262"/>
          <name val="Times New Roman"/>
          <scheme val="none"/>
        </font>
        <numFmt numFmtId="170" formatCode="_(* #,##0_);_(* \(#,##0\);_(* &quot;-&quot;??_);_(@_)"/>
      </ndxf>
    </rcc>
    <rcc rId="0" sId="2" dxf="1">
      <nc r="P67">
        <f>E67-'N:\Personal\wgmanuel\CEC\IEPR\IEPR 2015\[2015 IEPR Supply Forms (working draft 4-21-15) (WGM 4-24-15).xlsx]S-1 CRATs'!G65</f>
      </nc>
      <ndxf>
        <font>
          <sz val="12"/>
          <color theme="1" tint="0.499984740745262"/>
          <name val="Times New Roman"/>
          <scheme val="none"/>
        </font>
        <numFmt numFmtId="170" formatCode="_(* #,##0_);_(* \(#,##0\);_(* &quot;-&quot;??_);_(@_)"/>
      </ndxf>
    </rcc>
    <rcc rId="0" sId="2" dxf="1">
      <nc r="P68">
        <f>E68-'N:\Personal\wgmanuel\CEC\IEPR\IEPR 2015\[2015 IEPR Supply Forms (working draft 4-21-15) (WGM 4-24-15).xlsx]S-1 CRATs'!G66</f>
      </nc>
      <ndxf>
        <font>
          <sz val="12"/>
          <color theme="1" tint="0.499984740745262"/>
          <name val="Times New Roman"/>
          <scheme val="none"/>
        </font>
        <numFmt numFmtId="170" formatCode="_(* #,##0_);_(* \(#,##0\);_(* &quot;-&quot;??_);_(@_)"/>
      </ndxf>
    </rcc>
    <rfmt sheetId="2" sqref="P72" start="0" length="0">
      <dxf/>
    </rfmt>
    <rfmt sheetId="2" sqref="P73" start="0" length="0">
      <dxf/>
    </rfmt>
  </rrc>
  <rrc rId="326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VALUE(F9)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F11-'N:\Personal\wgmanuel\CEC\IEPR\IEPR 2015\[2015 IEPR Supply Forms (working draft 4-21-15) (WGM 4-24-15).xlsx]S-1 CRATs'!H11</f>
      </nc>
      <ndxf>
        <font>
          <sz val="12"/>
          <color theme="1" tint="0.499984740745262"/>
          <name val="Times New Roman"/>
          <scheme val="none"/>
        </font>
        <numFmt numFmtId="170" formatCode="_(* #,##0_);_(* \(#,##0\);_(* &quot;-&quot;??_);_(@_)"/>
      </ndxf>
    </rcc>
    <rcc rId="0" sId="2" dxf="1">
      <nc r="P22">
        <f>F22-'N:\Personal\wgmanuel\CEC\IEPR\IEPR 2015\[2015 IEPR Supply Forms (working draft 4-21-15) (WGM 4-24-15).xlsx]S-1 CRATs'!H22</f>
      </nc>
      <ndxf>
        <font>
          <sz val="12"/>
          <color theme="1" tint="0.499984740745262"/>
          <name val="Times New Roman"/>
          <scheme val="none"/>
        </font>
        <numFmt numFmtId="170" formatCode="_(* #,##0_);_(* \(#,##0\);_(* &quot;-&quot;??_);_(@_)"/>
      </ndxf>
    </rcc>
    <rcc rId="0" sId="2" dxf="1">
      <nc r="P24">
        <f>F24-'N:\Personal\wgmanuel\CEC\IEPR\IEPR 2015\[2015 IEPR Supply Forms (working draft 4-21-15) (WGM 4-24-15).xlsx]S-1 CRATs'!H24</f>
      </nc>
      <ndxf>
        <font>
          <sz val="12"/>
          <color theme="1" tint="0.499984740745262"/>
          <name val="Times New Roman"/>
          <scheme val="none"/>
        </font>
        <numFmt numFmtId="170" formatCode="_(* #,##0_);_(* \(#,##0\);_(* &quot;-&quot;??_);_(@_)"/>
      </ndxf>
    </rcc>
    <rcc rId="0" sId="2" dxf="1">
      <nc r="P25">
        <f>F25-'N:\Personal\wgmanuel\CEC\IEPR\IEPR 2015\[2015 IEPR Supply Forms (working draft 4-21-15) (WGM 4-24-15).xlsx]S-1 CRATs'!H25</f>
      </nc>
      <ndxf>
        <font>
          <sz val="12"/>
          <color theme="1" tint="0.499984740745262"/>
          <name val="Times New Roman"/>
          <scheme val="none"/>
        </font>
        <numFmt numFmtId="170" formatCode="_(* #,##0_);_(* \(#,##0\);_(* &quot;-&quot;??_);_(@_)"/>
      </ndxf>
    </rcc>
    <rcc rId="0" sId="2" dxf="1">
      <nc r="P28">
        <f>F28-'N:\Personal\wgmanuel\CEC\IEPR\IEPR 2015\[2015 IEPR Supply Forms (working draft 4-21-15) (WGM 4-24-15).xlsx]S-1 CRATs'!H28</f>
      </nc>
      <ndxf>
        <font>
          <sz val="12"/>
          <color theme="1" tint="0.499984740745262"/>
          <name val="Times New Roman"/>
          <scheme val="none"/>
        </font>
        <numFmt numFmtId="170" formatCode="_(* #,##0_);_(* \(#,##0\);_(* &quot;-&quot;??_);_(@_)"/>
      </ndxf>
    </rcc>
    <rcc rId="0" sId="2" dxf="1">
      <nc r="P29">
        <f>F29-'N:\Personal\wgmanuel\CEC\IEPR\IEPR 2015\[2015 IEPR Supply Forms (working draft 4-21-15) (WGM 4-24-15).xlsx]S-1 CRATs'!H29</f>
      </nc>
      <ndxf>
        <font>
          <sz val="12"/>
          <color theme="1" tint="0.499984740745262"/>
          <name val="Times New Roman"/>
          <scheme val="none"/>
        </font>
        <numFmt numFmtId="170" formatCode="_(* #,##0_);_(* \(#,##0\);_(* &quot;-&quot;??_);_(@_)"/>
      </ndxf>
    </rcc>
    <rcc rId="0" sId="2" dxf="1">
      <nc r="P30">
        <f>F30-'N:\Personal\wgmanuel\CEC\IEPR\IEPR 2015\[2015 IEPR Supply Forms (working draft 4-21-15) (WGM 4-24-15).xlsx]S-1 CRATs'!H30</f>
      </nc>
      <ndxf>
        <font>
          <sz val="12"/>
          <color theme="1" tint="0.499984740745262"/>
          <name val="Times New Roman"/>
          <scheme val="none"/>
        </font>
        <numFmt numFmtId="170" formatCode="_(* #,##0_);_(* \(#,##0\);_(* &quot;-&quot;??_);_(@_)"/>
      </ndxf>
    </rcc>
    <rcc rId="0" sId="2" dxf="1">
      <nc r="P31">
        <f>F31-'N:\Personal\wgmanuel\CEC\IEPR\IEPR 2015\[2015 IEPR Supply Forms (working draft 4-21-15) (WGM 4-24-15).xlsx]S-1 CRATs'!H31</f>
      </nc>
      <ndxf>
        <font>
          <sz val="12"/>
          <color theme="1" tint="0.499984740745262"/>
          <name val="Times New Roman"/>
          <scheme val="none"/>
        </font>
        <numFmt numFmtId="170" formatCode="_(* #,##0_);_(* \(#,##0\);_(* &quot;-&quot;??_);_(@_)"/>
      </ndxf>
    </rcc>
    <rcc rId="0" sId="2" dxf="1">
      <nc r="P36">
        <f>F36-'N:\Personal\wgmanuel\CEC\IEPR\IEPR 2015\[2015 IEPR Supply Forms (working draft 4-21-15) (WGM 4-24-15).xlsx]S-1 CRATs'!H36</f>
      </nc>
      <ndxf>
        <font>
          <sz val="12"/>
          <color theme="1" tint="0.499984740745262"/>
          <name val="Times New Roman"/>
          <scheme val="none"/>
        </font>
        <numFmt numFmtId="170" formatCode="_(* #,##0_);_(* \(#,##0\);_(* &quot;-&quot;??_);_(@_)"/>
      </ndxf>
    </rcc>
    <rcc rId="0" sId="2" dxf="1">
      <nc r="P37">
        <f>F37-'N:\Personal\wgmanuel\CEC\IEPR\IEPR 2015\[2015 IEPR Supply Forms (working draft 4-21-15) (WGM 4-24-15).xlsx]S-1 CRATs'!H37</f>
      </nc>
      <ndxf>
        <font>
          <sz val="12"/>
          <color theme="1" tint="0.499984740745262"/>
          <name val="Times New Roman"/>
          <scheme val="none"/>
        </font>
        <numFmt numFmtId="170" formatCode="_(* #,##0_);_(* \(#,##0\);_(* &quot;-&quot;??_);_(@_)"/>
      </ndxf>
    </rcc>
    <rcc rId="0" sId="2" dxf="1">
      <nc r="P38">
        <f>F38-'N:\Personal\wgmanuel\CEC\IEPR\IEPR 2015\[2015 IEPR Supply Forms (working draft 4-21-15) (WGM 4-24-15).xlsx]S-1 CRATs'!H38</f>
      </nc>
      <ndxf>
        <font>
          <sz val="12"/>
          <color theme="1" tint="0.499984740745262"/>
          <name val="Times New Roman"/>
          <scheme val="none"/>
        </font>
        <numFmt numFmtId="170" formatCode="_(* #,##0_);_(* \(#,##0\);_(* &quot;-&quot;??_);_(@_)"/>
      </ndxf>
    </rcc>
    <rcc rId="0" sId="2" dxf="1">
      <nc r="P39">
        <f>F39-'N:\Personal\wgmanuel\CEC\IEPR\IEPR 2015\[2015 IEPR Supply Forms (working draft 4-21-15) (WGM 4-24-15).xlsx]S-1 CRATs'!H39</f>
      </nc>
      <ndxf>
        <font>
          <sz val="12"/>
          <color theme="1" tint="0.499984740745262"/>
          <name val="Times New Roman"/>
          <scheme val="none"/>
        </font>
        <numFmt numFmtId="170" formatCode="_(* #,##0_);_(* \(#,##0\);_(* &quot;-&quot;??_);_(@_)"/>
      </ndxf>
    </rcc>
    <rcc rId="0" sId="2" dxf="1">
      <nc r="P40">
        <f>F40-'N:\Personal\wgmanuel\CEC\IEPR\IEPR 2015\[2015 IEPR Supply Forms (working draft 4-21-15) (WGM 4-24-15).xlsx]S-1 CRATs'!H40</f>
      </nc>
      <ndxf>
        <font>
          <sz val="12"/>
          <color theme="1" tint="0.499984740745262"/>
          <name val="Times New Roman"/>
          <scheme val="none"/>
        </font>
        <numFmt numFmtId="170" formatCode="_(* #,##0_);_(* \(#,##0\);_(* &quot;-&quot;??_);_(@_)"/>
      </ndxf>
    </rcc>
    <rcc rId="0" sId="2" dxf="1">
      <nc r="P41">
        <f>F41-'N:\Personal\wgmanuel\CEC\IEPR\IEPR 2015\[2015 IEPR Supply Forms (working draft 4-21-15) (WGM 4-24-15).xlsx]S-1 CRATs'!H41</f>
      </nc>
      <ndxf>
        <font>
          <sz val="12"/>
          <color theme="1" tint="0.499984740745262"/>
          <name val="Times New Roman"/>
          <scheme val="none"/>
        </font>
        <numFmt numFmtId="170" formatCode="_(* #,##0_);_(* \(#,##0\);_(* &quot;-&quot;??_);_(@_)"/>
      </ndxf>
    </rcc>
    <rcc rId="0" sId="2" dxf="1">
      <nc r="P43">
        <f>F43-'N:\Personal\wgmanuel\CEC\IEPR\IEPR 2015\[2015 IEPR Supply Forms (working draft 4-21-15) (WGM 4-24-15).xlsx]S-1 CRATs'!H43</f>
      </nc>
      <ndxf>
        <font>
          <sz val="12"/>
          <color theme="1" tint="0.499984740745262"/>
          <name val="Times New Roman"/>
          <scheme val="none"/>
        </font>
        <numFmt numFmtId="170" formatCode="_(* #,##0_);_(* \(#,##0\);_(* &quot;-&quot;??_);_(@_)"/>
      </ndxf>
    </rcc>
    <rcc rId="0" sId="2" dxf="1">
      <nc r="P44">
        <f>F44-'N:\Personal\wgmanuel\CEC\IEPR\IEPR 2015\[2015 IEPR Supply Forms (working draft 4-21-15) (WGM 4-24-15).xlsx]S-1 CRATs'!H44</f>
      </nc>
      <ndxf>
        <font>
          <sz val="12"/>
          <color theme="1" tint="0.499984740745262"/>
          <name val="Times New Roman"/>
          <scheme val="none"/>
        </font>
        <numFmt numFmtId="170" formatCode="_(* #,##0_);_(* \(#,##0\);_(* &quot;-&quot;??_);_(@_)"/>
      </ndxf>
    </rcc>
    <rcc rId="0" sId="2" dxf="1">
      <nc r="P45">
        <f>F45-'N:\Personal\wgmanuel\CEC\IEPR\IEPR 2015\[2015 IEPR Supply Forms (working draft 4-21-15) (WGM 4-24-15).xlsx]S-1 CRATs'!H45</f>
      </nc>
      <ndxf>
        <font>
          <sz val="12"/>
          <color theme="1" tint="0.499984740745262"/>
          <name val="Times New Roman"/>
          <scheme val="none"/>
        </font>
        <numFmt numFmtId="170" formatCode="_(* #,##0_);_(* \(#,##0\);_(* &quot;-&quot;??_);_(@_)"/>
      </ndxf>
    </rcc>
    <rcc rId="0" sId="2" dxf="1">
      <nc r="P46">
        <f>F46-'N:\Personal\wgmanuel\CEC\IEPR\IEPR 2015\[2015 IEPR Supply Forms (working draft 4-21-15) (WGM 4-24-15).xlsx]S-1 CRATs'!H46</f>
      </nc>
      <ndxf>
        <font>
          <sz val="12"/>
          <color theme="1" tint="0.499984740745262"/>
          <name val="Times New Roman"/>
          <scheme val="none"/>
        </font>
        <numFmt numFmtId="170" formatCode="_(* #,##0_);_(* \(#,##0\);_(* &quot;-&quot;??_);_(@_)"/>
      </ndxf>
    </rcc>
    <rcc rId="0" sId="2" dxf="1">
      <nc r="P47">
        <f>F47-'N:\Personal\wgmanuel\CEC\IEPR\IEPR 2015\[2015 IEPR Supply Forms (working draft 4-21-15) (WGM 4-24-15).xlsx]S-1 CRATs'!H47</f>
      </nc>
      <ndxf>
        <font>
          <sz val="12"/>
          <color theme="1" tint="0.499984740745262"/>
          <name val="Times New Roman"/>
          <scheme val="none"/>
        </font>
        <numFmt numFmtId="170" formatCode="_(* #,##0_);_(* \(#,##0\);_(* &quot;-&quot;??_);_(@_)"/>
      </ndxf>
    </rcc>
    <rcc rId="0" sId="2" dxf="1">
      <nc r="P48">
        <f>F48-'N:\Personal\wgmanuel\CEC\IEPR\IEPR 2015\[2015 IEPR Supply Forms (working draft 4-21-15) (WGM 4-24-15).xlsx]S-1 CRATs'!H48</f>
      </nc>
      <ndxf>
        <font>
          <sz val="12"/>
          <color theme="1" tint="0.499984740745262"/>
          <name val="Times New Roman"/>
          <scheme val="none"/>
        </font>
        <numFmt numFmtId="170" formatCode="_(* #,##0_);_(* \(#,##0\);_(* &quot;-&quot;??_);_(@_)"/>
      </ndxf>
    </rcc>
    <rcc rId="0" sId="2" dxf="1">
      <nc r="P49">
        <f>F49-'N:\Personal\wgmanuel\CEC\IEPR\IEPR 2015\[2015 IEPR Supply Forms (working draft 4-21-15) (WGM 4-24-15).xlsx]S-1 CRATs'!H49</f>
      </nc>
      <ndxf>
        <font>
          <sz val="12"/>
          <color theme="1" tint="0.499984740745262"/>
          <name val="Times New Roman"/>
          <scheme val="none"/>
        </font>
        <numFmt numFmtId="170" formatCode="_(* #,##0_);_(* \(#,##0\);_(* &quot;-&quot;??_);_(@_)"/>
      </ndxf>
    </rcc>
    <rcc rId="0" sId="2" dxf="1">
      <nc r="P50">
        <f>F50-'N:\Personal\wgmanuel\CEC\IEPR\IEPR 2015\[2015 IEPR Supply Forms (working draft 4-21-15) (WGM 4-24-15).xlsx]S-1 CRATs'!H50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F52-'N:\Personal\wgmanuel\CEC\IEPR\IEPR 2015\[2015 IEPR Supply Forms (working draft 4-21-15) (WGM 4-24-15).xlsx]S-1 CRATs'!H51</f>
      </nc>
      <ndxf>
        <font>
          <sz val="12"/>
          <color theme="1" tint="0.499984740745262"/>
          <name val="Times New Roman"/>
          <scheme val="none"/>
        </font>
        <numFmt numFmtId="170" formatCode="_(* #,##0_);_(* \(#,##0\);_(* &quot;-&quot;??_);_(@_)"/>
      </ndxf>
    </rcc>
    <rcc rId="0" sId="2" dxf="1">
      <nc r="P53">
        <f>F53-'N:\Personal\wgmanuel\CEC\IEPR\IEPR 2015\[2015 IEPR Supply Forms (working draft 4-21-15) (WGM 4-24-15).xlsx]S-1 CRATs'!H52</f>
      </nc>
      <ndxf>
        <font>
          <sz val="12"/>
          <color theme="1" tint="0.499984740745262"/>
          <name val="Times New Roman"/>
          <scheme val="none"/>
        </font>
        <numFmt numFmtId="170" formatCode="_(* #,##0_);_(* \(#,##0\);_(* &quot;-&quot;??_);_(@_)"/>
      </ndxf>
    </rcc>
    <rcc rId="0" sId="2" dxf="1">
      <nc r="P54">
        <f>F54-'N:\Personal\wgmanuel\CEC\IEPR\IEPR 2015\[2015 IEPR Supply Forms (working draft 4-21-15) (WGM 4-24-15).xlsx]S-1 CRATs'!H53</f>
      </nc>
      <ndxf>
        <font>
          <sz val="12"/>
          <color theme="1" tint="0.499984740745262"/>
          <name val="Times New Roman"/>
          <scheme val="none"/>
        </font>
        <numFmt numFmtId="170" formatCode="_(* #,##0_);_(* \(#,##0\);_(* &quot;-&quot;??_);_(@_)"/>
      </ndxf>
    </rcc>
    <rcc rId="0" sId="2" dxf="1">
      <nc r="P55">
        <f>F55-'N:\Personal\wgmanuel\CEC\IEPR\IEPR 2015\[2015 IEPR Supply Forms (working draft 4-21-15) (WGM 4-24-15).xlsx]S-1 CRATs'!H54</f>
      </nc>
      <ndxf>
        <font>
          <sz val="12"/>
          <color theme="1" tint="0.499984740745262"/>
          <name val="Times New Roman"/>
          <scheme val="none"/>
        </font>
        <numFmt numFmtId="170" formatCode="_(* #,##0_);_(* \(#,##0\);_(* &quot;-&quot;??_);_(@_)"/>
      </ndxf>
    </rcc>
    <rcc rId="0" sId="2" dxf="1">
      <nc r="P56">
        <f>F56-'N:\Personal\wgmanuel\CEC\IEPR\IEPR 2015\[2015 IEPR Supply Forms (working draft 4-21-15) (WGM 4-24-15).xlsx]S-1 CRATs'!H55</f>
      </nc>
      <ndxf>
        <font>
          <sz val="12"/>
          <color theme="1" tint="0.499984740745262"/>
          <name val="Times New Roman"/>
          <scheme val="none"/>
        </font>
        <numFmt numFmtId="170" formatCode="_(* #,##0_);_(* \(#,##0\);_(* &quot;-&quot;??_);_(@_)"/>
      </ndxf>
    </rcc>
    <rcc rId="0" sId="2" dxf="1">
      <nc r="P57">
        <f>F57-'N:\Personal\wgmanuel\CEC\IEPR\IEPR 2015\[2015 IEPR Supply Forms (working draft 4-21-15) (WGM 4-24-15).xlsx]S-1 CRATs'!H56</f>
      </nc>
      <ndxf>
        <font>
          <sz val="12"/>
          <color theme="1" tint="0.499984740745262"/>
          <name val="Times New Roman"/>
          <scheme val="none"/>
        </font>
        <numFmt numFmtId="170" formatCode="_(* #,##0_);_(* \(#,##0\);_(* &quot;-&quot;??_);_(@_)"/>
      </ndxf>
    </rcc>
    <rcc rId="0" sId="2" dxf="1">
      <nc r="P58">
        <f>F58-'N:\Personal\wgmanuel\CEC\IEPR\IEPR 2015\[2015 IEPR Supply Forms (working draft 4-21-15) (WGM 4-24-15).xlsx]S-1 CRATs'!H57</f>
      </nc>
      <ndxf>
        <font>
          <sz val="12"/>
          <color theme="1" tint="0.499984740745262"/>
          <name val="Times New Roman"/>
          <scheme val="none"/>
        </font>
        <numFmt numFmtId="170" formatCode="_(* #,##0_);_(* \(#,##0\);_(* &quot;-&quot;??_);_(@_)"/>
      </ndxf>
    </rcc>
    <rcc rId="0" sId="2" dxf="1">
      <nc r="P59">
        <f>F59-'N:\Personal\wgmanuel\CEC\IEPR\IEPR 2015\[2015 IEPR Supply Forms (working draft 4-21-15) (WGM 4-24-15).xlsx]S-1 CRATs'!H58</f>
      </nc>
      <ndxf>
        <font>
          <sz val="12"/>
          <color theme="1" tint="0.499984740745262"/>
          <name val="Times New Roman"/>
          <scheme val="none"/>
        </font>
        <numFmt numFmtId="170" formatCode="_(* #,##0_);_(* \(#,##0\);_(* &quot;-&quot;??_);_(@_)"/>
      </ndxf>
    </rcc>
    <rcc rId="0" sId="2" dxf="1">
      <nc r="P60">
        <f>F60-'N:\Personal\wgmanuel\CEC\IEPR\IEPR 2015\[2015 IEPR Supply Forms (working draft 4-21-15) (WGM 4-24-15).xlsx]S-1 CRATs'!H59</f>
      </nc>
      <ndxf>
        <font>
          <sz val="12"/>
          <color theme="1" tint="0.499984740745262"/>
          <name val="Times New Roman"/>
          <scheme val="none"/>
        </font>
        <numFmt numFmtId="170" formatCode="_(* #,##0_);_(* \(#,##0\);_(* &quot;-&quot;??_);_(@_)"/>
      </ndxf>
    </rcc>
    <rcc rId="0" sId="2" dxf="1">
      <nc r="P61">
        <f>F61-'N:\Personal\wgmanuel\CEC\IEPR\IEPR 2015\[2015 IEPR Supply Forms (working draft 4-21-15) (WGM 4-24-15).xlsx]S-1 CRATs'!H60</f>
      </nc>
      <ndxf>
        <font>
          <sz val="12"/>
          <color theme="1" tint="0.499984740745262"/>
          <name val="Times New Roman"/>
          <scheme val="none"/>
        </font>
        <numFmt numFmtId="170" formatCode="_(* #,##0_);_(* \(#,##0\);_(* &quot;-&quot;??_);_(@_)"/>
      </ndxf>
    </rcc>
    <rcc rId="0" sId="2" dxf="1">
      <nc r="P62">
        <f>F62-'N:\Personal\wgmanuel\CEC\IEPR\IEPR 2015\[2015 IEPR Supply Forms (working draft 4-21-15) (WGM 4-24-15).xlsx]S-1 CRATs'!H61</f>
      </nc>
      <ndxf>
        <font>
          <sz val="12"/>
          <color theme="1" tint="0.499984740745262"/>
          <name val="Times New Roman"/>
          <scheme val="none"/>
        </font>
        <numFmt numFmtId="170" formatCode="_(* #,##0_);_(* \(#,##0\);_(* &quot;-&quot;??_);_(@_)"/>
      </ndxf>
    </rcc>
    <rcc rId="0" sId="2" dxf="1">
      <nc r="P63">
        <f>F63-'N:\Personal\wgmanuel\CEC\IEPR\IEPR 2015\[2015 IEPR Supply Forms (working draft 4-21-15) (WGM 4-24-15).xlsx]S-1 CRATs'!H62</f>
      </nc>
      <ndxf>
        <font>
          <sz val="12"/>
          <color theme="1" tint="0.499984740745262"/>
          <name val="Times New Roman"/>
          <scheme val="none"/>
        </font>
        <numFmt numFmtId="170" formatCode="_(* #,##0_);_(* \(#,##0\);_(* &quot;-&quot;??_);_(@_)"/>
      </ndxf>
    </rcc>
    <rcc rId="0" sId="2" dxf="1">
      <nc r="P64">
        <f>F64-'N:\Personal\wgmanuel\CEC\IEPR\IEPR 2015\[2015 IEPR Supply Forms (working draft 4-21-15) (WGM 4-24-15).xlsx]S-1 CRATs'!H63</f>
      </nc>
      <ndxf>
        <font>
          <sz val="12"/>
          <color theme="1" tint="0.499984740745262"/>
          <name val="Times New Roman"/>
          <scheme val="none"/>
        </font>
        <numFmt numFmtId="170" formatCode="_(* #,##0_);_(* \(#,##0\);_(* &quot;-&quot;??_);_(@_)"/>
      </ndxf>
    </rcc>
    <rcc rId="0" sId="2" dxf="1">
      <nc r="P67">
        <f>F67-'N:\Personal\wgmanuel\CEC\IEPR\IEPR 2015\[2015 IEPR Supply Forms (working draft 4-21-15) (WGM 4-24-15).xlsx]S-1 CRATs'!H65</f>
      </nc>
      <ndxf>
        <font>
          <sz val="12"/>
          <color theme="1" tint="0.499984740745262"/>
          <name val="Times New Roman"/>
          <scheme val="none"/>
        </font>
        <numFmt numFmtId="170" formatCode="_(* #,##0_);_(* \(#,##0\);_(* &quot;-&quot;??_);_(@_)"/>
      </ndxf>
    </rcc>
    <rcc rId="0" sId="2" dxf="1">
      <nc r="P68">
        <f>F68-'N:\Personal\wgmanuel\CEC\IEPR\IEPR 2015\[2015 IEPR Supply Forms (working draft 4-21-15) (WGM 4-24-15).xlsx]S-1 CRATs'!H66</f>
      </nc>
      <ndxf>
        <font>
          <sz val="12"/>
          <color theme="1" tint="0.499984740745262"/>
          <name val="Times New Roman"/>
          <scheme val="none"/>
        </font>
        <numFmt numFmtId="170" formatCode="_(* #,##0_);_(* \(#,##0\);_(* &quot;-&quot;??_);_(@_)"/>
      </ndxf>
    </rcc>
    <rfmt sheetId="2" sqref="P72" start="0" length="0">
      <dxf/>
    </rfmt>
    <rfmt sheetId="2" sqref="P73" start="0" length="0">
      <dxf/>
    </rfmt>
  </rrc>
  <rrc rId="3261"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VALUE(G9)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G11-'N:\Personal\wgmanuel\CEC\IEPR\IEPR 2015\[2015 IEPR Supply Forms (working draft 4-21-15) (WGM 4-24-15).xlsx]S-1 CRATs'!I11</f>
      </nc>
      <ndxf>
        <font>
          <sz val="12"/>
          <color theme="1" tint="0.499984740745262"/>
          <name val="Times New Roman"/>
          <scheme val="none"/>
        </font>
        <numFmt numFmtId="170" formatCode="_(* #,##0_);_(* \(#,##0\);_(* &quot;-&quot;??_);_(@_)"/>
      </ndxf>
    </rcc>
    <rcc rId="0" sId="2" dxf="1">
      <nc r="P22">
        <f>G22-'N:\Personal\wgmanuel\CEC\IEPR\IEPR 2015\[2015 IEPR Supply Forms (working draft 4-21-15) (WGM 4-24-15).xlsx]S-1 CRATs'!I22</f>
      </nc>
      <ndxf>
        <font>
          <sz val="12"/>
          <color theme="1" tint="0.499984740745262"/>
          <name val="Times New Roman"/>
          <scheme val="none"/>
        </font>
        <numFmt numFmtId="170" formatCode="_(* #,##0_);_(* \(#,##0\);_(* &quot;-&quot;??_);_(@_)"/>
      </ndxf>
    </rcc>
    <rcc rId="0" sId="2" dxf="1">
      <nc r="P24">
        <f>G24-'N:\Personal\wgmanuel\CEC\IEPR\IEPR 2015\[2015 IEPR Supply Forms (working draft 4-21-15) (WGM 4-24-15).xlsx]S-1 CRATs'!I24</f>
      </nc>
      <ndxf>
        <font>
          <sz val="12"/>
          <color theme="1" tint="0.499984740745262"/>
          <name val="Times New Roman"/>
          <scheme val="none"/>
        </font>
        <numFmt numFmtId="170" formatCode="_(* #,##0_);_(* \(#,##0\);_(* &quot;-&quot;??_);_(@_)"/>
      </ndxf>
    </rcc>
    <rcc rId="0" sId="2" dxf="1">
      <nc r="P25">
        <f>G25-'N:\Personal\wgmanuel\CEC\IEPR\IEPR 2015\[2015 IEPR Supply Forms (working draft 4-21-15) (WGM 4-24-15).xlsx]S-1 CRATs'!I25</f>
      </nc>
      <ndxf>
        <font>
          <sz val="12"/>
          <color theme="1" tint="0.499984740745262"/>
          <name val="Times New Roman"/>
          <scheme val="none"/>
        </font>
        <numFmt numFmtId="170" formatCode="_(* #,##0_);_(* \(#,##0\);_(* &quot;-&quot;??_);_(@_)"/>
      </ndxf>
    </rcc>
    <rcc rId="0" sId="2" dxf="1">
      <nc r="P28">
        <f>G28-'N:\Personal\wgmanuel\CEC\IEPR\IEPR 2015\[2015 IEPR Supply Forms (working draft 4-21-15) (WGM 4-24-15).xlsx]S-1 CRATs'!I28</f>
      </nc>
      <ndxf>
        <font>
          <sz val="12"/>
          <color theme="1" tint="0.499984740745262"/>
          <name val="Times New Roman"/>
          <scheme val="none"/>
        </font>
        <numFmt numFmtId="170" formatCode="_(* #,##0_);_(* \(#,##0\);_(* &quot;-&quot;??_);_(@_)"/>
      </ndxf>
    </rcc>
    <rcc rId="0" sId="2" dxf="1">
      <nc r="P29">
        <f>G29-'N:\Personal\wgmanuel\CEC\IEPR\IEPR 2015\[2015 IEPR Supply Forms (working draft 4-21-15) (WGM 4-24-15).xlsx]S-1 CRATs'!I29</f>
      </nc>
      <ndxf>
        <font>
          <sz val="12"/>
          <color theme="1" tint="0.499984740745262"/>
          <name val="Times New Roman"/>
          <scheme val="none"/>
        </font>
        <numFmt numFmtId="170" formatCode="_(* #,##0_);_(* \(#,##0\);_(* &quot;-&quot;??_);_(@_)"/>
      </ndxf>
    </rcc>
    <rcc rId="0" sId="2" dxf="1">
      <nc r="P30">
        <f>G30-'N:\Personal\wgmanuel\CEC\IEPR\IEPR 2015\[2015 IEPR Supply Forms (working draft 4-21-15) (WGM 4-24-15).xlsx]S-1 CRATs'!I30</f>
      </nc>
      <ndxf>
        <font>
          <sz val="12"/>
          <color theme="1" tint="0.499984740745262"/>
          <name val="Times New Roman"/>
          <scheme val="none"/>
        </font>
        <numFmt numFmtId="170" formatCode="_(* #,##0_);_(* \(#,##0\);_(* &quot;-&quot;??_);_(@_)"/>
      </ndxf>
    </rcc>
    <rcc rId="0" sId="2" dxf="1">
      <nc r="P31">
        <f>G31-'N:\Personal\wgmanuel\CEC\IEPR\IEPR 2015\[2015 IEPR Supply Forms (working draft 4-21-15) (WGM 4-24-15).xlsx]S-1 CRATs'!I31</f>
      </nc>
      <ndxf>
        <font>
          <sz val="12"/>
          <color theme="1" tint="0.499984740745262"/>
          <name val="Times New Roman"/>
          <scheme val="none"/>
        </font>
        <numFmt numFmtId="170" formatCode="_(* #,##0_);_(* \(#,##0\);_(* &quot;-&quot;??_);_(@_)"/>
      </ndxf>
    </rcc>
    <rcc rId="0" sId="2" dxf="1">
      <nc r="P36">
        <f>G36-'N:\Personal\wgmanuel\CEC\IEPR\IEPR 2015\[2015 IEPR Supply Forms (working draft 4-21-15) (WGM 4-24-15).xlsx]S-1 CRATs'!I36</f>
      </nc>
      <ndxf>
        <font>
          <sz val="12"/>
          <color theme="1" tint="0.499984740745262"/>
          <name val="Times New Roman"/>
          <scheme val="none"/>
        </font>
        <numFmt numFmtId="170" formatCode="_(* #,##0_);_(* \(#,##0\);_(* &quot;-&quot;??_);_(@_)"/>
      </ndxf>
    </rcc>
    <rcc rId="0" sId="2" dxf="1">
      <nc r="P37">
        <f>G37-'N:\Personal\wgmanuel\CEC\IEPR\IEPR 2015\[2015 IEPR Supply Forms (working draft 4-21-15) (WGM 4-24-15).xlsx]S-1 CRATs'!I37</f>
      </nc>
      <ndxf>
        <font>
          <sz val="12"/>
          <color theme="1" tint="0.499984740745262"/>
          <name val="Times New Roman"/>
          <scheme val="none"/>
        </font>
        <numFmt numFmtId="170" formatCode="_(* #,##0_);_(* \(#,##0\);_(* &quot;-&quot;??_);_(@_)"/>
      </ndxf>
    </rcc>
    <rcc rId="0" sId="2" dxf="1">
      <nc r="P38">
        <f>G38-'N:\Personal\wgmanuel\CEC\IEPR\IEPR 2015\[2015 IEPR Supply Forms (working draft 4-21-15) (WGM 4-24-15).xlsx]S-1 CRATs'!I38</f>
      </nc>
      <ndxf>
        <font>
          <sz val="12"/>
          <color theme="1" tint="0.499984740745262"/>
          <name val="Times New Roman"/>
          <scheme val="none"/>
        </font>
        <numFmt numFmtId="170" formatCode="_(* #,##0_);_(* \(#,##0\);_(* &quot;-&quot;??_);_(@_)"/>
      </ndxf>
    </rcc>
    <rcc rId="0" sId="2" dxf="1">
      <nc r="P39">
        <f>G39-'N:\Personal\wgmanuel\CEC\IEPR\IEPR 2015\[2015 IEPR Supply Forms (working draft 4-21-15) (WGM 4-24-15).xlsx]S-1 CRATs'!I39</f>
      </nc>
      <ndxf>
        <font>
          <sz val="12"/>
          <color theme="1" tint="0.499984740745262"/>
          <name val="Times New Roman"/>
          <scheme val="none"/>
        </font>
        <numFmt numFmtId="170" formatCode="_(* #,##0_);_(* \(#,##0\);_(* &quot;-&quot;??_);_(@_)"/>
      </ndxf>
    </rcc>
    <rcc rId="0" sId="2" dxf="1">
      <nc r="P40">
        <f>G40-'N:\Personal\wgmanuel\CEC\IEPR\IEPR 2015\[2015 IEPR Supply Forms (working draft 4-21-15) (WGM 4-24-15).xlsx]S-1 CRATs'!I40</f>
      </nc>
      <ndxf>
        <font>
          <sz val="12"/>
          <color theme="1" tint="0.499984740745262"/>
          <name val="Times New Roman"/>
          <scheme val="none"/>
        </font>
        <numFmt numFmtId="170" formatCode="_(* #,##0_);_(* \(#,##0\);_(* &quot;-&quot;??_);_(@_)"/>
      </ndxf>
    </rcc>
    <rcc rId="0" sId="2" dxf="1">
      <nc r="P41">
        <f>G41-'N:\Personal\wgmanuel\CEC\IEPR\IEPR 2015\[2015 IEPR Supply Forms (working draft 4-21-15) (WGM 4-24-15).xlsx]S-1 CRATs'!I41</f>
      </nc>
      <ndxf>
        <font>
          <sz val="12"/>
          <color theme="1" tint="0.499984740745262"/>
          <name val="Times New Roman"/>
          <scheme val="none"/>
        </font>
        <numFmt numFmtId="170" formatCode="_(* #,##0_);_(* \(#,##0\);_(* &quot;-&quot;??_);_(@_)"/>
      </ndxf>
    </rcc>
    <rcc rId="0" sId="2" dxf="1">
      <nc r="P43">
        <f>G43-'N:\Personal\wgmanuel\CEC\IEPR\IEPR 2015\[2015 IEPR Supply Forms (working draft 4-21-15) (WGM 4-24-15).xlsx]S-1 CRATs'!I43</f>
      </nc>
      <ndxf>
        <font>
          <sz val="12"/>
          <color theme="1" tint="0.499984740745262"/>
          <name val="Times New Roman"/>
          <scheme val="none"/>
        </font>
        <numFmt numFmtId="170" formatCode="_(* #,##0_);_(* \(#,##0\);_(* &quot;-&quot;??_);_(@_)"/>
      </ndxf>
    </rcc>
    <rcc rId="0" sId="2" dxf="1">
      <nc r="P44">
        <f>G44-'N:\Personal\wgmanuel\CEC\IEPR\IEPR 2015\[2015 IEPR Supply Forms (working draft 4-21-15) (WGM 4-24-15).xlsx]S-1 CRATs'!I44</f>
      </nc>
      <ndxf>
        <font>
          <sz val="12"/>
          <color theme="1" tint="0.499984740745262"/>
          <name val="Times New Roman"/>
          <scheme val="none"/>
        </font>
        <numFmt numFmtId="170" formatCode="_(* #,##0_);_(* \(#,##0\);_(* &quot;-&quot;??_);_(@_)"/>
      </ndxf>
    </rcc>
    <rcc rId="0" sId="2" dxf="1">
      <nc r="P45">
        <f>G45-'N:\Personal\wgmanuel\CEC\IEPR\IEPR 2015\[2015 IEPR Supply Forms (working draft 4-21-15) (WGM 4-24-15).xlsx]S-1 CRATs'!I45</f>
      </nc>
      <ndxf>
        <font>
          <sz val="12"/>
          <color theme="1" tint="0.499984740745262"/>
          <name val="Times New Roman"/>
          <scheme val="none"/>
        </font>
        <numFmt numFmtId="170" formatCode="_(* #,##0_);_(* \(#,##0\);_(* &quot;-&quot;??_);_(@_)"/>
      </ndxf>
    </rcc>
    <rcc rId="0" sId="2" dxf="1">
      <nc r="P46">
        <f>G46-'N:\Personal\wgmanuel\CEC\IEPR\IEPR 2015\[2015 IEPR Supply Forms (working draft 4-21-15) (WGM 4-24-15).xlsx]S-1 CRATs'!I46</f>
      </nc>
      <ndxf>
        <font>
          <sz val="12"/>
          <color theme="1" tint="0.499984740745262"/>
          <name val="Times New Roman"/>
          <scheme val="none"/>
        </font>
        <numFmt numFmtId="170" formatCode="_(* #,##0_);_(* \(#,##0\);_(* &quot;-&quot;??_);_(@_)"/>
      </ndxf>
    </rcc>
    <rcc rId="0" sId="2" dxf="1">
      <nc r="P47">
        <f>G47-'N:\Personal\wgmanuel\CEC\IEPR\IEPR 2015\[2015 IEPR Supply Forms (working draft 4-21-15) (WGM 4-24-15).xlsx]S-1 CRATs'!I47</f>
      </nc>
      <ndxf>
        <font>
          <sz val="12"/>
          <color theme="1" tint="0.499984740745262"/>
          <name val="Times New Roman"/>
          <scheme val="none"/>
        </font>
        <numFmt numFmtId="170" formatCode="_(* #,##0_);_(* \(#,##0\);_(* &quot;-&quot;??_);_(@_)"/>
      </ndxf>
    </rcc>
    <rcc rId="0" sId="2" dxf="1">
      <nc r="P48">
        <f>G48-'N:\Personal\wgmanuel\CEC\IEPR\IEPR 2015\[2015 IEPR Supply Forms (working draft 4-21-15) (WGM 4-24-15).xlsx]S-1 CRATs'!I48</f>
      </nc>
      <ndxf>
        <font>
          <sz val="12"/>
          <color theme="1" tint="0.499984740745262"/>
          <name val="Times New Roman"/>
          <scheme val="none"/>
        </font>
        <numFmt numFmtId="170" formatCode="_(* #,##0_);_(* \(#,##0\);_(* &quot;-&quot;??_);_(@_)"/>
      </ndxf>
    </rcc>
    <rcc rId="0" sId="2" dxf="1">
      <nc r="P49">
        <f>G49-'N:\Personal\wgmanuel\CEC\IEPR\IEPR 2015\[2015 IEPR Supply Forms (working draft 4-21-15) (WGM 4-24-15).xlsx]S-1 CRATs'!I49</f>
      </nc>
      <ndxf>
        <font>
          <sz val="12"/>
          <color theme="1" tint="0.499984740745262"/>
          <name val="Times New Roman"/>
          <scheme val="none"/>
        </font>
        <numFmt numFmtId="170" formatCode="_(* #,##0_);_(* \(#,##0\);_(* &quot;-&quot;??_);_(@_)"/>
      </ndxf>
    </rcc>
    <rcc rId="0" sId="2" dxf="1">
      <nc r="P50">
        <f>G50-'N:\Personal\wgmanuel\CEC\IEPR\IEPR 2015\[2015 IEPR Supply Forms (working draft 4-21-15) (WGM 4-24-15).xlsx]S-1 CRATs'!I50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G52-'N:\Personal\wgmanuel\CEC\IEPR\IEPR 2015\[2015 IEPR Supply Forms (working draft 4-21-15) (WGM 4-24-15).xlsx]S-1 CRATs'!I51</f>
      </nc>
      <ndxf>
        <font>
          <sz val="12"/>
          <color theme="1" tint="0.499984740745262"/>
          <name val="Times New Roman"/>
          <scheme val="none"/>
        </font>
        <numFmt numFmtId="170" formatCode="_(* #,##0_);_(* \(#,##0\);_(* &quot;-&quot;??_);_(@_)"/>
      </ndxf>
    </rcc>
    <rcc rId="0" sId="2" dxf="1">
      <nc r="P53">
        <f>G53-'N:\Personal\wgmanuel\CEC\IEPR\IEPR 2015\[2015 IEPR Supply Forms (working draft 4-21-15) (WGM 4-24-15).xlsx]S-1 CRATs'!I52</f>
      </nc>
      <ndxf>
        <font>
          <sz val="12"/>
          <color theme="1" tint="0.499984740745262"/>
          <name val="Times New Roman"/>
          <scheme val="none"/>
        </font>
        <numFmt numFmtId="170" formatCode="_(* #,##0_);_(* \(#,##0\);_(* &quot;-&quot;??_);_(@_)"/>
      </ndxf>
    </rcc>
    <rcc rId="0" sId="2" dxf="1">
      <nc r="P54">
        <f>G54-'N:\Personal\wgmanuel\CEC\IEPR\IEPR 2015\[2015 IEPR Supply Forms (working draft 4-21-15) (WGM 4-24-15).xlsx]S-1 CRATs'!I53</f>
      </nc>
      <ndxf>
        <font>
          <sz val="12"/>
          <color theme="1" tint="0.499984740745262"/>
          <name val="Times New Roman"/>
          <scheme val="none"/>
        </font>
        <numFmt numFmtId="170" formatCode="_(* #,##0_);_(* \(#,##0\);_(* &quot;-&quot;??_);_(@_)"/>
      </ndxf>
    </rcc>
    <rcc rId="0" sId="2" dxf="1">
      <nc r="P55">
        <f>G55-'N:\Personal\wgmanuel\CEC\IEPR\IEPR 2015\[2015 IEPR Supply Forms (working draft 4-21-15) (WGM 4-24-15).xlsx]S-1 CRATs'!I54</f>
      </nc>
      <ndxf>
        <font>
          <sz val="12"/>
          <color theme="1" tint="0.499984740745262"/>
          <name val="Times New Roman"/>
          <scheme val="none"/>
        </font>
        <numFmt numFmtId="170" formatCode="_(* #,##0_);_(* \(#,##0\);_(* &quot;-&quot;??_);_(@_)"/>
      </ndxf>
    </rcc>
    <rcc rId="0" sId="2" dxf="1">
      <nc r="P56">
        <f>G56-'N:\Personal\wgmanuel\CEC\IEPR\IEPR 2015\[2015 IEPR Supply Forms (working draft 4-21-15) (WGM 4-24-15).xlsx]S-1 CRATs'!I55</f>
      </nc>
      <ndxf>
        <font>
          <sz val="12"/>
          <color theme="1" tint="0.499984740745262"/>
          <name val="Times New Roman"/>
          <scheme val="none"/>
        </font>
        <numFmt numFmtId="170" formatCode="_(* #,##0_);_(* \(#,##0\);_(* &quot;-&quot;??_);_(@_)"/>
      </ndxf>
    </rcc>
    <rcc rId="0" sId="2" dxf="1">
      <nc r="P57">
        <f>G57-'N:\Personal\wgmanuel\CEC\IEPR\IEPR 2015\[2015 IEPR Supply Forms (working draft 4-21-15) (WGM 4-24-15).xlsx]S-1 CRATs'!I56</f>
      </nc>
      <ndxf>
        <font>
          <sz val="12"/>
          <color theme="1" tint="0.499984740745262"/>
          <name val="Times New Roman"/>
          <scheme val="none"/>
        </font>
        <numFmt numFmtId="170" formatCode="_(* #,##0_);_(* \(#,##0\);_(* &quot;-&quot;??_);_(@_)"/>
      </ndxf>
    </rcc>
    <rcc rId="0" sId="2" dxf="1">
      <nc r="P58">
        <f>G58-'N:\Personal\wgmanuel\CEC\IEPR\IEPR 2015\[2015 IEPR Supply Forms (working draft 4-21-15) (WGM 4-24-15).xlsx]S-1 CRATs'!I57</f>
      </nc>
      <ndxf>
        <font>
          <sz val="12"/>
          <color theme="1" tint="0.499984740745262"/>
          <name val="Times New Roman"/>
          <scheme val="none"/>
        </font>
        <numFmt numFmtId="170" formatCode="_(* #,##0_);_(* \(#,##0\);_(* &quot;-&quot;??_);_(@_)"/>
      </ndxf>
    </rcc>
    <rcc rId="0" sId="2" dxf="1">
      <nc r="P59">
        <f>G59-'N:\Personal\wgmanuel\CEC\IEPR\IEPR 2015\[2015 IEPR Supply Forms (working draft 4-21-15) (WGM 4-24-15).xlsx]S-1 CRATs'!I58</f>
      </nc>
      <ndxf>
        <font>
          <sz val="12"/>
          <color theme="1" tint="0.499984740745262"/>
          <name val="Times New Roman"/>
          <scheme val="none"/>
        </font>
        <numFmt numFmtId="170" formatCode="_(* #,##0_);_(* \(#,##0\);_(* &quot;-&quot;??_);_(@_)"/>
      </ndxf>
    </rcc>
    <rcc rId="0" sId="2" dxf="1">
      <nc r="P60">
        <f>G60-'N:\Personal\wgmanuel\CEC\IEPR\IEPR 2015\[2015 IEPR Supply Forms (working draft 4-21-15) (WGM 4-24-15).xlsx]S-1 CRATs'!I59</f>
      </nc>
      <ndxf>
        <font>
          <sz val="12"/>
          <color theme="1" tint="0.499984740745262"/>
          <name val="Times New Roman"/>
          <scheme val="none"/>
        </font>
        <numFmt numFmtId="170" formatCode="_(* #,##0_);_(* \(#,##0\);_(* &quot;-&quot;??_);_(@_)"/>
      </ndxf>
    </rcc>
    <rcc rId="0" sId="2" dxf="1">
      <nc r="P61">
        <f>G61-'N:\Personal\wgmanuel\CEC\IEPR\IEPR 2015\[2015 IEPR Supply Forms (working draft 4-21-15) (WGM 4-24-15).xlsx]S-1 CRATs'!I60</f>
      </nc>
      <ndxf>
        <font>
          <sz val="12"/>
          <color theme="1" tint="0.499984740745262"/>
          <name val="Times New Roman"/>
          <scheme val="none"/>
        </font>
        <numFmt numFmtId="170" formatCode="_(* #,##0_);_(* \(#,##0\);_(* &quot;-&quot;??_);_(@_)"/>
      </ndxf>
    </rcc>
    <rcc rId="0" sId="2" dxf="1">
      <nc r="P62">
        <f>G62-'N:\Personal\wgmanuel\CEC\IEPR\IEPR 2015\[2015 IEPR Supply Forms (working draft 4-21-15) (WGM 4-24-15).xlsx]S-1 CRATs'!I61</f>
      </nc>
      <ndxf>
        <font>
          <sz val="12"/>
          <color theme="1" tint="0.499984740745262"/>
          <name val="Times New Roman"/>
          <scheme val="none"/>
        </font>
        <numFmt numFmtId="170" formatCode="_(* #,##0_);_(* \(#,##0\);_(* &quot;-&quot;??_);_(@_)"/>
      </ndxf>
    </rcc>
    <rcc rId="0" sId="2" dxf="1">
      <nc r="P63">
        <f>G63-'N:\Personal\wgmanuel\CEC\IEPR\IEPR 2015\[2015 IEPR Supply Forms (working draft 4-21-15) (WGM 4-24-15).xlsx]S-1 CRATs'!I62</f>
      </nc>
      <ndxf>
        <font>
          <sz val="12"/>
          <color theme="1" tint="0.499984740745262"/>
          <name val="Times New Roman"/>
          <scheme val="none"/>
        </font>
        <numFmt numFmtId="170" formatCode="_(* #,##0_);_(* \(#,##0\);_(* &quot;-&quot;??_);_(@_)"/>
      </ndxf>
    </rcc>
    <rcc rId="0" sId="2" dxf="1">
      <nc r="P64">
        <f>G64-'N:\Personal\wgmanuel\CEC\IEPR\IEPR 2015\[2015 IEPR Supply Forms (working draft 4-21-15) (WGM 4-24-15).xlsx]S-1 CRATs'!I63</f>
      </nc>
      <ndxf>
        <font>
          <sz val="12"/>
          <color theme="1" tint="0.499984740745262"/>
          <name val="Times New Roman"/>
          <scheme val="none"/>
        </font>
        <numFmt numFmtId="170" formatCode="_(* #,##0_);_(* \(#,##0\);_(* &quot;-&quot;??_);_(@_)"/>
      </ndxf>
    </rcc>
    <rcc rId="0" sId="2" dxf="1">
      <nc r="P67">
        <f>G67-'N:\Personal\wgmanuel\CEC\IEPR\IEPR 2015\[2015 IEPR Supply Forms (working draft 4-21-15) (WGM 4-24-15).xlsx]S-1 CRATs'!I65</f>
      </nc>
      <ndxf>
        <font>
          <sz val="12"/>
          <color theme="1" tint="0.499984740745262"/>
          <name val="Times New Roman"/>
          <scheme val="none"/>
        </font>
        <numFmt numFmtId="170" formatCode="_(* #,##0_);_(* \(#,##0\);_(* &quot;-&quot;??_);_(@_)"/>
      </ndxf>
    </rcc>
    <rcc rId="0" sId="2" dxf="1">
      <nc r="P68">
        <f>G68-'N:\Personal\wgmanuel\CEC\IEPR\IEPR 2015\[2015 IEPR Supply Forms (working draft 4-21-15) (WGM 4-24-15).xlsx]S-1 CRATs'!I66</f>
      </nc>
      <ndxf>
        <font>
          <sz val="12"/>
          <color theme="1" tint="0.499984740745262"/>
          <name val="Times New Roman"/>
          <scheme val="none"/>
        </font>
        <numFmt numFmtId="170" formatCode="_(* #,##0_);_(* \(#,##0\);_(* &quot;-&quot;??_);_(@_)"/>
      </ndxf>
    </rcc>
    <rfmt sheetId="2" sqref="P72" start="0" length="0">
      <dxf/>
    </rfmt>
    <rfmt sheetId="2" sqref="P73" start="0" length="0">
      <dxf/>
    </rfmt>
  </rrc>
  <rrc rId="3262"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VALUE(H9)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H11-'N:\Personal\wgmanuel\CEC\IEPR\IEPR 2015\[2015 IEPR Supply Forms (working draft 4-21-15) (WGM 4-24-15).xlsx]S-1 CRATs'!J11</f>
      </nc>
      <ndxf>
        <font>
          <sz val="12"/>
          <color theme="1" tint="0.499984740745262"/>
          <name val="Times New Roman"/>
          <scheme val="none"/>
        </font>
        <numFmt numFmtId="170" formatCode="_(* #,##0_);_(* \(#,##0\);_(* &quot;-&quot;??_);_(@_)"/>
      </ndxf>
    </rcc>
    <rcc rId="0" sId="2" dxf="1">
      <nc r="P22">
        <f>H22-'N:\Personal\wgmanuel\CEC\IEPR\IEPR 2015\[2015 IEPR Supply Forms (working draft 4-21-15) (WGM 4-24-15).xlsx]S-1 CRATs'!J22</f>
      </nc>
      <ndxf>
        <font>
          <sz val="12"/>
          <color theme="1" tint="0.499984740745262"/>
          <name val="Times New Roman"/>
          <scheme val="none"/>
        </font>
        <numFmt numFmtId="170" formatCode="_(* #,##0_);_(* \(#,##0\);_(* &quot;-&quot;??_);_(@_)"/>
      </ndxf>
    </rcc>
    <rcc rId="0" sId="2" dxf="1">
      <nc r="P24">
        <f>H24-'N:\Personal\wgmanuel\CEC\IEPR\IEPR 2015\[2015 IEPR Supply Forms (working draft 4-21-15) (WGM 4-24-15).xlsx]S-1 CRATs'!J24</f>
      </nc>
      <ndxf>
        <font>
          <sz val="12"/>
          <color theme="1" tint="0.499984740745262"/>
          <name val="Times New Roman"/>
          <scheme val="none"/>
        </font>
        <numFmt numFmtId="170" formatCode="_(* #,##0_);_(* \(#,##0\);_(* &quot;-&quot;??_);_(@_)"/>
      </ndxf>
    </rcc>
    <rcc rId="0" sId="2" dxf="1">
      <nc r="P25">
        <f>H25-'N:\Personal\wgmanuel\CEC\IEPR\IEPR 2015\[2015 IEPR Supply Forms (working draft 4-21-15) (WGM 4-24-15).xlsx]S-1 CRATs'!J25</f>
      </nc>
      <ndxf>
        <font>
          <sz val="12"/>
          <color theme="1" tint="0.499984740745262"/>
          <name val="Times New Roman"/>
          <scheme val="none"/>
        </font>
        <numFmt numFmtId="170" formatCode="_(* #,##0_);_(* \(#,##0\);_(* &quot;-&quot;??_);_(@_)"/>
      </ndxf>
    </rcc>
    <rcc rId="0" sId="2" dxf="1">
      <nc r="P28">
        <f>H28-'N:\Personal\wgmanuel\CEC\IEPR\IEPR 2015\[2015 IEPR Supply Forms (working draft 4-21-15) (WGM 4-24-15).xlsx]S-1 CRATs'!J28</f>
      </nc>
      <ndxf>
        <font>
          <sz val="12"/>
          <color theme="1" tint="0.499984740745262"/>
          <name val="Times New Roman"/>
          <scheme val="none"/>
        </font>
        <numFmt numFmtId="170" formatCode="_(* #,##0_);_(* \(#,##0\);_(* &quot;-&quot;??_);_(@_)"/>
      </ndxf>
    </rcc>
    <rcc rId="0" sId="2" dxf="1">
      <nc r="P29">
        <f>H29-'N:\Personal\wgmanuel\CEC\IEPR\IEPR 2015\[2015 IEPR Supply Forms (working draft 4-21-15) (WGM 4-24-15).xlsx]S-1 CRATs'!J29</f>
      </nc>
      <ndxf>
        <font>
          <sz val="12"/>
          <color theme="1" tint="0.499984740745262"/>
          <name val="Times New Roman"/>
          <scheme val="none"/>
        </font>
        <numFmt numFmtId="170" formatCode="_(* #,##0_);_(* \(#,##0\);_(* &quot;-&quot;??_);_(@_)"/>
      </ndxf>
    </rcc>
    <rcc rId="0" sId="2" dxf="1">
      <nc r="P30">
        <f>H30-'N:\Personal\wgmanuel\CEC\IEPR\IEPR 2015\[2015 IEPR Supply Forms (working draft 4-21-15) (WGM 4-24-15).xlsx]S-1 CRATs'!J30</f>
      </nc>
      <ndxf>
        <font>
          <sz val="12"/>
          <color theme="1" tint="0.499984740745262"/>
          <name val="Times New Roman"/>
          <scheme val="none"/>
        </font>
        <numFmt numFmtId="170" formatCode="_(* #,##0_);_(* \(#,##0\);_(* &quot;-&quot;??_);_(@_)"/>
      </ndxf>
    </rcc>
    <rcc rId="0" sId="2" dxf="1">
      <nc r="P31">
        <f>H31-'N:\Personal\wgmanuel\CEC\IEPR\IEPR 2015\[2015 IEPR Supply Forms (working draft 4-21-15) (WGM 4-24-15).xlsx]S-1 CRATs'!J31</f>
      </nc>
      <ndxf>
        <font>
          <sz val="12"/>
          <color theme="1" tint="0.499984740745262"/>
          <name val="Times New Roman"/>
          <scheme val="none"/>
        </font>
        <numFmt numFmtId="170" formatCode="_(* #,##0_);_(* \(#,##0\);_(* &quot;-&quot;??_);_(@_)"/>
      </ndxf>
    </rcc>
    <rcc rId="0" sId="2" dxf="1">
      <nc r="P36">
        <f>H36-'N:\Personal\wgmanuel\CEC\IEPR\IEPR 2015\[2015 IEPR Supply Forms (working draft 4-21-15) (WGM 4-24-15).xlsx]S-1 CRATs'!J36</f>
      </nc>
      <ndxf>
        <font>
          <sz val="12"/>
          <color theme="1" tint="0.499984740745262"/>
          <name val="Times New Roman"/>
          <scheme val="none"/>
        </font>
        <numFmt numFmtId="170" formatCode="_(* #,##0_);_(* \(#,##0\);_(* &quot;-&quot;??_);_(@_)"/>
      </ndxf>
    </rcc>
    <rcc rId="0" sId="2" dxf="1">
      <nc r="P37">
        <f>H37-'N:\Personal\wgmanuel\CEC\IEPR\IEPR 2015\[2015 IEPR Supply Forms (working draft 4-21-15) (WGM 4-24-15).xlsx]S-1 CRATs'!J37</f>
      </nc>
      <ndxf>
        <font>
          <sz val="12"/>
          <color theme="1" tint="0.499984740745262"/>
          <name val="Times New Roman"/>
          <scheme val="none"/>
        </font>
        <numFmt numFmtId="170" formatCode="_(* #,##0_);_(* \(#,##0\);_(* &quot;-&quot;??_);_(@_)"/>
      </ndxf>
    </rcc>
    <rcc rId="0" sId="2" dxf="1">
      <nc r="P38">
        <f>H38-'N:\Personal\wgmanuel\CEC\IEPR\IEPR 2015\[2015 IEPR Supply Forms (working draft 4-21-15) (WGM 4-24-15).xlsx]S-1 CRATs'!J38</f>
      </nc>
      <ndxf>
        <font>
          <sz val="12"/>
          <color theme="1" tint="0.499984740745262"/>
          <name val="Times New Roman"/>
          <scheme val="none"/>
        </font>
        <numFmt numFmtId="170" formatCode="_(* #,##0_);_(* \(#,##0\);_(* &quot;-&quot;??_);_(@_)"/>
      </ndxf>
    </rcc>
    <rcc rId="0" sId="2" dxf="1">
      <nc r="P39">
        <f>H39-'N:\Personal\wgmanuel\CEC\IEPR\IEPR 2015\[2015 IEPR Supply Forms (working draft 4-21-15) (WGM 4-24-15).xlsx]S-1 CRATs'!J39</f>
      </nc>
      <ndxf>
        <font>
          <sz val="12"/>
          <color theme="1" tint="0.499984740745262"/>
          <name val="Times New Roman"/>
          <scheme val="none"/>
        </font>
        <numFmt numFmtId="170" formatCode="_(* #,##0_);_(* \(#,##0\);_(* &quot;-&quot;??_);_(@_)"/>
      </ndxf>
    </rcc>
    <rcc rId="0" sId="2" dxf="1">
      <nc r="P40">
        <f>H40-'N:\Personal\wgmanuel\CEC\IEPR\IEPR 2015\[2015 IEPR Supply Forms (working draft 4-21-15) (WGM 4-24-15).xlsx]S-1 CRATs'!J40</f>
      </nc>
      <ndxf>
        <font>
          <sz val="12"/>
          <color theme="1" tint="0.499984740745262"/>
          <name val="Times New Roman"/>
          <scheme val="none"/>
        </font>
        <numFmt numFmtId="170" formatCode="_(* #,##0_);_(* \(#,##0\);_(* &quot;-&quot;??_);_(@_)"/>
      </ndxf>
    </rcc>
    <rcc rId="0" sId="2" dxf="1">
      <nc r="P41">
        <f>H41-'N:\Personal\wgmanuel\CEC\IEPR\IEPR 2015\[2015 IEPR Supply Forms (working draft 4-21-15) (WGM 4-24-15).xlsx]S-1 CRATs'!J41</f>
      </nc>
      <ndxf>
        <font>
          <sz val="12"/>
          <color theme="1" tint="0.499984740745262"/>
          <name val="Times New Roman"/>
          <scheme val="none"/>
        </font>
        <numFmt numFmtId="170" formatCode="_(* #,##0_);_(* \(#,##0\);_(* &quot;-&quot;??_);_(@_)"/>
      </ndxf>
    </rcc>
    <rcc rId="0" sId="2" dxf="1">
      <nc r="P43">
        <f>H43-'N:\Personal\wgmanuel\CEC\IEPR\IEPR 2015\[2015 IEPR Supply Forms (working draft 4-21-15) (WGM 4-24-15).xlsx]S-1 CRATs'!J43</f>
      </nc>
      <ndxf>
        <font>
          <sz val="12"/>
          <color theme="1" tint="0.499984740745262"/>
          <name val="Times New Roman"/>
          <scheme val="none"/>
        </font>
        <numFmt numFmtId="170" formatCode="_(* #,##0_);_(* \(#,##0\);_(* &quot;-&quot;??_);_(@_)"/>
      </ndxf>
    </rcc>
    <rcc rId="0" sId="2" dxf="1">
      <nc r="P44">
        <f>H44-'N:\Personal\wgmanuel\CEC\IEPR\IEPR 2015\[2015 IEPR Supply Forms (working draft 4-21-15) (WGM 4-24-15).xlsx]S-1 CRATs'!J44</f>
      </nc>
      <ndxf>
        <font>
          <sz val="12"/>
          <color theme="1" tint="0.499984740745262"/>
          <name val="Times New Roman"/>
          <scheme val="none"/>
        </font>
        <numFmt numFmtId="170" formatCode="_(* #,##0_);_(* \(#,##0\);_(* &quot;-&quot;??_);_(@_)"/>
      </ndxf>
    </rcc>
    <rcc rId="0" sId="2" dxf="1">
      <nc r="P45">
        <f>H45-'N:\Personal\wgmanuel\CEC\IEPR\IEPR 2015\[2015 IEPR Supply Forms (working draft 4-21-15) (WGM 4-24-15).xlsx]S-1 CRATs'!J45</f>
      </nc>
      <ndxf>
        <font>
          <sz val="12"/>
          <color theme="1" tint="0.499984740745262"/>
          <name val="Times New Roman"/>
          <scheme val="none"/>
        </font>
        <numFmt numFmtId="170" formatCode="_(* #,##0_);_(* \(#,##0\);_(* &quot;-&quot;??_);_(@_)"/>
      </ndxf>
    </rcc>
    <rcc rId="0" sId="2" dxf="1">
      <nc r="P46">
        <f>H46-'N:\Personal\wgmanuel\CEC\IEPR\IEPR 2015\[2015 IEPR Supply Forms (working draft 4-21-15) (WGM 4-24-15).xlsx]S-1 CRATs'!J46</f>
      </nc>
      <ndxf>
        <font>
          <sz val="12"/>
          <color theme="1" tint="0.499984740745262"/>
          <name val="Times New Roman"/>
          <scheme val="none"/>
        </font>
        <numFmt numFmtId="170" formatCode="_(* #,##0_);_(* \(#,##0\);_(* &quot;-&quot;??_);_(@_)"/>
      </ndxf>
    </rcc>
    <rcc rId="0" sId="2" dxf="1">
      <nc r="P47">
        <f>H47-'N:\Personal\wgmanuel\CEC\IEPR\IEPR 2015\[2015 IEPR Supply Forms (working draft 4-21-15) (WGM 4-24-15).xlsx]S-1 CRATs'!J47</f>
      </nc>
      <ndxf>
        <font>
          <sz val="12"/>
          <color theme="1" tint="0.499984740745262"/>
          <name val="Times New Roman"/>
          <scheme val="none"/>
        </font>
        <numFmt numFmtId="170" formatCode="_(* #,##0_);_(* \(#,##0\);_(* &quot;-&quot;??_);_(@_)"/>
      </ndxf>
    </rcc>
    <rcc rId="0" sId="2" dxf="1">
      <nc r="P48">
        <f>H48-'N:\Personal\wgmanuel\CEC\IEPR\IEPR 2015\[2015 IEPR Supply Forms (working draft 4-21-15) (WGM 4-24-15).xlsx]S-1 CRATs'!J48</f>
      </nc>
      <ndxf>
        <font>
          <sz val="12"/>
          <color theme="1" tint="0.499984740745262"/>
          <name val="Times New Roman"/>
          <scheme val="none"/>
        </font>
        <numFmt numFmtId="170" formatCode="_(* #,##0_);_(* \(#,##0\);_(* &quot;-&quot;??_);_(@_)"/>
      </ndxf>
    </rcc>
    <rcc rId="0" sId="2" dxf="1">
      <nc r="P49">
        <f>H49-'N:\Personal\wgmanuel\CEC\IEPR\IEPR 2015\[2015 IEPR Supply Forms (working draft 4-21-15) (WGM 4-24-15).xlsx]S-1 CRATs'!J49</f>
      </nc>
      <ndxf>
        <font>
          <sz val="12"/>
          <color theme="1" tint="0.499984740745262"/>
          <name val="Times New Roman"/>
          <scheme val="none"/>
        </font>
        <numFmt numFmtId="170" formatCode="_(* #,##0_);_(* \(#,##0\);_(* &quot;-&quot;??_);_(@_)"/>
      </ndxf>
    </rcc>
    <rcc rId="0" sId="2" dxf="1">
      <nc r="P50">
        <f>H50-'N:\Personal\wgmanuel\CEC\IEPR\IEPR 2015\[2015 IEPR Supply Forms (working draft 4-21-15) (WGM 4-24-15).xlsx]S-1 CRATs'!J50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H52-'N:\Personal\wgmanuel\CEC\IEPR\IEPR 2015\[2015 IEPR Supply Forms (working draft 4-21-15) (WGM 4-24-15).xlsx]S-1 CRATs'!J51</f>
      </nc>
      <ndxf>
        <font>
          <sz val="12"/>
          <color theme="1" tint="0.499984740745262"/>
          <name val="Times New Roman"/>
          <scheme val="none"/>
        </font>
        <numFmt numFmtId="170" formatCode="_(* #,##0_);_(* \(#,##0\);_(* &quot;-&quot;??_);_(@_)"/>
      </ndxf>
    </rcc>
    <rcc rId="0" sId="2" dxf="1">
      <nc r="P53">
        <f>H53-'N:\Personal\wgmanuel\CEC\IEPR\IEPR 2015\[2015 IEPR Supply Forms (working draft 4-21-15) (WGM 4-24-15).xlsx]S-1 CRATs'!J52</f>
      </nc>
      <ndxf>
        <font>
          <sz val="12"/>
          <color theme="1" tint="0.499984740745262"/>
          <name val="Times New Roman"/>
          <scheme val="none"/>
        </font>
        <numFmt numFmtId="170" formatCode="_(* #,##0_);_(* \(#,##0\);_(* &quot;-&quot;??_);_(@_)"/>
      </ndxf>
    </rcc>
    <rcc rId="0" sId="2" dxf="1">
      <nc r="P54">
        <f>H54-'N:\Personal\wgmanuel\CEC\IEPR\IEPR 2015\[2015 IEPR Supply Forms (working draft 4-21-15) (WGM 4-24-15).xlsx]S-1 CRATs'!J53</f>
      </nc>
      <ndxf>
        <font>
          <sz val="12"/>
          <color theme="1" tint="0.499984740745262"/>
          <name val="Times New Roman"/>
          <scheme val="none"/>
        </font>
        <numFmt numFmtId="170" formatCode="_(* #,##0_);_(* \(#,##0\);_(* &quot;-&quot;??_);_(@_)"/>
      </ndxf>
    </rcc>
    <rcc rId="0" sId="2" dxf="1">
      <nc r="P55">
        <f>H55-'N:\Personal\wgmanuel\CEC\IEPR\IEPR 2015\[2015 IEPR Supply Forms (working draft 4-21-15) (WGM 4-24-15).xlsx]S-1 CRATs'!J54</f>
      </nc>
      <ndxf>
        <font>
          <sz val="12"/>
          <color theme="1" tint="0.499984740745262"/>
          <name val="Times New Roman"/>
          <scheme val="none"/>
        </font>
        <numFmt numFmtId="170" formatCode="_(* #,##0_);_(* \(#,##0\);_(* &quot;-&quot;??_);_(@_)"/>
      </ndxf>
    </rcc>
    <rcc rId="0" sId="2" dxf="1">
      <nc r="P56">
        <f>H56-'N:\Personal\wgmanuel\CEC\IEPR\IEPR 2015\[2015 IEPR Supply Forms (working draft 4-21-15) (WGM 4-24-15).xlsx]S-1 CRATs'!J55</f>
      </nc>
      <ndxf>
        <font>
          <sz val="12"/>
          <color theme="1" tint="0.499984740745262"/>
          <name val="Times New Roman"/>
          <scheme val="none"/>
        </font>
        <numFmt numFmtId="170" formatCode="_(* #,##0_);_(* \(#,##0\);_(* &quot;-&quot;??_);_(@_)"/>
      </ndxf>
    </rcc>
    <rcc rId="0" sId="2" dxf="1">
      <nc r="P57">
        <f>H57-'N:\Personal\wgmanuel\CEC\IEPR\IEPR 2015\[2015 IEPR Supply Forms (working draft 4-21-15) (WGM 4-24-15).xlsx]S-1 CRATs'!J56</f>
      </nc>
      <ndxf>
        <font>
          <sz val="12"/>
          <color theme="1" tint="0.499984740745262"/>
          <name val="Times New Roman"/>
          <scheme val="none"/>
        </font>
        <numFmt numFmtId="170" formatCode="_(* #,##0_);_(* \(#,##0\);_(* &quot;-&quot;??_);_(@_)"/>
      </ndxf>
    </rcc>
    <rcc rId="0" sId="2" dxf="1">
      <nc r="P58">
        <f>H58-'N:\Personal\wgmanuel\CEC\IEPR\IEPR 2015\[2015 IEPR Supply Forms (working draft 4-21-15) (WGM 4-24-15).xlsx]S-1 CRATs'!J57</f>
      </nc>
      <ndxf>
        <font>
          <sz val="12"/>
          <color theme="1" tint="0.499984740745262"/>
          <name val="Times New Roman"/>
          <scheme val="none"/>
        </font>
        <numFmt numFmtId="170" formatCode="_(* #,##0_);_(* \(#,##0\);_(* &quot;-&quot;??_);_(@_)"/>
      </ndxf>
    </rcc>
    <rcc rId="0" sId="2" dxf="1">
      <nc r="P59">
        <f>H59-'N:\Personal\wgmanuel\CEC\IEPR\IEPR 2015\[2015 IEPR Supply Forms (working draft 4-21-15) (WGM 4-24-15).xlsx]S-1 CRATs'!J58</f>
      </nc>
      <ndxf>
        <font>
          <sz val="12"/>
          <color theme="1" tint="0.499984740745262"/>
          <name val="Times New Roman"/>
          <scheme val="none"/>
        </font>
        <numFmt numFmtId="170" formatCode="_(* #,##0_);_(* \(#,##0\);_(* &quot;-&quot;??_);_(@_)"/>
      </ndxf>
    </rcc>
    <rcc rId="0" sId="2" dxf="1">
      <nc r="P60">
        <f>H60-'N:\Personal\wgmanuel\CEC\IEPR\IEPR 2015\[2015 IEPR Supply Forms (working draft 4-21-15) (WGM 4-24-15).xlsx]S-1 CRATs'!J59</f>
      </nc>
      <ndxf>
        <font>
          <sz val="12"/>
          <color theme="1" tint="0.499984740745262"/>
          <name val="Times New Roman"/>
          <scheme val="none"/>
        </font>
        <numFmt numFmtId="170" formatCode="_(* #,##0_);_(* \(#,##0\);_(* &quot;-&quot;??_);_(@_)"/>
      </ndxf>
    </rcc>
    <rcc rId="0" sId="2" dxf="1">
      <nc r="P61">
        <f>H61-'N:\Personal\wgmanuel\CEC\IEPR\IEPR 2015\[2015 IEPR Supply Forms (working draft 4-21-15) (WGM 4-24-15).xlsx]S-1 CRATs'!J60</f>
      </nc>
      <ndxf>
        <font>
          <sz val="12"/>
          <color theme="1" tint="0.499984740745262"/>
          <name val="Times New Roman"/>
          <scheme val="none"/>
        </font>
        <numFmt numFmtId="170" formatCode="_(* #,##0_);_(* \(#,##0\);_(* &quot;-&quot;??_);_(@_)"/>
      </ndxf>
    </rcc>
    <rcc rId="0" sId="2" dxf="1">
      <nc r="P62">
        <f>H62-'N:\Personal\wgmanuel\CEC\IEPR\IEPR 2015\[2015 IEPR Supply Forms (working draft 4-21-15) (WGM 4-24-15).xlsx]S-1 CRATs'!J61</f>
      </nc>
      <ndxf>
        <font>
          <sz val="12"/>
          <color theme="1" tint="0.499984740745262"/>
          <name val="Times New Roman"/>
          <scheme val="none"/>
        </font>
        <numFmt numFmtId="170" formatCode="_(* #,##0_);_(* \(#,##0\);_(* &quot;-&quot;??_);_(@_)"/>
      </ndxf>
    </rcc>
    <rcc rId="0" sId="2" dxf="1">
      <nc r="P63">
        <f>H63-'N:\Personal\wgmanuel\CEC\IEPR\IEPR 2015\[2015 IEPR Supply Forms (working draft 4-21-15) (WGM 4-24-15).xlsx]S-1 CRATs'!J62</f>
      </nc>
      <ndxf>
        <font>
          <sz val="12"/>
          <color theme="1" tint="0.499984740745262"/>
          <name val="Times New Roman"/>
          <scheme val="none"/>
        </font>
        <numFmt numFmtId="170" formatCode="_(* #,##0_);_(* \(#,##0\);_(* &quot;-&quot;??_);_(@_)"/>
      </ndxf>
    </rcc>
    <rcc rId="0" sId="2" dxf="1">
      <nc r="P64">
        <f>H64-'N:\Personal\wgmanuel\CEC\IEPR\IEPR 2015\[2015 IEPR Supply Forms (working draft 4-21-15) (WGM 4-24-15).xlsx]S-1 CRATs'!J63</f>
      </nc>
      <ndxf>
        <font>
          <sz val="12"/>
          <color theme="1" tint="0.499984740745262"/>
          <name val="Times New Roman"/>
          <scheme val="none"/>
        </font>
        <numFmt numFmtId="170" formatCode="_(* #,##0_);_(* \(#,##0\);_(* &quot;-&quot;??_);_(@_)"/>
      </ndxf>
    </rcc>
    <rcc rId="0" sId="2" dxf="1">
      <nc r="P67">
        <f>H67-'N:\Personal\wgmanuel\CEC\IEPR\IEPR 2015\[2015 IEPR Supply Forms (working draft 4-21-15) (WGM 4-24-15).xlsx]S-1 CRATs'!J65</f>
      </nc>
      <ndxf>
        <font>
          <sz val="12"/>
          <color theme="1" tint="0.499984740745262"/>
          <name val="Times New Roman"/>
          <scheme val="none"/>
        </font>
        <numFmt numFmtId="170" formatCode="_(* #,##0_);_(* \(#,##0\);_(* &quot;-&quot;??_);_(@_)"/>
      </ndxf>
    </rcc>
    <rcc rId="0" sId="2" dxf="1">
      <nc r="P68">
        <f>H68-'N:\Personal\wgmanuel\CEC\IEPR\IEPR 2015\[2015 IEPR Supply Forms (working draft 4-21-15) (WGM 4-24-15).xlsx]S-1 CRATs'!J66</f>
      </nc>
      <ndxf>
        <font>
          <sz val="12"/>
          <color theme="1" tint="0.499984740745262"/>
          <name val="Times New Roman"/>
          <scheme val="none"/>
        </font>
        <numFmt numFmtId="170" formatCode="_(* #,##0_);_(* \(#,##0\);_(* &quot;-&quot;??_);_(@_)"/>
      </ndxf>
    </rcc>
    <rfmt sheetId="2" sqref="P72" start="0" length="0">
      <dxf/>
    </rfmt>
    <rfmt sheetId="2" sqref="P73" start="0" length="0">
      <dxf/>
    </rfmt>
  </rrc>
  <rrc rId="326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VALUE(I9)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I11-'N:\Personal\wgmanuel\CEC\IEPR\IEPR 2015\[2015 IEPR Supply Forms (working draft 4-21-15) (WGM 4-24-15).xlsx]S-1 CRATs'!K11</f>
      </nc>
      <ndxf>
        <font>
          <sz val="12"/>
          <color theme="1" tint="0.499984740745262"/>
          <name val="Times New Roman"/>
          <scheme val="none"/>
        </font>
        <numFmt numFmtId="170" formatCode="_(* #,##0_);_(* \(#,##0\);_(* &quot;-&quot;??_);_(@_)"/>
      </ndxf>
    </rcc>
    <rcc rId="0" sId="2" dxf="1">
      <nc r="P22">
        <f>I22-'N:\Personal\wgmanuel\CEC\IEPR\IEPR 2015\[2015 IEPR Supply Forms (working draft 4-21-15) (WGM 4-24-15).xlsx]S-1 CRATs'!K22</f>
      </nc>
      <ndxf>
        <font>
          <sz val="12"/>
          <color theme="1" tint="0.499984740745262"/>
          <name val="Times New Roman"/>
          <scheme val="none"/>
        </font>
        <numFmt numFmtId="170" formatCode="_(* #,##0_);_(* \(#,##0\);_(* &quot;-&quot;??_);_(@_)"/>
      </ndxf>
    </rcc>
    <rcc rId="0" sId="2" dxf="1">
      <nc r="P24">
        <f>I24-'N:\Personal\wgmanuel\CEC\IEPR\IEPR 2015\[2015 IEPR Supply Forms (working draft 4-21-15) (WGM 4-24-15).xlsx]S-1 CRATs'!K24</f>
      </nc>
      <ndxf>
        <font>
          <sz val="12"/>
          <color theme="1" tint="0.499984740745262"/>
          <name val="Times New Roman"/>
          <scheme val="none"/>
        </font>
        <numFmt numFmtId="170" formatCode="_(* #,##0_);_(* \(#,##0\);_(* &quot;-&quot;??_);_(@_)"/>
      </ndxf>
    </rcc>
    <rcc rId="0" sId="2" dxf="1">
      <nc r="P25">
        <f>I25-'N:\Personal\wgmanuel\CEC\IEPR\IEPR 2015\[2015 IEPR Supply Forms (working draft 4-21-15) (WGM 4-24-15).xlsx]S-1 CRATs'!K25</f>
      </nc>
      <ndxf>
        <font>
          <sz val="12"/>
          <color theme="1" tint="0.499984740745262"/>
          <name val="Times New Roman"/>
          <scheme val="none"/>
        </font>
        <numFmt numFmtId="170" formatCode="_(* #,##0_);_(* \(#,##0\);_(* &quot;-&quot;??_);_(@_)"/>
      </ndxf>
    </rcc>
    <rcc rId="0" sId="2" dxf="1">
      <nc r="P28">
        <f>I28-'N:\Personal\wgmanuel\CEC\IEPR\IEPR 2015\[2015 IEPR Supply Forms (working draft 4-21-15) (WGM 4-24-15).xlsx]S-1 CRATs'!K28</f>
      </nc>
      <ndxf>
        <font>
          <sz val="12"/>
          <color theme="1" tint="0.499984740745262"/>
          <name val="Times New Roman"/>
          <scheme val="none"/>
        </font>
        <numFmt numFmtId="170" formatCode="_(* #,##0_);_(* \(#,##0\);_(* &quot;-&quot;??_);_(@_)"/>
      </ndxf>
    </rcc>
    <rcc rId="0" sId="2" dxf="1">
      <nc r="P29">
        <f>I29-'N:\Personal\wgmanuel\CEC\IEPR\IEPR 2015\[2015 IEPR Supply Forms (working draft 4-21-15) (WGM 4-24-15).xlsx]S-1 CRATs'!K29</f>
      </nc>
      <ndxf>
        <font>
          <sz val="12"/>
          <color theme="1" tint="0.499984740745262"/>
          <name val="Times New Roman"/>
          <scheme val="none"/>
        </font>
        <numFmt numFmtId="170" formatCode="_(* #,##0_);_(* \(#,##0\);_(* &quot;-&quot;??_);_(@_)"/>
      </ndxf>
    </rcc>
    <rcc rId="0" sId="2" dxf="1">
      <nc r="P30">
        <f>I30-'N:\Personal\wgmanuel\CEC\IEPR\IEPR 2015\[2015 IEPR Supply Forms (working draft 4-21-15) (WGM 4-24-15).xlsx]S-1 CRATs'!K30</f>
      </nc>
      <ndxf>
        <font>
          <sz val="12"/>
          <color theme="1" tint="0.499984740745262"/>
          <name val="Times New Roman"/>
          <scheme val="none"/>
        </font>
        <numFmt numFmtId="170" formatCode="_(* #,##0_);_(* \(#,##0\);_(* &quot;-&quot;??_);_(@_)"/>
      </ndxf>
    </rcc>
    <rcc rId="0" sId="2" dxf="1">
      <nc r="P31">
        <f>I31-'N:\Personal\wgmanuel\CEC\IEPR\IEPR 2015\[2015 IEPR Supply Forms (working draft 4-21-15) (WGM 4-24-15).xlsx]S-1 CRATs'!K31</f>
      </nc>
      <ndxf>
        <font>
          <sz val="12"/>
          <color theme="1" tint="0.499984740745262"/>
          <name val="Times New Roman"/>
          <scheme val="none"/>
        </font>
        <numFmt numFmtId="170" formatCode="_(* #,##0_);_(* \(#,##0\);_(* &quot;-&quot;??_);_(@_)"/>
      </ndxf>
    </rcc>
    <rcc rId="0" sId="2" dxf="1">
      <nc r="P36">
        <f>I36-'N:\Personal\wgmanuel\CEC\IEPR\IEPR 2015\[2015 IEPR Supply Forms (working draft 4-21-15) (WGM 4-24-15).xlsx]S-1 CRATs'!K36</f>
      </nc>
      <ndxf>
        <font>
          <sz val="12"/>
          <color theme="1" tint="0.499984740745262"/>
          <name val="Times New Roman"/>
          <scheme val="none"/>
        </font>
        <numFmt numFmtId="170" formatCode="_(* #,##0_);_(* \(#,##0\);_(* &quot;-&quot;??_);_(@_)"/>
      </ndxf>
    </rcc>
    <rcc rId="0" sId="2" dxf="1">
      <nc r="P37">
        <f>I37-'N:\Personal\wgmanuel\CEC\IEPR\IEPR 2015\[2015 IEPR Supply Forms (working draft 4-21-15) (WGM 4-24-15).xlsx]S-1 CRATs'!K37</f>
      </nc>
      <ndxf>
        <font>
          <sz val="12"/>
          <color theme="1" tint="0.499984740745262"/>
          <name val="Times New Roman"/>
          <scheme val="none"/>
        </font>
        <numFmt numFmtId="170" formatCode="_(* #,##0_);_(* \(#,##0\);_(* &quot;-&quot;??_);_(@_)"/>
      </ndxf>
    </rcc>
    <rcc rId="0" sId="2" dxf="1">
      <nc r="P38">
        <f>I38-'N:\Personal\wgmanuel\CEC\IEPR\IEPR 2015\[2015 IEPR Supply Forms (working draft 4-21-15) (WGM 4-24-15).xlsx]S-1 CRATs'!K38</f>
      </nc>
      <ndxf>
        <font>
          <sz val="12"/>
          <color theme="1" tint="0.499984740745262"/>
          <name val="Times New Roman"/>
          <scheme val="none"/>
        </font>
        <numFmt numFmtId="170" formatCode="_(* #,##0_);_(* \(#,##0\);_(* &quot;-&quot;??_);_(@_)"/>
      </ndxf>
    </rcc>
    <rcc rId="0" sId="2" dxf="1">
      <nc r="P39">
        <f>I39-'N:\Personal\wgmanuel\CEC\IEPR\IEPR 2015\[2015 IEPR Supply Forms (working draft 4-21-15) (WGM 4-24-15).xlsx]S-1 CRATs'!K39</f>
      </nc>
      <ndxf>
        <font>
          <sz val="12"/>
          <color theme="1" tint="0.499984740745262"/>
          <name val="Times New Roman"/>
          <scheme val="none"/>
        </font>
        <numFmt numFmtId="170" formatCode="_(* #,##0_);_(* \(#,##0\);_(* &quot;-&quot;??_);_(@_)"/>
      </ndxf>
    </rcc>
    <rcc rId="0" sId="2" dxf="1">
      <nc r="P40">
        <f>I40-'N:\Personal\wgmanuel\CEC\IEPR\IEPR 2015\[2015 IEPR Supply Forms (working draft 4-21-15) (WGM 4-24-15).xlsx]S-1 CRATs'!K40</f>
      </nc>
      <ndxf>
        <font>
          <sz val="12"/>
          <color theme="1" tint="0.499984740745262"/>
          <name val="Times New Roman"/>
          <scheme val="none"/>
        </font>
        <numFmt numFmtId="170" formatCode="_(* #,##0_);_(* \(#,##0\);_(* &quot;-&quot;??_);_(@_)"/>
      </ndxf>
    </rcc>
    <rcc rId="0" sId="2" dxf="1">
      <nc r="P41">
        <f>I41-'N:\Personal\wgmanuel\CEC\IEPR\IEPR 2015\[2015 IEPR Supply Forms (working draft 4-21-15) (WGM 4-24-15).xlsx]S-1 CRATs'!K41</f>
      </nc>
      <ndxf>
        <font>
          <sz val="12"/>
          <color theme="1" tint="0.499984740745262"/>
          <name val="Times New Roman"/>
          <scheme val="none"/>
        </font>
        <numFmt numFmtId="170" formatCode="_(* #,##0_);_(* \(#,##0\);_(* &quot;-&quot;??_);_(@_)"/>
      </ndxf>
    </rcc>
    <rcc rId="0" sId="2" dxf="1">
      <nc r="P43">
        <f>I43-'N:\Personal\wgmanuel\CEC\IEPR\IEPR 2015\[2015 IEPR Supply Forms (working draft 4-21-15) (WGM 4-24-15).xlsx]S-1 CRATs'!K43</f>
      </nc>
      <ndxf>
        <font>
          <sz val="12"/>
          <color theme="1" tint="0.499984740745262"/>
          <name val="Times New Roman"/>
          <scheme val="none"/>
        </font>
        <numFmt numFmtId="170" formatCode="_(* #,##0_);_(* \(#,##0\);_(* &quot;-&quot;??_);_(@_)"/>
      </ndxf>
    </rcc>
    <rcc rId="0" sId="2" dxf="1">
      <nc r="P44">
        <f>I44-'N:\Personal\wgmanuel\CEC\IEPR\IEPR 2015\[2015 IEPR Supply Forms (working draft 4-21-15) (WGM 4-24-15).xlsx]S-1 CRATs'!K44</f>
      </nc>
      <ndxf>
        <font>
          <sz val="12"/>
          <color theme="1" tint="0.499984740745262"/>
          <name val="Times New Roman"/>
          <scheme val="none"/>
        </font>
        <numFmt numFmtId="170" formatCode="_(* #,##0_);_(* \(#,##0\);_(* &quot;-&quot;??_);_(@_)"/>
      </ndxf>
    </rcc>
    <rcc rId="0" sId="2" dxf="1">
      <nc r="P45">
        <f>I45-'N:\Personal\wgmanuel\CEC\IEPR\IEPR 2015\[2015 IEPR Supply Forms (working draft 4-21-15) (WGM 4-24-15).xlsx]S-1 CRATs'!K45</f>
      </nc>
      <ndxf>
        <font>
          <sz val="12"/>
          <color theme="1" tint="0.499984740745262"/>
          <name val="Times New Roman"/>
          <scheme val="none"/>
        </font>
        <numFmt numFmtId="170" formatCode="_(* #,##0_);_(* \(#,##0\);_(* &quot;-&quot;??_);_(@_)"/>
      </ndxf>
    </rcc>
    <rcc rId="0" sId="2" dxf="1">
      <nc r="P46">
        <f>I46-'N:\Personal\wgmanuel\CEC\IEPR\IEPR 2015\[2015 IEPR Supply Forms (working draft 4-21-15) (WGM 4-24-15).xlsx]S-1 CRATs'!K46</f>
      </nc>
      <ndxf>
        <font>
          <sz val="12"/>
          <color theme="1" tint="0.499984740745262"/>
          <name val="Times New Roman"/>
          <scheme val="none"/>
        </font>
        <numFmt numFmtId="170" formatCode="_(* #,##0_);_(* \(#,##0\);_(* &quot;-&quot;??_);_(@_)"/>
      </ndxf>
    </rcc>
    <rcc rId="0" sId="2" dxf="1">
      <nc r="P47">
        <f>I47-'N:\Personal\wgmanuel\CEC\IEPR\IEPR 2015\[2015 IEPR Supply Forms (working draft 4-21-15) (WGM 4-24-15).xlsx]S-1 CRATs'!K47</f>
      </nc>
      <ndxf>
        <font>
          <sz val="12"/>
          <color theme="1" tint="0.499984740745262"/>
          <name val="Times New Roman"/>
          <scheme val="none"/>
        </font>
        <numFmt numFmtId="170" formatCode="_(* #,##0_);_(* \(#,##0\);_(* &quot;-&quot;??_);_(@_)"/>
      </ndxf>
    </rcc>
    <rcc rId="0" sId="2" dxf="1">
      <nc r="P48">
        <f>I48-'N:\Personal\wgmanuel\CEC\IEPR\IEPR 2015\[2015 IEPR Supply Forms (working draft 4-21-15) (WGM 4-24-15).xlsx]S-1 CRATs'!K48</f>
      </nc>
      <ndxf>
        <font>
          <sz val="12"/>
          <color theme="1" tint="0.499984740745262"/>
          <name val="Times New Roman"/>
          <scheme val="none"/>
        </font>
        <numFmt numFmtId="170" formatCode="_(* #,##0_);_(* \(#,##0\);_(* &quot;-&quot;??_);_(@_)"/>
      </ndxf>
    </rcc>
    <rcc rId="0" sId="2" dxf="1">
      <nc r="P49">
        <f>I49-'N:\Personal\wgmanuel\CEC\IEPR\IEPR 2015\[2015 IEPR Supply Forms (working draft 4-21-15) (WGM 4-24-15).xlsx]S-1 CRATs'!K49</f>
      </nc>
      <ndxf>
        <font>
          <sz val="12"/>
          <color theme="1" tint="0.499984740745262"/>
          <name val="Times New Roman"/>
          <scheme val="none"/>
        </font>
        <numFmt numFmtId="170" formatCode="_(* #,##0_);_(* \(#,##0\);_(* &quot;-&quot;??_);_(@_)"/>
      </ndxf>
    </rcc>
    <rcc rId="0" sId="2" dxf="1">
      <nc r="P50">
        <f>I50-'N:\Personal\wgmanuel\CEC\IEPR\IEPR 2015\[2015 IEPR Supply Forms (working draft 4-21-15) (WGM 4-24-15).xlsx]S-1 CRATs'!K50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I52-'N:\Personal\wgmanuel\CEC\IEPR\IEPR 2015\[2015 IEPR Supply Forms (working draft 4-21-15) (WGM 4-24-15).xlsx]S-1 CRATs'!K51</f>
      </nc>
      <ndxf>
        <font>
          <sz val="12"/>
          <color theme="1" tint="0.499984740745262"/>
          <name val="Times New Roman"/>
          <scheme val="none"/>
        </font>
        <numFmt numFmtId="170" formatCode="_(* #,##0_);_(* \(#,##0\);_(* &quot;-&quot;??_);_(@_)"/>
      </ndxf>
    </rcc>
    <rcc rId="0" sId="2" dxf="1">
      <nc r="P53">
        <f>I53-'N:\Personal\wgmanuel\CEC\IEPR\IEPR 2015\[2015 IEPR Supply Forms (working draft 4-21-15) (WGM 4-24-15).xlsx]S-1 CRATs'!K52</f>
      </nc>
      <ndxf>
        <font>
          <sz val="12"/>
          <color theme="1" tint="0.499984740745262"/>
          <name val="Times New Roman"/>
          <scheme val="none"/>
        </font>
        <numFmt numFmtId="170" formatCode="_(* #,##0_);_(* \(#,##0\);_(* &quot;-&quot;??_);_(@_)"/>
      </ndxf>
    </rcc>
    <rcc rId="0" sId="2" dxf="1">
      <nc r="P54">
        <f>I54-'N:\Personal\wgmanuel\CEC\IEPR\IEPR 2015\[2015 IEPR Supply Forms (working draft 4-21-15) (WGM 4-24-15).xlsx]S-1 CRATs'!K53</f>
      </nc>
      <ndxf>
        <font>
          <sz val="12"/>
          <color theme="1" tint="0.499984740745262"/>
          <name val="Times New Roman"/>
          <scheme val="none"/>
        </font>
        <numFmt numFmtId="170" formatCode="_(* #,##0_);_(* \(#,##0\);_(* &quot;-&quot;??_);_(@_)"/>
      </ndxf>
    </rcc>
    <rcc rId="0" sId="2" dxf="1">
      <nc r="P55">
        <f>I55-'N:\Personal\wgmanuel\CEC\IEPR\IEPR 2015\[2015 IEPR Supply Forms (working draft 4-21-15) (WGM 4-24-15).xlsx]S-1 CRATs'!K54</f>
      </nc>
      <ndxf>
        <font>
          <sz val="12"/>
          <color theme="1" tint="0.499984740745262"/>
          <name val="Times New Roman"/>
          <scheme val="none"/>
        </font>
        <numFmt numFmtId="170" formatCode="_(* #,##0_);_(* \(#,##0\);_(* &quot;-&quot;??_);_(@_)"/>
      </ndxf>
    </rcc>
    <rcc rId="0" sId="2" dxf="1">
      <nc r="P56">
        <f>I56-'N:\Personal\wgmanuel\CEC\IEPR\IEPR 2015\[2015 IEPR Supply Forms (working draft 4-21-15) (WGM 4-24-15).xlsx]S-1 CRATs'!K55</f>
      </nc>
      <ndxf>
        <font>
          <sz val="12"/>
          <color theme="1" tint="0.499984740745262"/>
          <name val="Times New Roman"/>
          <scheme val="none"/>
        </font>
        <numFmt numFmtId="170" formatCode="_(* #,##0_);_(* \(#,##0\);_(* &quot;-&quot;??_);_(@_)"/>
      </ndxf>
    </rcc>
    <rcc rId="0" sId="2" dxf="1">
      <nc r="P57">
        <f>I57-'N:\Personal\wgmanuel\CEC\IEPR\IEPR 2015\[2015 IEPR Supply Forms (working draft 4-21-15) (WGM 4-24-15).xlsx]S-1 CRATs'!K56</f>
      </nc>
      <ndxf>
        <font>
          <sz val="12"/>
          <color theme="1" tint="0.499984740745262"/>
          <name val="Times New Roman"/>
          <scheme val="none"/>
        </font>
        <numFmt numFmtId="170" formatCode="_(* #,##0_);_(* \(#,##0\);_(* &quot;-&quot;??_);_(@_)"/>
      </ndxf>
    </rcc>
    <rcc rId="0" sId="2" dxf="1">
      <nc r="P58">
        <f>I58-'N:\Personal\wgmanuel\CEC\IEPR\IEPR 2015\[2015 IEPR Supply Forms (working draft 4-21-15) (WGM 4-24-15).xlsx]S-1 CRATs'!K57</f>
      </nc>
      <ndxf>
        <font>
          <sz val="12"/>
          <color theme="1" tint="0.499984740745262"/>
          <name val="Times New Roman"/>
          <scheme val="none"/>
        </font>
        <numFmt numFmtId="170" formatCode="_(* #,##0_);_(* \(#,##0\);_(* &quot;-&quot;??_);_(@_)"/>
      </ndxf>
    </rcc>
    <rcc rId="0" sId="2" dxf="1">
      <nc r="P59">
        <f>I59-'N:\Personal\wgmanuel\CEC\IEPR\IEPR 2015\[2015 IEPR Supply Forms (working draft 4-21-15) (WGM 4-24-15).xlsx]S-1 CRATs'!K58</f>
      </nc>
      <ndxf>
        <font>
          <sz val="12"/>
          <color theme="1" tint="0.499984740745262"/>
          <name val="Times New Roman"/>
          <scheme val="none"/>
        </font>
        <numFmt numFmtId="170" formatCode="_(* #,##0_);_(* \(#,##0\);_(* &quot;-&quot;??_);_(@_)"/>
      </ndxf>
    </rcc>
    <rcc rId="0" sId="2" dxf="1">
      <nc r="P60">
        <f>I60-'N:\Personal\wgmanuel\CEC\IEPR\IEPR 2015\[2015 IEPR Supply Forms (working draft 4-21-15) (WGM 4-24-15).xlsx]S-1 CRATs'!K59</f>
      </nc>
      <ndxf>
        <font>
          <sz val="12"/>
          <color theme="1" tint="0.499984740745262"/>
          <name val="Times New Roman"/>
          <scheme val="none"/>
        </font>
        <numFmt numFmtId="170" formatCode="_(* #,##0_);_(* \(#,##0\);_(* &quot;-&quot;??_);_(@_)"/>
      </ndxf>
    </rcc>
    <rcc rId="0" sId="2" dxf="1">
      <nc r="P61">
        <f>I61-'N:\Personal\wgmanuel\CEC\IEPR\IEPR 2015\[2015 IEPR Supply Forms (working draft 4-21-15) (WGM 4-24-15).xlsx]S-1 CRATs'!K60</f>
      </nc>
      <ndxf>
        <font>
          <sz val="12"/>
          <color theme="1" tint="0.499984740745262"/>
          <name val="Times New Roman"/>
          <scheme val="none"/>
        </font>
        <numFmt numFmtId="170" formatCode="_(* #,##0_);_(* \(#,##0\);_(* &quot;-&quot;??_);_(@_)"/>
      </ndxf>
    </rcc>
    <rcc rId="0" sId="2" dxf="1">
      <nc r="P62">
        <f>I62-'N:\Personal\wgmanuel\CEC\IEPR\IEPR 2015\[2015 IEPR Supply Forms (working draft 4-21-15) (WGM 4-24-15).xlsx]S-1 CRATs'!K61</f>
      </nc>
      <ndxf>
        <font>
          <sz val="12"/>
          <color theme="1" tint="0.499984740745262"/>
          <name val="Times New Roman"/>
          <scheme val="none"/>
        </font>
        <numFmt numFmtId="170" formatCode="_(* #,##0_);_(* \(#,##0\);_(* &quot;-&quot;??_);_(@_)"/>
      </ndxf>
    </rcc>
    <rcc rId="0" sId="2" dxf="1">
      <nc r="P63">
        <f>I63-'N:\Personal\wgmanuel\CEC\IEPR\IEPR 2015\[2015 IEPR Supply Forms (working draft 4-21-15) (WGM 4-24-15).xlsx]S-1 CRATs'!K62</f>
      </nc>
      <ndxf>
        <font>
          <sz val="12"/>
          <color theme="1" tint="0.499984740745262"/>
          <name val="Times New Roman"/>
          <scheme val="none"/>
        </font>
        <numFmt numFmtId="170" formatCode="_(* #,##0_);_(* \(#,##0\);_(* &quot;-&quot;??_);_(@_)"/>
      </ndxf>
    </rcc>
    <rcc rId="0" sId="2" dxf="1">
      <nc r="P64">
        <f>I64-'N:\Personal\wgmanuel\CEC\IEPR\IEPR 2015\[2015 IEPR Supply Forms (working draft 4-21-15) (WGM 4-24-15).xlsx]S-1 CRATs'!K63</f>
      </nc>
      <ndxf>
        <font>
          <sz val="12"/>
          <color theme="1" tint="0.499984740745262"/>
          <name val="Times New Roman"/>
          <scheme val="none"/>
        </font>
        <numFmt numFmtId="170" formatCode="_(* #,##0_);_(* \(#,##0\);_(* &quot;-&quot;??_);_(@_)"/>
      </ndxf>
    </rcc>
    <rcc rId="0" sId="2" dxf="1">
      <nc r="P67">
        <f>I67-'N:\Personal\wgmanuel\CEC\IEPR\IEPR 2015\[2015 IEPR Supply Forms (working draft 4-21-15) (WGM 4-24-15).xlsx]S-1 CRATs'!K65</f>
      </nc>
      <ndxf>
        <font>
          <sz val="12"/>
          <color theme="1" tint="0.499984740745262"/>
          <name val="Times New Roman"/>
          <scheme val="none"/>
        </font>
        <numFmt numFmtId="170" formatCode="_(* #,##0_);_(* \(#,##0\);_(* &quot;-&quot;??_);_(@_)"/>
      </ndxf>
    </rcc>
    <rcc rId="0" sId="2" dxf="1">
      <nc r="P68">
        <f>I68-'N:\Personal\wgmanuel\CEC\IEPR\IEPR 2015\[2015 IEPR Supply Forms (working draft 4-21-15) (WGM 4-24-15).xlsx]S-1 CRATs'!K66</f>
      </nc>
      <ndxf>
        <font>
          <sz val="12"/>
          <color theme="1" tint="0.499984740745262"/>
          <name val="Times New Roman"/>
          <scheme val="none"/>
        </font>
        <numFmt numFmtId="170" formatCode="_(* #,##0_);_(* \(#,##0\);_(* &quot;-&quot;??_);_(@_)"/>
      </ndxf>
    </rcc>
    <rfmt sheetId="2" sqref="P72" start="0" length="0">
      <dxf/>
    </rfmt>
    <rfmt sheetId="2" sqref="P73" start="0" length="0">
      <dxf/>
    </rfmt>
  </rrc>
  <rrc rId="326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VALUE(J9)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J11-'N:\Personal\wgmanuel\CEC\IEPR\IEPR 2015\[2015 IEPR Supply Forms (working draft 4-21-15) (WGM 4-24-15).xlsx]S-1 CRATs'!L11</f>
      </nc>
      <ndxf>
        <font>
          <sz val="12"/>
          <color theme="1" tint="0.499984740745262"/>
          <name val="Times New Roman"/>
          <scheme val="none"/>
        </font>
        <numFmt numFmtId="170" formatCode="_(* #,##0_);_(* \(#,##0\);_(* &quot;-&quot;??_);_(@_)"/>
      </ndxf>
    </rcc>
    <rcc rId="0" sId="2" dxf="1">
      <nc r="P22">
        <f>J22-'N:\Personal\wgmanuel\CEC\IEPR\IEPR 2015\[2015 IEPR Supply Forms (working draft 4-21-15) (WGM 4-24-15).xlsx]S-1 CRATs'!L22</f>
      </nc>
      <ndxf>
        <font>
          <sz val="12"/>
          <color theme="1" tint="0.499984740745262"/>
          <name val="Times New Roman"/>
          <scheme val="none"/>
        </font>
        <numFmt numFmtId="170" formatCode="_(* #,##0_);_(* \(#,##0\);_(* &quot;-&quot;??_);_(@_)"/>
      </ndxf>
    </rcc>
    <rcc rId="0" sId="2" dxf="1">
      <nc r="P24">
        <f>J24-'N:\Personal\wgmanuel\CEC\IEPR\IEPR 2015\[2015 IEPR Supply Forms (working draft 4-21-15) (WGM 4-24-15).xlsx]S-1 CRATs'!L24</f>
      </nc>
      <ndxf>
        <font>
          <sz val="12"/>
          <color theme="1" tint="0.499984740745262"/>
          <name val="Times New Roman"/>
          <scheme val="none"/>
        </font>
        <numFmt numFmtId="170" formatCode="_(* #,##0_);_(* \(#,##0\);_(* &quot;-&quot;??_);_(@_)"/>
      </ndxf>
    </rcc>
    <rcc rId="0" sId="2" dxf="1">
      <nc r="P25">
        <f>J25-'N:\Personal\wgmanuel\CEC\IEPR\IEPR 2015\[2015 IEPR Supply Forms (working draft 4-21-15) (WGM 4-24-15).xlsx]S-1 CRATs'!L25</f>
      </nc>
      <ndxf>
        <font>
          <sz val="12"/>
          <color theme="1" tint="0.499984740745262"/>
          <name val="Times New Roman"/>
          <scheme val="none"/>
        </font>
        <numFmt numFmtId="170" formatCode="_(* #,##0_);_(* \(#,##0\);_(* &quot;-&quot;??_);_(@_)"/>
      </ndxf>
    </rcc>
    <rcc rId="0" sId="2" dxf="1">
      <nc r="P28">
        <f>J28-'N:\Personal\wgmanuel\CEC\IEPR\IEPR 2015\[2015 IEPR Supply Forms (working draft 4-21-15) (WGM 4-24-15).xlsx]S-1 CRATs'!L28</f>
      </nc>
      <ndxf>
        <font>
          <sz val="12"/>
          <color theme="1" tint="0.499984740745262"/>
          <name val="Times New Roman"/>
          <scheme val="none"/>
        </font>
        <numFmt numFmtId="170" formatCode="_(* #,##0_);_(* \(#,##0\);_(* &quot;-&quot;??_);_(@_)"/>
      </ndxf>
    </rcc>
    <rcc rId="0" sId="2" dxf="1">
      <nc r="P29">
        <f>J29-'N:\Personal\wgmanuel\CEC\IEPR\IEPR 2015\[2015 IEPR Supply Forms (working draft 4-21-15) (WGM 4-24-15).xlsx]S-1 CRATs'!L29</f>
      </nc>
      <ndxf>
        <font>
          <sz val="12"/>
          <color theme="1" tint="0.499984740745262"/>
          <name val="Times New Roman"/>
          <scheme val="none"/>
        </font>
        <numFmt numFmtId="170" formatCode="_(* #,##0_);_(* \(#,##0\);_(* &quot;-&quot;??_);_(@_)"/>
      </ndxf>
    </rcc>
    <rcc rId="0" sId="2" dxf="1">
      <nc r="P30">
        <f>J30-'N:\Personal\wgmanuel\CEC\IEPR\IEPR 2015\[2015 IEPR Supply Forms (working draft 4-21-15) (WGM 4-24-15).xlsx]S-1 CRATs'!L30</f>
      </nc>
      <ndxf>
        <font>
          <sz val="12"/>
          <color theme="1" tint="0.499984740745262"/>
          <name val="Times New Roman"/>
          <scheme val="none"/>
        </font>
        <numFmt numFmtId="170" formatCode="_(* #,##0_);_(* \(#,##0\);_(* &quot;-&quot;??_);_(@_)"/>
      </ndxf>
    </rcc>
    <rcc rId="0" sId="2" dxf="1">
      <nc r="P31">
        <f>J31-'N:\Personal\wgmanuel\CEC\IEPR\IEPR 2015\[2015 IEPR Supply Forms (working draft 4-21-15) (WGM 4-24-15).xlsx]S-1 CRATs'!L31</f>
      </nc>
      <ndxf>
        <font>
          <sz val="12"/>
          <color theme="1" tint="0.499984740745262"/>
          <name val="Times New Roman"/>
          <scheme val="none"/>
        </font>
        <numFmt numFmtId="170" formatCode="_(* #,##0_);_(* \(#,##0\);_(* &quot;-&quot;??_);_(@_)"/>
      </ndxf>
    </rcc>
    <rcc rId="0" sId="2" dxf="1">
      <nc r="P36">
        <f>J36-'N:\Personal\wgmanuel\CEC\IEPR\IEPR 2015\[2015 IEPR Supply Forms (working draft 4-21-15) (WGM 4-24-15).xlsx]S-1 CRATs'!L36</f>
      </nc>
      <ndxf>
        <font>
          <sz val="12"/>
          <color theme="1" tint="0.499984740745262"/>
          <name val="Times New Roman"/>
          <scheme val="none"/>
        </font>
        <numFmt numFmtId="170" formatCode="_(* #,##0_);_(* \(#,##0\);_(* &quot;-&quot;??_);_(@_)"/>
      </ndxf>
    </rcc>
    <rcc rId="0" sId="2" dxf="1">
      <nc r="P37">
        <f>J37-'N:\Personal\wgmanuel\CEC\IEPR\IEPR 2015\[2015 IEPR Supply Forms (working draft 4-21-15) (WGM 4-24-15).xlsx]S-1 CRATs'!L37</f>
      </nc>
      <ndxf>
        <font>
          <sz val="12"/>
          <color theme="1" tint="0.499984740745262"/>
          <name val="Times New Roman"/>
          <scheme val="none"/>
        </font>
        <numFmt numFmtId="170" formatCode="_(* #,##0_);_(* \(#,##0\);_(* &quot;-&quot;??_);_(@_)"/>
      </ndxf>
    </rcc>
    <rcc rId="0" sId="2" dxf="1">
      <nc r="P38">
        <f>J38-'N:\Personal\wgmanuel\CEC\IEPR\IEPR 2015\[2015 IEPR Supply Forms (working draft 4-21-15) (WGM 4-24-15).xlsx]S-1 CRATs'!L38</f>
      </nc>
      <ndxf>
        <font>
          <sz val="12"/>
          <color theme="1" tint="0.499984740745262"/>
          <name val="Times New Roman"/>
          <scheme val="none"/>
        </font>
        <numFmt numFmtId="170" formatCode="_(* #,##0_);_(* \(#,##0\);_(* &quot;-&quot;??_);_(@_)"/>
      </ndxf>
    </rcc>
    <rcc rId="0" sId="2" dxf="1">
      <nc r="P39">
        <f>J39-'N:\Personal\wgmanuel\CEC\IEPR\IEPR 2015\[2015 IEPR Supply Forms (working draft 4-21-15) (WGM 4-24-15).xlsx]S-1 CRATs'!L39</f>
      </nc>
      <ndxf>
        <font>
          <sz val="12"/>
          <color theme="1" tint="0.499984740745262"/>
          <name val="Times New Roman"/>
          <scheme val="none"/>
        </font>
        <numFmt numFmtId="170" formatCode="_(* #,##0_);_(* \(#,##0\);_(* &quot;-&quot;??_);_(@_)"/>
      </ndxf>
    </rcc>
    <rcc rId="0" sId="2" dxf="1">
      <nc r="P40">
        <f>J40-'N:\Personal\wgmanuel\CEC\IEPR\IEPR 2015\[2015 IEPR Supply Forms (working draft 4-21-15) (WGM 4-24-15).xlsx]S-1 CRATs'!L40</f>
      </nc>
      <ndxf>
        <font>
          <sz val="12"/>
          <color theme="1" tint="0.499984740745262"/>
          <name val="Times New Roman"/>
          <scheme val="none"/>
        </font>
        <numFmt numFmtId="170" formatCode="_(* #,##0_);_(* \(#,##0\);_(* &quot;-&quot;??_);_(@_)"/>
      </ndxf>
    </rcc>
    <rcc rId="0" sId="2" dxf="1">
      <nc r="P41">
        <f>J41-'N:\Personal\wgmanuel\CEC\IEPR\IEPR 2015\[2015 IEPR Supply Forms (working draft 4-21-15) (WGM 4-24-15).xlsx]S-1 CRATs'!L41</f>
      </nc>
      <ndxf>
        <font>
          <sz val="12"/>
          <color theme="1" tint="0.499984740745262"/>
          <name val="Times New Roman"/>
          <scheme val="none"/>
        </font>
        <numFmt numFmtId="170" formatCode="_(* #,##0_);_(* \(#,##0\);_(* &quot;-&quot;??_);_(@_)"/>
      </ndxf>
    </rcc>
    <rcc rId="0" sId="2" dxf="1">
      <nc r="P43">
        <f>J43-'N:\Personal\wgmanuel\CEC\IEPR\IEPR 2015\[2015 IEPR Supply Forms (working draft 4-21-15) (WGM 4-24-15).xlsx]S-1 CRATs'!L43</f>
      </nc>
      <ndxf>
        <font>
          <sz val="12"/>
          <color theme="1" tint="0.499984740745262"/>
          <name val="Times New Roman"/>
          <scheme val="none"/>
        </font>
        <numFmt numFmtId="170" formatCode="_(* #,##0_);_(* \(#,##0\);_(* &quot;-&quot;??_);_(@_)"/>
      </ndxf>
    </rcc>
    <rcc rId="0" sId="2" dxf="1">
      <nc r="P44">
        <f>J44-'N:\Personal\wgmanuel\CEC\IEPR\IEPR 2015\[2015 IEPR Supply Forms (working draft 4-21-15) (WGM 4-24-15).xlsx]S-1 CRATs'!L44</f>
      </nc>
      <ndxf>
        <font>
          <sz val="12"/>
          <color theme="1" tint="0.499984740745262"/>
          <name val="Times New Roman"/>
          <scheme val="none"/>
        </font>
        <numFmt numFmtId="170" formatCode="_(* #,##0_);_(* \(#,##0\);_(* &quot;-&quot;??_);_(@_)"/>
      </ndxf>
    </rcc>
    <rcc rId="0" sId="2" dxf="1">
      <nc r="P45">
        <f>J45-'N:\Personal\wgmanuel\CEC\IEPR\IEPR 2015\[2015 IEPR Supply Forms (working draft 4-21-15) (WGM 4-24-15).xlsx]S-1 CRATs'!L45</f>
      </nc>
      <ndxf>
        <font>
          <sz val="12"/>
          <color theme="1" tint="0.499984740745262"/>
          <name val="Times New Roman"/>
          <scheme val="none"/>
        </font>
        <numFmt numFmtId="170" formatCode="_(* #,##0_);_(* \(#,##0\);_(* &quot;-&quot;??_);_(@_)"/>
      </ndxf>
    </rcc>
    <rcc rId="0" sId="2" dxf="1">
      <nc r="P46">
        <f>J46-'N:\Personal\wgmanuel\CEC\IEPR\IEPR 2015\[2015 IEPR Supply Forms (working draft 4-21-15) (WGM 4-24-15).xlsx]S-1 CRATs'!L46</f>
      </nc>
      <ndxf>
        <font>
          <sz val="12"/>
          <color theme="1" tint="0.499984740745262"/>
          <name val="Times New Roman"/>
          <scheme val="none"/>
        </font>
        <numFmt numFmtId="170" formatCode="_(* #,##0_);_(* \(#,##0\);_(* &quot;-&quot;??_);_(@_)"/>
      </ndxf>
    </rcc>
    <rcc rId="0" sId="2" dxf="1">
      <nc r="P47">
        <f>J47-'N:\Personal\wgmanuel\CEC\IEPR\IEPR 2015\[2015 IEPR Supply Forms (working draft 4-21-15) (WGM 4-24-15).xlsx]S-1 CRATs'!L47</f>
      </nc>
      <ndxf>
        <font>
          <sz val="12"/>
          <color theme="1" tint="0.499984740745262"/>
          <name val="Times New Roman"/>
          <scheme val="none"/>
        </font>
        <numFmt numFmtId="170" formatCode="_(* #,##0_);_(* \(#,##0\);_(* &quot;-&quot;??_);_(@_)"/>
      </ndxf>
    </rcc>
    <rcc rId="0" sId="2" dxf="1">
      <nc r="P48">
        <f>J48-'N:\Personal\wgmanuel\CEC\IEPR\IEPR 2015\[2015 IEPR Supply Forms (working draft 4-21-15) (WGM 4-24-15).xlsx]S-1 CRATs'!L48</f>
      </nc>
      <ndxf>
        <font>
          <sz val="12"/>
          <color theme="1" tint="0.499984740745262"/>
          <name val="Times New Roman"/>
          <scheme val="none"/>
        </font>
        <numFmt numFmtId="170" formatCode="_(* #,##0_);_(* \(#,##0\);_(* &quot;-&quot;??_);_(@_)"/>
      </ndxf>
    </rcc>
    <rcc rId="0" sId="2" dxf="1">
      <nc r="P49">
        <f>J49-'N:\Personal\wgmanuel\CEC\IEPR\IEPR 2015\[2015 IEPR Supply Forms (working draft 4-21-15) (WGM 4-24-15).xlsx]S-1 CRATs'!L49</f>
      </nc>
      <ndxf>
        <font>
          <sz val="12"/>
          <color theme="1" tint="0.499984740745262"/>
          <name val="Times New Roman"/>
          <scheme val="none"/>
        </font>
        <numFmt numFmtId="170" formatCode="_(* #,##0_);_(* \(#,##0\);_(* &quot;-&quot;??_);_(@_)"/>
      </ndxf>
    </rcc>
    <rcc rId="0" sId="2" dxf="1">
      <nc r="P50">
        <f>J50-'N:\Personal\wgmanuel\CEC\IEPR\IEPR 2015\[2015 IEPR Supply Forms (working draft 4-21-15) (WGM 4-24-15).xlsx]S-1 CRATs'!L50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J52-'N:\Personal\wgmanuel\CEC\IEPR\IEPR 2015\[2015 IEPR Supply Forms (working draft 4-21-15) (WGM 4-24-15).xlsx]S-1 CRATs'!L51</f>
      </nc>
      <ndxf>
        <font>
          <sz val="12"/>
          <color theme="1" tint="0.499984740745262"/>
          <name val="Times New Roman"/>
          <scheme val="none"/>
        </font>
        <numFmt numFmtId="170" formatCode="_(* #,##0_);_(* \(#,##0\);_(* &quot;-&quot;??_);_(@_)"/>
      </ndxf>
    </rcc>
    <rcc rId="0" sId="2" dxf="1">
      <nc r="P53">
        <f>J53-'N:\Personal\wgmanuel\CEC\IEPR\IEPR 2015\[2015 IEPR Supply Forms (working draft 4-21-15) (WGM 4-24-15).xlsx]S-1 CRATs'!L52</f>
      </nc>
      <ndxf>
        <font>
          <sz val="12"/>
          <color theme="1" tint="0.499984740745262"/>
          <name val="Times New Roman"/>
          <scheme val="none"/>
        </font>
        <numFmt numFmtId="170" formatCode="_(* #,##0_);_(* \(#,##0\);_(* &quot;-&quot;??_);_(@_)"/>
      </ndxf>
    </rcc>
    <rcc rId="0" sId="2" dxf="1">
      <nc r="P54">
        <f>J54-'N:\Personal\wgmanuel\CEC\IEPR\IEPR 2015\[2015 IEPR Supply Forms (working draft 4-21-15) (WGM 4-24-15).xlsx]S-1 CRATs'!L53</f>
      </nc>
      <ndxf>
        <font>
          <sz val="12"/>
          <color theme="1" tint="0.499984740745262"/>
          <name val="Times New Roman"/>
          <scheme val="none"/>
        </font>
        <numFmt numFmtId="170" formatCode="_(* #,##0_);_(* \(#,##0\);_(* &quot;-&quot;??_);_(@_)"/>
      </ndxf>
    </rcc>
    <rcc rId="0" sId="2" dxf="1">
      <nc r="P55">
        <f>J55-'N:\Personal\wgmanuel\CEC\IEPR\IEPR 2015\[2015 IEPR Supply Forms (working draft 4-21-15) (WGM 4-24-15).xlsx]S-1 CRATs'!L54</f>
      </nc>
      <ndxf>
        <font>
          <sz val="12"/>
          <color theme="1" tint="0.499984740745262"/>
          <name val="Times New Roman"/>
          <scheme val="none"/>
        </font>
        <numFmt numFmtId="170" formatCode="_(* #,##0_);_(* \(#,##0\);_(* &quot;-&quot;??_);_(@_)"/>
      </ndxf>
    </rcc>
    <rcc rId="0" sId="2" dxf="1">
      <nc r="P56">
        <f>J56-'N:\Personal\wgmanuel\CEC\IEPR\IEPR 2015\[2015 IEPR Supply Forms (working draft 4-21-15) (WGM 4-24-15).xlsx]S-1 CRATs'!L55</f>
      </nc>
      <ndxf>
        <font>
          <sz val="12"/>
          <color theme="1" tint="0.499984740745262"/>
          <name val="Times New Roman"/>
          <scheme val="none"/>
        </font>
        <numFmt numFmtId="170" formatCode="_(* #,##0_);_(* \(#,##0\);_(* &quot;-&quot;??_);_(@_)"/>
      </ndxf>
    </rcc>
    <rcc rId="0" sId="2" dxf="1">
      <nc r="P57">
        <f>J57-'N:\Personal\wgmanuel\CEC\IEPR\IEPR 2015\[2015 IEPR Supply Forms (working draft 4-21-15) (WGM 4-24-15).xlsx]S-1 CRATs'!L56</f>
      </nc>
      <ndxf>
        <font>
          <sz val="12"/>
          <color theme="1" tint="0.499984740745262"/>
          <name val="Times New Roman"/>
          <scheme val="none"/>
        </font>
        <numFmt numFmtId="170" formatCode="_(* #,##0_);_(* \(#,##0\);_(* &quot;-&quot;??_);_(@_)"/>
      </ndxf>
    </rcc>
    <rcc rId="0" sId="2" dxf="1">
      <nc r="P58">
        <f>J58-'N:\Personal\wgmanuel\CEC\IEPR\IEPR 2015\[2015 IEPR Supply Forms (working draft 4-21-15) (WGM 4-24-15).xlsx]S-1 CRATs'!L57</f>
      </nc>
      <ndxf>
        <font>
          <sz val="12"/>
          <color theme="1" tint="0.499984740745262"/>
          <name val="Times New Roman"/>
          <scheme val="none"/>
        </font>
        <numFmt numFmtId="170" formatCode="_(* #,##0_);_(* \(#,##0\);_(* &quot;-&quot;??_);_(@_)"/>
      </ndxf>
    </rcc>
    <rcc rId="0" sId="2" dxf="1">
      <nc r="P59">
        <f>J59-'N:\Personal\wgmanuel\CEC\IEPR\IEPR 2015\[2015 IEPR Supply Forms (working draft 4-21-15) (WGM 4-24-15).xlsx]S-1 CRATs'!L58</f>
      </nc>
      <ndxf>
        <font>
          <sz val="12"/>
          <color theme="1" tint="0.499984740745262"/>
          <name val="Times New Roman"/>
          <scheme val="none"/>
        </font>
        <numFmt numFmtId="170" formatCode="_(* #,##0_);_(* \(#,##0\);_(* &quot;-&quot;??_);_(@_)"/>
      </ndxf>
    </rcc>
    <rcc rId="0" sId="2" dxf="1">
      <nc r="P60">
        <f>J60-'N:\Personal\wgmanuel\CEC\IEPR\IEPR 2015\[2015 IEPR Supply Forms (working draft 4-21-15) (WGM 4-24-15).xlsx]S-1 CRATs'!L59</f>
      </nc>
      <ndxf>
        <font>
          <sz val="12"/>
          <color theme="1" tint="0.499984740745262"/>
          <name val="Times New Roman"/>
          <scheme val="none"/>
        </font>
        <numFmt numFmtId="170" formatCode="_(* #,##0_);_(* \(#,##0\);_(* &quot;-&quot;??_);_(@_)"/>
      </ndxf>
    </rcc>
    <rcc rId="0" sId="2" dxf="1">
      <nc r="P61">
        <f>J61-'N:\Personal\wgmanuel\CEC\IEPR\IEPR 2015\[2015 IEPR Supply Forms (working draft 4-21-15) (WGM 4-24-15).xlsx]S-1 CRATs'!L60</f>
      </nc>
      <ndxf>
        <font>
          <sz val="12"/>
          <color theme="1" tint="0.499984740745262"/>
          <name val="Times New Roman"/>
          <scheme val="none"/>
        </font>
        <numFmt numFmtId="170" formatCode="_(* #,##0_);_(* \(#,##0\);_(* &quot;-&quot;??_);_(@_)"/>
      </ndxf>
    </rcc>
    <rcc rId="0" sId="2" dxf="1">
      <nc r="P62">
        <f>J62-'N:\Personal\wgmanuel\CEC\IEPR\IEPR 2015\[2015 IEPR Supply Forms (working draft 4-21-15) (WGM 4-24-15).xlsx]S-1 CRATs'!L61</f>
      </nc>
      <ndxf>
        <font>
          <sz val="12"/>
          <color theme="1" tint="0.499984740745262"/>
          <name val="Times New Roman"/>
          <scheme val="none"/>
        </font>
        <numFmt numFmtId="170" formatCode="_(* #,##0_);_(* \(#,##0\);_(* &quot;-&quot;??_);_(@_)"/>
      </ndxf>
    </rcc>
    <rcc rId="0" sId="2" dxf="1">
      <nc r="P63">
        <f>J63-'N:\Personal\wgmanuel\CEC\IEPR\IEPR 2015\[2015 IEPR Supply Forms (working draft 4-21-15) (WGM 4-24-15).xlsx]S-1 CRATs'!L62</f>
      </nc>
      <ndxf>
        <font>
          <sz val="12"/>
          <color theme="1" tint="0.499984740745262"/>
          <name val="Times New Roman"/>
          <scheme val="none"/>
        </font>
        <numFmt numFmtId="170" formatCode="_(* #,##0_);_(* \(#,##0\);_(* &quot;-&quot;??_);_(@_)"/>
      </ndxf>
    </rcc>
    <rcc rId="0" sId="2" dxf="1">
      <nc r="P64">
        <f>J64-'N:\Personal\wgmanuel\CEC\IEPR\IEPR 2015\[2015 IEPR Supply Forms (working draft 4-21-15) (WGM 4-24-15).xlsx]S-1 CRATs'!L63</f>
      </nc>
      <ndxf>
        <font>
          <sz val="12"/>
          <color theme="1" tint="0.499984740745262"/>
          <name val="Times New Roman"/>
          <scheme val="none"/>
        </font>
        <numFmt numFmtId="170" formatCode="_(* #,##0_);_(* \(#,##0\);_(* &quot;-&quot;??_);_(@_)"/>
      </ndxf>
    </rcc>
    <rcc rId="0" sId="2" dxf="1">
      <nc r="P67">
        <f>J67-'N:\Personal\wgmanuel\CEC\IEPR\IEPR 2015\[2015 IEPR Supply Forms (working draft 4-21-15) (WGM 4-24-15).xlsx]S-1 CRATs'!L65</f>
      </nc>
      <ndxf>
        <font>
          <sz val="12"/>
          <color theme="1" tint="0.499984740745262"/>
          <name val="Times New Roman"/>
          <scheme val="none"/>
        </font>
        <numFmt numFmtId="170" formatCode="_(* #,##0_);_(* \(#,##0\);_(* &quot;-&quot;??_);_(@_)"/>
      </ndxf>
    </rcc>
    <rcc rId="0" sId="2" dxf="1">
      <nc r="P68">
        <f>J68-'N:\Personal\wgmanuel\CEC\IEPR\IEPR 2015\[2015 IEPR Supply Forms (working draft 4-21-15) (WGM 4-24-15).xlsx]S-1 CRATs'!L66</f>
      </nc>
      <ndxf>
        <font>
          <sz val="12"/>
          <color theme="1" tint="0.499984740745262"/>
          <name val="Times New Roman"/>
          <scheme val="none"/>
        </font>
        <numFmt numFmtId="170" formatCode="_(* #,##0_);_(* \(#,##0\);_(* &quot;-&quot;??_);_(@_)"/>
      </ndxf>
    </rcc>
    <rfmt sheetId="2" sqref="P72" start="0" length="0">
      <dxf/>
    </rfmt>
    <rfmt sheetId="2" sqref="P73" start="0" length="0">
      <dxf/>
    </rfmt>
  </rrc>
  <rrc rId="326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VALUE(K9)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K11-'N:\Personal\wgmanuel\CEC\IEPR\IEPR 2015\[2015 IEPR Supply Forms (working draft 4-21-15) (WGM 4-24-15).xlsx]S-1 CRATs'!M11</f>
      </nc>
      <ndxf>
        <font>
          <sz val="12"/>
          <color theme="1" tint="0.499984740745262"/>
          <name val="Times New Roman"/>
          <scheme val="none"/>
        </font>
        <numFmt numFmtId="170" formatCode="_(* #,##0_);_(* \(#,##0\);_(* &quot;-&quot;??_);_(@_)"/>
      </ndxf>
    </rcc>
    <rcc rId="0" sId="2" dxf="1">
      <nc r="P22">
        <f>K22-'N:\Personal\wgmanuel\CEC\IEPR\IEPR 2015\[2015 IEPR Supply Forms (working draft 4-21-15) (WGM 4-24-15).xlsx]S-1 CRATs'!M22</f>
      </nc>
      <ndxf>
        <font>
          <sz val="12"/>
          <color theme="1" tint="0.499984740745262"/>
          <name val="Times New Roman"/>
          <scheme val="none"/>
        </font>
        <numFmt numFmtId="170" formatCode="_(* #,##0_);_(* \(#,##0\);_(* &quot;-&quot;??_);_(@_)"/>
      </ndxf>
    </rcc>
    <rcc rId="0" sId="2" dxf="1">
      <nc r="P24">
        <f>K24-'N:\Personal\wgmanuel\CEC\IEPR\IEPR 2015\[2015 IEPR Supply Forms (working draft 4-21-15) (WGM 4-24-15).xlsx]S-1 CRATs'!M24</f>
      </nc>
      <ndxf>
        <font>
          <sz val="12"/>
          <color theme="1" tint="0.499984740745262"/>
          <name val="Times New Roman"/>
          <scheme val="none"/>
        </font>
        <numFmt numFmtId="170" formatCode="_(* #,##0_);_(* \(#,##0\);_(* &quot;-&quot;??_);_(@_)"/>
      </ndxf>
    </rcc>
    <rcc rId="0" sId="2" dxf="1">
      <nc r="P25">
        <f>K25-'N:\Personal\wgmanuel\CEC\IEPR\IEPR 2015\[2015 IEPR Supply Forms (working draft 4-21-15) (WGM 4-24-15).xlsx]S-1 CRATs'!M25</f>
      </nc>
      <ndxf>
        <font>
          <sz val="12"/>
          <color theme="1" tint="0.499984740745262"/>
          <name val="Times New Roman"/>
          <scheme val="none"/>
        </font>
        <numFmt numFmtId="170" formatCode="_(* #,##0_);_(* \(#,##0\);_(* &quot;-&quot;??_);_(@_)"/>
      </ndxf>
    </rcc>
    <rcc rId="0" sId="2" dxf="1">
      <nc r="P28">
        <f>K28-'N:\Personal\wgmanuel\CEC\IEPR\IEPR 2015\[2015 IEPR Supply Forms (working draft 4-21-15) (WGM 4-24-15).xlsx]S-1 CRATs'!M28</f>
      </nc>
      <ndxf>
        <font>
          <sz val="12"/>
          <color theme="1" tint="0.499984740745262"/>
          <name val="Times New Roman"/>
          <scheme val="none"/>
        </font>
        <numFmt numFmtId="170" formatCode="_(* #,##0_);_(* \(#,##0\);_(* &quot;-&quot;??_);_(@_)"/>
      </ndxf>
    </rcc>
    <rcc rId="0" sId="2" dxf="1">
      <nc r="P29">
        <f>K29-'N:\Personal\wgmanuel\CEC\IEPR\IEPR 2015\[2015 IEPR Supply Forms (working draft 4-21-15) (WGM 4-24-15).xlsx]S-1 CRATs'!M29</f>
      </nc>
      <ndxf>
        <font>
          <sz val="12"/>
          <color theme="1" tint="0.499984740745262"/>
          <name val="Times New Roman"/>
          <scheme val="none"/>
        </font>
        <numFmt numFmtId="170" formatCode="_(* #,##0_);_(* \(#,##0\);_(* &quot;-&quot;??_);_(@_)"/>
      </ndxf>
    </rcc>
    <rcc rId="0" sId="2" dxf="1">
      <nc r="P30">
        <f>K30-'N:\Personal\wgmanuel\CEC\IEPR\IEPR 2015\[2015 IEPR Supply Forms (working draft 4-21-15) (WGM 4-24-15).xlsx]S-1 CRATs'!M30</f>
      </nc>
      <ndxf>
        <font>
          <sz val="12"/>
          <color theme="1" tint="0.499984740745262"/>
          <name val="Times New Roman"/>
          <scheme val="none"/>
        </font>
        <numFmt numFmtId="170" formatCode="_(* #,##0_);_(* \(#,##0\);_(* &quot;-&quot;??_);_(@_)"/>
      </ndxf>
    </rcc>
    <rcc rId="0" sId="2" dxf="1">
      <nc r="P31">
        <f>K31-'N:\Personal\wgmanuel\CEC\IEPR\IEPR 2015\[2015 IEPR Supply Forms (working draft 4-21-15) (WGM 4-24-15).xlsx]S-1 CRATs'!M31</f>
      </nc>
      <ndxf>
        <font>
          <sz val="12"/>
          <color theme="1" tint="0.499984740745262"/>
          <name val="Times New Roman"/>
          <scheme val="none"/>
        </font>
        <numFmt numFmtId="170" formatCode="_(* #,##0_);_(* \(#,##0\);_(* &quot;-&quot;??_);_(@_)"/>
      </ndxf>
    </rcc>
    <rcc rId="0" sId="2" dxf="1">
      <nc r="P36">
        <f>K36-'N:\Personal\wgmanuel\CEC\IEPR\IEPR 2015\[2015 IEPR Supply Forms (working draft 4-21-15) (WGM 4-24-15).xlsx]S-1 CRATs'!M36</f>
      </nc>
      <ndxf>
        <font>
          <sz val="12"/>
          <color theme="1" tint="0.499984740745262"/>
          <name val="Times New Roman"/>
          <scheme val="none"/>
        </font>
        <numFmt numFmtId="170" formatCode="_(* #,##0_);_(* \(#,##0\);_(* &quot;-&quot;??_);_(@_)"/>
      </ndxf>
    </rcc>
    <rcc rId="0" sId="2" dxf="1">
      <nc r="P37">
        <f>K37-'N:\Personal\wgmanuel\CEC\IEPR\IEPR 2015\[2015 IEPR Supply Forms (working draft 4-21-15) (WGM 4-24-15).xlsx]S-1 CRATs'!M37</f>
      </nc>
      <ndxf>
        <font>
          <sz val="12"/>
          <color theme="1" tint="0.499984740745262"/>
          <name val="Times New Roman"/>
          <scheme val="none"/>
        </font>
        <numFmt numFmtId="170" formatCode="_(* #,##0_);_(* \(#,##0\);_(* &quot;-&quot;??_);_(@_)"/>
      </ndxf>
    </rcc>
    <rcc rId="0" sId="2" dxf="1">
      <nc r="P38">
        <f>K38-'N:\Personal\wgmanuel\CEC\IEPR\IEPR 2015\[2015 IEPR Supply Forms (working draft 4-21-15) (WGM 4-24-15).xlsx]S-1 CRATs'!M38</f>
      </nc>
      <ndxf>
        <font>
          <sz val="12"/>
          <color theme="1" tint="0.499984740745262"/>
          <name val="Times New Roman"/>
          <scheme val="none"/>
        </font>
        <numFmt numFmtId="170" formatCode="_(* #,##0_);_(* \(#,##0\);_(* &quot;-&quot;??_);_(@_)"/>
      </ndxf>
    </rcc>
    <rcc rId="0" sId="2" dxf="1">
      <nc r="P39">
        <f>K39-'N:\Personal\wgmanuel\CEC\IEPR\IEPR 2015\[2015 IEPR Supply Forms (working draft 4-21-15) (WGM 4-24-15).xlsx]S-1 CRATs'!M39</f>
      </nc>
      <ndxf>
        <font>
          <sz val="12"/>
          <color theme="1" tint="0.499984740745262"/>
          <name val="Times New Roman"/>
          <scheme val="none"/>
        </font>
        <numFmt numFmtId="170" formatCode="_(* #,##0_);_(* \(#,##0\);_(* &quot;-&quot;??_);_(@_)"/>
      </ndxf>
    </rcc>
    <rcc rId="0" sId="2" dxf="1">
      <nc r="P40">
        <f>K40-'N:\Personal\wgmanuel\CEC\IEPR\IEPR 2015\[2015 IEPR Supply Forms (working draft 4-21-15) (WGM 4-24-15).xlsx]S-1 CRATs'!M40</f>
      </nc>
      <ndxf>
        <font>
          <sz val="12"/>
          <color theme="1" tint="0.499984740745262"/>
          <name val="Times New Roman"/>
          <scheme val="none"/>
        </font>
        <numFmt numFmtId="170" formatCode="_(* #,##0_);_(* \(#,##0\);_(* &quot;-&quot;??_);_(@_)"/>
      </ndxf>
    </rcc>
    <rcc rId="0" sId="2" dxf="1">
      <nc r="P41">
        <f>K41-'N:\Personal\wgmanuel\CEC\IEPR\IEPR 2015\[2015 IEPR Supply Forms (working draft 4-21-15) (WGM 4-24-15).xlsx]S-1 CRATs'!M41</f>
      </nc>
      <ndxf>
        <font>
          <sz val="12"/>
          <color theme="1" tint="0.499984740745262"/>
          <name val="Times New Roman"/>
          <scheme val="none"/>
        </font>
        <numFmt numFmtId="170" formatCode="_(* #,##0_);_(* \(#,##0\);_(* &quot;-&quot;??_);_(@_)"/>
      </ndxf>
    </rcc>
    <rcc rId="0" sId="2" dxf="1">
      <nc r="P43">
        <f>K43-'N:\Personal\wgmanuel\CEC\IEPR\IEPR 2015\[2015 IEPR Supply Forms (working draft 4-21-15) (WGM 4-24-15).xlsx]S-1 CRATs'!M43</f>
      </nc>
      <ndxf>
        <font>
          <sz val="12"/>
          <color theme="1" tint="0.499984740745262"/>
          <name val="Times New Roman"/>
          <scheme val="none"/>
        </font>
        <numFmt numFmtId="170" formatCode="_(* #,##0_);_(* \(#,##0\);_(* &quot;-&quot;??_);_(@_)"/>
      </ndxf>
    </rcc>
    <rcc rId="0" sId="2" dxf="1">
      <nc r="P44">
        <f>K44-'N:\Personal\wgmanuel\CEC\IEPR\IEPR 2015\[2015 IEPR Supply Forms (working draft 4-21-15) (WGM 4-24-15).xlsx]S-1 CRATs'!M44</f>
      </nc>
      <ndxf>
        <font>
          <sz val="12"/>
          <color theme="1" tint="0.499984740745262"/>
          <name val="Times New Roman"/>
          <scheme val="none"/>
        </font>
        <numFmt numFmtId="170" formatCode="_(* #,##0_);_(* \(#,##0\);_(* &quot;-&quot;??_);_(@_)"/>
      </ndxf>
    </rcc>
    <rcc rId="0" sId="2" dxf="1">
      <nc r="P45">
        <f>K45-'N:\Personal\wgmanuel\CEC\IEPR\IEPR 2015\[2015 IEPR Supply Forms (working draft 4-21-15) (WGM 4-24-15).xlsx]S-1 CRATs'!M45</f>
      </nc>
      <ndxf>
        <font>
          <sz val="12"/>
          <color theme="1" tint="0.499984740745262"/>
          <name val="Times New Roman"/>
          <scheme val="none"/>
        </font>
        <numFmt numFmtId="170" formatCode="_(* #,##0_);_(* \(#,##0\);_(* &quot;-&quot;??_);_(@_)"/>
      </ndxf>
    </rcc>
    <rcc rId="0" sId="2" dxf="1">
      <nc r="P46">
        <f>K46-'N:\Personal\wgmanuel\CEC\IEPR\IEPR 2015\[2015 IEPR Supply Forms (working draft 4-21-15) (WGM 4-24-15).xlsx]S-1 CRATs'!M46</f>
      </nc>
      <ndxf>
        <font>
          <sz val="12"/>
          <color theme="1" tint="0.499984740745262"/>
          <name val="Times New Roman"/>
          <scheme val="none"/>
        </font>
        <numFmt numFmtId="170" formatCode="_(* #,##0_);_(* \(#,##0\);_(* &quot;-&quot;??_);_(@_)"/>
      </ndxf>
    </rcc>
    <rcc rId="0" sId="2" dxf="1">
      <nc r="P47">
        <f>K47-'N:\Personal\wgmanuel\CEC\IEPR\IEPR 2015\[2015 IEPR Supply Forms (working draft 4-21-15) (WGM 4-24-15).xlsx]S-1 CRATs'!M47</f>
      </nc>
      <ndxf>
        <font>
          <sz val="12"/>
          <color theme="1" tint="0.499984740745262"/>
          <name val="Times New Roman"/>
          <scheme val="none"/>
        </font>
        <numFmt numFmtId="170" formatCode="_(* #,##0_);_(* \(#,##0\);_(* &quot;-&quot;??_);_(@_)"/>
      </ndxf>
    </rcc>
    <rcc rId="0" sId="2" dxf="1">
      <nc r="P48">
        <f>K48-'N:\Personal\wgmanuel\CEC\IEPR\IEPR 2015\[2015 IEPR Supply Forms (working draft 4-21-15) (WGM 4-24-15).xlsx]S-1 CRATs'!M48</f>
      </nc>
      <ndxf>
        <font>
          <sz val="12"/>
          <color theme="1" tint="0.499984740745262"/>
          <name val="Times New Roman"/>
          <scheme val="none"/>
        </font>
        <numFmt numFmtId="170" formatCode="_(* #,##0_);_(* \(#,##0\);_(* &quot;-&quot;??_);_(@_)"/>
      </ndxf>
    </rcc>
    <rcc rId="0" sId="2" dxf="1">
      <nc r="P49">
        <f>K49-'N:\Personal\wgmanuel\CEC\IEPR\IEPR 2015\[2015 IEPR Supply Forms (working draft 4-21-15) (WGM 4-24-15).xlsx]S-1 CRATs'!M49</f>
      </nc>
      <ndxf>
        <font>
          <sz val="12"/>
          <color theme="1" tint="0.499984740745262"/>
          <name val="Times New Roman"/>
          <scheme val="none"/>
        </font>
        <numFmt numFmtId="170" formatCode="_(* #,##0_);_(* \(#,##0\);_(* &quot;-&quot;??_);_(@_)"/>
      </ndxf>
    </rcc>
    <rcc rId="0" sId="2" dxf="1">
      <nc r="P50">
        <f>K50-'N:\Personal\wgmanuel\CEC\IEPR\IEPR 2015\[2015 IEPR Supply Forms (working draft 4-21-15) (WGM 4-24-15).xlsx]S-1 CRATs'!M50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K52-'N:\Personal\wgmanuel\CEC\IEPR\IEPR 2015\[2015 IEPR Supply Forms (working draft 4-21-15) (WGM 4-24-15).xlsx]S-1 CRATs'!M51</f>
      </nc>
      <ndxf>
        <font>
          <sz val="12"/>
          <color theme="1" tint="0.499984740745262"/>
          <name val="Times New Roman"/>
          <scheme val="none"/>
        </font>
        <numFmt numFmtId="170" formatCode="_(* #,##0_);_(* \(#,##0\);_(* &quot;-&quot;??_);_(@_)"/>
      </ndxf>
    </rcc>
    <rcc rId="0" sId="2" dxf="1">
      <nc r="P53">
        <f>K53-'N:\Personal\wgmanuel\CEC\IEPR\IEPR 2015\[2015 IEPR Supply Forms (working draft 4-21-15) (WGM 4-24-15).xlsx]S-1 CRATs'!M52</f>
      </nc>
      <ndxf>
        <font>
          <sz val="12"/>
          <color theme="1" tint="0.499984740745262"/>
          <name val="Times New Roman"/>
          <scheme val="none"/>
        </font>
        <numFmt numFmtId="170" formatCode="_(* #,##0_);_(* \(#,##0\);_(* &quot;-&quot;??_);_(@_)"/>
      </ndxf>
    </rcc>
    <rcc rId="0" sId="2" dxf="1">
      <nc r="P54">
        <f>K54-'N:\Personal\wgmanuel\CEC\IEPR\IEPR 2015\[2015 IEPR Supply Forms (working draft 4-21-15) (WGM 4-24-15).xlsx]S-1 CRATs'!M53</f>
      </nc>
      <ndxf>
        <font>
          <sz val="12"/>
          <color theme="1" tint="0.499984740745262"/>
          <name val="Times New Roman"/>
          <scheme val="none"/>
        </font>
        <numFmt numFmtId="170" formatCode="_(* #,##0_);_(* \(#,##0\);_(* &quot;-&quot;??_);_(@_)"/>
      </ndxf>
    </rcc>
    <rcc rId="0" sId="2" dxf="1">
      <nc r="P55">
        <f>K55-'N:\Personal\wgmanuel\CEC\IEPR\IEPR 2015\[2015 IEPR Supply Forms (working draft 4-21-15) (WGM 4-24-15).xlsx]S-1 CRATs'!M54</f>
      </nc>
      <ndxf>
        <font>
          <sz val="12"/>
          <color theme="1" tint="0.499984740745262"/>
          <name val="Times New Roman"/>
          <scheme val="none"/>
        </font>
        <numFmt numFmtId="170" formatCode="_(* #,##0_);_(* \(#,##0\);_(* &quot;-&quot;??_);_(@_)"/>
      </ndxf>
    </rcc>
    <rcc rId="0" sId="2" dxf="1">
      <nc r="P56">
        <f>K56-'N:\Personal\wgmanuel\CEC\IEPR\IEPR 2015\[2015 IEPR Supply Forms (working draft 4-21-15) (WGM 4-24-15).xlsx]S-1 CRATs'!M55</f>
      </nc>
      <ndxf>
        <font>
          <sz val="12"/>
          <color theme="1" tint="0.499984740745262"/>
          <name val="Times New Roman"/>
          <scheme val="none"/>
        </font>
        <numFmt numFmtId="170" formatCode="_(* #,##0_);_(* \(#,##0\);_(* &quot;-&quot;??_);_(@_)"/>
      </ndxf>
    </rcc>
    <rcc rId="0" sId="2" dxf="1">
      <nc r="P57">
        <f>K57-'N:\Personal\wgmanuel\CEC\IEPR\IEPR 2015\[2015 IEPR Supply Forms (working draft 4-21-15) (WGM 4-24-15).xlsx]S-1 CRATs'!M56</f>
      </nc>
      <ndxf>
        <font>
          <sz val="12"/>
          <color theme="1" tint="0.499984740745262"/>
          <name val="Times New Roman"/>
          <scheme val="none"/>
        </font>
        <numFmt numFmtId="170" formatCode="_(* #,##0_);_(* \(#,##0\);_(* &quot;-&quot;??_);_(@_)"/>
      </ndxf>
    </rcc>
    <rcc rId="0" sId="2" dxf="1">
      <nc r="P58">
        <f>K58-'N:\Personal\wgmanuel\CEC\IEPR\IEPR 2015\[2015 IEPR Supply Forms (working draft 4-21-15) (WGM 4-24-15).xlsx]S-1 CRATs'!M57</f>
      </nc>
      <ndxf>
        <font>
          <sz val="12"/>
          <color theme="1" tint="0.499984740745262"/>
          <name val="Times New Roman"/>
          <scheme val="none"/>
        </font>
        <numFmt numFmtId="170" formatCode="_(* #,##0_);_(* \(#,##0\);_(* &quot;-&quot;??_);_(@_)"/>
      </ndxf>
    </rcc>
    <rcc rId="0" sId="2" dxf="1">
      <nc r="P59">
        <f>K59-'N:\Personal\wgmanuel\CEC\IEPR\IEPR 2015\[2015 IEPR Supply Forms (working draft 4-21-15) (WGM 4-24-15).xlsx]S-1 CRATs'!M58</f>
      </nc>
      <ndxf>
        <font>
          <sz val="12"/>
          <color theme="1" tint="0.499984740745262"/>
          <name val="Times New Roman"/>
          <scheme val="none"/>
        </font>
        <numFmt numFmtId="170" formatCode="_(* #,##0_);_(* \(#,##0\);_(* &quot;-&quot;??_);_(@_)"/>
      </ndxf>
    </rcc>
    <rcc rId="0" sId="2" dxf="1">
      <nc r="P60">
        <f>K60-'N:\Personal\wgmanuel\CEC\IEPR\IEPR 2015\[2015 IEPR Supply Forms (working draft 4-21-15) (WGM 4-24-15).xlsx]S-1 CRATs'!M59</f>
      </nc>
      <ndxf>
        <font>
          <sz val="12"/>
          <color theme="1" tint="0.499984740745262"/>
          <name val="Times New Roman"/>
          <scheme val="none"/>
        </font>
        <numFmt numFmtId="170" formatCode="_(* #,##0_);_(* \(#,##0\);_(* &quot;-&quot;??_);_(@_)"/>
      </ndxf>
    </rcc>
    <rcc rId="0" sId="2" dxf="1">
      <nc r="P61">
        <f>K61-'N:\Personal\wgmanuel\CEC\IEPR\IEPR 2015\[2015 IEPR Supply Forms (working draft 4-21-15) (WGM 4-24-15).xlsx]S-1 CRATs'!M60</f>
      </nc>
      <ndxf>
        <font>
          <sz val="12"/>
          <color theme="1" tint="0.499984740745262"/>
          <name val="Times New Roman"/>
          <scheme val="none"/>
        </font>
        <numFmt numFmtId="170" formatCode="_(* #,##0_);_(* \(#,##0\);_(* &quot;-&quot;??_);_(@_)"/>
      </ndxf>
    </rcc>
    <rcc rId="0" sId="2" dxf="1">
      <nc r="P62">
        <f>K62-'N:\Personal\wgmanuel\CEC\IEPR\IEPR 2015\[2015 IEPR Supply Forms (working draft 4-21-15) (WGM 4-24-15).xlsx]S-1 CRATs'!M61</f>
      </nc>
      <ndxf>
        <font>
          <sz val="12"/>
          <color theme="1" tint="0.499984740745262"/>
          <name val="Times New Roman"/>
          <scheme val="none"/>
        </font>
        <numFmt numFmtId="170" formatCode="_(* #,##0_);_(* \(#,##0\);_(* &quot;-&quot;??_);_(@_)"/>
      </ndxf>
    </rcc>
    <rcc rId="0" sId="2" dxf="1">
      <nc r="P63">
        <f>K63-'N:\Personal\wgmanuel\CEC\IEPR\IEPR 2015\[2015 IEPR Supply Forms (working draft 4-21-15) (WGM 4-24-15).xlsx]S-1 CRATs'!M62</f>
      </nc>
      <ndxf>
        <font>
          <sz val="12"/>
          <color theme="1" tint="0.499984740745262"/>
          <name val="Times New Roman"/>
          <scheme val="none"/>
        </font>
        <numFmt numFmtId="170" formatCode="_(* #,##0_);_(* \(#,##0\);_(* &quot;-&quot;??_);_(@_)"/>
      </ndxf>
    </rcc>
    <rcc rId="0" sId="2" dxf="1">
      <nc r="P64">
        <f>K64-'N:\Personal\wgmanuel\CEC\IEPR\IEPR 2015\[2015 IEPR Supply Forms (working draft 4-21-15) (WGM 4-24-15).xlsx]S-1 CRATs'!M63</f>
      </nc>
      <ndxf>
        <font>
          <sz val="12"/>
          <color theme="1" tint="0.499984740745262"/>
          <name val="Times New Roman"/>
          <scheme val="none"/>
        </font>
        <numFmt numFmtId="170" formatCode="_(* #,##0_);_(* \(#,##0\);_(* &quot;-&quot;??_);_(@_)"/>
      </ndxf>
    </rcc>
    <rcc rId="0" sId="2" dxf="1">
      <nc r="P67">
        <f>K67-'N:\Personal\wgmanuel\CEC\IEPR\IEPR 2015\[2015 IEPR Supply Forms (working draft 4-21-15) (WGM 4-24-15).xlsx]S-1 CRATs'!M65</f>
      </nc>
      <ndxf>
        <font>
          <sz val="12"/>
          <color theme="1" tint="0.499984740745262"/>
          <name val="Times New Roman"/>
          <scheme val="none"/>
        </font>
        <numFmt numFmtId="170" formatCode="_(* #,##0_);_(* \(#,##0\);_(* &quot;-&quot;??_);_(@_)"/>
      </ndxf>
    </rcc>
    <rcc rId="0" sId="2" dxf="1">
      <nc r="P68">
        <f>K68-'N:\Personal\wgmanuel\CEC\IEPR\IEPR 2015\[2015 IEPR Supply Forms (working draft 4-21-15) (WGM 4-24-15).xlsx]S-1 CRATs'!M66</f>
      </nc>
      <ndxf>
        <font>
          <sz val="12"/>
          <color theme="1" tint="0.499984740745262"/>
          <name val="Times New Roman"/>
          <scheme val="none"/>
        </font>
        <numFmt numFmtId="170" formatCode="_(* #,##0_);_(* \(#,##0\);_(* &quot;-&quot;??_);_(@_)"/>
      </ndxf>
    </rcc>
    <rfmt sheetId="2" sqref="P72" start="0" length="0">
      <dxf/>
    </rfmt>
    <rfmt sheetId="2" sqref="P73" start="0" length="0">
      <dxf/>
    </rfmt>
  </rrc>
  <rrc rId="326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VALUE(L9)</f>
      </nc>
      <ndxf>
        <font>
          <b/>
          <sz val="12"/>
          <color theme="1" tint="0.499984740745262"/>
          <name val="Times New Roman"/>
          <scheme val="none"/>
        </font>
        <numFmt numFmtId="1" formatCode="0"/>
        <alignment horizontal="center" readingOrder="0"/>
      </ndxf>
    </rcc>
    <rfmt sheetId="2" sqref="P10" start="0" length="0">
      <dxf>
        <numFmt numFmtId="164" formatCode="[$-409]mmm\-yy;@"/>
      </dxf>
    </rfmt>
    <rcc rId="0" sId="2" dxf="1">
      <nc r="P11">
        <f>L11-'N:\Personal\wgmanuel\CEC\IEPR\IEPR 2015\[2015 IEPR Supply Forms (working draft 4-21-15) (WGM 4-24-15).xlsx]S-1 CRATs'!N11</f>
      </nc>
      <ndxf>
        <font>
          <sz val="12"/>
          <color theme="1" tint="0.499984740745262"/>
          <name val="Times New Roman"/>
          <scheme val="none"/>
        </font>
        <numFmt numFmtId="170" formatCode="_(* #,##0_);_(* \(#,##0\);_(* &quot;-&quot;??_);_(@_)"/>
      </ndxf>
    </rcc>
    <rcc rId="0" sId="2" dxf="1">
      <nc r="P22">
        <f>L22-'N:\Personal\wgmanuel\CEC\IEPR\IEPR 2015\[2015 IEPR Supply Forms (working draft 4-21-15) (WGM 4-24-15).xlsx]S-1 CRATs'!N22</f>
      </nc>
      <ndxf>
        <font>
          <sz val="12"/>
          <color theme="1" tint="0.499984740745262"/>
          <name val="Times New Roman"/>
          <scheme val="none"/>
        </font>
        <numFmt numFmtId="170" formatCode="_(* #,##0_);_(* \(#,##0\);_(* &quot;-&quot;??_);_(@_)"/>
      </ndxf>
    </rcc>
    <rcc rId="0" sId="2" dxf="1">
      <nc r="P24">
        <f>L24-'N:\Personal\wgmanuel\CEC\IEPR\IEPR 2015\[2015 IEPR Supply Forms (working draft 4-21-15) (WGM 4-24-15).xlsx]S-1 CRATs'!N24</f>
      </nc>
      <ndxf>
        <font>
          <sz val="12"/>
          <color theme="1" tint="0.499984740745262"/>
          <name val="Times New Roman"/>
          <scheme val="none"/>
        </font>
        <numFmt numFmtId="170" formatCode="_(* #,##0_);_(* \(#,##0\);_(* &quot;-&quot;??_);_(@_)"/>
      </ndxf>
    </rcc>
    <rcc rId="0" sId="2" dxf="1">
      <nc r="P25">
        <f>L25-'N:\Personal\wgmanuel\CEC\IEPR\IEPR 2015\[2015 IEPR Supply Forms (working draft 4-21-15) (WGM 4-24-15).xlsx]S-1 CRATs'!N25</f>
      </nc>
      <ndxf>
        <font>
          <sz val="12"/>
          <color theme="1" tint="0.499984740745262"/>
          <name val="Times New Roman"/>
          <scheme val="none"/>
        </font>
        <numFmt numFmtId="170" formatCode="_(* #,##0_);_(* \(#,##0\);_(* &quot;-&quot;??_);_(@_)"/>
      </ndxf>
    </rcc>
    <rcc rId="0" sId="2" dxf="1">
      <nc r="P28">
        <f>L28-'N:\Personal\wgmanuel\CEC\IEPR\IEPR 2015\[2015 IEPR Supply Forms (working draft 4-21-15) (WGM 4-24-15).xlsx]S-1 CRATs'!N28</f>
      </nc>
      <ndxf>
        <font>
          <sz val="12"/>
          <color theme="1" tint="0.499984740745262"/>
          <name val="Times New Roman"/>
          <scheme val="none"/>
        </font>
        <numFmt numFmtId="170" formatCode="_(* #,##0_);_(* \(#,##0\);_(* &quot;-&quot;??_);_(@_)"/>
      </ndxf>
    </rcc>
    <rcc rId="0" sId="2" dxf="1">
      <nc r="P29">
        <f>L29-'N:\Personal\wgmanuel\CEC\IEPR\IEPR 2015\[2015 IEPR Supply Forms (working draft 4-21-15) (WGM 4-24-15).xlsx]S-1 CRATs'!N29</f>
      </nc>
      <ndxf>
        <font>
          <sz val="12"/>
          <color theme="1" tint="0.499984740745262"/>
          <name val="Times New Roman"/>
          <scheme val="none"/>
        </font>
        <numFmt numFmtId="170" formatCode="_(* #,##0_);_(* \(#,##0\);_(* &quot;-&quot;??_);_(@_)"/>
      </ndxf>
    </rcc>
    <rcc rId="0" sId="2" dxf="1">
      <nc r="P30">
        <f>L30-'N:\Personal\wgmanuel\CEC\IEPR\IEPR 2015\[2015 IEPR Supply Forms (working draft 4-21-15) (WGM 4-24-15).xlsx]S-1 CRATs'!N30</f>
      </nc>
      <ndxf>
        <font>
          <sz val="12"/>
          <color theme="1" tint="0.499984740745262"/>
          <name val="Times New Roman"/>
          <scheme val="none"/>
        </font>
        <numFmt numFmtId="170" formatCode="_(* #,##0_);_(* \(#,##0\);_(* &quot;-&quot;??_);_(@_)"/>
      </ndxf>
    </rcc>
    <rcc rId="0" sId="2" dxf="1">
      <nc r="P31">
        <f>L31-'N:\Personal\wgmanuel\CEC\IEPR\IEPR 2015\[2015 IEPR Supply Forms (working draft 4-21-15) (WGM 4-24-15).xlsx]S-1 CRATs'!N31</f>
      </nc>
      <ndxf>
        <font>
          <sz val="12"/>
          <color theme="1" tint="0.499984740745262"/>
          <name val="Times New Roman"/>
          <scheme val="none"/>
        </font>
        <numFmt numFmtId="170" formatCode="_(* #,##0_);_(* \(#,##0\);_(* &quot;-&quot;??_);_(@_)"/>
      </ndxf>
    </rcc>
    <rcc rId="0" sId="2" dxf="1">
      <nc r="P36">
        <f>L36-'N:\Personal\wgmanuel\CEC\IEPR\IEPR 2015\[2015 IEPR Supply Forms (working draft 4-21-15) (WGM 4-24-15).xlsx]S-1 CRATs'!N36</f>
      </nc>
      <ndxf>
        <font>
          <sz val="12"/>
          <color theme="1" tint="0.499984740745262"/>
          <name val="Times New Roman"/>
          <scheme val="none"/>
        </font>
        <numFmt numFmtId="170" formatCode="_(* #,##0_);_(* \(#,##0\);_(* &quot;-&quot;??_);_(@_)"/>
      </ndxf>
    </rcc>
    <rcc rId="0" sId="2" dxf="1">
      <nc r="P37">
        <f>L37-'N:\Personal\wgmanuel\CEC\IEPR\IEPR 2015\[2015 IEPR Supply Forms (working draft 4-21-15) (WGM 4-24-15).xlsx]S-1 CRATs'!N37</f>
      </nc>
      <ndxf>
        <font>
          <sz val="12"/>
          <color theme="1" tint="0.499984740745262"/>
          <name val="Times New Roman"/>
          <scheme val="none"/>
        </font>
        <numFmt numFmtId="170" formatCode="_(* #,##0_);_(* \(#,##0\);_(* &quot;-&quot;??_);_(@_)"/>
      </ndxf>
    </rcc>
    <rcc rId="0" sId="2" dxf="1">
      <nc r="P38">
        <f>L38-'N:\Personal\wgmanuel\CEC\IEPR\IEPR 2015\[2015 IEPR Supply Forms (working draft 4-21-15) (WGM 4-24-15).xlsx]S-1 CRATs'!N38</f>
      </nc>
      <ndxf>
        <font>
          <sz val="12"/>
          <color theme="1" tint="0.499984740745262"/>
          <name val="Times New Roman"/>
          <scheme val="none"/>
        </font>
        <numFmt numFmtId="170" formatCode="_(* #,##0_);_(* \(#,##0\);_(* &quot;-&quot;??_);_(@_)"/>
      </ndxf>
    </rcc>
    <rcc rId="0" sId="2" dxf="1">
      <nc r="P39">
        <f>L39-'N:\Personal\wgmanuel\CEC\IEPR\IEPR 2015\[2015 IEPR Supply Forms (working draft 4-21-15) (WGM 4-24-15).xlsx]S-1 CRATs'!N39</f>
      </nc>
      <ndxf>
        <font>
          <sz val="12"/>
          <color theme="1" tint="0.499984740745262"/>
          <name val="Times New Roman"/>
          <scheme val="none"/>
        </font>
        <numFmt numFmtId="170" formatCode="_(* #,##0_);_(* \(#,##0\);_(* &quot;-&quot;??_);_(@_)"/>
      </ndxf>
    </rcc>
    <rcc rId="0" sId="2" dxf="1">
      <nc r="P40">
        <f>L40-'N:\Personal\wgmanuel\CEC\IEPR\IEPR 2015\[2015 IEPR Supply Forms (working draft 4-21-15) (WGM 4-24-15).xlsx]S-1 CRATs'!N40</f>
      </nc>
      <ndxf>
        <font>
          <sz val="12"/>
          <color theme="1" tint="0.499984740745262"/>
          <name val="Times New Roman"/>
          <scheme val="none"/>
        </font>
        <numFmt numFmtId="170" formatCode="_(* #,##0_);_(* \(#,##0\);_(* &quot;-&quot;??_);_(@_)"/>
      </ndxf>
    </rcc>
    <rcc rId="0" sId="2" dxf="1">
      <nc r="P41">
        <f>L41-'N:\Personal\wgmanuel\CEC\IEPR\IEPR 2015\[2015 IEPR Supply Forms (working draft 4-21-15) (WGM 4-24-15).xlsx]S-1 CRATs'!N41</f>
      </nc>
      <ndxf>
        <font>
          <sz val="12"/>
          <color theme="1" tint="0.499984740745262"/>
          <name val="Times New Roman"/>
          <scheme val="none"/>
        </font>
        <numFmt numFmtId="170" formatCode="_(* #,##0_);_(* \(#,##0\);_(* &quot;-&quot;??_);_(@_)"/>
      </ndxf>
    </rcc>
    <rcc rId="0" sId="2" dxf="1">
      <nc r="P43">
        <f>L43-'N:\Personal\wgmanuel\CEC\IEPR\IEPR 2015\[2015 IEPR Supply Forms (working draft 4-21-15) (WGM 4-24-15).xlsx]S-1 CRATs'!N43</f>
      </nc>
      <ndxf>
        <font>
          <sz val="12"/>
          <color theme="1" tint="0.499984740745262"/>
          <name val="Times New Roman"/>
          <scheme val="none"/>
        </font>
        <numFmt numFmtId="170" formatCode="_(* #,##0_);_(* \(#,##0\);_(* &quot;-&quot;??_);_(@_)"/>
      </ndxf>
    </rcc>
    <rcc rId="0" sId="2" dxf="1">
      <nc r="P44">
        <f>L44-'N:\Personal\wgmanuel\CEC\IEPR\IEPR 2015\[2015 IEPR Supply Forms (working draft 4-21-15) (WGM 4-24-15).xlsx]S-1 CRATs'!N44</f>
      </nc>
      <ndxf>
        <font>
          <sz val="12"/>
          <color theme="1" tint="0.499984740745262"/>
          <name val="Times New Roman"/>
          <scheme val="none"/>
        </font>
        <numFmt numFmtId="170" formatCode="_(* #,##0_);_(* \(#,##0\);_(* &quot;-&quot;??_);_(@_)"/>
      </ndxf>
    </rcc>
    <rcc rId="0" sId="2" dxf="1">
      <nc r="P45">
        <f>L45-'N:\Personal\wgmanuel\CEC\IEPR\IEPR 2015\[2015 IEPR Supply Forms (working draft 4-21-15) (WGM 4-24-15).xlsx]S-1 CRATs'!N45</f>
      </nc>
      <ndxf>
        <font>
          <sz val="12"/>
          <color theme="1" tint="0.499984740745262"/>
          <name val="Times New Roman"/>
          <scheme val="none"/>
        </font>
        <numFmt numFmtId="170" formatCode="_(* #,##0_);_(* \(#,##0\);_(* &quot;-&quot;??_);_(@_)"/>
      </ndxf>
    </rcc>
    <rcc rId="0" sId="2" dxf="1">
      <nc r="P46">
        <f>L46-'N:\Personal\wgmanuel\CEC\IEPR\IEPR 2015\[2015 IEPR Supply Forms (working draft 4-21-15) (WGM 4-24-15).xlsx]S-1 CRATs'!N46</f>
      </nc>
      <ndxf>
        <font>
          <sz val="12"/>
          <color theme="1" tint="0.499984740745262"/>
          <name val="Times New Roman"/>
          <scheme val="none"/>
        </font>
        <numFmt numFmtId="170" formatCode="_(* #,##0_);_(* \(#,##0\);_(* &quot;-&quot;??_);_(@_)"/>
      </ndxf>
    </rcc>
    <rcc rId="0" sId="2" dxf="1">
      <nc r="P47">
        <f>L47-'N:\Personal\wgmanuel\CEC\IEPR\IEPR 2015\[2015 IEPR Supply Forms (working draft 4-21-15) (WGM 4-24-15).xlsx]S-1 CRATs'!N47</f>
      </nc>
      <ndxf>
        <font>
          <sz val="12"/>
          <color theme="1" tint="0.499984740745262"/>
          <name val="Times New Roman"/>
          <scheme val="none"/>
        </font>
        <numFmt numFmtId="170" formatCode="_(* #,##0_);_(* \(#,##0\);_(* &quot;-&quot;??_);_(@_)"/>
      </ndxf>
    </rcc>
    <rcc rId="0" sId="2" dxf="1">
      <nc r="P48">
        <f>L48-'N:\Personal\wgmanuel\CEC\IEPR\IEPR 2015\[2015 IEPR Supply Forms (working draft 4-21-15) (WGM 4-24-15).xlsx]S-1 CRATs'!N48</f>
      </nc>
      <ndxf>
        <font>
          <sz val="12"/>
          <color theme="1" tint="0.499984740745262"/>
          <name val="Times New Roman"/>
          <scheme val="none"/>
        </font>
        <numFmt numFmtId="170" formatCode="_(* #,##0_);_(* \(#,##0\);_(* &quot;-&quot;??_);_(@_)"/>
      </ndxf>
    </rcc>
    <rcc rId="0" sId="2" dxf="1">
      <nc r="P49">
        <f>L49-'N:\Personal\wgmanuel\CEC\IEPR\IEPR 2015\[2015 IEPR Supply Forms (working draft 4-21-15) (WGM 4-24-15).xlsx]S-1 CRATs'!N49</f>
      </nc>
      <ndxf>
        <font>
          <sz val="12"/>
          <color theme="1" tint="0.499984740745262"/>
          <name val="Times New Roman"/>
          <scheme val="none"/>
        </font>
        <numFmt numFmtId="170" formatCode="_(* #,##0_);_(* \(#,##0\);_(* &quot;-&quot;??_);_(@_)"/>
      </ndxf>
    </rcc>
    <rcc rId="0" sId="2" dxf="1">
      <nc r="P50">
        <f>L50-'N:\Personal\wgmanuel\CEC\IEPR\IEPR 2015\[2015 IEPR Supply Forms (working draft 4-21-15) (WGM 4-24-15).xlsx]S-1 CRATs'!N50</f>
      </nc>
      <ndxf>
        <font>
          <sz val="12"/>
          <color theme="1" tint="0.499984740745262"/>
          <name val="Times New Roman"/>
          <scheme val="none"/>
        </font>
        <numFmt numFmtId="170" formatCode="_(* #,##0_);_(* \(#,##0\);_(* &quot;-&quot;??_);_(@_)"/>
      </ndxf>
    </rcc>
    <rfmt sheetId="2" sqref="P51" start="0" length="0">
      <dxf>
        <font>
          <sz val="12"/>
          <color theme="1" tint="0.499984740745262"/>
          <name val="Times New Roman"/>
          <scheme val="none"/>
        </font>
        <numFmt numFmtId="170" formatCode="_(* #,##0_);_(* \(#,##0\);_(* &quot;-&quot;??_);_(@_)"/>
      </dxf>
    </rfmt>
    <rcc rId="0" sId="2" dxf="1">
      <nc r="P52">
        <f>L52-'N:\Personal\wgmanuel\CEC\IEPR\IEPR 2015\[2015 IEPR Supply Forms (working draft 4-21-15) (WGM 4-24-15).xlsx]S-1 CRATs'!N51</f>
      </nc>
      <ndxf>
        <font>
          <sz val="12"/>
          <color theme="1" tint="0.499984740745262"/>
          <name val="Times New Roman"/>
          <scheme val="none"/>
        </font>
        <numFmt numFmtId="170" formatCode="_(* #,##0_);_(* \(#,##0\);_(* &quot;-&quot;??_);_(@_)"/>
      </ndxf>
    </rcc>
    <rcc rId="0" sId="2" dxf="1">
      <nc r="P53">
        <f>L53-'N:\Personal\wgmanuel\CEC\IEPR\IEPR 2015\[2015 IEPR Supply Forms (working draft 4-21-15) (WGM 4-24-15).xlsx]S-1 CRATs'!N52</f>
      </nc>
      <ndxf>
        <font>
          <sz val="12"/>
          <color theme="1" tint="0.499984740745262"/>
          <name val="Times New Roman"/>
          <scheme val="none"/>
        </font>
        <numFmt numFmtId="170" formatCode="_(* #,##0_);_(* \(#,##0\);_(* &quot;-&quot;??_);_(@_)"/>
      </ndxf>
    </rcc>
    <rcc rId="0" sId="2" dxf="1">
      <nc r="P54">
        <f>L54-'N:\Personal\wgmanuel\CEC\IEPR\IEPR 2015\[2015 IEPR Supply Forms (working draft 4-21-15) (WGM 4-24-15).xlsx]S-1 CRATs'!N53</f>
      </nc>
      <ndxf>
        <font>
          <sz val="12"/>
          <color theme="1" tint="0.499984740745262"/>
          <name val="Times New Roman"/>
          <scheme val="none"/>
        </font>
        <numFmt numFmtId="170" formatCode="_(* #,##0_);_(* \(#,##0\);_(* &quot;-&quot;??_);_(@_)"/>
      </ndxf>
    </rcc>
    <rcc rId="0" sId="2" dxf="1">
      <nc r="P55">
        <f>L55-'N:\Personal\wgmanuel\CEC\IEPR\IEPR 2015\[2015 IEPR Supply Forms (working draft 4-21-15) (WGM 4-24-15).xlsx]S-1 CRATs'!N54</f>
      </nc>
      <ndxf>
        <font>
          <sz val="12"/>
          <color theme="1" tint="0.499984740745262"/>
          <name val="Times New Roman"/>
          <scheme val="none"/>
        </font>
        <numFmt numFmtId="170" formatCode="_(* #,##0_);_(* \(#,##0\);_(* &quot;-&quot;??_);_(@_)"/>
      </ndxf>
    </rcc>
    <rcc rId="0" sId="2" dxf="1">
      <nc r="P56">
        <f>L56-'N:\Personal\wgmanuel\CEC\IEPR\IEPR 2015\[2015 IEPR Supply Forms (working draft 4-21-15) (WGM 4-24-15).xlsx]S-1 CRATs'!N55</f>
      </nc>
      <ndxf>
        <font>
          <sz val="12"/>
          <color theme="1" tint="0.499984740745262"/>
          <name val="Times New Roman"/>
          <scheme val="none"/>
        </font>
        <numFmt numFmtId="170" formatCode="_(* #,##0_);_(* \(#,##0\);_(* &quot;-&quot;??_);_(@_)"/>
      </ndxf>
    </rcc>
    <rcc rId="0" sId="2" dxf="1">
      <nc r="P57">
        <f>L57-'N:\Personal\wgmanuel\CEC\IEPR\IEPR 2015\[2015 IEPR Supply Forms (working draft 4-21-15) (WGM 4-24-15).xlsx]S-1 CRATs'!N56</f>
      </nc>
      <ndxf>
        <font>
          <sz val="12"/>
          <color theme="1" tint="0.499984740745262"/>
          <name val="Times New Roman"/>
          <scheme val="none"/>
        </font>
        <numFmt numFmtId="170" formatCode="_(* #,##0_);_(* \(#,##0\);_(* &quot;-&quot;??_);_(@_)"/>
      </ndxf>
    </rcc>
    <rcc rId="0" sId="2" dxf="1">
      <nc r="P58">
        <f>L58-'N:\Personal\wgmanuel\CEC\IEPR\IEPR 2015\[2015 IEPR Supply Forms (working draft 4-21-15) (WGM 4-24-15).xlsx]S-1 CRATs'!N57</f>
      </nc>
      <ndxf>
        <font>
          <sz val="12"/>
          <color theme="1" tint="0.499984740745262"/>
          <name val="Times New Roman"/>
          <scheme val="none"/>
        </font>
        <numFmt numFmtId="170" formatCode="_(* #,##0_);_(* \(#,##0\);_(* &quot;-&quot;??_);_(@_)"/>
      </ndxf>
    </rcc>
    <rcc rId="0" sId="2" dxf="1">
      <nc r="P59">
        <f>L59-'N:\Personal\wgmanuel\CEC\IEPR\IEPR 2015\[2015 IEPR Supply Forms (working draft 4-21-15) (WGM 4-24-15).xlsx]S-1 CRATs'!N58</f>
      </nc>
      <ndxf>
        <font>
          <sz val="12"/>
          <color theme="1" tint="0.499984740745262"/>
          <name val="Times New Roman"/>
          <scheme val="none"/>
        </font>
        <numFmt numFmtId="170" formatCode="_(* #,##0_);_(* \(#,##0\);_(* &quot;-&quot;??_);_(@_)"/>
      </ndxf>
    </rcc>
    <rcc rId="0" sId="2" dxf="1">
      <nc r="P60">
        <f>L60-'N:\Personal\wgmanuel\CEC\IEPR\IEPR 2015\[2015 IEPR Supply Forms (working draft 4-21-15) (WGM 4-24-15).xlsx]S-1 CRATs'!N59</f>
      </nc>
      <ndxf>
        <font>
          <sz val="12"/>
          <color theme="1" tint="0.499984740745262"/>
          <name val="Times New Roman"/>
          <scheme val="none"/>
        </font>
        <numFmt numFmtId="170" formatCode="_(* #,##0_);_(* \(#,##0\);_(* &quot;-&quot;??_);_(@_)"/>
      </ndxf>
    </rcc>
    <rcc rId="0" sId="2" dxf="1">
      <nc r="P61">
        <f>L61-'N:\Personal\wgmanuel\CEC\IEPR\IEPR 2015\[2015 IEPR Supply Forms (working draft 4-21-15) (WGM 4-24-15).xlsx]S-1 CRATs'!N60</f>
      </nc>
      <ndxf>
        <font>
          <sz val="12"/>
          <color theme="1" tint="0.499984740745262"/>
          <name val="Times New Roman"/>
          <scheme val="none"/>
        </font>
        <numFmt numFmtId="170" formatCode="_(* #,##0_);_(* \(#,##0\);_(* &quot;-&quot;??_);_(@_)"/>
      </ndxf>
    </rcc>
    <rcc rId="0" sId="2" dxf="1">
      <nc r="P62">
        <f>L62-'N:\Personal\wgmanuel\CEC\IEPR\IEPR 2015\[2015 IEPR Supply Forms (working draft 4-21-15) (WGM 4-24-15).xlsx]S-1 CRATs'!N61</f>
      </nc>
      <ndxf>
        <font>
          <sz val="12"/>
          <color theme="1" tint="0.499984740745262"/>
          <name val="Times New Roman"/>
          <scheme val="none"/>
        </font>
        <numFmt numFmtId="170" formatCode="_(* #,##0_);_(* \(#,##0\);_(* &quot;-&quot;??_);_(@_)"/>
      </ndxf>
    </rcc>
    <rcc rId="0" sId="2" dxf="1">
      <nc r="P63">
        <f>L63-'N:\Personal\wgmanuel\CEC\IEPR\IEPR 2015\[2015 IEPR Supply Forms (working draft 4-21-15) (WGM 4-24-15).xlsx]S-1 CRATs'!N62</f>
      </nc>
      <ndxf>
        <font>
          <sz val="12"/>
          <color theme="1" tint="0.499984740745262"/>
          <name val="Times New Roman"/>
          <scheme val="none"/>
        </font>
        <numFmt numFmtId="170" formatCode="_(* #,##0_);_(* \(#,##0\);_(* &quot;-&quot;??_);_(@_)"/>
      </ndxf>
    </rcc>
    <rcc rId="0" sId="2" dxf="1">
      <nc r="P64">
        <f>L64-'N:\Personal\wgmanuel\CEC\IEPR\IEPR 2015\[2015 IEPR Supply Forms (working draft 4-21-15) (WGM 4-24-15).xlsx]S-1 CRATs'!N63</f>
      </nc>
      <ndxf>
        <font>
          <sz val="12"/>
          <color theme="1" tint="0.499984740745262"/>
          <name val="Times New Roman"/>
          <scheme val="none"/>
        </font>
        <numFmt numFmtId="170" formatCode="_(* #,##0_);_(* \(#,##0\);_(* &quot;-&quot;??_);_(@_)"/>
      </ndxf>
    </rcc>
    <rcc rId="0" sId="2" dxf="1">
      <nc r="P67">
        <f>L67-'N:\Personal\wgmanuel\CEC\IEPR\IEPR 2015\[2015 IEPR Supply Forms (working draft 4-21-15) (WGM 4-24-15).xlsx]S-1 CRATs'!N65</f>
      </nc>
      <ndxf>
        <font>
          <sz val="12"/>
          <color theme="1" tint="0.499984740745262"/>
          <name val="Times New Roman"/>
          <scheme val="none"/>
        </font>
        <numFmt numFmtId="170" formatCode="_(* #,##0_);_(* \(#,##0\);_(* &quot;-&quot;??_);_(@_)"/>
      </ndxf>
    </rcc>
    <rcc rId="0" sId="2" dxf="1">
      <nc r="P68">
        <f>L68-'N:\Personal\wgmanuel\CEC\IEPR\IEPR 2015\[2015 IEPR Supply Forms (working draft 4-21-15) (WGM 4-24-15).xlsx]S-1 CRATs'!N66</f>
      </nc>
      <ndxf>
        <font>
          <sz val="12"/>
          <color theme="1" tint="0.499984740745262"/>
          <name val="Times New Roman"/>
          <scheme val="none"/>
        </font>
        <numFmt numFmtId="170" formatCode="_(* #,##0_);_(* \(#,##0\);_(* &quot;-&quot;??_);_(@_)"/>
      </ndxf>
    </rcc>
    <rfmt sheetId="2" sqref="P72" start="0" length="0">
      <dxf/>
    </rfmt>
    <rfmt sheetId="2" sqref="P73" start="0" length="0">
      <dxf/>
    </rfmt>
  </rrc>
  <rrc rId="326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VALUE(M9)</f>
      </nc>
      <ndxf>
        <font>
          <b/>
          <sz val="12"/>
          <color theme="1" tint="0.499984740745262"/>
          <name val="Times New Roman"/>
          <scheme val="none"/>
        </font>
        <numFmt numFmtId="1" formatCode="0"/>
        <alignment horizontal="center" readingOrder="0"/>
      </ndxf>
    </rcc>
    <rfmt sheetId="2" sqref="P10" start="0" length="0">
      <dxf>
        <numFmt numFmtId="164" formatCode="[$-409]mmm\-yy;@"/>
      </dxf>
    </rfmt>
    <rfmt sheetId="2" sqref="P11" start="0" length="0">
      <dxf>
        <font>
          <sz val="12"/>
          <color theme="1" tint="0.499984740745262"/>
          <name val="Times New Roman"/>
          <scheme val="none"/>
        </font>
        <numFmt numFmtId="170" formatCode="_(* #,##0_);_(* \(#,##0\);_(* &quot;-&quot;??_);_(@_)"/>
      </dxf>
    </rfmt>
    <rfmt sheetId="2" sqref="P67" start="0" length="0">
      <dxf/>
    </rfmt>
    <rfmt sheetId="2" sqref="P72" start="0" length="0">
      <dxf/>
    </rfmt>
    <rfmt sheetId="2" sqref="P73" start="0" length="0">
      <dxf/>
    </rfmt>
  </rrc>
  <rrc rId="326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cc rId="0" sId="2" dxf="1">
      <nc r="P9">
        <f>VALUE(N9)</f>
      </nc>
      <ndxf>
        <font>
          <b/>
          <sz val="12"/>
          <color theme="1" tint="0.499984740745262"/>
          <name val="Times New Roman"/>
          <scheme val="none"/>
        </font>
        <numFmt numFmtId="1" formatCode="0"/>
        <alignment horizontal="center" readingOrder="0"/>
      </ndxf>
    </rcc>
    <rfmt sheetId="2" sqref="P10" start="0" length="0">
      <dxf>
        <numFmt numFmtId="164" formatCode="[$-409]mmm\-yy;@"/>
      </dxf>
    </rfmt>
    <rfmt sheetId="2" sqref="P11" start="0" length="0">
      <dxf>
        <font>
          <sz val="12"/>
          <color theme="1" tint="0.499984740745262"/>
          <name val="Times New Roman"/>
          <scheme val="none"/>
        </font>
        <numFmt numFmtId="170" formatCode="_(* #,##0_);_(* \(#,##0\);_(* &quot;-&quot;??_);_(@_)"/>
      </dxf>
    </rfmt>
    <rfmt sheetId="2" sqref="P67" start="0" length="0">
      <dxf/>
    </rfmt>
    <rfmt sheetId="2" sqref="P72" start="0" length="0">
      <dxf/>
    </rfmt>
    <rfmt sheetId="2" sqref="P73" start="0" length="0">
      <dxf/>
    </rfmt>
  </rrc>
  <rrc rId="326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fill>
          <patternFill patternType="solid">
            <bgColor rgb="FFFFFF00"/>
          </patternFill>
        </fill>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7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dxf="1">
      <nc r="P24" t="inlineStr">
        <is>
          <t>MeID load *1.15 - 13 MW</t>
        </is>
      </nc>
      <ndxf>
        <font>
          <sz val="12"/>
          <color auto="1"/>
          <name val="Times New Roman"/>
          <scheme val="none"/>
        </font>
      </ndxf>
    </rcc>
    <rcc rId="0" sId="2" dxf="1">
      <nc r="P37" t="inlineStr">
        <is>
          <t>Add emergency capacity.</t>
        </is>
      </nc>
      <ndxf>
        <font>
          <sz val="12"/>
          <color auto="1"/>
          <name val="Times New Roman"/>
          <scheme val="none"/>
        </font>
      </ndxf>
    </rcc>
    <rcc rId="0" sId="2" dxf="1">
      <nc r="P38" t="inlineStr">
        <is>
          <t>Why 19 MW before?</t>
        </is>
      </nc>
      <ndxf>
        <font>
          <sz val="12"/>
          <color auto="1"/>
          <name val="Times New Roman"/>
          <scheme val="none"/>
        </font>
      </ndxf>
    </rcc>
    <rfmt sheetId="2" sqref="P43" start="0" length="0">
      <dxf/>
    </rfmt>
    <rcc rId="0" sId="2" dxf="1">
      <nc r="P64" t="inlineStr">
        <is>
          <t>add RA and On-Peak Purchases</t>
        </is>
      </nc>
      <ndxf>
        <font>
          <sz val="12"/>
          <color auto="1"/>
          <name val="Times New Roman"/>
          <scheme val="none"/>
        </font>
      </ndxf>
    </rcc>
    <rfmt sheetId="2" sqref="P67" start="0" length="0">
      <dxf/>
    </rfmt>
    <rfmt sheetId="2" sqref="P72" start="0" length="0">
      <dxf/>
    </rfmt>
    <rfmt sheetId="2" sqref="P73" start="0" length="0">
      <dxf/>
    </rfmt>
  </rrc>
  <rrc rId="3271"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43" start="0" length="0">
      <dxf/>
    </rfmt>
    <rfmt sheetId="2" sqref="P67" start="0" length="0">
      <dxf/>
    </rfmt>
    <rfmt sheetId="2" sqref="P72" start="0" length="0">
      <dxf/>
    </rfmt>
    <rfmt sheetId="2" sqref="P73" start="0" length="0">
      <dxf/>
    </rfmt>
  </rrc>
  <rrc rId="3272"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7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dxf="1">
      <nc r="P24" t="inlineStr">
        <is>
          <t>DONE</t>
        </is>
      </nc>
      <ndxf>
        <font>
          <sz val="12"/>
          <color auto="1"/>
          <name val="Times New Roman"/>
          <scheme val="none"/>
        </font>
      </ndxf>
    </rcc>
    <rcc rId="0" sId="2" dxf="1">
      <nc r="P37" t="inlineStr">
        <is>
          <t>DONE</t>
        </is>
      </nc>
      <ndxf>
        <font>
          <sz val="12"/>
          <color auto="1"/>
          <name val="Times New Roman"/>
          <scheme val="none"/>
        </font>
      </ndxf>
    </rcc>
    <rcc rId="0" sId="2">
      <nc r="P38" t="inlineStr">
        <is>
          <t>We were adding Minihydros here, 11.3 (small hydro) + 7.8 (minihydros) = 19.1</t>
        </is>
      </nc>
    </rcc>
    <rfmt sheetId="2" sqref="P67" start="0" length="0">
      <dxf/>
    </rfmt>
    <rfmt sheetId="2" sqref="P72" start="0" length="0">
      <dxf/>
    </rfmt>
    <rfmt sheetId="2" sqref="P73" start="0" length="0">
      <dxf/>
    </rfmt>
  </rrc>
  <rrc rId="327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7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7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7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7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7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1"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2"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8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1"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2"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329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cc rId="3299" sId="2">
    <oc r="E73">
      <f>E69+E70</f>
    </oc>
    <nc r="E73"/>
  </rcc>
  <rcc rId="3300" sId="2">
    <oc r="F73">
      <f>F69+F70</f>
    </oc>
    <nc r="F73"/>
  </rcc>
  <rcc rId="3301" sId="2">
    <oc r="G73">
      <f>G69+G70</f>
    </oc>
    <nc r="G73"/>
  </rcc>
  <rcc rId="3302" sId="2">
    <oc r="H73">
      <f>H69+H70</f>
    </oc>
    <nc r="H73"/>
  </rcc>
  <rcc rId="3303" sId="2">
    <oc r="I73">
      <f>I69+I70</f>
    </oc>
    <nc r="I73"/>
  </rcc>
  <rcc rId="3304" sId="2">
    <oc r="J73">
      <f>J69+J70</f>
    </oc>
    <nc r="J73"/>
  </rcc>
  <rcc rId="3305" sId="2">
    <oc r="K73">
      <f>K69+K70</f>
    </oc>
    <nc r="K73"/>
  </rcc>
  <rcc rId="3306" sId="2">
    <oc r="L73">
      <f>L69+L70</f>
    </oc>
    <nc r="L73"/>
  </rcc>
  <rcc rId="3307" sId="2">
    <oc r="M73">
      <f>M69+M70</f>
    </oc>
    <nc r="M73"/>
  </rcc>
  <rcc rId="3308" sId="2">
    <oc r="N73">
      <f>N69+N70</f>
    </oc>
    <nc r="N73"/>
  </rcc>
  <rcc rId="3309" sId="2">
    <oc r="E74">
      <f>E69+SUM(E70:E71)</f>
    </oc>
    <nc r="E74"/>
  </rcc>
  <rcc rId="3310" sId="2">
    <oc r="F74">
      <f>F69+SUM(F70:F71)</f>
    </oc>
    <nc r="F74"/>
  </rcc>
  <rcc rId="3311" sId="2">
    <oc r="G74">
      <f>G69+SUM(G70:G71)</f>
    </oc>
    <nc r="G74"/>
  </rcc>
  <rcc rId="3312" sId="2">
    <oc r="H74">
      <f>H69+SUM(H70:H71)</f>
    </oc>
    <nc r="H74"/>
  </rcc>
  <rcc rId="3313" sId="2">
    <oc r="I74">
      <f>I69+SUM(I70:I71)</f>
    </oc>
    <nc r="I74"/>
  </rcc>
  <rcc rId="3314" sId="2">
    <oc r="J74">
      <f>J69+SUM(J70:J71)</f>
    </oc>
    <nc r="J74"/>
  </rcc>
  <rcc rId="3315" sId="2">
    <oc r="K74">
      <f>K69+SUM(K70:K71)</f>
    </oc>
    <nc r="K74"/>
  </rcc>
  <rcc rId="3316" sId="2">
    <oc r="L74">
      <f>L69+SUM(L70:L71)</f>
    </oc>
    <nc r="L74"/>
  </rcc>
  <rcc rId="3317" sId="2">
    <oc r="M74">
      <f>M69+SUM(M70:M71)</f>
    </oc>
    <nc r="M74"/>
  </rcc>
  <rcc rId="3318" sId="2">
    <oc r="N74">
      <f>N69+SUM(N70:N71)</f>
    </oc>
    <nc r="N74"/>
  </rcc>
  <rcc rId="3319" sId="2">
    <nc r="P11">
      <v>549.87874654067127</v>
    </nc>
  </rcc>
  <rcc rId="3320" sId="2">
    <nc r="Q11">
      <v>557.96240807929121</v>
    </nc>
  </rcc>
  <rcc rId="3321" sId="2">
    <nc r="R11">
      <v>536.26861353629465</v>
    </nc>
  </rcc>
  <rcc rId="3322" sId="2">
    <nc r="S11">
      <v>545.38298748172406</v>
    </nc>
  </rcc>
  <rcc rId="3323" sId="2">
    <nc r="T11">
      <v>551.08446751945439</v>
    </nc>
  </rcc>
  <rcc rId="3324" sId="2">
    <nc r="U11">
      <v>555.32599698643958</v>
    </nc>
  </rcc>
  <rcc rId="3325" sId="2">
    <nc r="V11">
      <v>559.87111370247487</v>
    </nc>
  </rcc>
  <rcc rId="3326" sId="2">
    <nc r="W11">
      <v>564.22335231143302</v>
    </nc>
  </rcc>
  <rcc rId="3327" sId="2">
    <nc r="X11">
      <v>569.54436921141621</v>
    </nc>
  </rcc>
  <rcc rId="3328" sId="2">
    <nc r="Y11">
      <v>574.9131083479499</v>
    </nc>
  </rcc>
  <rcc rId="3329" sId="2">
    <nc r="Z11">
      <v>580.08777726815197</v>
    </nc>
  </rcc>
  <rcc rId="3330" sId="2">
    <nc r="AA11">
      <v>585.18557283757241</v>
    </nc>
  </rcc>
  <rcc rId="3331" sId="2">
    <nc r="P19">
      <v>549.87874654067127</v>
    </nc>
  </rcc>
  <rcc rId="3332" sId="2">
    <nc r="Q19">
      <v>557.96240807929121</v>
    </nc>
  </rcc>
  <rcc rId="3333" sId="2">
    <nc r="R19">
      <v>536.26861353629465</v>
    </nc>
  </rcc>
  <rcc rId="3334" sId="2">
    <nc r="S19">
      <v>545.38298748172406</v>
    </nc>
  </rcc>
  <rcc rId="3335" sId="2">
    <nc r="T19">
      <v>551.08446751945439</v>
    </nc>
  </rcc>
  <rcc rId="3336" sId="2">
    <nc r="U19">
      <v>555.32599698643958</v>
    </nc>
  </rcc>
  <rcc rId="3337" sId="2">
    <nc r="V19">
      <v>559.87111370247487</v>
    </nc>
  </rcc>
  <rcc rId="3338" sId="2">
    <nc r="W19">
      <v>564.22335231143302</v>
    </nc>
  </rcc>
  <rcc rId="3339" sId="2">
    <nc r="X19">
      <v>569.54436921141621</v>
    </nc>
  </rcc>
  <rcc rId="3340" sId="2">
    <nc r="Y19">
      <v>574.9131083479499</v>
    </nc>
  </rcc>
  <rcc rId="3341" sId="2">
    <nc r="Z19">
      <v>580.08777726815197</v>
    </nc>
  </rcc>
  <rcc rId="3342" sId="2">
    <nc r="AA19">
      <v>585.18557283757241</v>
    </nc>
  </rcc>
  <rcc rId="3343" sId="2">
    <nc r="P21">
      <v>549.87874654067127</v>
    </nc>
  </rcc>
  <rcc rId="3344" sId="2">
    <nc r="Q21">
      <v>557.96240807929121</v>
    </nc>
  </rcc>
  <rcc rId="3345" sId="2">
    <nc r="R21">
      <v>536.26861353629465</v>
    </nc>
  </rcc>
  <rcc rId="3346" sId="2">
    <nc r="S21">
      <v>545.38298748172406</v>
    </nc>
  </rcc>
  <rcc rId="3347" sId="2">
    <nc r="T21">
      <v>551.08446751945439</v>
    </nc>
  </rcc>
  <rcc rId="3348" sId="2">
    <nc r="U21">
      <v>555.32599698643958</v>
    </nc>
  </rcc>
  <rcc rId="3349" sId="2">
    <nc r="V21">
      <v>559.87111370247487</v>
    </nc>
  </rcc>
  <rcc rId="3350" sId="2">
    <nc r="W21">
      <v>564.22335231143302</v>
    </nc>
  </rcc>
  <rcc rId="3351" sId="2">
    <nc r="X21">
      <v>569.54436921141621</v>
    </nc>
  </rcc>
  <rcc rId="3352" sId="2">
    <nc r="Y21">
      <v>574.9131083479499</v>
    </nc>
  </rcc>
  <rcc rId="3353" sId="2">
    <nc r="Z21">
      <v>580.08777726815197</v>
    </nc>
  </rcc>
  <rcc rId="3354" sId="2">
    <nc r="AA21">
      <v>585.18557283757241</v>
    </nc>
  </rcc>
  <rcc rId="3355" sId="2">
    <nc r="P22">
      <v>82.481811981100691</v>
    </nc>
  </rcc>
  <rcc rId="3356" sId="2">
    <nc r="Q22">
      <v>83.694361211893678</v>
    </nc>
  </rcc>
  <rcc rId="3357" sId="2">
    <nc r="R22">
      <v>80.440292030444198</v>
    </nc>
  </rcc>
  <rcc rId="3358" sId="2">
    <nc r="S22">
      <v>81.807448122258606</v>
    </nc>
  </rcc>
  <rcc rId="3359" sId="2">
    <nc r="T22">
      <v>82.662670127918162</v>
    </nc>
  </rcc>
  <rcc rId="3360" sId="2">
    <nc r="U22">
      <v>83.298899547965931</v>
    </nc>
  </rcc>
  <rcc rId="3361" sId="2">
    <nc r="V22">
      <v>83.980667055371228</v>
    </nc>
  </rcc>
  <rcc rId="3362" sId="2">
    <nc r="W22">
      <v>84.633502846714947</v>
    </nc>
  </rcc>
  <rcc rId="3363" sId="2">
    <nc r="X22">
      <v>85.431655381712432</v>
    </nc>
  </rcc>
  <rcc rId="3364" sId="2">
    <nc r="Y22">
      <v>86.236966252192488</v>
    </nc>
  </rcc>
  <rcc rId="3365" sId="2">
    <nc r="Z22">
      <v>87.013166590222795</v>
    </nc>
  </rcc>
  <rcc rId="3366" sId="2">
    <nc r="AA22">
      <v>87.777835925635856</v>
    </nc>
  </rcc>
  <rcc rId="3367" sId="2">
    <nc r="P24">
      <v>106</v>
    </nc>
  </rcc>
  <rcc rId="3368" sId="2">
    <nc r="Q24">
      <v>107</v>
    </nc>
  </rcc>
  <rcc rId="3369" sId="2">
    <nc r="R24">
      <v>120.39999999999998</v>
    </nc>
  </rcc>
  <rcc rId="3370" sId="2">
    <nc r="S24">
      <v>121.54999999999998</v>
    </nc>
  </rcc>
  <rcc rId="3371" sId="2">
    <nc r="T24">
      <v>122.69999999999999</v>
    </nc>
  </rcc>
  <rcc rId="3372" sId="2">
    <nc r="U24">
      <v>94.524999999999991</v>
    </nc>
  </rcc>
  <rcc rId="3373" sId="2">
    <nc r="V24">
      <v>95.088499999999982</v>
    </nc>
  </rcc>
  <rcc rId="3374" sId="2">
    <nc r="W24">
      <v>95.870270000000005</v>
    </nc>
  </rcc>
  <rcc rId="3375" sId="2">
    <nc r="X24">
      <v>96.65387539999999</v>
    </nc>
  </rcc>
  <rcc rId="3376" sId="2">
    <nc r="Y24">
      <v>97.750414153999998</v>
    </nc>
  </rcc>
  <rcc rId="3377" sId="2">
    <nc r="Z24">
      <v>98.857918295540017</v>
    </nc>
  </rcc>
  <rcc rId="3378" sId="2">
    <nc r="AA24">
      <v>99.976497478495418</v>
    </nc>
  </rcc>
  <rcc rId="3379" sId="2">
    <nc r="P25">
      <v>738.36055852177196</v>
    </nc>
  </rcc>
  <rcc rId="3380" sId="2">
    <nc r="Q25">
      <v>748.6567692911849</v>
    </nc>
  </rcc>
  <rcc rId="3381" sId="2">
    <nc r="R25">
      <v>737.10890556673883</v>
    </nc>
  </rcc>
  <rcc rId="3382" sId="2">
    <nc r="S25">
      <v>748.74043560398263</v>
    </nc>
  </rcc>
  <rcc rId="3383" sId="2">
    <nc r="T25">
      <v>756.44713764737253</v>
    </nc>
  </rcc>
  <rcc rId="3384" sId="2">
    <nc r="U25">
      <v>733.14989653440546</v>
    </nc>
  </rcc>
  <rcc rId="3385" sId="2">
    <nc r="V25">
      <v>738.94028075784604</v>
    </nc>
  </rcc>
  <rcc rId="3386" sId="2">
    <nc r="W25">
      <v>744.72712515814794</v>
    </nc>
  </rcc>
  <rcc rId="3387" sId="2">
    <nc r="X25">
      <v>751.62989999312856</v>
    </nc>
  </rcc>
  <rcc rId="3388" sId="2">
    <nc r="Y25">
      <v>758.90048875414232</v>
    </nc>
  </rcc>
  <rcc rId="3389" sId="2">
    <nc r="Z25">
      <v>765.95886215391477</v>
    </nc>
  </rcc>
  <rcc rId="3390" sId="2">
    <nc r="AA25">
      <v>772.93990624170362</v>
    </nc>
  </rcc>
  <rcc rId="3391" sId="2">
    <nc r="P28">
      <v>481</v>
    </nc>
  </rcc>
  <rcc rId="3392" sId="2">
    <nc r="Q28">
      <v>481</v>
    </nc>
  </rcc>
  <rcc rId="3393" sId="2">
    <nc r="R28">
      <v>481</v>
    </nc>
  </rcc>
  <rcc rId="3394" sId="2">
    <nc r="S28">
      <v>481</v>
    </nc>
  </rcc>
  <rcc rId="3395" sId="2">
    <nc r="T28">
      <v>481</v>
    </nc>
  </rcc>
  <rcc rId="3396" sId="2">
    <nc r="U28">
      <v>481</v>
    </nc>
  </rcc>
  <rcc rId="3397" sId="2">
    <nc r="V28">
      <v>481</v>
    </nc>
  </rcc>
  <rcc rId="3398" sId="2">
    <nc r="W28">
      <v>481</v>
    </nc>
  </rcc>
  <rcc rId="3399" sId="2">
    <nc r="X28">
      <v>481</v>
    </nc>
  </rcc>
  <rcc rId="3400" sId="2">
    <nc r="Y28">
      <v>481</v>
    </nc>
  </rcc>
  <rcc rId="3401" sId="2">
    <nc r="Z28">
      <v>481</v>
    </nc>
  </rcc>
  <rcc rId="3402" sId="2">
    <nc r="AA28">
      <v>481</v>
    </nc>
  </rcc>
  <rcc rId="3403" sId="2">
    <nc r="P29">
      <v>247</v>
    </nc>
  </rcc>
  <rcc rId="3404" sId="2">
    <nc r="Q29">
      <v>247</v>
    </nc>
  </rcc>
  <rcc rId="3405" sId="2">
    <nc r="R29">
      <v>247</v>
    </nc>
  </rcc>
  <rcc rId="3406" sId="2">
    <nc r="S29">
      <v>247</v>
    </nc>
  </rcc>
  <rcc rId="3407" sId="2">
    <nc r="T29">
      <v>247</v>
    </nc>
  </rcc>
  <rcc rId="3408" sId="2">
    <nc r="U29">
      <v>247</v>
    </nc>
  </rcc>
  <rcc rId="3409" sId="2">
    <nc r="V29">
      <v>247</v>
    </nc>
  </rcc>
  <rcc rId="3410" sId="2">
    <nc r="W29">
      <v>247</v>
    </nc>
  </rcc>
  <rcc rId="3411" sId="2">
    <nc r="X29">
      <v>247</v>
    </nc>
  </rcc>
  <rcc rId="3412" sId="2">
    <nc r="Y29">
      <v>247</v>
    </nc>
  </rcc>
  <rcc rId="3413" sId="2">
    <nc r="Z29">
      <v>247</v>
    </nc>
  </rcc>
  <rcc rId="3414" sId="2">
    <nc r="AA29">
      <v>247</v>
    </nc>
  </rcc>
  <rcc rId="3415" sId="2">
    <nc r="P30">
      <v>48.8</v>
    </nc>
  </rcc>
  <rcc rId="3416" sId="2">
    <nc r="Q30">
      <v>48.8</v>
    </nc>
  </rcc>
  <rcc rId="3417" sId="2">
    <nc r="R30">
      <v>48.8</v>
    </nc>
  </rcc>
  <rcc rId="3418" sId="2">
    <nc r="S30">
      <v>48.8</v>
    </nc>
  </rcc>
  <rcc rId="3419" sId="2">
    <nc r="T30">
      <v>48.8</v>
    </nc>
  </rcc>
  <rcc rId="3420" sId="2">
    <nc r="U30">
      <v>48.8</v>
    </nc>
  </rcc>
  <rcc rId="3421" sId="2">
    <nc r="V30">
      <v>48.8</v>
    </nc>
  </rcc>
  <rcc rId="3422" sId="2">
    <nc r="W30">
      <v>48.8</v>
    </nc>
  </rcc>
  <rcc rId="3423" sId="2">
    <nc r="X30">
      <v>48.8</v>
    </nc>
  </rcc>
  <rcc rId="3424" sId="2">
    <nc r="Y30">
      <v>48.8</v>
    </nc>
  </rcc>
  <rcc rId="3425" sId="2">
    <nc r="Z30">
      <v>48.8</v>
    </nc>
  </rcc>
  <rcc rId="3426" sId="2">
    <nc r="AA30">
      <v>48.8</v>
    </nc>
  </rcc>
  <rcc rId="3427" sId="2">
    <nc r="P31">
      <v>185.2</v>
    </nc>
  </rcc>
  <rcc rId="3428" sId="2">
    <nc r="Q31">
      <v>185.2</v>
    </nc>
  </rcc>
  <rcc rId="3429" sId="2">
    <nc r="R31">
      <v>185.20000000000002</v>
    </nc>
  </rcc>
  <rcc rId="3430" sId="2">
    <nc r="S31">
      <v>185.20000000000002</v>
    </nc>
  </rcc>
  <rcc rId="3431" sId="2">
    <nc r="T31">
      <v>185.20000000000002</v>
    </nc>
  </rcc>
  <rcc rId="3432" sId="2">
    <nc r="U31">
      <v>185.20000000000002</v>
    </nc>
  </rcc>
  <rcc rId="3433" sId="2">
    <nc r="V31">
      <v>185.20000000000002</v>
    </nc>
  </rcc>
  <rcc rId="3434" sId="2">
    <nc r="W31">
      <v>185.20000000000002</v>
    </nc>
  </rcc>
  <rcc rId="3435" sId="2">
    <nc r="X31">
      <v>185.20000000000002</v>
    </nc>
  </rcc>
  <rcc rId="3436" sId="2">
    <nc r="Y31">
      <v>185.20000000000002</v>
    </nc>
  </rcc>
  <rcc rId="3437" sId="2">
    <nc r="Z31">
      <v>185.20000000000002</v>
    </nc>
  </rcc>
  <rcc rId="3438" sId="2">
    <nc r="AA31">
      <v>185.20000000000002</v>
    </nc>
  </rcc>
  <rcc rId="3439" sId="2">
    <nc r="P33">
      <v>0</v>
    </nc>
  </rcc>
  <rcc rId="3440" sId="2">
    <nc r="Q33">
      <v>0</v>
    </nc>
  </rcc>
  <rcc rId="3441" sId="2">
    <nc r="R33">
      <v>0</v>
    </nc>
  </rcc>
  <rcc rId="3442" sId="2">
    <nc r="S33">
      <v>0</v>
    </nc>
  </rcc>
  <rcc rId="3443" sId="2">
    <nc r="T33">
      <v>0</v>
    </nc>
  </rcc>
  <rcc rId="3444" sId="2">
    <nc r="U33">
      <v>0</v>
    </nc>
  </rcc>
  <rcc rId="3445" sId="2">
    <nc r="V33">
      <v>0</v>
    </nc>
  </rcc>
  <rcc rId="3446" sId="2">
    <nc r="W33">
      <v>0</v>
    </nc>
  </rcc>
  <rcc rId="3447" sId="2">
    <nc r="X33">
      <v>0</v>
    </nc>
  </rcc>
  <rcc rId="3448" sId="2">
    <nc r="Y33">
      <v>0</v>
    </nc>
  </rcc>
  <rcc rId="3449" sId="2">
    <nc r="Z33">
      <v>0</v>
    </nc>
  </rcc>
  <rcc rId="3450" sId="2">
    <nc r="AA33">
      <v>0</v>
    </nc>
  </rcc>
  <rcc rId="3451" sId="2">
    <nc r="P36">
      <v>147.1</v>
    </nc>
  </rcc>
  <rcc rId="3452" sId="2">
    <nc r="Q36">
      <v>152.1</v>
    </nc>
  </rcc>
  <rcc rId="3453" sId="2">
    <nc r="R36">
      <v>122.48971008298334</v>
    </nc>
  </rcc>
  <rcc rId="3454" sId="2">
    <nc r="S36">
      <v>150.57367708298335</v>
    </nc>
  </rcc>
  <rcc rId="3455" sId="2">
    <nc r="T36">
      <v>150.57019164404406</v>
    </nc>
  </rcc>
  <rcc rId="3456" sId="2">
    <nc r="U36">
      <v>150.57018632742432</v>
    </nc>
  </rcc>
  <rcc rId="3457" sId="2">
    <nc r="V36">
      <v>150.60071008298337</v>
    </nc>
  </rcc>
  <rcc rId="3458" sId="2">
    <nc r="W36">
      <v>150.36868819037434</v>
    </nc>
  </rcc>
  <rcc rId="3459" sId="2">
    <nc r="X36">
      <v>150.36868819037434</v>
    </nc>
  </rcc>
  <rcc rId="3460" sId="2">
    <nc r="Y36">
      <v>150.36868819037434</v>
    </nc>
  </rcc>
  <rcc rId="3461" sId="2">
    <nc r="Z36">
      <v>150.36868819037434</v>
    </nc>
  </rcc>
  <rcc rId="3462" sId="2">
    <nc r="AA36">
      <v>150.36868819037434</v>
    </nc>
  </rcc>
  <rcc rId="3463" sId="2">
    <nc r="P37">
      <v>128</v>
    </nc>
  </rcc>
  <rcc rId="3464" sId="2">
    <nc r="Q37">
      <v>133</v>
    </nc>
  </rcc>
  <rcc rId="3465" sId="2">
    <nc r="R37">
      <v>111.18899999999998</v>
    </nc>
  </rcc>
  <rcc rId="3466" sId="2">
    <nc r="S37">
      <v>139.27296699999999</v>
    </nc>
  </rcc>
  <rcc rId="3467" sId="2">
    <nc r="T37">
      <v>139.2694815610607</v>
    </nc>
  </rcc>
  <rcc rId="3468" sId="2">
    <nc r="U37">
      <v>139.26947624444097</v>
    </nc>
  </rcc>
  <rcc rId="3469" sId="2">
    <nc r="V37">
      <v>139.30000000000001</v>
    </nc>
  </rcc>
  <rcc rId="3470" sId="2">
    <nc r="W37">
      <v>139.06797810739099</v>
    </nc>
  </rcc>
  <rcc rId="3471" sId="2">
    <nc r="X37">
      <v>139.06797810739099</v>
    </nc>
  </rcc>
  <rcc rId="3472" sId="2">
    <nc r="Y37">
      <v>139.06797810739099</v>
    </nc>
  </rcc>
  <rcc rId="3473" sId="2">
    <nc r="Z37">
      <v>139.06797810739099</v>
    </nc>
  </rcc>
  <rcc rId="3474" sId="2">
    <nc r="AA37">
      <v>139.06797810739099</v>
    </nc>
  </rcc>
  <rcc rId="3475" sId="2">
    <nc r="P38">
      <v>19.100000000000001</v>
    </nc>
  </rcc>
  <rcc rId="3476" sId="2">
    <nc r="Q38">
      <v>19.100000000000001</v>
    </nc>
  </rcc>
  <rcc rId="3477" sId="2">
    <nc r="R38">
      <v>11.300710082983361</v>
    </nc>
  </rcc>
  <rcc rId="3478" sId="2">
    <nc r="S38">
      <v>11.300710082983361</v>
    </nc>
  </rcc>
  <rcc rId="3479" sId="2">
    <nc r="T38">
      <v>11.300710082983361</v>
    </nc>
  </rcc>
  <rcc rId="3480" sId="2">
    <nc r="U38">
      <v>11.300710082983361</v>
    </nc>
  </rcc>
  <rcc rId="3481" sId="2">
    <nc r="V38">
      <v>11.300710082983361</v>
    </nc>
  </rcc>
  <rcc rId="3482" sId="2">
    <nc r="W38">
      <v>11.300710082983361</v>
    </nc>
  </rcc>
  <rcc rId="3483" sId="2">
    <nc r="X38">
      <v>11.300710082983361</v>
    </nc>
  </rcc>
  <rcc rId="3484" sId="2">
    <nc r="Y38">
      <v>11.300710082983361</v>
    </nc>
  </rcc>
  <rcc rId="3485" sId="2">
    <nc r="Z38">
      <v>11.300710082983361</v>
    </nc>
  </rcc>
  <rcc rId="3486" sId="2">
    <nc r="AA38">
      <v>11.300710082983361</v>
    </nc>
  </rcc>
  <rcc rId="3487" sId="2">
    <nc r="P39">
      <v>0</v>
    </nc>
  </rcc>
  <rcc rId="3488" sId="2">
    <nc r="Q39">
      <v>0</v>
    </nc>
  </rcc>
  <rcc rId="3489" sId="2">
    <nc r="R39">
      <v>0</v>
    </nc>
  </rcc>
  <rcc rId="3490" sId="2">
    <nc r="S39">
      <v>0</v>
    </nc>
  </rcc>
  <rcc rId="3491" sId="2">
    <nc r="T39">
      <v>0</v>
    </nc>
  </rcc>
  <rcc rId="3492" sId="2">
    <nc r="U39">
      <v>0</v>
    </nc>
  </rcc>
  <rcc rId="3493" sId="2">
    <nc r="V39">
      <v>0</v>
    </nc>
  </rcc>
  <rcc rId="3494" sId="2">
    <nc r="W39">
      <v>0</v>
    </nc>
  </rcc>
  <rcc rId="3495" sId="2">
    <nc r="X39">
      <v>0</v>
    </nc>
  </rcc>
  <rcc rId="3496" sId="2">
    <nc r="Y39">
      <v>0</v>
    </nc>
  </rcc>
  <rcc rId="3497" sId="2">
    <nc r="Z39">
      <v>0</v>
    </nc>
  </rcc>
  <rcc rId="3498" sId="2">
    <nc r="AA39">
      <v>0</v>
    </nc>
  </rcc>
  <rcc rId="3499" sId="2">
    <nc r="P41">
      <v>0</v>
    </nc>
  </rcc>
  <rcc rId="3500" sId="2">
    <nc r="Q41">
      <v>0</v>
    </nc>
  </rcc>
  <rcc rId="3501" sId="2">
    <nc r="R41">
      <v>0</v>
    </nc>
  </rcc>
  <rcc rId="3502" sId="2">
    <nc r="S41">
      <v>0</v>
    </nc>
  </rcc>
  <rcc rId="3503" sId="2">
    <nc r="T41">
      <v>0</v>
    </nc>
  </rcc>
  <rcc rId="3504" sId="2">
    <nc r="U41">
      <v>0</v>
    </nc>
  </rcc>
  <rcc rId="3505" sId="2">
    <nc r="V41">
      <v>0</v>
    </nc>
  </rcc>
  <rcc rId="3506" sId="2">
    <nc r="W41">
      <v>0</v>
    </nc>
  </rcc>
  <rcc rId="3507" sId="2">
    <nc r="X41">
      <v>0</v>
    </nc>
  </rcc>
  <rcc rId="3508" sId="2">
    <nc r="Y41">
      <v>0</v>
    </nc>
  </rcc>
  <rcc rId="3509" sId="2">
    <nc r="Z41">
      <v>0</v>
    </nc>
  </rcc>
  <rcc rId="3510" sId="2">
    <nc r="AA41">
      <v>0</v>
    </nc>
  </rcc>
  <rcc rId="3511" sId="2">
    <nc r="P43">
      <v>0</v>
    </nc>
  </rcc>
  <rcc rId="3512" sId="2">
    <nc r="Q43">
      <v>0</v>
    </nc>
  </rcc>
  <rcc rId="3513" sId="2">
    <nc r="R43">
      <v>0</v>
    </nc>
  </rcc>
  <rcc rId="3514" sId="2">
    <nc r="S43">
      <v>0</v>
    </nc>
  </rcc>
  <rcc rId="3515" sId="2">
    <nc r="T43">
      <v>0</v>
    </nc>
  </rcc>
  <rcc rId="3516" sId="2">
    <nc r="U43">
      <v>0</v>
    </nc>
  </rcc>
  <rcc rId="3517" sId="2">
    <nc r="V43">
      <v>0</v>
    </nc>
  </rcc>
  <rcc rId="3518" sId="2">
    <nc r="W43">
      <v>0</v>
    </nc>
  </rcc>
  <rcc rId="3519" sId="2">
    <nc r="X43">
      <v>0</v>
    </nc>
  </rcc>
  <rcc rId="3520" sId="2">
    <nc r="Y43">
      <v>0</v>
    </nc>
  </rcc>
  <rcc rId="3521" sId="2">
    <nc r="Z43">
      <v>0</v>
    </nc>
  </rcc>
  <rcc rId="3522" sId="2">
    <nc r="AA43">
      <v>0</v>
    </nc>
  </rcc>
  <rcc rId="3523" sId="2">
    <nc r="P51" t="inlineStr">
      <is>
        <t>2015</t>
      </is>
    </nc>
  </rcc>
  <rcc rId="3524" sId="2">
    <nc r="Q51" t="inlineStr">
      <is>
        <t>2016</t>
      </is>
    </nc>
  </rcc>
  <rcc rId="3525" sId="2">
    <nc r="R51" t="inlineStr">
      <is>
        <t>2017</t>
      </is>
    </nc>
  </rcc>
  <rcc rId="3526" sId="2">
    <nc r="S51" t="inlineStr">
      <is>
        <t>2018</t>
      </is>
    </nc>
  </rcc>
  <rcc rId="3527" sId="2">
    <nc r="T51" t="inlineStr">
      <is>
        <t>2019</t>
      </is>
    </nc>
  </rcc>
  <rcc rId="3528" sId="2">
    <nc r="U51" t="inlineStr">
      <is>
        <t>2020</t>
      </is>
    </nc>
  </rcc>
  <rcc rId="3529" sId="2">
    <nc r="V51" t="inlineStr">
      <is>
        <t>2021</t>
      </is>
    </nc>
  </rcc>
  <rcc rId="3530" sId="2">
    <nc r="W51" t="inlineStr">
      <is>
        <t>2022</t>
      </is>
    </nc>
  </rcc>
  <rcc rId="3531" sId="2">
    <nc r="X51" t="inlineStr">
      <is>
        <t>2023</t>
      </is>
    </nc>
  </rcc>
  <rcc rId="3532" sId="2">
    <nc r="Y51" t="inlineStr">
      <is>
        <t>2024</t>
      </is>
    </nc>
  </rcc>
  <rcc rId="3533" sId="2">
    <nc r="Z51" t="inlineStr">
      <is>
        <t>2025</t>
      </is>
    </nc>
  </rcc>
  <rcc rId="3534" sId="2">
    <nc r="AA51" t="inlineStr">
      <is>
        <t>2026</t>
      </is>
    </nc>
  </rcc>
  <rcc rId="3535" sId="2">
    <nc r="P52">
      <v>6.2984090100000003</v>
    </nc>
  </rcc>
  <rcc rId="3536" sId="2">
    <nc r="Q52">
      <v>6.1411277399999999</v>
    </nc>
  </rcc>
  <rcc rId="3537" sId="2">
    <nc r="R52">
      <v>46.740939448759946</v>
    </nc>
  </rcc>
  <rcc rId="3538" sId="2">
    <nc r="S52">
      <v>46.610634144618203</v>
    </nc>
  </rcc>
  <rcc rId="3539" sId="2">
    <nc r="T52">
      <v>46.484656004305307</v>
    </nc>
  </rcc>
  <rcc rId="3540" sId="2">
    <nc r="U52">
      <v>46.15797367693898</v>
    </nc>
  </rcc>
  <rcc rId="3541" sId="2">
    <nc r="V52">
      <v>46.243392899442313</v>
    </nc>
  </rcc>
  <rcc rId="3542" sId="2">
    <nc r="W52">
      <v>46.13827587233267</v>
    </nc>
  </rcc>
  <rcc rId="3543" sId="2">
    <nc r="X52">
      <v>46.024756666672658</v>
    </nc>
  </rcc>
  <rcc rId="3544" sId="2">
    <nc r="Y52">
      <v>45.91889364498428</v>
    </nc>
  </rcc>
  <rcc rId="3545" sId="2">
    <nc r="Z52">
      <v>45.635624258173216</v>
    </nc>
  </rcc>
  <rcc rId="3546" sId="2">
    <nc r="AA52">
      <v>45.718981084470499</v>
    </nc>
  </rcc>
  <rcc rId="3547" sId="2">
    <nc r="P54">
      <v>6.2984090100000003</v>
    </nc>
  </rcc>
  <rcc rId="3548" sId="2">
    <nc r="Q54">
      <v>6.1411277399999999</v>
    </nc>
  </rcc>
  <rcc rId="3549" sId="2">
    <nc r="R54">
      <v>6.0509394487599479</v>
    </nc>
  </rcc>
  <rcc rId="3550" sId="2">
    <nc r="S54">
      <v>5.9206341446182087</v>
    </nc>
  </rcc>
  <rcc rId="3551" sId="2">
    <nc r="T54">
      <v>5.7946560043053132</v>
    </nc>
  </rcc>
  <rcc rId="3552" sId="2">
    <nc r="U54">
      <v>5.467973676938982</v>
    </nc>
  </rcc>
  <rcc rId="3553" sId="2">
    <nc r="V54">
      <v>5.5533928994423185</v>
    </nc>
  </rcc>
  <rcc rId="3554" sId="2">
    <nc r="W54">
      <v>5.448275872332669</v>
    </nc>
  </rcc>
  <rcc rId="3555" sId="2">
    <nc r="X54">
      <v>5.334756666672658</v>
    </nc>
  </rcc>
  <rcc rId="3556" sId="2">
    <nc r="Y54">
      <v>5.2288936449842796</v>
    </nc>
  </rcc>
  <rcc rId="3557" sId="2">
    <nc r="Z54">
      <v>4.9456242581732193</v>
    </nc>
  </rcc>
  <rcc rId="3558" sId="2">
    <nc r="AA54">
      <v>5.028981084470499</v>
    </nc>
  </rcc>
  <rcc rId="3559" sId="2">
    <nc r="P55">
      <v>0</v>
    </nc>
  </rcc>
  <rcc rId="3560" sId="2">
    <nc r="Q55">
      <v>0</v>
    </nc>
  </rcc>
  <rcc rId="3561" sId="2">
    <nc r="R55">
      <v>40.69</v>
    </nc>
  </rcc>
  <rcc rId="3562" sId="2">
    <nc r="S55">
      <v>40.69</v>
    </nc>
  </rcc>
  <rcc rId="3563" sId="2">
    <nc r="T55">
      <v>40.69</v>
    </nc>
  </rcc>
  <rcc rId="3564" sId="2">
    <nc r="U55">
      <v>40.69</v>
    </nc>
  </rcc>
  <rcc rId="3565" sId="2">
    <nc r="V55">
      <v>40.69</v>
    </nc>
  </rcc>
  <rcc rId="3566" sId="2">
    <nc r="W55">
      <v>40.69</v>
    </nc>
  </rcc>
  <rcc rId="3567" sId="2">
    <nc r="X55">
      <v>40.69</v>
    </nc>
  </rcc>
  <rcc rId="3568" sId="2">
    <nc r="Y55">
      <v>40.69</v>
    </nc>
  </rcc>
  <rcc rId="3569" sId="2">
    <nc r="Z55">
      <v>40.69</v>
    </nc>
  </rcc>
  <rcc rId="3570" sId="2">
    <nc r="AA55">
      <v>40.69</v>
    </nc>
  </rcc>
  <rcc rId="3571" sId="2">
    <nc r="P57">
      <v>59.59</v>
    </nc>
  </rcc>
  <rcc rId="3572" sId="2">
    <nc r="Q57">
      <v>59.59</v>
    </nc>
  </rcc>
  <rcc rId="3573" sId="2">
    <nc r="R57">
      <v>45.55</v>
    </nc>
  </rcc>
  <rcc rId="3574" sId="2">
    <nc r="S57">
      <v>45.55</v>
    </nc>
  </rcc>
  <rcc rId="3575" sId="2">
    <nc r="T57">
      <v>0</v>
    </nc>
  </rcc>
  <rcc rId="3576" sId="2">
    <nc r="U57">
      <v>0</v>
    </nc>
  </rcc>
  <rcc rId="3577" sId="2">
    <nc r="V57">
      <v>0</v>
    </nc>
  </rcc>
  <rcc rId="3578" sId="2">
    <nc r="W57">
      <v>0</v>
    </nc>
  </rcc>
  <rcc rId="3579" sId="2">
    <nc r="X57">
      <v>0</v>
    </nc>
  </rcc>
  <rcc rId="3580" sId="2">
    <nc r="Y57">
      <v>0</v>
    </nc>
  </rcc>
  <rcc rId="3581" sId="2">
    <nc r="Z57">
      <v>0</v>
    </nc>
  </rcc>
  <rcc rId="3582" sId="2">
    <nc r="AA57">
      <v>0</v>
    </nc>
  </rcc>
  <rcc rId="3583" sId="2">
    <nc r="P59">
      <v>55</v>
    </nc>
  </rcc>
  <rcc rId="3584" sId="2">
    <nc r="Q59">
      <v>55</v>
    </nc>
  </rcc>
  <rcc rId="3585" sId="2">
    <nc r="R59">
      <v>45.55</v>
    </nc>
  </rcc>
  <rcc rId="3586" sId="2">
    <nc r="S59">
      <v>45.55</v>
    </nc>
  </rcc>
  <rcc rId="3587" sId="2">
    <nc r="T59">
      <v>0</v>
    </nc>
  </rcc>
  <rcc rId="3588" sId="2">
    <nc r="U59">
      <v>0</v>
    </nc>
  </rcc>
  <rcc rId="3589" sId="2">
    <nc r="V59">
      <v>0</v>
    </nc>
  </rcc>
  <rcc rId="3590" sId="2">
    <nc r="W59">
      <v>0</v>
    </nc>
  </rcc>
  <rcc rId="3591" sId="2">
    <nc r="X59">
      <v>0</v>
    </nc>
  </rcc>
  <rcc rId="3592" sId="2">
    <nc r="Y59">
      <v>0</v>
    </nc>
  </rcc>
  <rcc rId="3593" sId="2">
    <nc r="Z59">
      <v>0</v>
    </nc>
  </rcc>
  <rcc rId="3594" sId="2">
    <nc r="AA59">
      <v>0</v>
    </nc>
  </rcc>
  <rcc rId="3595" sId="2">
    <nc r="P60">
      <v>0</v>
    </nc>
  </rcc>
  <rcc rId="3596" sId="2">
    <nc r="Q60">
      <v>0</v>
    </nc>
  </rcc>
  <rcc rId="3597" sId="2">
    <nc r="R60">
      <v>0</v>
    </nc>
  </rcc>
  <rcc rId="3598" sId="2">
    <nc r="S60">
      <v>0</v>
    </nc>
  </rcc>
  <rcc rId="3599" sId="2">
    <nc r="T60">
      <v>0</v>
    </nc>
  </rcc>
  <rcc rId="3600" sId="2">
    <nc r="U60">
      <v>0</v>
    </nc>
  </rcc>
  <rcc rId="3601" sId="2">
    <nc r="V60">
      <v>0</v>
    </nc>
  </rcc>
  <rcc rId="3602" sId="2">
    <nc r="W60">
      <v>0</v>
    </nc>
  </rcc>
  <rcc rId="3603" sId="2">
    <nc r="X60">
      <v>0</v>
    </nc>
  </rcc>
  <rcc rId="3604" sId="2">
    <nc r="Y60">
      <v>0</v>
    </nc>
  </rcc>
  <rcc rId="3605" sId="2">
    <nc r="Z60">
      <v>0</v>
    </nc>
  </rcc>
  <rcc rId="3606" sId="2">
    <nc r="AA60">
      <v>0</v>
    </nc>
  </rcc>
  <rcc rId="3607" sId="2">
    <nc r="P61">
      <v>4.59</v>
    </nc>
  </rcc>
  <rcc rId="3608" sId="2">
    <nc r="Q61">
      <v>4.59</v>
    </nc>
  </rcc>
  <rcc rId="3609" sId="2">
    <nc r="R61">
      <v>0</v>
    </nc>
  </rcc>
  <rcc rId="3610" sId="2">
    <nc r="S61">
      <v>0</v>
    </nc>
  </rcc>
  <rcc rId="3611" sId="2">
    <nc r="T61">
      <v>0</v>
    </nc>
  </rcc>
  <rcc rId="3612" sId="2">
    <nc r="U61">
      <v>0</v>
    </nc>
  </rcc>
  <rcc rId="3613" sId="2">
    <nc r="V61">
      <v>0</v>
    </nc>
  </rcc>
  <rcc rId="3614" sId="2">
    <nc r="W61">
      <v>0</v>
    </nc>
  </rcc>
  <rcc rId="3615" sId="2">
    <nc r="X61">
      <v>0</v>
    </nc>
  </rcc>
  <rcc rId="3616" sId="2">
    <nc r="Y61">
      <v>0</v>
    </nc>
  </rcc>
  <rcc rId="3617" sId="2">
    <nc r="Z61">
      <v>0</v>
    </nc>
  </rcc>
  <rcc rId="3618" sId="2">
    <nc r="AA61">
      <v>0</v>
    </nc>
  </rcc>
  <rcc rId="3619" sId="2">
    <nc r="R64">
      <v>160</v>
    </nc>
  </rcc>
  <rcc rId="3620" sId="2">
    <nc r="S64">
      <v>115</v>
    </nc>
  </rcc>
  <rcc rId="3621" sId="2">
    <nc r="P67">
      <v>693.98840901000005</v>
    </nc>
  </rcc>
  <rcc rId="3622" sId="2">
    <nc r="Q67">
      <v>698.83112774000006</v>
    </nc>
  </rcc>
  <rcc rId="3623" sId="2">
    <nc r="R67">
      <v>855.78064953174328</v>
    </nc>
  </rcc>
  <rcc rId="3624" sId="2">
    <nc r="S67">
      <v>838.73431122760144</v>
    </nc>
  </rcc>
  <rcc rId="3625" sId="2">
    <nc r="T67">
      <v>678.05484764834932</v>
    </nc>
  </rcc>
  <rcc rId="3626" sId="2">
    <nc r="U67">
      <v>677.72816000436342</v>
    </nc>
  </rcc>
  <rcc rId="3627" sId="2">
    <nc r="V67">
      <v>677.84410298242574</v>
    </nc>
  </rcc>
  <rcc rId="3628" sId="2">
    <nc r="W67">
      <v>677.50696406270697</v>
    </nc>
  </rcc>
  <rcc rId="3629" sId="2">
    <nc r="X67">
      <v>677.39344485704692</v>
    </nc>
  </rcc>
  <rcc rId="3630" sId="2">
    <nc r="Y67">
      <v>677.28758183535865</v>
    </nc>
  </rcc>
  <rcc rId="3631" sId="2">
    <nc r="Z67">
      <v>677.00431244854758</v>
    </nc>
  </rcc>
  <rcc rId="3632" sId="2">
    <nc r="AA67">
      <v>677.08766927484476</v>
    </nc>
  </rcc>
  <rcc rId="3633" sId="2">
    <nc r="P68">
      <v>738.36055852177196</v>
    </nc>
  </rcc>
  <rcc rId="3634" sId="2">
    <nc r="Q68">
      <v>748.6567692911849</v>
    </nc>
  </rcc>
  <rcc rId="3635" sId="2">
    <nc r="R68">
      <v>737.10890556673883</v>
    </nc>
  </rcc>
  <rcc rId="3636" sId="2">
    <nc r="S68">
      <v>748.74043560398263</v>
    </nc>
  </rcc>
  <rcc rId="3637" sId="2">
    <nc r="T68">
      <v>756.44713764737253</v>
    </nc>
  </rcc>
  <rcc rId="3638" sId="2">
    <nc r="U68">
      <v>733.14989653440546</v>
    </nc>
  </rcc>
  <rcc rId="3639" sId="2">
    <nc r="V68">
      <v>738.94028075784604</v>
    </nc>
  </rcc>
  <rcc rId="3640" sId="2">
    <nc r="W68">
      <v>744.72712515814794</v>
    </nc>
  </rcc>
  <rcc rId="3641" sId="2">
    <nc r="X68">
      <v>751.62989999312856</v>
    </nc>
  </rcc>
  <rcc rId="3642" sId="2">
    <nc r="Y68">
      <v>758.90048875414232</v>
    </nc>
  </rcc>
  <rcc rId="3643" sId="2">
    <nc r="Z68">
      <v>765.95886215391477</v>
    </nc>
  </rcc>
  <rcc rId="3644" sId="2">
    <nc r="AA68">
      <v>772.93990624170362</v>
    </nc>
  </rcc>
  <rcc rId="3645" sId="2">
    <nc r="P69">
      <v>-44.372149511771909</v>
    </nc>
  </rcc>
  <rcc rId="3646" sId="2">
    <nc r="Q69">
      <v>-49.825641551184845</v>
    </nc>
  </rcc>
  <rcc rId="3647" sId="2">
    <nc r="R69">
      <v>118.67174396500445</v>
    </nc>
  </rcc>
  <rcc rId="3648" sId="2">
    <nc r="S69">
      <v>89.993875623618806</v>
    </nc>
  </rcc>
  <rcc rId="3649" sId="2">
    <nc r="T69">
      <v>-78.392289999023205</v>
    </nc>
  </rcc>
  <rcc rId="3650" sId="2">
    <nc r="U69">
      <v>-55.42173653004204</v>
    </nc>
  </rcc>
  <rcc rId="3651" sId="2">
    <nc r="V69">
      <v>-61.096177775420301</v>
    </nc>
  </rcc>
  <rcc rId="3652" sId="2">
    <nc r="W69">
      <v>-67.220161095440972</v>
    </nc>
  </rcc>
  <rcc rId="3653" sId="2">
    <nc r="X69">
      <v>-74.236455136081645</v>
    </nc>
  </rcc>
  <rcc rId="3654" sId="2">
    <nc r="Y69">
      <v>-81.612906918783665</v>
    </nc>
  </rcc>
  <rcc rId="3655" sId="2">
    <nc r="Z69">
      <v>-88.954549705367185</v>
    </nc>
  </rcc>
  <rcc rId="3656" sId="2">
    <nc r="AA69">
      <v>-95.852236966858868</v>
    </nc>
  </rcc>
  <rcc rId="3657" sId="2">
    <nc r="P70">
      <v>0</v>
    </nc>
  </rcc>
  <rcc rId="3658" sId="2">
    <nc r="Q70">
      <v>8.3340625447150458</v>
    </nc>
  </rcc>
  <rcc rId="3659" sId="2">
    <nc r="R70">
      <v>2.851403380227111</v>
    </nc>
  </rcc>
  <rcc rId="3660" sId="2">
    <nc r="S70">
      <v>0</v>
    </nc>
  </rcc>
  <rcc rId="3661" sId="2">
    <nc r="T70">
      <v>0</v>
    </nc>
  </rcc>
  <rcc rId="3662" sId="2">
    <nc r="U70">
      <v>0</v>
    </nc>
  </rcc>
  <rcc rId="3663" sId="2">
    <nc r="V70">
      <v>0</v>
    </nc>
  </rcc>
  <rcc rId="3664" sId="2">
    <nc r="W70">
      <v>0</v>
    </nc>
  </rcc>
  <rcc rId="3665" sId="2">
    <nc r="X70">
      <v>3.4324815365850401</v>
    </nc>
  </rcc>
  <rcc rId="3666" sId="2">
    <nc r="Y70">
      <v>75.270965706254685</v>
    </nc>
  </rcc>
  <rcc rId="3667" sId="2">
    <nc r="Z70">
      <v>88.800620799919045</v>
    </nc>
  </rcc>
  <rcc rId="3668" sId="2">
    <nc r="AA70">
      <v>100.84952397953415</v>
    </nc>
  </rcc>
  <rcc rId="3669" sId="2">
    <nc r="P71">
      <v>50</v>
    </nc>
  </rcc>
  <rcc rId="3670" sId="2">
    <nc r="Q71">
      <v>50</v>
    </nc>
  </rcc>
  <rcc rId="3671" sId="2">
    <nc r="R71">
      <v>0</v>
    </nc>
  </rcc>
  <rcc rId="3672" sId="2">
    <nc r="S71">
      <v>0</v>
    </nc>
  </rcc>
  <rcc rId="3673" sId="2">
    <nc r="T71">
      <v>80</v>
    </nc>
  </rcc>
  <rcc rId="3674" sId="2">
    <nc r="U71">
      <v>55</v>
    </nc>
  </rcc>
  <rcc rId="3675" sId="2">
    <nc r="V71">
      <v>65</v>
    </nc>
  </rcc>
  <rcc rId="3676" sId="2">
    <nc r="W71">
      <v>75</v>
    </nc>
  </rcc>
  <rcc rId="3677" sId="2">
    <nc r="X71">
      <v>75</v>
    </nc>
  </rcc>
  <rcc rId="3678" sId="2">
    <nc r="Y71">
      <v>10</v>
    </nc>
  </rcc>
  <rcc rId="3679" sId="2">
    <nc r="Z71">
      <v>0</v>
    </nc>
  </rcc>
  <rcc rId="3680" sId="2">
    <nc r="AA71">
      <v>0</v>
    </nc>
  </rcc>
  <rcc rId="3681" sId="2">
    <nc r="P72">
      <v>0.15</v>
    </nc>
  </rcc>
  <rcc rId="3682" sId="2">
    <nc r="Q72">
      <v>0.15</v>
    </nc>
  </rcc>
  <rcc rId="3683" sId="2">
    <nc r="R72">
      <v>0.15</v>
    </nc>
  </rcc>
  <rcc rId="3684" sId="2">
    <nc r="S72">
      <v>0.15</v>
    </nc>
  </rcc>
  <rcc rId="3685" sId="2">
    <nc r="T72">
      <v>0.15</v>
    </nc>
  </rcc>
  <rcc rId="3686" sId="2">
    <nc r="U72">
      <v>0.15</v>
    </nc>
  </rcc>
  <rcc rId="3687" sId="2">
    <nc r="V72">
      <v>0.15</v>
    </nc>
  </rcc>
  <rcc rId="3688" sId="2">
    <nc r="W72">
      <v>0.15</v>
    </nc>
  </rcc>
  <rcc rId="3689" sId="2">
    <nc r="X72">
      <v>0.15</v>
    </nc>
  </rcc>
  <rcc rId="3690" sId="2">
    <nc r="Y72">
      <v>0.15</v>
    </nc>
  </rcc>
  <rcc rId="3691" sId="2">
    <nc r="Z72">
      <v>0.15</v>
    </nc>
  </rcc>
  <rcc rId="3692" sId="2">
    <nc r="AA72">
      <v>0.15</v>
    </nc>
  </rcc>
  <rcc rId="3693" sId="2" numFmtId="4">
    <oc r="C11">
      <f>'N:\Department\RP\IEPR\2015\[2015 IEPR Supply Forms (working draft 4-21-15).xlsx]S-1 CRATs'!E11</f>
    </oc>
    <nc r="C11">
      <v>549.87874654067127</v>
    </nc>
  </rcc>
  <rcc rId="3694" sId="2" numFmtId="4">
    <oc r="D11">
      <f>'N:\Department\RP\IEPR\2015\[2015 IEPR Supply Forms (working draft 4-21-15).xlsx]S-1 CRATs'!F11</f>
    </oc>
    <nc r="D11">
      <v>557.96240807929121</v>
    </nc>
  </rcc>
  <rcc rId="3695" sId="2" numFmtId="4">
    <oc r="E11">
      <f>'N:\Department\RP\IEPR\2017\Supporting files\[LF2016 (7-14-16) (WGM 7-22-16) FINAL.xlsm]TotMonthly 2'!C162</f>
    </oc>
    <nc r="E11">
      <v>536.26861353629465</v>
    </nc>
  </rcc>
  <rcc rId="3696" sId="2" numFmtId="4">
    <oc r="F11">
      <f>'N:\Department\RP\IEPR\2017\Supporting files\[LF2016 (7-14-16) (WGM 7-22-16) FINAL.xlsm]TotMonthly 2'!D162</f>
    </oc>
    <nc r="F11">
      <v>545.38298748172406</v>
    </nc>
  </rcc>
  <rcc rId="3697" sId="2" numFmtId="4">
    <oc r="G11">
      <f>'N:\Department\RP\IEPR\2017\Supporting files\[LF2016 (7-14-16) (WGM 7-22-16) FINAL.xlsm]TotMonthly 2'!E162</f>
    </oc>
    <nc r="G11">
      <v>551.08446751945439</v>
    </nc>
  </rcc>
  <rcc rId="3698" sId="2" numFmtId="4">
    <oc r="H11">
      <f>'N:\Department\RP\IEPR\2017\Supporting files\[LF2016 (7-14-16) (WGM 7-22-16) FINAL.xlsm]TotMonthly 2'!F162</f>
    </oc>
    <nc r="H11">
      <v>555.32599698643958</v>
    </nc>
  </rcc>
  <rcc rId="3699" sId="2" numFmtId="4">
    <oc r="I11">
      <f>'N:\Department\RP\IEPR\2017\Supporting files\[LF2016 (7-14-16) (WGM 7-22-16) FINAL.xlsm]TotMonthly 2'!G162</f>
    </oc>
    <nc r="I11">
      <v>559.87111370247487</v>
    </nc>
  </rcc>
  <rcc rId="3700" sId="2" numFmtId="4">
    <oc r="J11">
      <f>'N:\Department\RP\IEPR\2017\Supporting files\[LF2016 (7-14-16) (WGM 7-22-16) FINAL.xlsm]TotMonthly 2'!H162</f>
    </oc>
    <nc r="J11">
      <v>564.22335231143302</v>
    </nc>
  </rcc>
  <rcc rId="3701" sId="2" numFmtId="4">
    <oc r="K11">
      <f>'N:\Department\RP\IEPR\2017\Supporting files\[LF2016 (7-14-16) (WGM 7-22-16) FINAL.xlsm]TotMonthly 2'!I162</f>
    </oc>
    <nc r="K11">
      <v>569.54436921141621</v>
    </nc>
  </rcc>
  <rcc rId="3702" sId="2" numFmtId="4">
    <oc r="L11">
      <f>'N:\Department\RP\IEPR\2017\Supporting files\[LF2016 (7-14-16) (WGM 7-22-16) FINAL.xlsm]TotMonthly 2'!J162</f>
    </oc>
    <nc r="L11">
      <v>574.9131083479499</v>
    </nc>
  </rcc>
  <rcc rId="3703" sId="2" numFmtId="4">
    <oc r="M11">
      <f>'N:\Department\RP\IEPR\2017\Supporting files\[LF2016 (7-14-16) (WGM 7-22-16) FINAL.xlsm]TotMonthly 2'!K162</f>
    </oc>
    <nc r="M11">
      <v>580.08777726815197</v>
    </nc>
  </rcc>
  <rcc rId="3704" sId="2" numFmtId="4">
    <oc r="N11">
      <f>'N:\Department\RP\IEPR\2017\Supporting files\[LF2016 (7-14-16) (WGM 7-22-16) FINAL.xlsm]TotMonthly 2'!L162</f>
    </oc>
    <nc r="N11">
      <v>585.18557283757241</v>
    </nc>
  </rcc>
  <rcc rId="3705" sId="2" numFmtId="4">
    <oc r="C19">
      <f>C11+C17+C18</f>
    </oc>
    <nc r="C19">
      <v>549.87874654067127</v>
    </nc>
  </rcc>
  <rcc rId="3706" sId="2" numFmtId="4">
    <oc r="D19">
      <f>D11+D17+D18</f>
    </oc>
    <nc r="D19">
      <v>557.96240807929121</v>
    </nc>
  </rcc>
  <rcc rId="3707" sId="2" numFmtId="4">
    <oc r="E19">
      <f>E11+E17+E18</f>
    </oc>
    <nc r="E19">
      <v>536.26861353629465</v>
    </nc>
  </rcc>
  <rcc rId="3708" sId="2" numFmtId="4">
    <oc r="F19">
      <f>F11+F17+F18</f>
    </oc>
    <nc r="F19">
      <v>545.38298748172406</v>
    </nc>
  </rcc>
  <rcc rId="3709" sId="2" numFmtId="4">
    <oc r="G19">
      <f>G11+G17+G18</f>
    </oc>
    <nc r="G19">
      <v>551.08446751945439</v>
    </nc>
  </rcc>
  <rcc rId="3710" sId="2" numFmtId="4">
    <oc r="H19">
      <f>H11+H17+H18</f>
    </oc>
    <nc r="H19">
      <v>555.32599698643958</v>
    </nc>
  </rcc>
  <rcc rId="3711" sId="2" numFmtId="4">
    <oc r="I19">
      <f>I11+I17+I18</f>
    </oc>
    <nc r="I19">
      <v>559.87111370247487</v>
    </nc>
  </rcc>
  <rcc rId="3712" sId="2" numFmtId="4">
    <oc r="J19">
      <f>J11+J17+J18</f>
    </oc>
    <nc r="J19">
      <v>564.22335231143302</v>
    </nc>
  </rcc>
  <rcc rId="3713" sId="2" numFmtId="4">
    <oc r="K19">
      <f>K11+K17+K18</f>
    </oc>
    <nc r="K19">
      <v>569.54436921141621</v>
    </nc>
  </rcc>
  <rcc rId="3714" sId="2" numFmtId="4">
    <oc r="L19">
      <f>L11+L17+L18</f>
    </oc>
    <nc r="L19">
      <v>574.9131083479499</v>
    </nc>
  </rcc>
  <rcc rId="3715" sId="2" numFmtId="4">
    <oc r="M19">
      <f>M11+M17+M18</f>
    </oc>
    <nc r="M19">
      <v>580.08777726815197</v>
    </nc>
  </rcc>
  <rcc rId="3716" sId="2" numFmtId="4">
    <oc r="N19">
      <f>N11+N17+N18</f>
    </oc>
    <nc r="N19">
      <v>585.18557283757241</v>
    </nc>
  </rcc>
  <rcc rId="3717" sId="2" numFmtId="4">
    <oc r="C21">
      <f>C19+C20</f>
    </oc>
    <nc r="C21">
      <v>549.87874654067127</v>
    </nc>
  </rcc>
  <rcc rId="3718" sId="2" numFmtId="4">
    <oc r="D21">
      <f>D19+D20</f>
    </oc>
    <nc r="D21">
      <v>557.96240807929121</v>
    </nc>
  </rcc>
  <rcc rId="3719" sId="2" numFmtId="4">
    <oc r="E21">
      <f>E19+E20</f>
    </oc>
    <nc r="E21">
      <v>536.26861353629465</v>
    </nc>
  </rcc>
  <rcc rId="3720" sId="2" numFmtId="4">
    <oc r="F21">
      <f>F19+F20</f>
    </oc>
    <nc r="F21">
      <v>545.38298748172406</v>
    </nc>
  </rcc>
  <rcc rId="3721" sId="2" numFmtId="4">
    <oc r="G21">
      <f>G19+G20</f>
    </oc>
    <nc r="G21">
      <v>551.08446751945439</v>
    </nc>
  </rcc>
  <rcc rId="3722" sId="2" numFmtId="4">
    <oc r="H21">
      <f>H19+H20</f>
    </oc>
    <nc r="H21">
      <v>555.32599698643958</v>
    </nc>
  </rcc>
  <rcc rId="3723" sId="2" numFmtId="4">
    <oc r="I21">
      <f>I19+I20</f>
    </oc>
    <nc r="I21">
      <v>559.87111370247487</v>
    </nc>
  </rcc>
  <rcc rId="3724" sId="2" numFmtId="4">
    <oc r="J21">
      <f>J19+J20</f>
    </oc>
    <nc r="J21">
      <v>564.22335231143302</v>
    </nc>
  </rcc>
  <rcc rId="3725" sId="2" numFmtId="4">
    <oc r="K21">
      <f>K19+K20</f>
    </oc>
    <nc r="K21">
      <v>569.54436921141621</v>
    </nc>
  </rcc>
  <rcc rId="3726" sId="2" numFmtId="4">
    <oc r="L21">
      <f>L19+L20</f>
    </oc>
    <nc r="L21">
      <v>574.9131083479499</v>
    </nc>
  </rcc>
  <rcc rId="3727" sId="2" numFmtId="4">
    <oc r="M21">
      <f>M19+M20</f>
    </oc>
    <nc r="M21">
      <v>580.08777726815197</v>
    </nc>
  </rcc>
  <rcc rId="3728" sId="2" numFmtId="4">
    <oc r="N21">
      <f>N19+N20</f>
    </oc>
    <nc r="N21">
      <v>585.18557283757241</v>
    </nc>
  </rcc>
  <rcc rId="3729" sId="2" numFmtId="4">
    <oc r="C22">
      <f>C21*0.15</f>
    </oc>
    <nc r="C22">
      <v>82.481811981100691</v>
    </nc>
  </rcc>
  <rcc rId="3730" sId="2" numFmtId="4">
    <oc r="D22">
      <f>D21*0.15</f>
    </oc>
    <nc r="D22">
      <v>83.694361211893678</v>
    </nc>
  </rcc>
  <rcc rId="3731" sId="2" numFmtId="4">
    <oc r="E22">
      <f>E21*0.15</f>
    </oc>
    <nc r="E22">
      <v>80.440292030444198</v>
    </nc>
  </rcc>
  <rcc rId="3732" sId="2" numFmtId="4">
    <oc r="F22">
      <f>F21*0.15</f>
    </oc>
    <nc r="F22">
      <v>81.807448122258606</v>
    </nc>
  </rcc>
  <rcc rId="3733" sId="2" numFmtId="4">
    <oc r="G22">
      <f>G21*0.15</f>
    </oc>
    <nc r="G22">
      <v>82.662670127918162</v>
    </nc>
  </rcc>
  <rcc rId="3734" sId="2" numFmtId="4">
    <oc r="H22">
      <f>H21*0.15</f>
    </oc>
    <nc r="H22">
      <v>83.298899547965931</v>
    </nc>
  </rcc>
  <rcc rId="3735" sId="2" numFmtId="4">
    <oc r="I22">
      <f>I21*0.15</f>
    </oc>
    <nc r="I22">
      <v>83.980667055371228</v>
    </nc>
  </rcc>
  <rcc rId="3736" sId="2" numFmtId="4">
    <oc r="J22">
      <f>J21*0.15</f>
    </oc>
    <nc r="J22">
      <v>84.633502846714947</v>
    </nc>
  </rcc>
  <rcc rId="3737" sId="2" numFmtId="4">
    <oc r="K22">
      <f>K21*0.15</f>
    </oc>
    <nc r="K22">
      <v>85.431655381712432</v>
    </nc>
  </rcc>
  <rcc rId="3738" sId="2" numFmtId="4">
    <oc r="L22">
      <f>L21*0.15</f>
    </oc>
    <nc r="L22">
      <v>86.236966252192488</v>
    </nc>
  </rcc>
  <rcc rId="3739" sId="2" numFmtId="4">
    <oc r="M22">
      <f>M21*0.15</f>
    </oc>
    <nc r="M22">
      <v>87.013166590222795</v>
    </nc>
  </rcc>
  <rcc rId="3740" sId="2" numFmtId="4">
    <oc r="N22">
      <f>N21*0.15</f>
    </oc>
    <nc r="N22">
      <v>87.777835925635856</v>
    </nc>
  </rcc>
  <rcc rId="3741" sId="2" numFmtId="4">
    <oc r="C24">
      <f>'N:\Department\RP\IEPR\2015\[2015 IEPR Supply Forms (working draft 4-21-15).xlsx]S-1 CRATs'!E24</f>
    </oc>
    <nc r="C24">
      <v>106</v>
    </nc>
  </rcc>
  <rcc rId="3742" sId="2" numFmtId="4">
    <oc r="D24">
      <f>'N:\Department\RP\IEPR\2015\[2015 IEPR Supply Forms (working draft 4-21-15).xlsx]S-1 CRATs'!F24</f>
    </oc>
    <nc r="D24">
      <v>107</v>
    </nc>
  </rcc>
  <rcc rId="3743" sId="2" numFmtId="4">
    <oc r="E24">
      <f>(('N:\Department\RP\LdFor\2017\2017 MeID Load\[MeID Load Forecast (CRS 2-22-17).xlsm]Monthly Load Fcst'!AG79)*1.15)-13</f>
    </oc>
    <nc r="E24">
      <v>120.39999999999998</v>
    </nc>
  </rcc>
  <rcc rId="3744" sId="2" numFmtId="4">
    <oc r="F24">
      <f>(('N:\Department\RP\LdFor\2017\2017 MeID Load\[MeID Load Forecast (CRS 2-22-17).xlsm]Monthly Load Fcst'!AH79)*1.15)-13</f>
    </oc>
    <nc r="F24">
      <v>121.54999999999998</v>
    </nc>
  </rcc>
  <rcc rId="3745" sId="2" numFmtId="4">
    <oc r="G24">
      <f>(('N:\Department\RP\LdFor\2017\2017 MeID Load\[MeID Load Forecast (CRS 2-22-17).xlsm]Monthly Load Fcst'!AI79)*1.15)-13</f>
    </oc>
    <nc r="G24">
      <v>122.69999999999999</v>
    </nc>
  </rcc>
  <rcc rId="3746" sId="2" numFmtId="4">
    <oc r="H24">
      <f>(('N:\Department\RP\LdFor\2017\2017 MeID Load\[MeID Load Forecast (CRS 2-22-17).xlsm]Monthly Load Fcst'!AJ79)*1.15)-13</f>
    </oc>
    <nc r="H24">
      <v>94.524999999999991</v>
    </nc>
  </rcc>
  <rcc rId="3747" sId="2" numFmtId="4">
    <oc r="I24">
      <f>(('N:\Department\RP\LdFor\2017\2017 MeID Load\[MeID Load Forecast (CRS 2-22-17).xlsm]Monthly Load Fcst'!AK79)*1.15)-13</f>
    </oc>
    <nc r="I24">
      <v>95.088499999999982</v>
    </nc>
  </rcc>
  <rcc rId="3748" sId="2" numFmtId="4">
    <oc r="J24">
      <f>(('N:\Department\RP\LdFor\2017\2017 MeID Load\[MeID Load Forecast (CRS 2-22-17).xlsm]Monthly Load Fcst'!AL79)*1.15)-13</f>
    </oc>
    <nc r="J24">
      <v>95.870270000000005</v>
    </nc>
  </rcc>
  <rcc rId="3749" sId="2" numFmtId="4">
    <oc r="K24">
      <f>(('N:\Department\RP\LdFor\2017\2017 MeID Load\[MeID Load Forecast (CRS 2-22-17).xlsm]Monthly Load Fcst'!AM79)*1.15)-13</f>
    </oc>
    <nc r="K24">
      <v>96.65387539999999</v>
    </nc>
  </rcc>
  <rcc rId="3750" sId="2" numFmtId="4">
    <oc r="L24">
      <f>(('N:\Department\RP\LdFor\2017\2017 MeID Load\[MeID Load Forecast (CRS 2-22-17).xlsm]Monthly Load Fcst'!AN79)*1.15)-13</f>
    </oc>
    <nc r="L24">
      <v>97.750414153999998</v>
    </nc>
  </rcc>
  <rcc rId="3751" sId="2" numFmtId="4">
    <oc r="M24">
      <f>(('N:\Department\RP\LdFor\2017\2017 MeID Load\[MeID Load Forecast (CRS 2-22-17).xlsm]Monthly Load Fcst'!AO79)*1.15)-13</f>
    </oc>
    <nc r="M24">
      <v>98.857918295540017</v>
    </nc>
  </rcc>
  <rcc rId="3752" sId="2" numFmtId="4">
    <oc r="N24">
      <f>(('N:\Department\RP\LdFor\2017\2017 MeID Load\[MeID Load Forecast (CRS 2-22-17).xlsm]Monthly Load Fcst'!AP79)*1.15)-13</f>
    </oc>
    <nc r="N24">
      <v>99.976497478495418</v>
    </nc>
  </rcc>
  <rcc rId="3753" sId="2" numFmtId="4">
    <oc r="C25">
      <f>C21+C22+C23+C24</f>
    </oc>
    <nc r="C25">
      <v>738.36055852177196</v>
    </nc>
  </rcc>
  <rcc rId="3754" sId="2" numFmtId="4">
    <oc r="D25">
      <f>D21+D22+D23+D24</f>
    </oc>
    <nc r="D25">
      <v>748.6567692911849</v>
    </nc>
  </rcc>
  <rcc rId="3755" sId="2" numFmtId="4">
    <oc r="E25">
      <f>E21+E22+E23+E24</f>
    </oc>
    <nc r="E25">
      <v>737.10890556673883</v>
    </nc>
  </rcc>
  <rcc rId="3756" sId="2" numFmtId="4">
    <oc r="F25">
      <f>F21+F22+F23+F24</f>
    </oc>
    <nc r="F25">
      <v>748.74043560398263</v>
    </nc>
  </rcc>
  <rcc rId="3757" sId="2" numFmtId="4">
    <oc r="G25">
      <f>G21+G22+G23+G24</f>
    </oc>
    <nc r="G25">
      <v>756.44713764737253</v>
    </nc>
  </rcc>
  <rcc rId="3758" sId="2" numFmtId="4">
    <oc r="H25">
      <f>H21+H22+H23+H24</f>
    </oc>
    <nc r="H25">
      <v>733.14989653440546</v>
    </nc>
  </rcc>
  <rcc rId="3759" sId="2" numFmtId="4">
    <oc r="I25">
      <f>I21+I22+I23+I24</f>
    </oc>
    <nc r="I25">
      <v>738.94028075784604</v>
    </nc>
  </rcc>
  <rcc rId="3760" sId="2" numFmtId="4">
    <oc r="J25">
      <f>J21+J22+J23+J24</f>
    </oc>
    <nc r="J25">
      <v>744.72712515814794</v>
    </nc>
  </rcc>
  <rcc rId="3761" sId="2" numFmtId="4">
    <oc r="K25">
      <f>K21+K22+K23+K24</f>
    </oc>
    <nc r="K25">
      <v>751.62989999312856</v>
    </nc>
  </rcc>
  <rcc rId="3762" sId="2" numFmtId="4">
    <oc r="L25">
      <f>L21+L22+L23+L24</f>
    </oc>
    <nc r="L25">
      <v>758.90048875414232</v>
    </nc>
  </rcc>
  <rcc rId="3763" sId="2" numFmtId="4">
    <oc r="M25">
      <f>M21+M22+M23+M24</f>
    </oc>
    <nc r="M25">
      <v>765.95886215391477</v>
    </nc>
  </rcc>
  <rcc rId="3764" sId="2" numFmtId="4">
    <oc r="N25">
      <f>N21+N22+N23+N24</f>
    </oc>
    <nc r="N25">
      <v>772.93990624170362</v>
    </nc>
  </rcc>
  <rcc rId="3765" sId="2" numFmtId="4">
    <oc r="C28">
      <f>SUM(C29:C31)</f>
    </oc>
    <nc r="C28">
      <v>481</v>
    </nc>
  </rcc>
  <rcc rId="3766" sId="2" numFmtId="4">
    <oc r="D28">
      <f>SUM(D29:D31)</f>
    </oc>
    <nc r="D28">
      <v>481</v>
    </nc>
  </rcc>
  <rcc rId="3767" sId="2" numFmtId="4">
    <oc r="E28">
      <f>SUM(E29:E31)</f>
    </oc>
    <nc r="E28">
      <v>481</v>
    </nc>
  </rcc>
  <rcc rId="3768" sId="2" numFmtId="4">
    <oc r="F28">
      <f>SUM(F29:F31)</f>
    </oc>
    <nc r="F28">
      <v>481</v>
    </nc>
  </rcc>
  <rcc rId="3769" sId="2" numFmtId="4">
    <oc r="G28">
      <f>SUM(G29:G31)</f>
    </oc>
    <nc r="G28">
      <v>481</v>
    </nc>
  </rcc>
  <rcc rId="3770" sId="2" numFmtId="4">
    <oc r="H28">
      <f>SUM(H29:H31)</f>
    </oc>
    <nc r="H28">
      <v>481</v>
    </nc>
  </rcc>
  <rcc rId="3771" sId="2" numFmtId="4">
    <oc r="I28">
      <f>SUM(I29:I31)</f>
    </oc>
    <nc r="I28">
      <v>481</v>
    </nc>
  </rcc>
  <rcc rId="3772" sId="2" numFmtId="4">
    <oc r="J28">
      <f>SUM(J29:J31)</f>
    </oc>
    <nc r="J28">
      <v>481</v>
    </nc>
  </rcc>
  <rcc rId="3773" sId="2" numFmtId="4">
    <oc r="K28">
      <f>SUM(K29:K31)</f>
    </oc>
    <nc r="K28">
      <v>481</v>
    </nc>
  </rcc>
  <rcc rId="3774" sId="2" numFmtId="4">
    <oc r="L28">
      <f>SUM(L29:L31)</f>
    </oc>
    <nc r="L28">
      <v>481</v>
    </nc>
  </rcc>
  <rcc rId="3775" sId="2" numFmtId="4">
    <oc r="M28">
      <f>SUM(M29:M31)</f>
    </oc>
    <nc r="M28">
      <v>481</v>
    </nc>
  </rcc>
  <rcc rId="3776" sId="2" numFmtId="4">
    <oc r="N28">
      <f>SUM(N29:N31)</f>
    </oc>
    <nc r="N28">
      <v>481</v>
    </nc>
  </rcc>
  <rcc rId="3777" sId="2" numFmtId="4">
    <oc r="C29">
      <f>'N:\Department\RP\IEPR\2015\[2015 IEPR Supply Forms (working draft 4-21-15).xlsx]S-1 CRATs'!E29</f>
    </oc>
    <nc r="C29">
      <v>247</v>
    </nc>
  </rcc>
  <rcc rId="3778" sId="2" numFmtId="4">
    <oc r="D29">
      <f>'N:\Department\RP\IEPR\2015\[2015 IEPR Supply Forms (working draft 4-21-15).xlsx]S-1 CRATs'!F29</f>
    </oc>
    <nc r="D29">
      <v>247</v>
    </nc>
  </rcc>
  <rcc rId="3779" sId="2" numFmtId="4">
    <oc r="E29">
      <f>'N:\Department\RP\IEPR\2017\Supporting files\[2017 MOP Risk Mar 031317 AGM.xlsm]Resource Adequacy'!$M$18</f>
    </oc>
    <nc r="E29">
      <v>247</v>
    </nc>
  </rcc>
  <rcc rId="3780" sId="2" numFmtId="4">
    <oc r="F29">
      <f>'N:\Department\RP\IEPR\2017\Supporting files\[2018 MOP Risk Mar 031317.xlsm]Resource Adequacy'!$M$18</f>
    </oc>
    <nc r="F29">
      <v>247</v>
    </nc>
  </rcc>
  <rcc rId="3781" sId="2" numFmtId="4">
    <oc r="G29">
      <f>F29</f>
    </oc>
    <nc r="G29">
      <v>247</v>
    </nc>
  </rcc>
  <rcc rId="3782" sId="2" numFmtId="4">
    <oc r="H29">
      <f>G29</f>
    </oc>
    <nc r="H29">
      <v>247</v>
    </nc>
  </rcc>
  <rcc rId="3783" sId="2" numFmtId="4">
    <oc r="I29">
      <f>H29</f>
    </oc>
    <nc r="I29">
      <v>247</v>
    </nc>
  </rcc>
  <rcc rId="3784" sId="2" numFmtId="4">
    <oc r="J29">
      <f>I29</f>
    </oc>
    <nc r="J29">
      <v>247</v>
    </nc>
  </rcc>
  <rcc rId="3785" sId="2" numFmtId="4">
    <oc r="K29">
      <f>J29</f>
    </oc>
    <nc r="K29">
      <v>247</v>
    </nc>
  </rcc>
  <rcc rId="3786" sId="2" numFmtId="4">
    <oc r="L29">
      <f>K29</f>
    </oc>
    <nc r="L29">
      <v>247</v>
    </nc>
  </rcc>
  <rcc rId="3787" sId="2" numFmtId="4">
    <oc r="M29">
      <f>L29</f>
    </oc>
    <nc r="M29">
      <v>247</v>
    </nc>
  </rcc>
  <rcc rId="3788" sId="2" numFmtId="4">
    <oc r="N29">
      <f>M29</f>
    </oc>
    <nc r="N29">
      <v>247</v>
    </nc>
  </rcc>
  <rcc rId="3789" sId="2" numFmtId="4">
    <oc r="C30">
      <f>'N:\Department\RP\IEPR\2015\[2015 IEPR Supply Forms (working draft 4-21-15).xlsx]S-1 CRATs'!E30</f>
    </oc>
    <nc r="C30">
      <v>48.8</v>
    </nc>
  </rcc>
  <rcc rId="3790" sId="2" numFmtId="4">
    <oc r="D30">
      <f>'N:\Department\RP\IEPR\2015\[2015 IEPR Supply Forms (working draft 4-21-15).xlsx]S-1 CRATs'!F30</f>
    </oc>
    <nc r="D30">
      <v>48.8</v>
    </nc>
  </rcc>
  <rcc rId="3791" sId="2" numFmtId="4">
    <oc r="E30">
      <f>'N:\Department\RP\IEPR\2017\Supporting files\[2017 MOP Risk Mar 031317 AGM.xlsm]Resource Adequacy'!$M$26</f>
    </oc>
    <nc r="E30">
      <v>48.8</v>
    </nc>
  </rcc>
  <rcc rId="3792" sId="2" numFmtId="4">
    <oc r="F30">
      <f>'N:\Department\RP\IEPR\2017\Supporting files\[2018 MOP Risk Mar 031317.xlsm]Resource Adequacy'!$M$26</f>
    </oc>
    <nc r="F30">
      <v>48.8</v>
    </nc>
  </rcc>
  <rcc rId="3793" sId="2" numFmtId="4">
    <oc r="G30">
      <f>F30</f>
    </oc>
    <nc r="G30">
      <v>48.8</v>
    </nc>
  </rcc>
  <rcc rId="3794" sId="2" numFmtId="4">
    <oc r="H30">
      <f>G30</f>
    </oc>
    <nc r="H30">
      <v>48.8</v>
    </nc>
  </rcc>
  <rcc rId="3795" sId="2" numFmtId="4">
    <oc r="I30">
      <f>H30</f>
    </oc>
    <nc r="I30">
      <v>48.8</v>
    </nc>
  </rcc>
  <rcc rId="3796" sId="2" numFmtId="4">
    <oc r="J30">
      <f>I30</f>
    </oc>
    <nc r="J30">
      <v>48.8</v>
    </nc>
  </rcc>
  <rcc rId="3797" sId="2" numFmtId="4">
    <oc r="K30">
      <f>J30</f>
    </oc>
    <nc r="K30">
      <v>48.8</v>
    </nc>
  </rcc>
  <rcc rId="3798" sId="2" numFmtId="4">
    <oc r="L30">
      <f>K30</f>
    </oc>
    <nc r="L30">
      <v>48.8</v>
    </nc>
  </rcc>
  <rcc rId="3799" sId="2" numFmtId="4">
    <oc r="M30">
      <f>L30</f>
    </oc>
    <nc r="M30">
      <v>48.8</v>
    </nc>
  </rcc>
  <rcc rId="3800" sId="2" numFmtId="4">
    <oc r="N30">
      <f>M30</f>
    </oc>
    <nc r="N30">
      <v>48.8</v>
    </nc>
  </rcc>
  <rcc rId="3801" sId="2" numFmtId="4">
    <oc r="C31">
      <f>'N:\Department\RP\IEPR\2015\[2015 IEPR Supply Forms (working draft 4-21-15).xlsx]S-1 CRATs'!E31</f>
    </oc>
    <nc r="C31">
      <v>185.2</v>
    </nc>
  </rcc>
  <rcc rId="3802" sId="2" numFmtId="4">
    <oc r="D31">
      <f>'N:\Department\RP\IEPR\2015\[2015 IEPR Supply Forms (working draft 4-21-15).xlsx]S-1 CRATs'!F31</f>
    </oc>
    <nc r="D31">
      <v>185.2</v>
    </nc>
  </rcc>
  <rcc rId="3803" sId="2" numFmtId="4">
    <oc r="E31">
      <f>'N:\Department\RP\IEPR\2017\Supporting files\[2017 MOP Risk Mar 031317 AGM.xlsm]Resource Adequacy'!$M$25</f>
    </oc>
    <nc r="E31">
      <v>185.20000000000002</v>
    </nc>
  </rcc>
  <rcc rId="3804" sId="2" numFmtId="4">
    <oc r="F31">
      <f>'N:\Department\RP\IEPR\2017\Supporting files\[2018 MOP Risk Mar 031317.xlsm]Resource Adequacy'!$M$25</f>
    </oc>
    <nc r="F31">
      <v>185.20000000000002</v>
    </nc>
  </rcc>
  <rcc rId="3805" sId="2" numFmtId="4">
    <oc r="G31">
      <f>F31</f>
    </oc>
    <nc r="G31">
      <v>185.20000000000002</v>
    </nc>
  </rcc>
  <rcc rId="3806" sId="2" numFmtId="4">
    <oc r="H31">
      <f>G31</f>
    </oc>
    <nc r="H31">
      <v>185.20000000000002</v>
    </nc>
  </rcc>
  <rcc rId="3807" sId="2" numFmtId="4">
    <oc r="I31">
      <f>H31</f>
    </oc>
    <nc r="I31">
      <v>185.20000000000002</v>
    </nc>
  </rcc>
  <rcc rId="3808" sId="2" numFmtId="4">
    <oc r="J31">
      <f>I31</f>
    </oc>
    <nc r="J31">
      <v>185.20000000000002</v>
    </nc>
  </rcc>
  <rcc rId="3809" sId="2" numFmtId="4">
    <oc r="K31">
      <f>J31</f>
    </oc>
    <nc r="K31">
      <v>185.20000000000002</v>
    </nc>
  </rcc>
  <rcc rId="3810" sId="2" numFmtId="4">
    <oc r="L31">
      <f>K31</f>
    </oc>
    <nc r="L31">
      <v>185.20000000000002</v>
    </nc>
  </rcc>
  <rcc rId="3811" sId="2" numFmtId="4">
    <oc r="M31">
      <f>L31</f>
    </oc>
    <nc r="M31">
      <v>185.20000000000002</v>
    </nc>
  </rcc>
  <rcc rId="3812" sId="2" numFmtId="4">
    <oc r="N31">
      <f>M31</f>
    </oc>
    <nc r="N31">
      <v>185.20000000000002</v>
    </nc>
  </rcc>
  <rcc rId="3813" sId="2" numFmtId="4">
    <oc r="C33">
      <f>SUM(C34:C35)</f>
    </oc>
    <nc r="C33">
      <v>0</v>
    </nc>
  </rcc>
  <rcc rId="3814" sId="2" numFmtId="4">
    <oc r="D33">
      <f>SUM(D34:D35)</f>
    </oc>
    <nc r="D33">
      <v>0</v>
    </nc>
  </rcc>
  <rcc rId="3815" sId="2" numFmtId="4">
    <oc r="E33">
      <f>SUM(E34:E35)</f>
    </oc>
    <nc r="E33">
      <v>0</v>
    </nc>
  </rcc>
  <rcc rId="3816" sId="2" numFmtId="4">
    <oc r="F33">
      <f>SUM(F34:F35)</f>
    </oc>
    <nc r="F33">
      <v>0</v>
    </nc>
  </rcc>
  <rcc rId="3817" sId="2" numFmtId="4">
    <oc r="G33">
      <f>SUM(G34:G35)</f>
    </oc>
    <nc r="G33">
      <v>0</v>
    </nc>
  </rcc>
  <rcc rId="3818" sId="2" numFmtId="4">
    <oc r="H33">
      <f>SUM(H34:H35)</f>
    </oc>
    <nc r="H33">
      <v>0</v>
    </nc>
  </rcc>
  <rcc rId="3819" sId="2" numFmtId="4">
    <oc r="I33">
      <f>SUM(I34:I35)</f>
    </oc>
    <nc r="I33">
      <v>0</v>
    </nc>
  </rcc>
  <rcc rId="3820" sId="2" numFmtId="4">
    <oc r="J33">
      <f>SUM(J34:J35)</f>
    </oc>
    <nc r="J33">
      <v>0</v>
    </nc>
  </rcc>
  <rcc rId="3821" sId="2" numFmtId="4">
    <oc r="K33">
      <f>SUM(K34:K35)</f>
    </oc>
    <nc r="K33">
      <v>0</v>
    </nc>
  </rcc>
  <rcc rId="3822" sId="2" numFmtId="4">
    <oc r="L33">
      <f>SUM(L34:L35)</f>
    </oc>
    <nc r="L33">
      <v>0</v>
    </nc>
  </rcc>
  <rcc rId="3823" sId="2" numFmtId="4">
    <oc r="M33">
      <f>SUM(M34:M35)</f>
    </oc>
    <nc r="M33">
      <v>0</v>
    </nc>
  </rcc>
  <rcc rId="3824" sId="2" numFmtId="4">
    <oc r="N33">
      <f>SUM(N34:N35)</f>
    </oc>
    <nc r="N33">
      <v>0</v>
    </nc>
  </rcc>
  <rcc rId="3825" sId="2" numFmtId="4">
    <oc r="C36">
      <f>SUM(C37:C38)</f>
    </oc>
    <nc r="C36">
      <v>147.1</v>
    </nc>
  </rcc>
  <rcc rId="3826" sId="2" numFmtId="4">
    <oc r="D36">
      <f>SUM(D37:D38)</f>
    </oc>
    <nc r="D36">
      <v>152.1</v>
    </nc>
  </rcc>
  <rcc rId="3827" sId="2" numFmtId="4">
    <oc r="E36">
      <f>SUM(E37:E38)</f>
    </oc>
    <nc r="E36">
      <v>122.48971008298334</v>
    </nc>
  </rcc>
  <rcc rId="3828" sId="2" numFmtId="4">
    <oc r="F36">
      <f>SUM(F37:F38)</f>
    </oc>
    <nc r="F36">
      <v>150.57367708298335</v>
    </nc>
  </rcc>
  <rcc rId="3829" sId="2" numFmtId="4">
    <oc r="G36">
      <f>SUM(G37:G38)</f>
    </oc>
    <nc r="G36">
      <v>150.57019164404406</v>
    </nc>
  </rcc>
  <rcc rId="3830" sId="2" numFmtId="4">
    <oc r="H36">
      <f>SUM(H37:H38)</f>
    </oc>
    <nc r="H36">
      <v>150.57018632742432</v>
    </nc>
  </rcc>
  <rcc rId="3831" sId="2" numFmtId="4">
    <oc r="I36">
      <f>SUM(I37:I38)</f>
    </oc>
    <nc r="I36">
      <v>150.60071008298337</v>
    </nc>
  </rcc>
  <rcc rId="3832" sId="2" numFmtId="4">
    <oc r="J36">
      <f>SUM(J37:J38)</f>
    </oc>
    <nc r="J36">
      <v>150.36868819037434</v>
    </nc>
  </rcc>
  <rcc rId="3833" sId="2" numFmtId="4">
    <oc r="K36">
      <f>SUM(K37:K38)</f>
    </oc>
    <nc r="K36">
      <v>150.36868819037434</v>
    </nc>
  </rcc>
  <rcc rId="3834" sId="2" numFmtId="4">
    <oc r="L36">
      <f>SUM(L37:L38)</f>
    </oc>
    <nc r="L36">
      <v>150.36868819037434</v>
    </nc>
  </rcc>
  <rcc rId="3835" sId="2" numFmtId="4">
    <oc r="M36">
      <f>SUM(M37:M38)</f>
    </oc>
    <nc r="M36">
      <v>150.36868819037434</v>
    </nc>
  </rcc>
  <rcc rId="3836" sId="2" numFmtId="4">
    <oc r="N36">
      <f>SUM(N37:N38)</f>
    </oc>
    <nc r="N36">
      <v>150.36868819037434</v>
    </nc>
  </rcc>
  <rcc rId="3837" sId="2" numFmtId="4">
    <oc r="C37">
      <f>'N:\Department\RP\IEPR\2015\[2015 IEPR Supply Forms (working draft 4-21-15).xlsx]S-1 CRATs'!E37</f>
    </oc>
    <nc r="C37">
      <v>128</v>
    </nc>
  </rcc>
  <rcc rId="3838" sId="2" numFmtId="4">
    <oc r="D37">
      <f>'N:\Department\RP\IEPR\2015\[2015 IEPR Supply Forms (working draft 4-21-15).xlsx]S-1 CRATs'!F37</f>
    </oc>
    <nc r="D37">
      <v>133</v>
    </nc>
  </rcc>
  <rcc rId="3839" sId="2" numFmtId="4">
    <oc r="E37">
      <f>'N:\Department\RP\IEPR\2017\Supporting files\[2017 MOP Risk Mar 031317 AGM.xlsm]Resource Adequacy'!$M$22+'N:\Department\RP\IEPR\2017\Supporting files\[2017 MOP Risk Mar 031317 AGM.xlsm]Resource Adequacy'!$M$30</f>
    </oc>
    <nc r="E37">
      <v>111.18899999999998</v>
    </nc>
  </rcc>
  <rcc rId="3840" sId="2" numFmtId="4">
    <oc r="F37">
      <f>'N:\Department\RP\IEPR\2017\Supporting files\[2018 MOP Risk Mar 031317.xlsm]Resource Adequacy'!$M$22+'N:\Department\RP\IEPR\2017\Supporting files\[2018 MOP Risk Mar 031317.xlsm]Resource Adequacy'!$M$30</f>
    </oc>
    <nc r="F37">
      <v>139.27296699999999</v>
    </nc>
  </rcc>
  <rcc rId="3841" sId="2" numFmtId="4">
    <oc r="G37">
      <f>SUM('N:\Department\RP\IEPR\2017\Supporting files\[2017 MOP Data 090116ADJ Input Budget.xlsm]Don Pedro'!$AD$44:$AG$44)+SUM('N:\Department\RP\IEPR\2017\Supporting files\[2017 MOP Data 090116ADJ Input Budget.xlsm]Don Pedro'!$AK$44:$AN$44)</f>
    </oc>
    <nc r="G37">
      <v>139.2694815610607</v>
    </nc>
  </rcc>
  <rcc rId="3842" sId="2" numFmtId="4">
    <oc r="H37">
      <f>SUM('N:\Department\RP\IEPR\2017\Supporting files\[2017 MOP Data 090116ADJ Input Budget.xlsm]Don Pedro'!$AD$56:$AG$56)+SUM('N:\Department\RP\IEPR\2017\Supporting files\[2017 MOP Data 090116ADJ Input Budget.xlsm]Don Pedro'!$AK$56:$AN$56)</f>
    </oc>
    <nc r="H37">
      <v>139.26947624444097</v>
    </nc>
  </rcc>
  <rcc rId="3843" sId="2" numFmtId="4">
    <oc r="I37">
      <f>SUM('N:\Department\RP\IEPR\2017\Supporting files\[2017 MOP Data 090116ADJ Input Budget.xlsm]Don Pedro'!$AD$68:$AG$68)+SUM('N:\Department\RP\IEPR\2017\Supporting files\[2017 MOP Data 090116ADJ Input Budget.xlsm]Don Pedro'!$AK$68:$AN$68)</f>
    </oc>
    <nc r="I37">
      <v>139.30000000000001</v>
    </nc>
  </rcc>
  <rcc rId="3844" sId="2" numFmtId="4">
    <oc r="J37">
      <f>SUM('N:\Department\RP\IEPR\2017\Supporting files\[2017 MOP Data 090116ADJ Input Budget.xlsm]Don Pedro'!$AD$80:$AG$80)+SUM('N:\Department\RP\IEPR\2017\Supporting files\[2017 MOP Data 090116ADJ Input Budget.xlsm]Don Pedro'!$AK$80:$AN$80)</f>
    </oc>
    <nc r="J37">
      <v>139.06797810739099</v>
    </nc>
  </rcc>
  <rcc rId="3845" sId="2" numFmtId="4">
    <oc r="K37">
      <f>J37</f>
    </oc>
    <nc r="K37">
      <v>139.06797810739099</v>
    </nc>
  </rcc>
  <rcc rId="3846" sId="2" numFmtId="4">
    <oc r="L37">
      <f>K37</f>
    </oc>
    <nc r="L37">
      <v>139.06797810739099</v>
    </nc>
  </rcc>
  <rcc rId="3847" sId="2" numFmtId="4">
    <oc r="M37">
      <f>L37</f>
    </oc>
    <nc r="M37">
      <v>139.06797810739099</v>
    </nc>
  </rcc>
  <rcc rId="3848" sId="2" numFmtId="4">
    <oc r="N37">
      <f>M37</f>
    </oc>
    <nc r="N37">
      <v>139.06797810739099</v>
    </nc>
  </rcc>
  <rcc rId="3849" sId="2" numFmtId="4">
    <oc r="C38">
      <f>'N:\Department\RP\IEPR\2015\[2015 IEPR Supply Forms (working draft 4-21-15).xlsx]S-1 CRATs'!E38</f>
    </oc>
    <nc r="C38">
      <v>19.100000000000001</v>
    </nc>
  </rcc>
  <rcc rId="3850" sId="2" numFmtId="4">
    <oc r="D38">
      <f>'N:\Department\RP\IEPR\2015\[2015 IEPR Supply Forms (working draft 4-21-15).xlsx]S-1 CRATs'!F38</f>
    </oc>
    <nc r="D38">
      <v>19.100000000000001</v>
    </nc>
  </rcc>
  <rcc rId="3851" sId="2" numFmtId="4">
    <oc r="E38">
      <f>'N:\Department\RP\IEPR\2017\Supporting files\[2017 MOP Risk Mar 031317 AGM.xlsm]Resource Adequacy'!$M$20</f>
    </oc>
    <nc r="E38">
      <v>11.300710082983361</v>
    </nc>
  </rcc>
  <rcc rId="3852" sId="2" numFmtId="4">
    <oc r="F38">
      <f>'N:\Department\RP\IEPR\2017\Supporting files\[2018 MOP Risk Mar 031317.xlsm]Resource Adequacy'!$M$20</f>
    </oc>
    <nc r="F38">
      <v>11.300710082983361</v>
    </nc>
  </rcc>
  <rcc rId="3853" sId="2" numFmtId="4">
    <oc r="G38">
      <f>SUM('N:\Department\RP\IEPR\2017\Supporting files\[2017 MOP Data 090116ADJ Input Budget.xlsm]Small Hydro'!$AC$80:$AG$80)</f>
    </oc>
    <nc r="G38">
      <v>11.300710082983361</v>
    </nc>
  </rcc>
  <rcc rId="3854" sId="2" numFmtId="4">
    <oc r="H38">
      <f>SUM('N:\Department\RP\IEPR\2017\Supporting files\[2017 MOP Data 090116ADJ Input Budget.xlsm]Small Hydro'!$AC$92:$AG$92)</f>
    </oc>
    <nc r="H38">
      <v>11.300710082983361</v>
    </nc>
  </rcc>
  <rcc rId="3855" sId="2" numFmtId="4">
    <oc r="I38">
      <f>SUM('N:\Department\RP\IEPR\2017\Supporting files\[2017 MOP Data 090116ADJ Input Budget.xlsm]Small Hydro'!$AC$104:$AG$104)</f>
    </oc>
    <nc r="I38">
      <v>11.300710082983361</v>
    </nc>
  </rcc>
  <rcc rId="3856" sId="2" numFmtId="4">
    <oc r="J38">
      <f>SUM('N:\Department\RP\IEPR\2017\Supporting files\[2017 MOP Data 090116ADJ Input Budget.xlsm]Small Hydro'!$AC$116:$AG$116)</f>
    </oc>
    <nc r="J38">
      <v>11.300710082983361</v>
    </nc>
  </rcc>
  <rcc rId="3857" sId="2" numFmtId="4">
    <oc r="K38">
      <f>J38</f>
    </oc>
    <nc r="K38">
      <v>11.300710082983361</v>
    </nc>
  </rcc>
  <rcc rId="3858" sId="2" numFmtId="4">
    <oc r="L38">
      <f>K38</f>
    </oc>
    <nc r="L38">
      <v>11.300710082983361</v>
    </nc>
  </rcc>
  <rcc rId="3859" sId="2" numFmtId="4">
    <oc r="M38">
      <f>L38</f>
    </oc>
    <nc r="M38">
      <v>11.300710082983361</v>
    </nc>
  </rcc>
  <rcc rId="3860" sId="2" numFmtId="4">
    <oc r="N38">
      <f>M38</f>
    </oc>
    <nc r="N38">
      <v>11.300710082983361</v>
    </nc>
  </rcc>
  <rcc rId="3861" sId="2" numFmtId="4">
    <oc r="C39">
      <f>SUM(C40:C41)</f>
    </oc>
    <nc r="C39">
      <v>0</v>
    </nc>
  </rcc>
  <rcc rId="3862" sId="2" numFmtId="4">
    <oc r="D39">
      <f>SUM(D40:D41)</f>
    </oc>
    <nc r="D39">
      <v>0</v>
    </nc>
  </rcc>
  <rcc rId="3863" sId="2" numFmtId="4">
    <oc r="E39">
      <f>SUM(E40:E41)</f>
    </oc>
    <nc r="E39">
      <v>0</v>
    </nc>
  </rcc>
  <rcc rId="3864" sId="2" numFmtId="4">
    <oc r="F39">
      <f>SUM(F40:F41)</f>
    </oc>
    <nc r="F39">
      <v>0</v>
    </nc>
  </rcc>
  <rcc rId="3865" sId="2" numFmtId="4">
    <oc r="G39">
      <f>SUM(G40:G41)</f>
    </oc>
    <nc r="G39">
      <v>0</v>
    </nc>
  </rcc>
  <rcc rId="3866" sId="2" numFmtId="4">
    <oc r="H39">
      <f>SUM(H40:H41)</f>
    </oc>
    <nc r="H39">
      <v>0</v>
    </nc>
  </rcc>
  <rcc rId="3867" sId="2" numFmtId="4">
    <oc r="I39">
      <f>SUM(I40:I41)</f>
    </oc>
    <nc r="I39">
      <v>0</v>
    </nc>
  </rcc>
  <rcc rId="3868" sId="2" numFmtId="4">
    <oc r="J39">
      <f>SUM(J40:J41)</f>
    </oc>
    <nc r="J39">
      <v>0</v>
    </nc>
  </rcc>
  <rcc rId="3869" sId="2" numFmtId="4">
    <oc r="K39">
      <f>SUM(K40:K41)</f>
    </oc>
    <nc r="K39">
      <v>0</v>
    </nc>
  </rcc>
  <rcc rId="3870" sId="2" numFmtId="4">
    <oc r="L39">
      <f>SUM(L40:L41)</f>
    </oc>
    <nc r="L39">
      <v>0</v>
    </nc>
  </rcc>
  <rcc rId="3871" sId="2" numFmtId="4">
    <oc r="M39">
      <f>SUM(M40:M41)</f>
    </oc>
    <nc r="M39">
      <v>0</v>
    </nc>
  </rcc>
  <rcc rId="3872" sId="2" numFmtId="4">
    <oc r="N39">
      <f>SUM(N40:N41)</f>
    </oc>
    <nc r="N39">
      <v>0</v>
    </nc>
  </rcc>
  <rcc rId="3873" sId="2" numFmtId="4">
    <oc r="C41">
      <f>'N:\Department\RP\IEPR\2015\[2015 IEPR Supply Forms (working draft 4-21-15).xlsx]S-1 CRATs'!E41</f>
    </oc>
    <nc r="C41">
      <v>0</v>
    </nc>
  </rcc>
  <rcc rId="3874" sId="2" numFmtId="4">
    <oc r="D41">
      <f>'N:\Department\RP\IEPR\2015\[2015 IEPR Supply Forms (working draft 4-21-15).xlsx]S-1 CRATs'!F41</f>
    </oc>
    <nc r="D41">
      <v>0</v>
    </nc>
  </rcc>
  <rcc rId="3875" sId="2" numFmtId="4">
    <oc r="E41">
      <f>D41</f>
    </oc>
    <nc r="E41">
      <v>0</v>
    </nc>
  </rcc>
  <rcc rId="3876" sId="2" numFmtId="4">
    <oc r="F41">
      <f>E41</f>
    </oc>
    <nc r="F41">
      <v>0</v>
    </nc>
  </rcc>
  <rcc rId="3877" sId="2" numFmtId="4">
    <oc r="G41">
      <f>F41</f>
    </oc>
    <nc r="G41">
      <v>0</v>
    </nc>
  </rcc>
  <rcc rId="3878" sId="2" numFmtId="4">
    <oc r="H41">
      <f>G41</f>
    </oc>
    <nc r="H41">
      <v>0</v>
    </nc>
  </rcc>
  <rcc rId="3879" sId="2" numFmtId="4">
    <oc r="I41">
      <f>H41</f>
    </oc>
    <nc r="I41">
      <v>0</v>
    </nc>
  </rcc>
  <rcc rId="3880" sId="2" numFmtId="4">
    <oc r="J41">
      <f>I41</f>
    </oc>
    <nc r="J41">
      <v>0</v>
    </nc>
  </rcc>
  <rcc rId="3881" sId="2" numFmtId="4">
    <oc r="K41">
      <f>J41</f>
    </oc>
    <nc r="K41">
      <v>0</v>
    </nc>
  </rcc>
  <rcc rId="3882" sId="2" numFmtId="4">
    <oc r="L41">
      <f>K41</f>
    </oc>
    <nc r="L41">
      <v>0</v>
    </nc>
  </rcc>
  <rcc rId="3883" sId="2" numFmtId="4">
    <oc r="M41">
      <f>L41</f>
    </oc>
    <nc r="M41">
      <v>0</v>
    </nc>
  </rcc>
  <rcc rId="3884" sId="2" numFmtId="4">
    <oc r="N41">
      <f>M41</f>
    </oc>
    <nc r="N41">
      <v>0</v>
    </nc>
  </rcc>
  <rcc rId="3885" sId="2" numFmtId="4">
    <oc r="C43">
      <f>SUM(C44:C50)</f>
    </oc>
    <nc r="C43">
      <v>0</v>
    </nc>
  </rcc>
  <rcc rId="3886" sId="2" numFmtId="4">
    <oc r="D43">
      <f>SUM(D44:D50)</f>
    </oc>
    <nc r="D43">
      <v>0</v>
    </nc>
  </rcc>
  <rcc rId="3887" sId="2" numFmtId="4">
    <oc r="E43">
      <f>SUM(E44:E50)</f>
    </oc>
    <nc r="E43">
      <v>0</v>
    </nc>
  </rcc>
  <rcc rId="3888" sId="2" numFmtId="4">
    <oc r="F43">
      <f>SUM(F44:F50)</f>
    </oc>
    <nc r="F43">
      <v>0</v>
    </nc>
  </rcc>
  <rcc rId="3889" sId="2" numFmtId="4">
    <oc r="G43">
      <f>SUM(G44:G50)</f>
    </oc>
    <nc r="G43">
      <v>0</v>
    </nc>
  </rcc>
  <rcc rId="3890" sId="2" numFmtId="4">
    <oc r="H43">
      <f>SUM(H44:H50)</f>
    </oc>
    <nc r="H43">
      <v>0</v>
    </nc>
  </rcc>
  <rcc rId="3891" sId="2" numFmtId="4">
    <oc r="I43">
      <f>SUM(I44:I50)</f>
    </oc>
    <nc r="I43">
      <v>0</v>
    </nc>
  </rcc>
  <rcc rId="3892" sId="2" numFmtId="4">
    <oc r="J43">
      <f>SUM(J44:J50)</f>
    </oc>
    <nc r="J43">
      <v>0</v>
    </nc>
  </rcc>
  <rcc rId="3893" sId="2" numFmtId="4">
    <oc r="K43">
      <f>SUM(K44:K50)</f>
    </oc>
    <nc r="K43">
      <v>0</v>
    </nc>
  </rcc>
  <rcc rId="3894" sId="2" numFmtId="4">
    <oc r="L43">
      <f>SUM(L44:L50)</f>
    </oc>
    <nc r="L43">
      <v>0</v>
    </nc>
  </rcc>
  <rcc rId="3895" sId="2" numFmtId="4">
    <oc r="M43">
      <f>SUM(M44:M50)</f>
    </oc>
    <nc r="M43">
      <v>0</v>
    </nc>
  </rcc>
  <rcc rId="3896" sId="2" numFmtId="4">
    <oc r="N43">
      <f>SUM(N44:N50)</f>
    </oc>
    <nc r="N43">
      <v>0</v>
    </nc>
  </rcc>
  <rcc rId="3897" sId="2" numFmtId="4">
    <oc r="C52">
      <f>SUM(C53:C56)</f>
    </oc>
    <nc r="C52">
      <v>6.2984090100000003</v>
    </nc>
  </rcc>
  <rcc rId="3898" sId="2" numFmtId="4">
    <oc r="D52">
      <f>SUM(D53:D56)</f>
    </oc>
    <nc r="D52">
      <v>6.1411277399999999</v>
    </nc>
  </rcc>
  <rcc rId="3899" sId="2" numFmtId="4">
    <oc r="E52">
      <f>SUM(E53:E56)</f>
    </oc>
    <nc r="E52">
      <v>46.740939448759946</v>
    </nc>
  </rcc>
  <rcc rId="3900" sId="2" numFmtId="4">
    <oc r="F52">
      <f>SUM(F53:F56)</f>
    </oc>
    <nc r="F52">
      <v>46.610634144618203</v>
    </nc>
  </rcc>
  <rcc rId="3901" sId="2" numFmtId="4">
    <oc r="G52">
      <f>SUM(G53:G56)</f>
    </oc>
    <nc r="G52">
      <v>46.484656004305307</v>
    </nc>
  </rcc>
  <rcc rId="3902" sId="2" numFmtId="4">
    <oc r="H52">
      <f>SUM(H53:H56)</f>
    </oc>
    <nc r="H52">
      <v>46.15797367693898</v>
    </nc>
  </rcc>
  <rcc rId="3903" sId="2" numFmtId="4">
    <oc r="I52">
      <f>SUM(I53:I56)</f>
    </oc>
    <nc r="I52">
      <v>46.243392899442313</v>
    </nc>
  </rcc>
  <rcc rId="3904" sId="2" numFmtId="4">
    <oc r="J52">
      <f>SUM(J53:J56)</f>
    </oc>
    <nc r="J52">
      <v>46.13827587233267</v>
    </nc>
  </rcc>
  <rcc rId="3905" sId="2" numFmtId="4">
    <oc r="K52">
      <f>SUM(K53:K56)</f>
    </oc>
    <nc r="K52">
      <v>46.024756666672658</v>
    </nc>
  </rcc>
  <rcc rId="3906" sId="2" numFmtId="4">
    <oc r="L52">
      <f>SUM(L53:L56)</f>
    </oc>
    <nc r="L52">
      <v>45.91889364498428</v>
    </nc>
  </rcc>
  <rcc rId="3907" sId="2" numFmtId="4">
    <oc r="M52">
      <f>SUM(M53:M56)</f>
    </oc>
    <nc r="M52">
      <v>45.635624258173216</v>
    </nc>
  </rcc>
  <rcc rId="3908" sId="2" numFmtId="4">
    <oc r="N52">
      <f>SUM(N53:N56)</f>
    </oc>
    <nc r="N52">
      <v>45.718981084470499</v>
    </nc>
  </rcc>
  <rcc rId="3909" sId="2" numFmtId="4">
    <oc r="C54">
      <f>'N:\Department\RP\IEPR\2015\[2015 IEPR Supply Forms (working draft 4-21-15).xlsx]S-1 CRATs'!E53</f>
    </oc>
    <nc r="C54">
      <v>6.2984090100000003</v>
    </nc>
  </rcc>
  <rcc rId="3910" sId="2" numFmtId="4">
    <oc r="D54">
      <f>'N:\Department\RP\IEPR\2015\[2015 IEPR Supply Forms (working draft 4-21-15).xlsx]S-1 CRATs'!F53</f>
    </oc>
    <nc r="D54">
      <v>6.1411277399999999</v>
    </nc>
  </rcc>
  <rcc rId="3911" sId="2" numFmtId="4">
    <oc r="E54">
      <f>'N:\Department\RP\PurPwr\Budget Inputs - 2016\[Power Supply Inputs (CRS 8-5-16) - FINAL.xlsm]NCPA Budget'!C188</f>
    </oc>
    <nc r="E54">
      <v>6.0509394487599479</v>
    </nc>
  </rcc>
  <rcc rId="3912" sId="2" numFmtId="4">
    <oc r="F54">
      <f>'N:\Department\RP\PurPwr\Budget Inputs - 2016\[Power Supply Inputs (CRS 8-5-16) - FINAL.xlsm]NCPA Budget'!D188</f>
    </oc>
    <nc r="F54">
      <v>5.9206341446182087</v>
    </nc>
  </rcc>
  <rcc rId="3913" sId="2" numFmtId="4">
    <oc r="G54">
      <f>'N:\Department\RP\PurPwr\Budget Inputs - 2016\[Power Supply Inputs (CRS 8-5-16) - FINAL.xlsm]NCPA Budget'!E188</f>
    </oc>
    <nc r="G54">
      <v>5.7946560043053132</v>
    </nc>
  </rcc>
  <rcc rId="3914" sId="2" numFmtId="4">
    <oc r="H54">
      <f>'N:\Department\RP\PurPwr\Budget Inputs - 2016\[Power Supply Inputs (CRS 8-5-16) - FINAL.xlsm]NCPA Budget'!F188</f>
    </oc>
    <nc r="H54">
      <v>5.467973676938982</v>
    </nc>
  </rcc>
  <rcc rId="3915" sId="2" numFmtId="4">
    <oc r="I54">
      <f>'N:\Department\RP\PurPwr\Budget Inputs - 2016\[Power Supply Inputs (CRS 8-5-16) - FINAL.xlsm]NCPA Budget'!G188</f>
    </oc>
    <nc r="I54">
      <v>5.5533928994423185</v>
    </nc>
  </rcc>
  <rcc rId="3916" sId="2" numFmtId="4">
    <oc r="J54">
      <f>'N:\Department\RP\PurPwr\Budget Inputs - 2016\[Power Supply Inputs (CRS 8-5-16) - FINAL.xlsm]NCPA Budget'!H188</f>
    </oc>
    <nc r="J54">
      <v>5.448275872332669</v>
    </nc>
  </rcc>
  <rcc rId="3917" sId="2" numFmtId="4">
    <oc r="K54">
      <f>'N:\Department\RP\PurPwr\Budget Inputs - 2016\[Power Supply Inputs (CRS 8-5-16) - FINAL.xlsm]NCPA Budget'!I188</f>
    </oc>
    <nc r="K54">
      <v>5.334756666672658</v>
    </nc>
  </rcc>
  <rcc rId="3918" sId="2" numFmtId="4">
    <oc r="L54">
      <f>'N:\Department\RP\PurPwr\Budget Inputs - 2016\[Power Supply Inputs (CRS 8-5-16) - FINAL.xlsm]NCPA Budget'!J188</f>
    </oc>
    <nc r="L54">
      <v>5.2288936449842796</v>
    </nc>
  </rcc>
  <rcc rId="3919" sId="2" numFmtId="4">
    <oc r="M54">
      <f>'N:\Department\RP\PurPwr\Budget Inputs - 2016\[Power Supply Inputs (CRS 8-5-16) - FINAL.xlsm]NCPA Budget'!K188</f>
    </oc>
    <nc r="M54">
      <v>4.9456242581732193</v>
    </nc>
  </rcc>
  <rcc rId="3920" sId="2" numFmtId="4">
    <oc r="N54">
      <f>'N:\Department\RP\PurPwr\Budget Inputs - 2016\[Power Supply Inputs (CRS 8-5-16) - FINAL.xlsm]NCPA Budget'!L188</f>
    </oc>
    <nc r="N54">
      <v>5.028981084470499</v>
    </nc>
  </rcc>
  <rcc rId="3921" sId="2" numFmtId="4">
    <oc r="C57">
      <f>SUM(C58:C62)</f>
    </oc>
    <nc r="C57">
      <v>59.59</v>
    </nc>
  </rcc>
  <rcc rId="3922" sId="2" numFmtId="4">
    <oc r="D57">
      <f>SUM(D58:D62)</f>
    </oc>
    <nc r="D57">
      <v>59.59</v>
    </nc>
  </rcc>
  <rcc rId="3923" sId="2" numFmtId="4">
    <oc r="E57">
      <f>SUM(E58:E62)</f>
    </oc>
    <nc r="E57">
      <v>45.55</v>
    </nc>
  </rcc>
  <rcc rId="3924" sId="2" numFmtId="4">
    <oc r="F57">
      <f>SUM(F58:F62)</f>
    </oc>
    <nc r="F57">
      <v>45.55</v>
    </nc>
  </rcc>
  <rcc rId="3925" sId="2" numFmtId="4">
    <oc r="G57">
      <f>SUM(G58:G62)</f>
    </oc>
    <nc r="G57">
      <v>0</v>
    </nc>
  </rcc>
  <rcc rId="3926" sId="2" numFmtId="4">
    <oc r="H57">
      <f>SUM(H58:H62)</f>
    </oc>
    <nc r="H57">
      <v>0</v>
    </nc>
  </rcc>
  <rcc rId="3927" sId="2" numFmtId="4">
    <oc r="I57">
      <f>SUM(I58:I62)</f>
    </oc>
    <nc r="I57">
      <v>0</v>
    </nc>
  </rcc>
  <rcc rId="3928" sId="2" numFmtId="4">
    <oc r="J57">
      <f>SUM(J58:J62)</f>
    </oc>
    <nc r="J57">
      <v>0</v>
    </nc>
  </rcc>
  <rcc rId="3929" sId="2" numFmtId="4">
    <oc r="K57">
      <f>SUM(K58:K62)</f>
    </oc>
    <nc r="K57">
      <v>0</v>
    </nc>
  </rcc>
  <rcc rId="3930" sId="2" numFmtId="4">
    <oc r="L57">
      <f>SUM(L58:L62)</f>
    </oc>
    <nc r="L57">
      <v>0</v>
    </nc>
  </rcc>
  <rcc rId="3931" sId="2" numFmtId="4">
    <oc r="M57">
      <f>SUM(M58:M62)</f>
    </oc>
    <nc r="M57">
      <v>0</v>
    </nc>
  </rcc>
  <rcc rId="3932" sId="2" numFmtId="4">
    <oc r="N57">
      <f>SUM(N58:N62)</f>
    </oc>
    <nc r="N57">
      <v>0</v>
    </nc>
  </rcc>
  <rcc rId="3933" sId="2" numFmtId="4">
    <oc r="C59">
      <f>'N:\Department\RP\IEPR\2015\[2015 IEPR Supply Forms (working draft 4-21-15).xlsx]S-1 CRATs'!E58</f>
    </oc>
    <nc r="C59">
      <v>55</v>
    </nc>
  </rcc>
  <rcc rId="3934" sId="2" numFmtId="4">
    <oc r="D59">
      <f>'N:\Department\RP\IEPR\2015\[2015 IEPR Supply Forms (working draft 4-21-15).xlsx]S-1 CRATs'!F58</f>
    </oc>
    <nc r="D59">
      <v>55</v>
    </nc>
  </rcc>
  <rcc rId="3935" sId="2" numFmtId="4">
    <oc r="E59">
      <f>'N:\Department\RP\IEPR\2017\Supporting files\[2017 MOP Risk Mar 031317 AGM.xlsm]Resource Adequacy'!$M$17</f>
    </oc>
    <nc r="E59">
      <v>45.55</v>
    </nc>
  </rcc>
  <rcc rId="3936" sId="2" numFmtId="4">
    <oc r="F59">
      <f>'N:\Department\RP\IEPR\2017\Supporting files\[2018 MOP Risk Mar 031317.xlsm]Resource Adequacy'!$M$17</f>
    </oc>
    <nc r="F59">
      <v>45.55</v>
    </nc>
  </rcc>
  <rcc rId="3937" sId="2" numFmtId="4">
    <oc r="C60">
      <f>'N:\Department\RP\IEPR\2015\[2015 IEPR Supply Forms (working draft 4-21-15).xlsx]S-1 CRATs'!E59</f>
    </oc>
    <nc r="C60">
      <v>0</v>
    </nc>
  </rcc>
  <rcc rId="3938" sId="2" numFmtId="4">
    <oc r="D60">
      <f>'N:\Department\RP\IEPR\2015\[2015 IEPR Supply Forms (working draft 4-21-15).xlsx]S-1 CRATs'!F59</f>
    </oc>
    <nc r="D60">
      <v>0</v>
    </nc>
  </rcc>
  <rcc rId="3939" sId="2" numFmtId="4">
    <oc r="E60">
      <f>D60</f>
    </oc>
    <nc r="E60">
      <v>0</v>
    </nc>
  </rcc>
  <rcc rId="3940" sId="2" numFmtId="4">
    <oc r="F60">
      <f>E60</f>
    </oc>
    <nc r="F60">
      <v>0</v>
    </nc>
  </rcc>
  <rcc rId="3941" sId="2" numFmtId="4">
    <oc r="G60">
      <f>F60</f>
    </oc>
    <nc r="G60">
      <v>0</v>
    </nc>
  </rcc>
  <rcc rId="3942" sId="2" numFmtId="4">
    <oc r="H60">
      <f>G60</f>
    </oc>
    <nc r="H60">
      <v>0</v>
    </nc>
  </rcc>
  <rcc rId="3943" sId="2" numFmtId="4">
    <oc r="I60">
      <f>H60</f>
    </oc>
    <nc r="I60">
      <v>0</v>
    </nc>
  </rcc>
  <rcc rId="3944" sId="2" numFmtId="4">
    <oc r="J60">
      <f>I60</f>
    </oc>
    <nc r="J60">
      <v>0</v>
    </nc>
  </rcc>
  <rcc rId="3945" sId="2" numFmtId="4">
    <oc r="K60">
      <f>J60</f>
    </oc>
    <nc r="K60">
      <v>0</v>
    </nc>
  </rcc>
  <rcc rId="3946" sId="2" numFmtId="4">
    <oc r="L60">
      <f>K60</f>
    </oc>
    <nc r="L60">
      <v>0</v>
    </nc>
  </rcc>
  <rcc rId="3947" sId="2" numFmtId="4">
    <oc r="M60">
      <f>L60</f>
    </oc>
    <nc r="M60">
      <v>0</v>
    </nc>
  </rcc>
  <rcc rId="3948" sId="2" numFmtId="4">
    <oc r="N60">
      <f>M60</f>
    </oc>
    <nc r="N60">
      <v>0</v>
    </nc>
  </rcc>
  <rcc rId="3949" sId="2" numFmtId="4">
    <oc r="C61">
      <f>'N:\Department\RP\IEPR\2015\[2015 IEPR Supply Forms (working draft 4-21-15).xlsx]S-1 CRATs'!E60</f>
    </oc>
    <nc r="C61">
      <v>4.59</v>
    </nc>
  </rcc>
  <rcc rId="3950" sId="2" numFmtId="4">
    <oc r="D61">
      <f>'N:\Department\RP\IEPR\2015\[2015 IEPR Supply Forms (working draft 4-21-15).xlsx]S-1 CRATs'!F60</f>
    </oc>
    <nc r="D61">
      <v>4.59</v>
    </nc>
  </rcc>
  <rcc rId="3951" sId="2" numFmtId="4">
    <oc r="E64">
      <f>'N:\Department\RP\IEPR\2017\Supporting files\[2017 MOP Risk Mar 031317 AGM.xlsm]Resource Adequacy'!$M$15</f>
    </oc>
    <nc r="E64">
      <v>160</v>
    </nc>
  </rcc>
  <rcc rId="3952" sId="2" numFmtId="4">
    <oc r="F64">
      <f>'N:\Department\RP\IEPR\2017\Supporting files\[2018 MOP Risk Mar 031317.xlsm]Resource Adequacy'!$M$15</f>
    </oc>
    <nc r="F64">
      <v>115</v>
    </nc>
  </rcc>
  <rcc rId="3953" sId="2" numFmtId="4">
    <oc r="C67">
      <f>C28+C33+C36+C39+C43+C52+C57+C64</f>
    </oc>
    <nc r="C67">
      <v>693.98840901000005</v>
    </nc>
  </rcc>
  <rcc rId="3954" sId="2" numFmtId="4">
    <oc r="D67">
      <f>D28+D33+D36+D39+D43+D52+D57+D64</f>
    </oc>
    <nc r="D67">
      <v>698.83112774000006</v>
    </nc>
  </rcc>
  <rcc rId="3955" sId="2" numFmtId="4">
    <oc r="E67">
      <f>E28+E33+E36+E39+E43+E52+E57+E64</f>
    </oc>
    <nc r="E67">
      <v>855.78064953174328</v>
    </nc>
  </rcc>
  <rcc rId="3956" sId="2" numFmtId="4">
    <oc r="F67">
      <f>F28+F33+F36+F39+F43+F52+F57+F64</f>
    </oc>
    <nc r="F67">
      <v>838.73431122760144</v>
    </nc>
  </rcc>
  <rcc rId="3957" sId="2" numFmtId="4">
    <oc r="G67">
      <f>G28+G33+G36+G39+G43+G52+G57+G64</f>
    </oc>
    <nc r="G67">
      <v>678.05484764834932</v>
    </nc>
  </rcc>
  <rcc rId="3958" sId="2" numFmtId="4">
    <oc r="H67">
      <f>H28+H33+H36+H39+H43+H52+H57+H64</f>
    </oc>
    <nc r="H67">
      <v>677.72816000436342</v>
    </nc>
  </rcc>
  <rcc rId="3959" sId="2" numFmtId="4">
    <oc r="I67">
      <f>I28+I33+I36+I39+I43+I52+I57+I64</f>
    </oc>
    <nc r="I67">
      <v>677.84410298242574</v>
    </nc>
  </rcc>
  <rcc rId="3960" sId="2" numFmtId="4">
    <oc r="J67">
      <f>J28+J33+J36+J39+J43+J52+J57+J64</f>
    </oc>
    <nc r="J67">
      <v>677.50696406270697</v>
    </nc>
  </rcc>
  <rcc rId="3961" sId="2" numFmtId="4">
    <oc r="K67">
      <f>K28+K33+K36+K39+K43+K52+K57+K64</f>
    </oc>
    <nc r="K67">
      <v>677.39344485704692</v>
    </nc>
  </rcc>
  <rcc rId="3962" sId="2" numFmtId="4">
    <oc r="L67">
      <f>L28+L33+L36+L39+L43+L52+L57+L64</f>
    </oc>
    <nc r="L67">
      <v>677.28758183535865</v>
    </nc>
  </rcc>
  <rcc rId="3963" sId="2" numFmtId="4">
    <oc r="M67">
      <f>M28+M33+M36+M39+M43+M52+M57+M64</f>
    </oc>
    <nc r="M67">
      <v>677.00431244854758</v>
    </nc>
  </rcc>
  <rcc rId="3964" sId="2" numFmtId="4">
    <oc r="N67">
      <f>N28+N33+N36+N39+N43+N52+N57+N64</f>
    </oc>
    <nc r="N67">
      <v>677.08766927484476</v>
    </nc>
  </rcc>
  <rcc rId="3965" sId="2" numFmtId="4">
    <oc r="C68">
      <f>C25</f>
    </oc>
    <nc r="C68">
      <v>738.36055852177196</v>
    </nc>
  </rcc>
  <rcc rId="3966" sId="2" numFmtId="4">
    <oc r="D68">
      <f>D25</f>
    </oc>
    <nc r="D68">
      <v>748.6567692911849</v>
    </nc>
  </rcc>
  <rcc rId="3967" sId="2" numFmtId="4">
    <oc r="E68">
      <f>E25</f>
    </oc>
    <nc r="E68">
      <v>737.10890556673883</v>
    </nc>
  </rcc>
  <rcc rId="3968" sId="2" numFmtId="4">
    <oc r="F68">
      <f>F25</f>
    </oc>
    <nc r="F68">
      <v>748.74043560398263</v>
    </nc>
  </rcc>
  <rcc rId="3969" sId="2" numFmtId="4">
    <oc r="G68">
      <f>G25</f>
    </oc>
    <nc r="G68">
      <v>756.44713764737253</v>
    </nc>
  </rcc>
  <rcc rId="3970" sId="2" numFmtId="4">
    <oc r="H68">
      <f>H25</f>
    </oc>
    <nc r="H68">
      <v>733.14989653440546</v>
    </nc>
  </rcc>
  <rcc rId="3971" sId="2" numFmtId="4">
    <oc r="I68">
      <f>I25</f>
    </oc>
    <nc r="I68">
      <v>738.94028075784604</v>
    </nc>
  </rcc>
  <rcc rId="3972" sId="2" numFmtId="4">
    <oc r="J68">
      <f>J25</f>
    </oc>
    <nc r="J68">
      <v>744.72712515814794</v>
    </nc>
  </rcc>
  <rcc rId="3973" sId="2" numFmtId="4">
    <oc r="K68">
      <f>K25</f>
    </oc>
    <nc r="K68">
      <v>751.62989999312856</v>
    </nc>
  </rcc>
  <rcc rId="3974" sId="2" numFmtId="4">
    <oc r="L68">
      <f>L25</f>
    </oc>
    <nc r="L68">
      <v>758.90048875414232</v>
    </nc>
  </rcc>
  <rcc rId="3975" sId="2" numFmtId="4">
    <oc r="M68">
      <f>M25</f>
    </oc>
    <nc r="M68">
      <v>765.95886215391477</v>
    </nc>
  </rcc>
  <rcc rId="3976" sId="2" numFmtId="4">
    <oc r="N68">
      <f>N25</f>
    </oc>
    <nc r="N68">
      <v>772.93990624170362</v>
    </nc>
  </rcc>
  <rcc rId="3977" sId="2" numFmtId="4">
    <oc r="C69">
      <f>C67-C68</f>
    </oc>
    <nc r="C69">
      <v>-44.372149511771909</v>
    </nc>
  </rcc>
  <rcc rId="3978" sId="2" numFmtId="4">
    <oc r="D69">
      <f>D67-D68</f>
    </oc>
    <nc r="D69">
      <v>-49.825641551184845</v>
    </nc>
  </rcc>
  <rcc rId="3979" sId="2" numFmtId="4">
    <oc r="E69">
      <f>E67-E68</f>
    </oc>
    <nc r="E69">
      <v>118.67174396500445</v>
    </nc>
  </rcc>
  <rcc rId="3980" sId="2" numFmtId="4">
    <oc r="F69">
      <f>F67-F68</f>
    </oc>
    <nc r="F69">
      <v>89.993875623618806</v>
    </nc>
  </rcc>
  <rcc rId="3981" sId="2" numFmtId="4">
    <oc r="G69">
      <f>G67-G68</f>
    </oc>
    <nc r="G69">
      <v>-78.392289999023205</v>
    </nc>
  </rcc>
  <rcc rId="3982" sId="2" numFmtId="4">
    <oc r="H69">
      <f>H67-H68</f>
    </oc>
    <nc r="H69">
      <v>-55.42173653004204</v>
    </nc>
  </rcc>
  <rcc rId="3983" sId="2" numFmtId="4">
    <oc r="I69">
      <f>I67-I68</f>
    </oc>
    <nc r="I69">
      <v>-61.096177775420301</v>
    </nc>
  </rcc>
  <rcc rId="3984" sId="2" numFmtId="4">
    <oc r="J69">
      <f>J67-J68</f>
    </oc>
    <nc r="J69">
      <v>-67.220161095440972</v>
    </nc>
  </rcc>
  <rcc rId="3985" sId="2" numFmtId="4">
    <oc r="K69">
      <f>K67-K68</f>
    </oc>
    <nc r="K69">
      <v>-74.236455136081645</v>
    </nc>
  </rcc>
  <rcc rId="3986" sId="2" numFmtId="4">
    <oc r="L69">
      <f>L67-L68</f>
    </oc>
    <nc r="L69">
      <v>-81.612906918783665</v>
    </nc>
  </rcc>
  <rcc rId="3987" sId="2" numFmtId="4">
    <oc r="M69">
      <f>M67-M68</f>
    </oc>
    <nc r="M69">
      <v>-88.954549705367185</v>
    </nc>
  </rcc>
  <rcc rId="3988" sId="2" numFmtId="4">
    <oc r="N69">
      <f>N67-N68</f>
    </oc>
    <nc r="N69">
      <v>-95.852236966858868</v>
    </nc>
  </rcc>
  <rcc rId="3989" sId="2" numFmtId="4">
    <oc r="C70">
      <f>'N:\Department\RP\IEPR\2015\[2015 IEPR Supply Forms (working draft 4-21-15).xlsx]S-1 CRATs'!E68</f>
    </oc>
    <nc r="C70">
      <v>0</v>
    </nc>
  </rcc>
  <rcc rId="3990" sId="2" numFmtId="4">
    <oc r="D70">
      <f>'N:\Department\RP\IEPR\2015\[2015 IEPR Supply Forms (working draft 4-21-15).xlsx]S-1 CRATs'!F68</f>
    </oc>
    <nc r="D70">
      <v>8.3340625447150458</v>
    </nc>
  </rcc>
  <rcc rId="3991" sId="2" numFmtId="4">
    <oc r="E70">
      <f>'S-2 Energy Balance'!E87</f>
    </oc>
    <nc r="E70">
      <v>2.851403380227111</v>
    </nc>
  </rcc>
  <rcc rId="3992" sId="2" numFmtId="4">
    <oc r="F70">
      <f>'S-2 Energy Balance'!F87</f>
    </oc>
    <nc r="F70">
      <v>0</v>
    </nc>
  </rcc>
  <rcc rId="3993" sId="2" numFmtId="4">
    <oc r="G70">
      <f>'S-2 Energy Balance'!G87</f>
    </oc>
    <nc r="G70">
      <v>0</v>
    </nc>
  </rcc>
  <rcc rId="3994" sId="2" numFmtId="4">
    <oc r="H70">
      <f>'S-2 Energy Balance'!H87</f>
    </oc>
    <nc r="H70">
      <v>0</v>
    </nc>
  </rcc>
  <rcc rId="3995" sId="2" numFmtId="4">
    <oc r="I70">
      <f>'S-2 Energy Balance'!I87</f>
    </oc>
    <nc r="I70">
      <v>0</v>
    </nc>
  </rcc>
  <rcc rId="3996" sId="2" numFmtId="4">
    <oc r="J70">
      <f>'S-2 Energy Balance'!J87</f>
    </oc>
    <nc r="J70">
      <v>0</v>
    </nc>
  </rcc>
  <rcc rId="3997" sId="2" numFmtId="4">
    <oc r="K70">
      <f>'S-2 Energy Balance'!K87</f>
    </oc>
    <nc r="K70">
      <v>3.4324815365850401</v>
    </nc>
  </rcc>
  <rcc rId="3998" sId="2" numFmtId="4">
    <oc r="L70">
      <f>'S-2 Energy Balance'!L87</f>
    </oc>
    <nc r="L70">
      <v>75.270965706254685</v>
    </nc>
  </rcc>
  <rcc rId="3999" sId="2" numFmtId="4">
    <oc r="M70">
      <f>'S-2 Energy Balance'!M87</f>
    </oc>
    <nc r="M70">
      <v>88.800620799919045</v>
    </nc>
  </rcc>
  <rcc rId="4000" sId="2" numFmtId="4">
    <oc r="N70">
      <f>'S-2 Energy Balance'!N87</f>
    </oc>
    <nc r="N70">
      <v>100.84952397953415</v>
    </nc>
  </rcc>
  <rcc rId="4001" sId="2" numFmtId="4">
    <oc r="C71">
      <f>'N:\Department\RP\IEPR\2015\[2015 IEPR Supply Forms (working draft 4-21-15).xlsx]S-1 CRATs'!E69</f>
    </oc>
    <nc r="C71">
      <v>50</v>
    </nc>
  </rcc>
  <rcc rId="4002" sId="2" numFmtId="4">
    <oc r="D71">
      <f>'N:\Department\RP\IEPR\2015\[2015 IEPR Supply Forms (working draft 4-21-15).xlsx]S-1 CRATs'!F69</f>
    </oc>
    <nc r="D71">
      <v>50</v>
    </nc>
  </rcc>
  <rrc rId="400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549.87874654067127</v>
      </nc>
    </rcc>
    <rcc rId="0" sId="2">
      <nc r="P19">
        <v>549.87874654067127</v>
      </nc>
    </rcc>
    <rcc rId="0" sId="2">
      <nc r="P21">
        <v>549.87874654067127</v>
      </nc>
    </rcc>
    <rcc rId="0" sId="2">
      <nc r="P22">
        <v>82.481811981100691</v>
      </nc>
    </rcc>
    <rcc rId="0" sId="2">
      <nc r="P24">
        <v>106</v>
      </nc>
    </rcc>
    <rcc rId="0" sId="2">
      <nc r="P25">
        <v>738.36055852177196</v>
      </nc>
    </rcc>
    <rcc rId="0" sId="2">
      <nc r="P28">
        <v>481</v>
      </nc>
    </rcc>
    <rcc rId="0" sId="2">
      <nc r="P29">
        <v>247</v>
      </nc>
    </rcc>
    <rcc rId="0" sId="2">
      <nc r="P30">
        <v>48.8</v>
      </nc>
    </rcc>
    <rcc rId="0" sId="2">
      <nc r="P31">
        <v>185.2</v>
      </nc>
    </rcc>
    <rcc rId="0" sId="2">
      <nc r="P33">
        <v>0</v>
      </nc>
    </rcc>
    <rcc rId="0" sId="2">
      <nc r="P36">
        <v>147.1</v>
      </nc>
    </rcc>
    <rcc rId="0" sId="2">
      <nc r="P37">
        <v>128</v>
      </nc>
    </rcc>
    <rcc rId="0" sId="2">
      <nc r="P38">
        <v>19.100000000000001</v>
      </nc>
    </rcc>
    <rcc rId="0" sId="2">
      <nc r="P39">
        <v>0</v>
      </nc>
    </rcc>
    <rcc rId="0" sId="2">
      <nc r="P41">
        <v>0</v>
      </nc>
    </rcc>
    <rcc rId="0" sId="2">
      <nc r="P43">
        <v>0</v>
      </nc>
    </rcc>
    <rcc rId="0" sId="2">
      <nc r="P51" t="inlineStr">
        <is>
          <t>2015</t>
        </is>
      </nc>
    </rcc>
    <rcc rId="0" sId="2">
      <nc r="P52">
        <v>6.2984090100000003</v>
      </nc>
    </rcc>
    <rcc rId="0" sId="2">
      <nc r="P54">
        <v>6.2984090100000003</v>
      </nc>
    </rcc>
    <rcc rId="0" sId="2">
      <nc r="P55">
        <v>0</v>
      </nc>
    </rcc>
    <rcc rId="0" sId="2">
      <nc r="P57">
        <v>59.59</v>
      </nc>
    </rcc>
    <rcc rId="0" sId="2">
      <nc r="P59">
        <v>55</v>
      </nc>
    </rcc>
    <rcc rId="0" sId="2">
      <nc r="P60">
        <v>0</v>
      </nc>
    </rcc>
    <rcc rId="0" sId="2">
      <nc r="P61">
        <v>4.59</v>
      </nc>
    </rcc>
    <rcc rId="0" sId="2" dxf="1">
      <nc r="P67">
        <v>693.98840901000005</v>
      </nc>
      <ndxf/>
    </rcc>
    <rcc rId="0" sId="2">
      <nc r="P68">
        <v>738.36055852177196</v>
      </nc>
    </rcc>
    <rcc rId="0" sId="2">
      <nc r="P69">
        <v>-44.372149511771909</v>
      </nc>
    </rcc>
    <rcc rId="0" sId="2">
      <nc r="P70">
        <v>0</v>
      </nc>
    </rcc>
    <rcc rId="0" sId="2">
      <nc r="P71">
        <v>50</v>
      </nc>
    </rcc>
    <rcc rId="0" sId="2" dxf="1">
      <nc r="P72">
        <v>0.15</v>
      </nc>
      <ndxf/>
    </rcc>
    <rfmt sheetId="2" sqref="P73" start="0" length="0">
      <dxf/>
    </rfmt>
  </rrc>
  <rrc rId="400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557.96240807929121</v>
      </nc>
    </rcc>
    <rcc rId="0" sId="2">
      <nc r="P19">
        <v>557.96240807929121</v>
      </nc>
    </rcc>
    <rcc rId="0" sId="2">
      <nc r="P21">
        <v>557.96240807929121</v>
      </nc>
    </rcc>
    <rcc rId="0" sId="2">
      <nc r="P22">
        <v>83.694361211893678</v>
      </nc>
    </rcc>
    <rcc rId="0" sId="2">
      <nc r="P24">
        <v>107</v>
      </nc>
    </rcc>
    <rcc rId="0" sId="2">
      <nc r="P25">
        <v>748.6567692911849</v>
      </nc>
    </rcc>
    <rcc rId="0" sId="2">
      <nc r="P28">
        <v>481</v>
      </nc>
    </rcc>
    <rcc rId="0" sId="2">
      <nc r="P29">
        <v>247</v>
      </nc>
    </rcc>
    <rcc rId="0" sId="2">
      <nc r="P30">
        <v>48.8</v>
      </nc>
    </rcc>
    <rcc rId="0" sId="2">
      <nc r="P31">
        <v>185.2</v>
      </nc>
    </rcc>
    <rcc rId="0" sId="2">
      <nc r="P33">
        <v>0</v>
      </nc>
    </rcc>
    <rcc rId="0" sId="2">
      <nc r="P36">
        <v>152.1</v>
      </nc>
    </rcc>
    <rcc rId="0" sId="2">
      <nc r="P37">
        <v>133</v>
      </nc>
    </rcc>
    <rcc rId="0" sId="2">
      <nc r="P38">
        <v>19.100000000000001</v>
      </nc>
    </rcc>
    <rcc rId="0" sId="2">
      <nc r="P39">
        <v>0</v>
      </nc>
    </rcc>
    <rcc rId="0" sId="2">
      <nc r="P41">
        <v>0</v>
      </nc>
    </rcc>
    <rcc rId="0" sId="2">
      <nc r="P43">
        <v>0</v>
      </nc>
    </rcc>
    <rcc rId="0" sId="2">
      <nc r="P51" t="inlineStr">
        <is>
          <t>2016</t>
        </is>
      </nc>
    </rcc>
    <rcc rId="0" sId="2">
      <nc r="P52">
        <v>6.1411277399999999</v>
      </nc>
    </rcc>
    <rcc rId="0" sId="2">
      <nc r="P54">
        <v>6.1411277399999999</v>
      </nc>
    </rcc>
    <rcc rId="0" sId="2">
      <nc r="P55">
        <v>0</v>
      </nc>
    </rcc>
    <rcc rId="0" sId="2">
      <nc r="P57">
        <v>59.59</v>
      </nc>
    </rcc>
    <rcc rId="0" sId="2">
      <nc r="P59">
        <v>55</v>
      </nc>
    </rcc>
    <rcc rId="0" sId="2">
      <nc r="P60">
        <v>0</v>
      </nc>
    </rcc>
    <rcc rId="0" sId="2">
      <nc r="P61">
        <v>4.59</v>
      </nc>
    </rcc>
    <rcc rId="0" sId="2" dxf="1">
      <nc r="P67">
        <v>698.83112774000006</v>
      </nc>
      <ndxf/>
    </rcc>
    <rcc rId="0" sId="2">
      <nc r="P68">
        <v>748.6567692911849</v>
      </nc>
    </rcc>
    <rcc rId="0" sId="2">
      <nc r="P69">
        <v>-49.825641551184845</v>
      </nc>
    </rcc>
    <rcc rId="0" sId="2">
      <nc r="P70">
        <v>8.3340625447150458</v>
      </nc>
    </rcc>
    <rcc rId="0" sId="2">
      <nc r="P71">
        <v>50</v>
      </nc>
    </rcc>
    <rcc rId="0" sId="2" dxf="1">
      <nc r="P72">
        <v>0.15</v>
      </nc>
      <ndxf/>
    </rcc>
    <rfmt sheetId="2" sqref="P73" start="0" length="0">
      <dxf/>
    </rfmt>
  </rrc>
  <rrc rId="400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536.26861353629465</v>
      </nc>
    </rcc>
    <rcc rId="0" sId="2">
      <nc r="P19">
        <v>536.26861353629465</v>
      </nc>
    </rcc>
    <rcc rId="0" sId="2">
      <nc r="P21">
        <v>536.26861353629465</v>
      </nc>
    </rcc>
    <rcc rId="0" sId="2">
      <nc r="P22">
        <v>80.440292030444198</v>
      </nc>
    </rcc>
    <rcc rId="0" sId="2">
      <nc r="P24">
        <v>120.39999999999998</v>
      </nc>
    </rcc>
    <rcc rId="0" sId="2">
      <nc r="P25">
        <v>737.10890556673883</v>
      </nc>
    </rcc>
    <rcc rId="0" sId="2">
      <nc r="P28">
        <v>481</v>
      </nc>
    </rcc>
    <rcc rId="0" sId="2">
      <nc r="P29">
        <v>247</v>
      </nc>
    </rcc>
    <rcc rId="0" sId="2">
      <nc r="P30">
        <v>48.8</v>
      </nc>
    </rcc>
    <rcc rId="0" sId="2">
      <nc r="P31">
        <v>185.20000000000002</v>
      </nc>
    </rcc>
    <rcc rId="0" sId="2">
      <nc r="P33">
        <v>0</v>
      </nc>
    </rcc>
    <rcc rId="0" sId="2">
      <nc r="P36">
        <v>122.48971008298334</v>
      </nc>
    </rcc>
    <rcc rId="0" sId="2">
      <nc r="P37">
        <v>111.18899999999998</v>
      </nc>
    </rcc>
    <rcc rId="0" sId="2">
      <nc r="P38">
        <v>11.300710082983361</v>
      </nc>
    </rcc>
    <rcc rId="0" sId="2">
      <nc r="P39">
        <v>0</v>
      </nc>
    </rcc>
    <rcc rId="0" sId="2">
      <nc r="P41">
        <v>0</v>
      </nc>
    </rcc>
    <rcc rId="0" sId="2">
      <nc r="P43">
        <v>0</v>
      </nc>
    </rcc>
    <rcc rId="0" sId="2">
      <nc r="P51" t="inlineStr">
        <is>
          <t>2017</t>
        </is>
      </nc>
    </rcc>
    <rcc rId="0" sId="2">
      <nc r="P52">
        <v>46.740939448759946</v>
      </nc>
    </rcc>
    <rcc rId="0" sId="2">
      <nc r="P54">
        <v>6.0509394487599479</v>
      </nc>
    </rcc>
    <rcc rId="0" sId="2">
      <nc r="P55">
        <v>40.69</v>
      </nc>
    </rcc>
    <rcc rId="0" sId="2">
      <nc r="P57">
        <v>45.55</v>
      </nc>
    </rcc>
    <rcc rId="0" sId="2">
      <nc r="P59">
        <v>45.55</v>
      </nc>
    </rcc>
    <rcc rId="0" sId="2">
      <nc r="P60">
        <v>0</v>
      </nc>
    </rcc>
    <rcc rId="0" sId="2">
      <nc r="P61">
        <v>0</v>
      </nc>
    </rcc>
    <rcc rId="0" sId="2">
      <nc r="P64">
        <v>160</v>
      </nc>
    </rcc>
    <rcc rId="0" sId="2" dxf="1">
      <nc r="P67">
        <v>855.78064953174328</v>
      </nc>
      <ndxf/>
    </rcc>
    <rcc rId="0" sId="2">
      <nc r="P68">
        <v>737.10890556673883</v>
      </nc>
    </rcc>
    <rcc rId="0" sId="2">
      <nc r="P69">
        <v>118.67174396500445</v>
      </nc>
    </rcc>
    <rcc rId="0" sId="2">
      <nc r="P70">
        <v>2.851403380227111</v>
      </nc>
    </rcc>
    <rcc rId="0" sId="2">
      <nc r="P71">
        <v>0</v>
      </nc>
    </rcc>
    <rcc rId="0" sId="2" dxf="1">
      <nc r="P72">
        <v>0.15</v>
      </nc>
      <ndxf/>
    </rcc>
    <rfmt sheetId="2" sqref="P73" start="0" length="0">
      <dxf/>
    </rfmt>
  </rrc>
  <rrc rId="400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545.38298748172406</v>
      </nc>
    </rcc>
    <rcc rId="0" sId="2">
      <nc r="P19">
        <v>545.38298748172406</v>
      </nc>
    </rcc>
    <rcc rId="0" sId="2">
      <nc r="P21">
        <v>545.38298748172406</v>
      </nc>
    </rcc>
    <rcc rId="0" sId="2">
      <nc r="P22">
        <v>81.807448122258606</v>
      </nc>
    </rcc>
    <rcc rId="0" sId="2">
      <nc r="P24">
        <v>121.54999999999998</v>
      </nc>
    </rcc>
    <rcc rId="0" sId="2">
      <nc r="P25">
        <v>748.74043560398263</v>
      </nc>
    </rcc>
    <rcc rId="0" sId="2">
      <nc r="P28">
        <v>481</v>
      </nc>
    </rcc>
    <rcc rId="0" sId="2">
      <nc r="P29">
        <v>247</v>
      </nc>
    </rcc>
    <rcc rId="0" sId="2">
      <nc r="P30">
        <v>48.8</v>
      </nc>
    </rcc>
    <rcc rId="0" sId="2">
      <nc r="P31">
        <v>185.20000000000002</v>
      </nc>
    </rcc>
    <rcc rId="0" sId="2">
      <nc r="P33">
        <v>0</v>
      </nc>
    </rcc>
    <rcc rId="0" sId="2">
      <nc r="P36">
        <v>150.57367708298335</v>
      </nc>
    </rcc>
    <rcc rId="0" sId="2">
      <nc r="P37">
        <v>139.27296699999999</v>
      </nc>
    </rcc>
    <rcc rId="0" sId="2">
      <nc r="P38">
        <v>11.300710082983361</v>
      </nc>
    </rcc>
    <rcc rId="0" sId="2">
      <nc r="P39">
        <v>0</v>
      </nc>
    </rcc>
    <rcc rId="0" sId="2">
      <nc r="P41">
        <v>0</v>
      </nc>
    </rcc>
    <rcc rId="0" sId="2">
      <nc r="P43">
        <v>0</v>
      </nc>
    </rcc>
    <rcc rId="0" sId="2">
      <nc r="P51" t="inlineStr">
        <is>
          <t>2018</t>
        </is>
      </nc>
    </rcc>
    <rcc rId="0" sId="2">
      <nc r="P52">
        <v>46.610634144618203</v>
      </nc>
    </rcc>
    <rcc rId="0" sId="2">
      <nc r="P54">
        <v>5.9206341446182087</v>
      </nc>
    </rcc>
    <rcc rId="0" sId="2">
      <nc r="P55">
        <v>40.69</v>
      </nc>
    </rcc>
    <rcc rId="0" sId="2">
      <nc r="P57">
        <v>45.55</v>
      </nc>
    </rcc>
    <rcc rId="0" sId="2">
      <nc r="P59">
        <v>45.55</v>
      </nc>
    </rcc>
    <rcc rId="0" sId="2">
      <nc r="P60">
        <v>0</v>
      </nc>
    </rcc>
    <rcc rId="0" sId="2">
      <nc r="P61">
        <v>0</v>
      </nc>
    </rcc>
    <rcc rId="0" sId="2">
      <nc r="P64">
        <v>115</v>
      </nc>
    </rcc>
    <rcc rId="0" sId="2" dxf="1">
      <nc r="P67">
        <v>838.73431122760144</v>
      </nc>
      <ndxf/>
    </rcc>
    <rcc rId="0" sId="2">
      <nc r="P68">
        <v>748.74043560398263</v>
      </nc>
    </rcc>
    <rcc rId="0" sId="2">
      <nc r="P69">
        <v>89.993875623618806</v>
      </nc>
    </rcc>
    <rcc rId="0" sId="2">
      <nc r="P70">
        <v>0</v>
      </nc>
    </rcc>
    <rcc rId="0" sId="2">
      <nc r="P71">
        <v>0</v>
      </nc>
    </rcc>
    <rcc rId="0" sId="2" dxf="1">
      <nc r="P72">
        <v>0.15</v>
      </nc>
      <ndxf/>
    </rcc>
    <rfmt sheetId="2" sqref="P73" start="0" length="0">
      <dxf/>
    </rfmt>
  </rrc>
  <rrc rId="400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551.08446751945439</v>
      </nc>
    </rcc>
    <rcc rId="0" sId="2">
      <nc r="P19">
        <v>551.08446751945439</v>
      </nc>
    </rcc>
    <rcc rId="0" sId="2">
      <nc r="P21">
        <v>551.08446751945439</v>
      </nc>
    </rcc>
    <rcc rId="0" sId="2">
      <nc r="P22">
        <v>82.662670127918162</v>
      </nc>
    </rcc>
    <rcc rId="0" sId="2">
      <nc r="P24">
        <v>122.69999999999999</v>
      </nc>
    </rcc>
    <rcc rId="0" sId="2">
      <nc r="P25">
        <v>756.44713764737253</v>
      </nc>
    </rcc>
    <rcc rId="0" sId="2">
      <nc r="P28">
        <v>481</v>
      </nc>
    </rcc>
    <rcc rId="0" sId="2">
      <nc r="P29">
        <v>247</v>
      </nc>
    </rcc>
    <rcc rId="0" sId="2">
      <nc r="P30">
        <v>48.8</v>
      </nc>
    </rcc>
    <rcc rId="0" sId="2">
      <nc r="P31">
        <v>185.20000000000002</v>
      </nc>
    </rcc>
    <rcc rId="0" sId="2">
      <nc r="P33">
        <v>0</v>
      </nc>
    </rcc>
    <rcc rId="0" sId="2">
      <nc r="P36">
        <v>150.57019164404406</v>
      </nc>
    </rcc>
    <rcc rId="0" sId="2">
      <nc r="P37">
        <v>139.2694815610607</v>
      </nc>
    </rcc>
    <rcc rId="0" sId="2">
      <nc r="P38">
        <v>11.300710082983361</v>
      </nc>
    </rcc>
    <rcc rId="0" sId="2">
      <nc r="P39">
        <v>0</v>
      </nc>
    </rcc>
    <rcc rId="0" sId="2">
      <nc r="P41">
        <v>0</v>
      </nc>
    </rcc>
    <rcc rId="0" sId="2">
      <nc r="P43">
        <v>0</v>
      </nc>
    </rcc>
    <rcc rId="0" sId="2">
      <nc r="P51" t="inlineStr">
        <is>
          <t>2019</t>
        </is>
      </nc>
    </rcc>
    <rcc rId="0" sId="2">
      <nc r="P52">
        <v>46.484656004305307</v>
      </nc>
    </rcc>
    <rcc rId="0" sId="2">
      <nc r="P54">
        <v>5.7946560043053132</v>
      </nc>
    </rcc>
    <rcc rId="0" sId="2">
      <nc r="P55">
        <v>40.69</v>
      </nc>
    </rcc>
    <rcc rId="0" sId="2">
      <nc r="P57">
        <v>0</v>
      </nc>
    </rcc>
    <rcc rId="0" sId="2">
      <nc r="P59">
        <v>0</v>
      </nc>
    </rcc>
    <rcc rId="0" sId="2">
      <nc r="P60">
        <v>0</v>
      </nc>
    </rcc>
    <rcc rId="0" sId="2">
      <nc r="P61">
        <v>0</v>
      </nc>
    </rcc>
    <rcc rId="0" sId="2" dxf="1">
      <nc r="P67">
        <v>678.05484764834932</v>
      </nc>
      <ndxf/>
    </rcc>
    <rcc rId="0" sId="2">
      <nc r="P68">
        <v>756.44713764737253</v>
      </nc>
    </rcc>
    <rcc rId="0" sId="2">
      <nc r="P69">
        <v>-78.392289999023205</v>
      </nc>
    </rcc>
    <rcc rId="0" sId="2">
      <nc r="P70">
        <v>0</v>
      </nc>
    </rcc>
    <rcc rId="0" sId="2">
      <nc r="P71">
        <v>80</v>
      </nc>
    </rcc>
    <rcc rId="0" sId="2" dxf="1">
      <nc r="P72">
        <v>0.15</v>
      </nc>
      <ndxf/>
    </rcc>
    <rfmt sheetId="2" sqref="P73" start="0" length="0">
      <dxf/>
    </rfmt>
  </rrc>
  <rrc rId="400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555.32599698643958</v>
      </nc>
    </rcc>
    <rcc rId="0" sId="2">
      <nc r="P19">
        <v>555.32599698643958</v>
      </nc>
    </rcc>
    <rcc rId="0" sId="2">
      <nc r="P21">
        <v>555.32599698643958</v>
      </nc>
    </rcc>
    <rcc rId="0" sId="2">
      <nc r="P22">
        <v>83.298899547965931</v>
      </nc>
    </rcc>
    <rcc rId="0" sId="2">
      <nc r="P24">
        <v>94.524999999999991</v>
      </nc>
    </rcc>
    <rcc rId="0" sId="2">
      <nc r="P25">
        <v>733.14989653440546</v>
      </nc>
    </rcc>
    <rcc rId="0" sId="2">
      <nc r="P28">
        <v>481</v>
      </nc>
    </rcc>
    <rcc rId="0" sId="2">
      <nc r="P29">
        <v>247</v>
      </nc>
    </rcc>
    <rcc rId="0" sId="2">
      <nc r="P30">
        <v>48.8</v>
      </nc>
    </rcc>
    <rcc rId="0" sId="2">
      <nc r="P31">
        <v>185.20000000000002</v>
      </nc>
    </rcc>
    <rcc rId="0" sId="2">
      <nc r="P33">
        <v>0</v>
      </nc>
    </rcc>
    <rcc rId="0" sId="2">
      <nc r="P36">
        <v>150.57018632742432</v>
      </nc>
    </rcc>
    <rcc rId="0" sId="2">
      <nc r="P37">
        <v>139.26947624444097</v>
      </nc>
    </rcc>
    <rcc rId="0" sId="2">
      <nc r="P38">
        <v>11.300710082983361</v>
      </nc>
    </rcc>
    <rcc rId="0" sId="2">
      <nc r="P39">
        <v>0</v>
      </nc>
    </rcc>
    <rcc rId="0" sId="2">
      <nc r="P41">
        <v>0</v>
      </nc>
    </rcc>
    <rcc rId="0" sId="2">
      <nc r="P43">
        <v>0</v>
      </nc>
    </rcc>
    <rcc rId="0" sId="2">
      <nc r="P51" t="inlineStr">
        <is>
          <t>2020</t>
        </is>
      </nc>
    </rcc>
    <rcc rId="0" sId="2">
      <nc r="P52">
        <v>46.15797367693898</v>
      </nc>
    </rcc>
    <rcc rId="0" sId="2">
      <nc r="P54">
        <v>5.467973676938982</v>
      </nc>
    </rcc>
    <rcc rId="0" sId="2">
      <nc r="P55">
        <v>40.69</v>
      </nc>
    </rcc>
    <rcc rId="0" sId="2">
      <nc r="P57">
        <v>0</v>
      </nc>
    </rcc>
    <rcc rId="0" sId="2">
      <nc r="P59">
        <v>0</v>
      </nc>
    </rcc>
    <rcc rId="0" sId="2">
      <nc r="P60">
        <v>0</v>
      </nc>
    </rcc>
    <rcc rId="0" sId="2">
      <nc r="P61">
        <v>0</v>
      </nc>
    </rcc>
    <rcc rId="0" sId="2" dxf="1">
      <nc r="P67">
        <v>677.72816000436342</v>
      </nc>
      <ndxf/>
    </rcc>
    <rcc rId="0" sId="2">
      <nc r="P68">
        <v>733.14989653440546</v>
      </nc>
    </rcc>
    <rcc rId="0" sId="2">
      <nc r="P69">
        <v>-55.42173653004204</v>
      </nc>
    </rcc>
    <rcc rId="0" sId="2">
      <nc r="P70">
        <v>0</v>
      </nc>
    </rcc>
    <rcc rId="0" sId="2">
      <nc r="P71">
        <v>55</v>
      </nc>
    </rcc>
    <rcc rId="0" sId="2" dxf="1">
      <nc r="P72">
        <v>0.15</v>
      </nc>
      <ndxf/>
    </rcc>
    <rfmt sheetId="2" sqref="P73" start="0" length="0">
      <dxf/>
    </rfmt>
  </rrc>
  <rrc rId="400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559.87111370247487</v>
      </nc>
    </rcc>
    <rcc rId="0" sId="2">
      <nc r="P19">
        <v>559.87111370247487</v>
      </nc>
    </rcc>
    <rcc rId="0" sId="2">
      <nc r="P21">
        <v>559.87111370247487</v>
      </nc>
    </rcc>
    <rcc rId="0" sId="2">
      <nc r="P22">
        <v>83.980667055371228</v>
      </nc>
    </rcc>
    <rcc rId="0" sId="2">
      <nc r="P24">
        <v>95.088499999999982</v>
      </nc>
    </rcc>
    <rcc rId="0" sId="2">
      <nc r="P25">
        <v>738.94028075784604</v>
      </nc>
    </rcc>
    <rcc rId="0" sId="2">
      <nc r="P28">
        <v>481</v>
      </nc>
    </rcc>
    <rcc rId="0" sId="2">
      <nc r="P29">
        <v>247</v>
      </nc>
    </rcc>
    <rcc rId="0" sId="2">
      <nc r="P30">
        <v>48.8</v>
      </nc>
    </rcc>
    <rcc rId="0" sId="2">
      <nc r="P31">
        <v>185.20000000000002</v>
      </nc>
    </rcc>
    <rcc rId="0" sId="2">
      <nc r="P33">
        <v>0</v>
      </nc>
    </rcc>
    <rcc rId="0" sId="2">
      <nc r="P36">
        <v>150.60071008298337</v>
      </nc>
    </rcc>
    <rcc rId="0" sId="2">
      <nc r="P37">
        <v>139.30000000000001</v>
      </nc>
    </rcc>
    <rcc rId="0" sId="2">
      <nc r="P38">
        <v>11.300710082983361</v>
      </nc>
    </rcc>
    <rcc rId="0" sId="2">
      <nc r="P39">
        <v>0</v>
      </nc>
    </rcc>
    <rcc rId="0" sId="2">
      <nc r="P41">
        <v>0</v>
      </nc>
    </rcc>
    <rcc rId="0" sId="2">
      <nc r="P43">
        <v>0</v>
      </nc>
    </rcc>
    <rcc rId="0" sId="2">
      <nc r="P51" t="inlineStr">
        <is>
          <t>2021</t>
        </is>
      </nc>
    </rcc>
    <rcc rId="0" sId="2">
      <nc r="P52">
        <v>46.243392899442313</v>
      </nc>
    </rcc>
    <rcc rId="0" sId="2">
      <nc r="P54">
        <v>5.5533928994423185</v>
      </nc>
    </rcc>
    <rcc rId="0" sId="2">
      <nc r="P55">
        <v>40.69</v>
      </nc>
    </rcc>
    <rcc rId="0" sId="2">
      <nc r="P57">
        <v>0</v>
      </nc>
    </rcc>
    <rcc rId="0" sId="2">
      <nc r="P59">
        <v>0</v>
      </nc>
    </rcc>
    <rcc rId="0" sId="2">
      <nc r="P60">
        <v>0</v>
      </nc>
    </rcc>
    <rcc rId="0" sId="2">
      <nc r="P61">
        <v>0</v>
      </nc>
    </rcc>
    <rcc rId="0" sId="2" dxf="1">
      <nc r="P67">
        <v>677.84410298242574</v>
      </nc>
      <ndxf/>
    </rcc>
    <rcc rId="0" sId="2">
      <nc r="P68">
        <v>738.94028075784604</v>
      </nc>
    </rcc>
    <rcc rId="0" sId="2">
      <nc r="P69">
        <v>-61.096177775420301</v>
      </nc>
    </rcc>
    <rcc rId="0" sId="2">
      <nc r="P70">
        <v>0</v>
      </nc>
    </rcc>
    <rcc rId="0" sId="2">
      <nc r="P71">
        <v>65</v>
      </nc>
    </rcc>
    <rcc rId="0" sId="2" dxf="1">
      <nc r="P72">
        <v>0.15</v>
      </nc>
      <ndxf/>
    </rcc>
    <rfmt sheetId="2" sqref="P73" start="0" length="0">
      <dxf/>
    </rfmt>
  </rrc>
  <rrc rId="401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564.22335231143302</v>
      </nc>
    </rcc>
    <rcc rId="0" sId="2">
      <nc r="P19">
        <v>564.22335231143302</v>
      </nc>
    </rcc>
    <rcc rId="0" sId="2">
      <nc r="P21">
        <v>564.22335231143302</v>
      </nc>
    </rcc>
    <rcc rId="0" sId="2">
      <nc r="P22">
        <v>84.633502846714947</v>
      </nc>
    </rcc>
    <rcc rId="0" sId="2">
      <nc r="P24">
        <v>95.870270000000005</v>
      </nc>
    </rcc>
    <rcc rId="0" sId="2">
      <nc r="P25">
        <v>744.72712515814794</v>
      </nc>
    </rcc>
    <rcc rId="0" sId="2">
      <nc r="P28">
        <v>481</v>
      </nc>
    </rcc>
    <rcc rId="0" sId="2">
      <nc r="P29">
        <v>247</v>
      </nc>
    </rcc>
    <rcc rId="0" sId="2">
      <nc r="P30">
        <v>48.8</v>
      </nc>
    </rcc>
    <rcc rId="0" sId="2">
      <nc r="P31">
        <v>185.20000000000002</v>
      </nc>
    </rcc>
    <rcc rId="0" sId="2">
      <nc r="P33">
        <v>0</v>
      </nc>
    </rcc>
    <rcc rId="0" sId="2">
      <nc r="P36">
        <v>150.36868819037434</v>
      </nc>
    </rcc>
    <rcc rId="0" sId="2">
      <nc r="P37">
        <v>139.06797810739099</v>
      </nc>
    </rcc>
    <rcc rId="0" sId="2">
      <nc r="P38">
        <v>11.300710082983361</v>
      </nc>
    </rcc>
    <rcc rId="0" sId="2">
      <nc r="P39">
        <v>0</v>
      </nc>
    </rcc>
    <rcc rId="0" sId="2">
      <nc r="P41">
        <v>0</v>
      </nc>
    </rcc>
    <rcc rId="0" sId="2">
      <nc r="P43">
        <v>0</v>
      </nc>
    </rcc>
    <rcc rId="0" sId="2">
      <nc r="P51" t="inlineStr">
        <is>
          <t>2022</t>
        </is>
      </nc>
    </rcc>
    <rcc rId="0" sId="2">
      <nc r="P52">
        <v>46.13827587233267</v>
      </nc>
    </rcc>
    <rcc rId="0" sId="2">
      <nc r="P54">
        <v>5.448275872332669</v>
      </nc>
    </rcc>
    <rcc rId="0" sId="2">
      <nc r="P55">
        <v>40.69</v>
      </nc>
    </rcc>
    <rcc rId="0" sId="2">
      <nc r="P57">
        <v>0</v>
      </nc>
    </rcc>
    <rcc rId="0" sId="2">
      <nc r="P59">
        <v>0</v>
      </nc>
    </rcc>
    <rcc rId="0" sId="2">
      <nc r="P60">
        <v>0</v>
      </nc>
    </rcc>
    <rcc rId="0" sId="2">
      <nc r="P61">
        <v>0</v>
      </nc>
    </rcc>
    <rcc rId="0" sId="2" dxf="1">
      <nc r="P67">
        <v>677.50696406270697</v>
      </nc>
      <ndxf/>
    </rcc>
    <rcc rId="0" sId="2">
      <nc r="P68">
        <v>744.72712515814794</v>
      </nc>
    </rcc>
    <rcc rId="0" sId="2">
      <nc r="P69">
        <v>-67.220161095440972</v>
      </nc>
    </rcc>
    <rcc rId="0" sId="2">
      <nc r="P70">
        <v>0</v>
      </nc>
    </rcc>
    <rcc rId="0" sId="2">
      <nc r="P71">
        <v>75</v>
      </nc>
    </rcc>
    <rcc rId="0" sId="2" dxf="1">
      <nc r="P72">
        <v>0.15</v>
      </nc>
      <ndxf/>
    </rcc>
    <rfmt sheetId="2" sqref="P73" start="0" length="0">
      <dxf/>
    </rfmt>
  </rrc>
  <rrc rId="4011"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569.54436921141621</v>
      </nc>
    </rcc>
    <rcc rId="0" sId="2">
      <nc r="P19">
        <v>569.54436921141621</v>
      </nc>
    </rcc>
    <rcc rId="0" sId="2">
      <nc r="P21">
        <v>569.54436921141621</v>
      </nc>
    </rcc>
    <rcc rId="0" sId="2">
      <nc r="P22">
        <v>85.431655381712432</v>
      </nc>
    </rcc>
    <rcc rId="0" sId="2">
      <nc r="P24">
        <v>96.65387539999999</v>
      </nc>
    </rcc>
    <rcc rId="0" sId="2">
      <nc r="P25">
        <v>751.62989999312856</v>
      </nc>
    </rcc>
    <rcc rId="0" sId="2">
      <nc r="P28">
        <v>481</v>
      </nc>
    </rcc>
    <rcc rId="0" sId="2">
      <nc r="P29">
        <v>247</v>
      </nc>
    </rcc>
    <rcc rId="0" sId="2">
      <nc r="P30">
        <v>48.8</v>
      </nc>
    </rcc>
    <rcc rId="0" sId="2">
      <nc r="P31">
        <v>185.20000000000002</v>
      </nc>
    </rcc>
    <rcc rId="0" sId="2">
      <nc r="P33">
        <v>0</v>
      </nc>
    </rcc>
    <rcc rId="0" sId="2">
      <nc r="P36">
        <v>150.36868819037434</v>
      </nc>
    </rcc>
    <rcc rId="0" sId="2">
      <nc r="P37">
        <v>139.06797810739099</v>
      </nc>
    </rcc>
    <rcc rId="0" sId="2">
      <nc r="P38">
        <v>11.300710082983361</v>
      </nc>
    </rcc>
    <rcc rId="0" sId="2">
      <nc r="P39">
        <v>0</v>
      </nc>
    </rcc>
    <rcc rId="0" sId="2">
      <nc r="P41">
        <v>0</v>
      </nc>
    </rcc>
    <rcc rId="0" sId="2">
      <nc r="P43">
        <v>0</v>
      </nc>
    </rcc>
    <rcc rId="0" sId="2">
      <nc r="P51" t="inlineStr">
        <is>
          <t>2023</t>
        </is>
      </nc>
    </rcc>
    <rcc rId="0" sId="2">
      <nc r="P52">
        <v>46.024756666672658</v>
      </nc>
    </rcc>
    <rcc rId="0" sId="2">
      <nc r="P54">
        <v>5.334756666672658</v>
      </nc>
    </rcc>
    <rcc rId="0" sId="2">
      <nc r="P55">
        <v>40.69</v>
      </nc>
    </rcc>
    <rcc rId="0" sId="2">
      <nc r="P57">
        <v>0</v>
      </nc>
    </rcc>
    <rcc rId="0" sId="2">
      <nc r="P59">
        <v>0</v>
      </nc>
    </rcc>
    <rcc rId="0" sId="2">
      <nc r="P60">
        <v>0</v>
      </nc>
    </rcc>
    <rcc rId="0" sId="2">
      <nc r="P61">
        <v>0</v>
      </nc>
    </rcc>
    <rcc rId="0" sId="2" dxf="1">
      <nc r="P67">
        <v>677.39344485704692</v>
      </nc>
      <ndxf/>
    </rcc>
    <rcc rId="0" sId="2">
      <nc r="P68">
        <v>751.62989999312856</v>
      </nc>
    </rcc>
    <rcc rId="0" sId="2">
      <nc r="P69">
        <v>-74.236455136081645</v>
      </nc>
    </rcc>
    <rcc rId="0" sId="2">
      <nc r="P70">
        <v>3.4324815365850401</v>
      </nc>
    </rcc>
    <rcc rId="0" sId="2">
      <nc r="P71">
        <v>75</v>
      </nc>
    </rcc>
    <rcc rId="0" sId="2" dxf="1">
      <nc r="P72">
        <v>0.15</v>
      </nc>
      <ndxf/>
    </rcc>
    <rfmt sheetId="2" sqref="P73" start="0" length="0">
      <dxf/>
    </rfmt>
  </rrc>
  <rrc rId="4012"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574.9131083479499</v>
      </nc>
    </rcc>
    <rcc rId="0" sId="2">
      <nc r="P19">
        <v>574.9131083479499</v>
      </nc>
    </rcc>
    <rcc rId="0" sId="2">
      <nc r="P21">
        <v>574.9131083479499</v>
      </nc>
    </rcc>
    <rcc rId="0" sId="2">
      <nc r="P22">
        <v>86.236966252192488</v>
      </nc>
    </rcc>
    <rcc rId="0" sId="2">
      <nc r="P24">
        <v>97.750414153999998</v>
      </nc>
    </rcc>
    <rcc rId="0" sId="2">
      <nc r="P25">
        <v>758.90048875414232</v>
      </nc>
    </rcc>
    <rcc rId="0" sId="2">
      <nc r="P28">
        <v>481</v>
      </nc>
    </rcc>
    <rcc rId="0" sId="2">
      <nc r="P29">
        <v>247</v>
      </nc>
    </rcc>
    <rcc rId="0" sId="2">
      <nc r="P30">
        <v>48.8</v>
      </nc>
    </rcc>
    <rcc rId="0" sId="2">
      <nc r="P31">
        <v>185.20000000000002</v>
      </nc>
    </rcc>
    <rcc rId="0" sId="2">
      <nc r="P33">
        <v>0</v>
      </nc>
    </rcc>
    <rcc rId="0" sId="2">
      <nc r="P36">
        <v>150.36868819037434</v>
      </nc>
    </rcc>
    <rcc rId="0" sId="2">
      <nc r="P37">
        <v>139.06797810739099</v>
      </nc>
    </rcc>
    <rcc rId="0" sId="2">
      <nc r="P38">
        <v>11.300710082983361</v>
      </nc>
    </rcc>
    <rcc rId="0" sId="2">
      <nc r="P39">
        <v>0</v>
      </nc>
    </rcc>
    <rcc rId="0" sId="2">
      <nc r="P41">
        <v>0</v>
      </nc>
    </rcc>
    <rcc rId="0" sId="2">
      <nc r="P43">
        <v>0</v>
      </nc>
    </rcc>
    <rcc rId="0" sId="2">
      <nc r="P51" t="inlineStr">
        <is>
          <t>2024</t>
        </is>
      </nc>
    </rcc>
    <rcc rId="0" sId="2">
      <nc r="P52">
        <v>45.91889364498428</v>
      </nc>
    </rcc>
    <rcc rId="0" sId="2">
      <nc r="P54">
        <v>5.2288936449842796</v>
      </nc>
    </rcc>
    <rcc rId="0" sId="2">
      <nc r="P55">
        <v>40.69</v>
      </nc>
    </rcc>
    <rcc rId="0" sId="2">
      <nc r="P57">
        <v>0</v>
      </nc>
    </rcc>
    <rcc rId="0" sId="2">
      <nc r="P59">
        <v>0</v>
      </nc>
    </rcc>
    <rcc rId="0" sId="2">
      <nc r="P60">
        <v>0</v>
      </nc>
    </rcc>
    <rcc rId="0" sId="2">
      <nc r="P61">
        <v>0</v>
      </nc>
    </rcc>
    <rcc rId="0" sId="2" dxf="1">
      <nc r="P67">
        <v>677.28758183535865</v>
      </nc>
      <ndxf/>
    </rcc>
    <rcc rId="0" sId="2">
      <nc r="P68">
        <v>758.90048875414232</v>
      </nc>
    </rcc>
    <rcc rId="0" sId="2">
      <nc r="P69">
        <v>-81.612906918783665</v>
      </nc>
    </rcc>
    <rcc rId="0" sId="2">
      <nc r="P70">
        <v>75.270965706254685</v>
      </nc>
    </rcc>
    <rcc rId="0" sId="2">
      <nc r="P71">
        <v>10</v>
      </nc>
    </rcc>
    <rcc rId="0" sId="2" dxf="1">
      <nc r="P72">
        <v>0.15</v>
      </nc>
      <ndxf/>
    </rcc>
    <rfmt sheetId="2" sqref="P73" start="0" length="0">
      <dxf/>
    </rfmt>
  </rrc>
  <rrc rId="401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580.08777726815197</v>
      </nc>
    </rcc>
    <rcc rId="0" sId="2">
      <nc r="P19">
        <v>580.08777726815197</v>
      </nc>
    </rcc>
    <rcc rId="0" sId="2">
      <nc r="P21">
        <v>580.08777726815197</v>
      </nc>
    </rcc>
    <rcc rId="0" sId="2">
      <nc r="P22">
        <v>87.013166590222795</v>
      </nc>
    </rcc>
    <rcc rId="0" sId="2">
      <nc r="P24">
        <v>98.857918295540017</v>
      </nc>
    </rcc>
    <rcc rId="0" sId="2">
      <nc r="P25">
        <v>765.95886215391477</v>
      </nc>
    </rcc>
    <rcc rId="0" sId="2">
      <nc r="P28">
        <v>481</v>
      </nc>
    </rcc>
    <rcc rId="0" sId="2">
      <nc r="P29">
        <v>247</v>
      </nc>
    </rcc>
    <rcc rId="0" sId="2">
      <nc r="P30">
        <v>48.8</v>
      </nc>
    </rcc>
    <rcc rId="0" sId="2">
      <nc r="P31">
        <v>185.20000000000002</v>
      </nc>
    </rcc>
    <rcc rId="0" sId="2">
      <nc r="P33">
        <v>0</v>
      </nc>
    </rcc>
    <rcc rId="0" sId="2">
      <nc r="P36">
        <v>150.36868819037434</v>
      </nc>
    </rcc>
    <rcc rId="0" sId="2">
      <nc r="P37">
        <v>139.06797810739099</v>
      </nc>
    </rcc>
    <rcc rId="0" sId="2">
      <nc r="P38">
        <v>11.300710082983361</v>
      </nc>
    </rcc>
    <rcc rId="0" sId="2">
      <nc r="P39">
        <v>0</v>
      </nc>
    </rcc>
    <rcc rId="0" sId="2">
      <nc r="P41">
        <v>0</v>
      </nc>
    </rcc>
    <rcc rId="0" sId="2">
      <nc r="P43">
        <v>0</v>
      </nc>
    </rcc>
    <rcc rId="0" sId="2">
      <nc r="P51" t="inlineStr">
        <is>
          <t>2025</t>
        </is>
      </nc>
    </rcc>
    <rcc rId="0" sId="2">
      <nc r="P52">
        <v>45.635624258173216</v>
      </nc>
    </rcc>
    <rcc rId="0" sId="2">
      <nc r="P54">
        <v>4.9456242581732193</v>
      </nc>
    </rcc>
    <rcc rId="0" sId="2">
      <nc r="P55">
        <v>40.69</v>
      </nc>
    </rcc>
    <rcc rId="0" sId="2">
      <nc r="P57">
        <v>0</v>
      </nc>
    </rcc>
    <rcc rId="0" sId="2">
      <nc r="P59">
        <v>0</v>
      </nc>
    </rcc>
    <rcc rId="0" sId="2">
      <nc r="P60">
        <v>0</v>
      </nc>
    </rcc>
    <rcc rId="0" sId="2">
      <nc r="P61">
        <v>0</v>
      </nc>
    </rcc>
    <rcc rId="0" sId="2" dxf="1">
      <nc r="P67">
        <v>677.00431244854758</v>
      </nc>
      <ndxf/>
    </rcc>
    <rcc rId="0" sId="2">
      <nc r="P68">
        <v>765.95886215391477</v>
      </nc>
    </rcc>
    <rcc rId="0" sId="2">
      <nc r="P69">
        <v>-88.954549705367185</v>
      </nc>
    </rcc>
    <rcc rId="0" sId="2">
      <nc r="P70">
        <v>88.800620799919045</v>
      </nc>
    </rcc>
    <rcc rId="0" sId="2">
      <nc r="P71">
        <v>0</v>
      </nc>
    </rcc>
    <rcc rId="0" sId="2" dxf="1">
      <nc r="P72">
        <v>0.15</v>
      </nc>
      <ndxf/>
    </rcc>
    <rfmt sheetId="2" sqref="P73" start="0" length="0">
      <dxf/>
    </rfmt>
  </rrc>
  <rrc rId="401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cc rId="0" sId="2">
      <nc r="P11">
        <v>585.18557283757241</v>
      </nc>
    </rcc>
    <rcc rId="0" sId="2">
      <nc r="P19">
        <v>585.18557283757241</v>
      </nc>
    </rcc>
    <rcc rId="0" sId="2">
      <nc r="P21">
        <v>585.18557283757241</v>
      </nc>
    </rcc>
    <rcc rId="0" sId="2">
      <nc r="P22">
        <v>87.777835925635856</v>
      </nc>
    </rcc>
    <rcc rId="0" sId="2">
      <nc r="P24">
        <v>99.976497478495418</v>
      </nc>
    </rcc>
    <rcc rId="0" sId="2">
      <nc r="P25">
        <v>772.93990624170362</v>
      </nc>
    </rcc>
    <rcc rId="0" sId="2">
      <nc r="P28">
        <v>481</v>
      </nc>
    </rcc>
    <rcc rId="0" sId="2">
      <nc r="P29">
        <v>247</v>
      </nc>
    </rcc>
    <rcc rId="0" sId="2">
      <nc r="P30">
        <v>48.8</v>
      </nc>
    </rcc>
    <rcc rId="0" sId="2">
      <nc r="P31">
        <v>185.20000000000002</v>
      </nc>
    </rcc>
    <rcc rId="0" sId="2">
      <nc r="P33">
        <v>0</v>
      </nc>
    </rcc>
    <rcc rId="0" sId="2">
      <nc r="P36">
        <v>150.36868819037434</v>
      </nc>
    </rcc>
    <rcc rId="0" sId="2">
      <nc r="P37">
        <v>139.06797810739099</v>
      </nc>
    </rcc>
    <rcc rId="0" sId="2">
      <nc r="P38">
        <v>11.300710082983361</v>
      </nc>
    </rcc>
    <rcc rId="0" sId="2">
      <nc r="P39">
        <v>0</v>
      </nc>
    </rcc>
    <rcc rId="0" sId="2">
      <nc r="P41">
        <v>0</v>
      </nc>
    </rcc>
    <rcc rId="0" sId="2">
      <nc r="P43">
        <v>0</v>
      </nc>
    </rcc>
    <rcc rId="0" sId="2">
      <nc r="P51" t="inlineStr">
        <is>
          <t>2026</t>
        </is>
      </nc>
    </rcc>
    <rcc rId="0" sId="2">
      <nc r="P52">
        <v>45.718981084470499</v>
      </nc>
    </rcc>
    <rcc rId="0" sId="2">
      <nc r="P54">
        <v>5.028981084470499</v>
      </nc>
    </rcc>
    <rcc rId="0" sId="2">
      <nc r="P55">
        <v>40.69</v>
      </nc>
    </rcc>
    <rcc rId="0" sId="2">
      <nc r="P57">
        <v>0</v>
      </nc>
    </rcc>
    <rcc rId="0" sId="2">
      <nc r="P59">
        <v>0</v>
      </nc>
    </rcc>
    <rcc rId="0" sId="2">
      <nc r="P60">
        <v>0</v>
      </nc>
    </rcc>
    <rcc rId="0" sId="2">
      <nc r="P61">
        <v>0</v>
      </nc>
    </rcc>
    <rcc rId="0" sId="2" dxf="1">
      <nc r="P67">
        <v>677.08766927484476</v>
      </nc>
      <ndxf/>
    </rcc>
    <rcc rId="0" sId="2">
      <nc r="P68">
        <v>772.93990624170362</v>
      </nc>
    </rcc>
    <rcc rId="0" sId="2">
      <nc r="P69">
        <v>-95.852236966858868</v>
      </nc>
    </rcc>
    <rcc rId="0" sId="2">
      <nc r="P70">
        <v>100.84952397953415</v>
      </nc>
    </rcc>
    <rcc rId="0" sId="2">
      <nc r="P71">
        <v>0</v>
      </nc>
    </rcc>
    <rcc rId="0" sId="2" dxf="1">
      <nc r="P72">
        <v>0.15</v>
      </nc>
      <ndxf/>
    </rcc>
    <rfmt sheetId="2" sqref="P73" start="0" length="0">
      <dxf/>
    </rfmt>
  </rrc>
  <rrc rId="401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1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1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1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1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1"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2"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3"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4"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5"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6"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7"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8"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29"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rc rId="4030" sId="2" ref="P1:P1048576" action="deleteCol">
    <undo index="0" exp="area" ref3D="1" dr="$A$9:$XFD$9" dn="Z_DCB19DE7_0C5A_4A01_9827_72822593C206_.wvu.PrintTitles" sId="2"/>
    <undo index="0" exp="area" ref3D="1" dr="$A$9:$XFD$9" dn="Z_936D601A_6161_408D_BD38_CA4C61557536_.wvu.PrintTitles" sId="2"/>
    <undo index="0" exp="area" ref3D="1" dr="$A$9:$XFD$9" dn="Z_6A59B9D2_84B9_4C63_B63D_DCEF67FA52D8_.wvu.PrintTitles" sId="2"/>
    <undo index="0" exp="area" ref3D="1" dr="$A$9:$XFD$9" dn="Z_3EAFDB81_3C7B_4EC4_BD53_8A6926C61C4D_.wvu.PrintTitles" sId="2"/>
    <undo index="0" exp="area" ref3D="1" dr="$A$9:$XFD$9" dn="Z_046A23F8_4D15_41E0_A67E_1D05CF2E9CA4_.wvu.PrintTitles" sId="2"/>
    <undo index="0" exp="area" ref3D="1" dr="$A$9:$XFD$9" dn="Print_Titles" sId="2"/>
    <rfmt sheetId="2" xfDxf="1" sqref="P1:P1048576" start="0" length="0">
      <dxf>
        <alignment vertical="center" readingOrder="0"/>
      </dxf>
    </rfmt>
    <rfmt sheetId="2" sqref="P1" start="0" length="0">
      <dxf/>
    </rfmt>
    <rfmt sheetId="2" sqref="P2" start="0" length="0">
      <dxf/>
    </rfmt>
    <rfmt sheetId="2" sqref="P3" start="0" length="0">
      <dxf>
        <alignment horizontal="left" readingOrder="0"/>
      </dxf>
    </rfmt>
    <rfmt sheetId="2" sqref="P4" start="0" length="0">
      <dxf>
        <alignment horizontal="left" readingOrder="0"/>
      </dxf>
    </rfmt>
    <rfmt sheetId="2" sqref="P5" start="0" length="0">
      <dxf>
        <alignment horizontal="left" readingOrder="0"/>
      </dxf>
    </rfmt>
    <rfmt sheetId="2" sqref="P6" start="0" length="0">
      <dxf>
        <alignment horizontal="left" readingOrder="0"/>
      </dxf>
    </rfmt>
    <rfmt sheetId="2" sqref="P7" start="0" length="0">
      <dxf>
        <alignment horizontal="left" readingOrder="0"/>
      </dxf>
    </rfmt>
    <rfmt sheetId="2" sqref="P8" start="0" length="0">
      <dxf>
        <alignment horizontal="left" readingOrder="0"/>
      </dxf>
    </rfmt>
    <rfmt sheetId="2" sqref="P9" start="0" length="0">
      <dxf>
        <numFmt numFmtId="164" formatCode="[$-409]mmm\-yy;@"/>
      </dxf>
    </rfmt>
    <rfmt sheetId="2" sqref="P10" start="0" length="0">
      <dxf>
        <numFmt numFmtId="164" formatCode="[$-409]mmm\-yy;@"/>
      </dxf>
    </rfmt>
    <rfmt sheetId="2" sqref="P67" start="0" length="0">
      <dxf/>
    </rfmt>
    <rfmt sheetId="2" sqref="P72" start="0" length="0">
      <dxf/>
    </rfmt>
    <rfmt sheetId="2" sqref="P73" start="0" length="0">
      <dxf/>
    </rfmt>
  </rrc>
  <rcmt sheetId="2" cell="C76" guid="{00000000-0000-0000-0000-000000000000}" action="delete" author="Cory R. Sobotta"/>
  <rcmt sheetId="2" cell="D76" guid="{00000000-0000-0000-0000-000000000000}" action="delete" author="Cory R. Sobotta"/>
  <rcmt sheetId="2" cell="E54" guid="{00000000-0000-0000-0000-000000000000}" action="delete" author="Cory R. Sobotta"/>
  <rcmt sheetId="2" cell="E55" guid="{00000000-0000-0000-0000-000000000000}" action="delete" author="Cory R. Sobotta"/>
  <rcmt sheetId="2" cell="F59" guid="{00000000-0000-0000-0000-000000000000}" action="delete" author="Cory R. Sobotta"/>
  <rcmt sheetId="2" cell="E60" guid="{00000000-0000-0000-0000-000000000000}" action="delete" author="Cory R. Sobotta"/>
  <rcmt sheetId="2" cell="E64" guid="{00000000-0000-0000-0000-000000000000}" action="delete" author="Cory R. Sobotta"/>
  <rcmt sheetId="2" cell="E11" guid="{00000000-0000-0000-0000-000000000000}" action="delete" author="Cory R. Sobotta"/>
  <rcmt sheetId="2" cell="E24" guid="{00000000-0000-0000-0000-000000000000}" action="delete" author="Cory R. Sobotta"/>
  <rcmt sheetId="2" cell="C29" guid="{00000000-0000-0000-0000-000000000000}" action="delete" author="Cory R. Sobotta"/>
  <rcmt sheetId="2" cell="C37" guid="{00000000-0000-0000-0000-000000000000}" action="delete" author="Cory R. Sobotta"/>
  <rcc rId="4031" sId="3" numFmtId="34">
    <oc r="C11">
      <f>'N:\Department\RP\IEPR\2017\Supporting files\[Historical Load, Generation and Natural Gas Usage for WM.xlsx]Hist Generation'!Q29/1000</f>
    </oc>
    <nc r="C11">
      <v>2147.5641839999994</v>
    </nc>
  </rcc>
  <rcc rId="4032" sId="3" numFmtId="34">
    <oc r="D11">
      <f>'N:\Department\RP\IEPR\2017\Supporting files\[Historical Load, Generation and Natural Gas Usage for WM.xlsx]Hist Generation'!R29/1000</f>
    </oc>
    <nc r="D11">
      <v>2137.736555</v>
    </nc>
  </rcc>
  <rcc rId="4033" sId="3" numFmtId="4">
    <oc r="E11">
      <f>'N:\Department\RP\IEPR\2017\Supporting files\[LF2016 (7-14-16) (WGM 7-22-16) FINAL.xlsm]TotMonthly 2'!C114/1000</f>
    </oc>
    <nc r="E11">
      <v>2200.9123141723767</v>
    </nc>
  </rcc>
  <rcc rId="4034" sId="3" numFmtId="4">
    <oc r="F11">
      <f>'N:\Department\RP\IEPR\2017\Supporting files\[LF2016 (7-14-16) (WGM 7-22-16) FINAL.xlsm]TotMonthly 2'!D114/1000</f>
    </oc>
    <nc r="F11">
      <v>2255.9244863090703</v>
    </nc>
  </rcc>
  <rcc rId="4035" sId="3" numFmtId="4">
    <oc r="G11">
      <f>'N:\Department\RP\IEPR\2017\Supporting files\[LF2016 (7-14-16) (WGM 7-22-16) FINAL.xlsm]TotMonthly 2'!E114/1000</f>
    </oc>
    <nc r="G11">
      <v>2281.8233875484098</v>
    </nc>
  </rcc>
  <rcc rId="4036" sId="3" numFmtId="4">
    <oc r="H11">
      <f>'N:\Department\RP\IEPR\2017\Supporting files\[LF2016 (7-14-16) (WGM 7-22-16) FINAL.xlsm]TotMonthly 2'!F114/1000</f>
    </oc>
    <nc r="H11">
      <v>2300.8550583137467</v>
    </nc>
  </rcc>
  <rcc rId="4037" sId="3" numFmtId="4">
    <oc r="I11">
      <f>'N:\Department\RP\IEPR\2017\Supporting files\[LF2016 (7-14-16) (WGM 7-22-16) FINAL.xlsm]TotMonthly 2'!G114/1000</f>
    </oc>
    <nc r="I11">
      <v>2321.6312251525269</v>
    </nc>
  </rcc>
  <rcc rId="4038" sId="3" numFmtId="4">
    <oc r="J11">
      <f>'N:\Department\RP\IEPR\2017\Supporting files\[LF2016 (7-14-16) (WGM 7-22-16) FINAL.xlsm]TotMonthly 2'!H114/1000</f>
    </oc>
    <nc r="J11">
      <v>2341.487812844804</v>
    </nc>
  </rcc>
  <rcc rId="4039" sId="3" numFmtId="4">
    <oc r="K11">
      <f>'N:\Department\RP\IEPR\2017\Supporting files\[LF2016 (7-14-16) (WGM 7-22-16) FINAL.xlsm]TotMonthly 2'!I114/1000</f>
    </oc>
    <nc r="K11">
      <v>2365.4205286522129</v>
    </nc>
  </rcc>
  <rcc rId="4040" sId="3" numFmtId="4">
    <oc r="L11">
      <f>'N:\Department\RP\IEPR\2017\Supporting files\[LF2016 (7-14-16) (WGM 7-22-16) FINAL.xlsm]TotMonthly 2'!J114/1000</f>
    </oc>
    <nc r="L11">
      <v>2389.4120925069092</v>
    </nc>
  </rcc>
  <rcc rId="4041" sId="3" numFmtId="4">
    <oc r="M11">
      <f>'N:\Department\RP\IEPR\2017\Supporting files\[LF2016 (7-14-16) (WGM 7-22-16) FINAL.xlsm]TotMonthly 2'!K114/1000</f>
    </oc>
    <nc r="M11">
      <v>2412.3852099532392</v>
    </nc>
  </rcc>
  <rcc rId="4042" sId="3" numFmtId="4">
    <oc r="N11">
      <f>'N:\Department\RP\IEPR\2017\Supporting files\[LF2016 (7-14-16) (WGM 7-22-16) FINAL.xlsm]TotMonthly 2'!L114/1000</f>
    </oc>
    <nc r="N11">
      <v>2434.6916371104949</v>
    </nc>
  </rcc>
  <rcc rId="4043" sId="3" numFmtId="4">
    <oc r="C19">
      <f>C11</f>
    </oc>
    <nc r="C19">
      <v>2147.5641839999994</v>
    </nc>
  </rcc>
  <rcc rId="4044" sId="3" numFmtId="4">
    <oc r="D19">
      <f>D11</f>
    </oc>
    <nc r="D19">
      <v>2137.736555</v>
    </nc>
  </rcc>
  <rcc rId="4045" sId="3" numFmtId="4">
    <oc r="E19">
      <f>E11+E17+E18</f>
    </oc>
    <nc r="E19">
      <v>2200.9123141723767</v>
    </nc>
  </rcc>
  <rcc rId="4046" sId="3" numFmtId="4">
    <oc r="F19">
      <f>F11+F17+F18</f>
    </oc>
    <nc r="F19">
      <v>2255.9244863090703</v>
    </nc>
  </rcc>
  <rcc rId="4047" sId="3" numFmtId="4">
    <oc r="G19">
      <f>G11+G17+G18</f>
    </oc>
    <nc r="G19">
      <v>2281.8233875484098</v>
    </nc>
  </rcc>
  <rcc rId="4048" sId="3" numFmtId="4">
    <oc r="H19">
      <f>H11+H17+H18</f>
    </oc>
    <nc r="H19">
      <v>2300.8550583137467</v>
    </nc>
  </rcc>
  <rcc rId="4049" sId="3" numFmtId="4">
    <oc r="I19">
      <f>I11+I17+I18</f>
    </oc>
    <nc r="I19">
      <v>2321.6312251525269</v>
    </nc>
  </rcc>
  <rcc rId="4050" sId="3" numFmtId="4">
    <oc r="J19">
      <f>J11+J17+J18</f>
    </oc>
    <nc r="J19">
      <v>2341.487812844804</v>
    </nc>
  </rcc>
  <rcc rId="4051" sId="3" numFmtId="4">
    <oc r="K19">
      <f>K11+K17+K18</f>
    </oc>
    <nc r="K19">
      <v>2365.4205286522129</v>
    </nc>
  </rcc>
  <rcc rId="4052" sId="3" numFmtId="4">
    <oc r="L19">
      <f>L11+L17+L18</f>
    </oc>
    <nc r="L19">
      <v>2389.4120925069092</v>
    </nc>
  </rcc>
  <rcc rId="4053" sId="3" numFmtId="4">
    <oc r="M19">
      <f>M11+M17+M18</f>
    </oc>
    <nc r="M19">
      <v>2412.3852099532392</v>
    </nc>
  </rcc>
  <rcc rId="4054" sId="3" numFmtId="4">
    <oc r="N19">
      <f>N11+N17+N18</f>
    </oc>
    <nc r="N19">
      <v>2434.6916371104949</v>
    </nc>
  </rcc>
  <rcc rId="4055" sId="3" numFmtId="4">
    <oc r="C24">
      <f>SUM('N:\District\PSA\Gen and Load Data\[2015 Gross and Net Load.xlsx]Load'!$V$5:$V$8764)/1000000</f>
    </oc>
    <nc r="C24">
      <v>474.65507200000002</v>
    </nc>
  </rcc>
  <rcc rId="4056" sId="3" numFmtId="4">
    <oc r="D24">
      <f>SUM('N:\District\PSA\Gen and Load Data\[2016 Gross and Net Load.xlsx]Load'!$V$5:$V$8788)/1000000</f>
    </oc>
    <nc r="D24">
      <v>481.25792999999999</v>
    </nc>
  </rcc>
  <rcc rId="4057" sId="3" numFmtId="4">
    <oc r="E24">
      <f>'N:\Department\RP\LdFor\2017\2017 MeID Load\[MeID Load Forecast (CRS 2-22-17).xlsm]Monthly Load Fcst'!B111/1000</f>
    </oc>
    <nc r="E24">
      <v>531.13503924254144</v>
    </nc>
  </rcc>
  <rcc rId="4058" sId="3" numFmtId="4">
    <oc r="F24">
      <f>'N:\Department\RP\LdFor\2017\2017 MeID Load\[MeID Load Forecast (CRS 2-22-17).xlsm]Monthly Load Fcst'!C111/1000</f>
    </oc>
    <nc r="F24">
      <v>532.89417652168709</v>
    </nc>
  </rcc>
  <rcc rId="4059" sId="3" numFmtId="4">
    <oc r="G24">
      <f>'N:\Department\RP\LdFor\2017\2017 MeID Load\[MeID Load Forecast (CRS 2-22-17).xlsm]Monthly Load Fcst'!D111/1000</f>
    </oc>
    <nc r="G24">
      <v>508.31383904547806</v>
    </nc>
  </rcc>
  <rcc rId="4060" sId="3" numFmtId="4">
    <oc r="H24">
      <f>'N:\Department\RP\LdFor\2017\2017 MeID Load\[MeID Load Forecast (CRS 2-22-17).xlsm]Monthly Load Fcst'!E111/1000</f>
    </oc>
    <nc r="H24">
      <v>445.76835657087861</v>
    </nc>
  </rcc>
  <rcc rId="4061" sId="3" numFmtId="4">
    <oc r="I24">
      <f>'N:\Department\RP\LdFor\2017\2017 MeID Load\[MeID Load Forecast (CRS 2-22-17).xlsm]Monthly Load Fcst'!F111/1000</f>
    </oc>
    <nc r="I24">
      <v>447.77774816580558</v>
    </nc>
  </rcc>
  <rcc rId="4062" sId="3" numFmtId="4">
    <oc r="J24">
      <f>'N:\Department\RP\LdFor\2017\2017 MeID Load\[MeID Load Forecast (CRS 2-22-17).xlsm]Monthly Load Fcst'!G111/1000</f>
    </oc>
    <nc r="J24">
      <v>449.78826260652556</v>
    </nc>
  </rcc>
  <rcc rId="4063" sId="3" numFmtId="4">
    <oc r="K24">
      <f>'N:\Department\RP\LdFor\2017\2017 MeID Load\[MeID Load Forecast (CRS 2-22-17).xlsm]Monthly Load Fcst'!H111/1000</f>
    </oc>
    <nc r="K24">
      <v>451.79955053993393</v>
    </nc>
  </rcc>
  <rcc rId="4064" sId="3" numFmtId="4">
    <oc r="L24">
      <f>'N:\Department\RP\LdFor\2017\2017 MeID Load\[MeID Load Forecast (CRS 2-22-17).xlsm]Monthly Load Fcst'!I111/1000</f>
    </oc>
    <nc r="L24">
      <v>454.81744719248371</v>
    </nc>
  </rcc>
  <rcc rId="4065" sId="3" numFmtId="4">
    <oc r="M24">
      <f>'N:\Department\RP\LdFor\2017\2017 MeID Load\[MeID Load Forecast (CRS 2-22-17).xlsm]Monthly Load Fcst'!J111/1000</f>
    </oc>
    <nc r="M24">
      <v>457.86554254301603</v>
    </nc>
  </rcc>
  <rcc rId="4066" sId="3" numFmtId="4">
    <oc r="N24">
      <f>'N:\Department\RP\LdFor\2017\2017 MeID Load\[MeID Load Forecast (CRS 2-22-17).xlsm]Monthly Load Fcst'!K111/1000</f>
    </oc>
    <nc r="N24">
      <v>460.94412086672594</v>
    </nc>
  </rcc>
  <rcc rId="4067" sId="3" numFmtId="4">
    <oc r="C25">
      <f>SUM(C19:C24)</f>
    </oc>
    <nc r="C25">
      <v>2622.2192559999994</v>
    </nc>
  </rcc>
  <rcc rId="4068" sId="3" numFmtId="4">
    <oc r="D25">
      <f>SUM(D19:D24)</f>
    </oc>
    <nc r="D25">
      <v>2618.9944850000002</v>
    </nc>
  </rcc>
  <rcc rId="4069" sId="3" numFmtId="4">
    <oc r="E25">
      <f>SUM(E19:E24)</f>
    </oc>
    <nc r="E25">
      <v>2732.0473534149182</v>
    </nc>
  </rcc>
  <rcc rId="4070" sId="3" numFmtId="4">
    <oc r="F25">
      <f>SUM(F19:F24)</f>
    </oc>
    <nc r="F25">
      <v>2788.8186628307576</v>
    </nc>
  </rcc>
  <rcc rId="4071" sId="3" numFmtId="4">
    <oc r="G25">
      <f>SUM(G19:G24)</f>
    </oc>
    <nc r="G25">
      <v>2790.137226593888</v>
    </nc>
  </rcc>
  <rcc rId="4072" sId="3" numFmtId="4">
    <oc r="H25">
      <f>SUM(H19:H24)</f>
    </oc>
    <nc r="H25">
      <v>2746.6234148846252</v>
    </nc>
  </rcc>
  <rcc rId="4073" sId="3" numFmtId="4">
    <oc r="I25">
      <f>SUM(I19:I24)</f>
    </oc>
    <nc r="I25">
      <v>2769.4089733183323</v>
    </nc>
  </rcc>
  <rcc rId="4074" sId="3" numFmtId="4">
    <oc r="J25">
      <f>SUM(J19:J24)</f>
    </oc>
    <nc r="J25">
      <v>2791.2760754513297</v>
    </nc>
  </rcc>
  <rcc rId="4075" sId="3" numFmtId="4">
    <oc r="K25">
      <f>SUM(K19:K24)</f>
    </oc>
    <nc r="K25">
      <v>2817.2200791921468</v>
    </nc>
  </rcc>
  <rcc rId="4076" sId="3" numFmtId="4">
    <oc r="L25">
      <f>SUM(L19:L24)</f>
    </oc>
    <nc r="L25">
      <v>2844.2295396993927</v>
    </nc>
  </rcc>
  <rcc rId="4077" sId="3" numFmtId="4">
    <oc r="M25">
      <f>SUM(M19:M24)</f>
    </oc>
    <nc r="M25">
      <v>2870.2507524962552</v>
    </nc>
  </rcc>
  <rcc rId="4078" sId="3" numFmtId="4">
    <oc r="N25">
      <f>SUM(N19:N24)</f>
    </oc>
    <nc r="N25">
      <v>2895.6357579772207</v>
    </nc>
  </rcc>
  <rcc rId="4079" sId="3" numFmtId="4">
    <oc r="C28">
      <f>SUM(C29:C31)</f>
    </oc>
    <nc r="C28">
      <v>1772.7812369999999</v>
    </nc>
  </rcc>
  <rcc rId="4080" sId="3" numFmtId="4">
    <oc r="D28">
      <f>SUM(D29:D31)</f>
    </oc>
    <nc r="D28">
      <v>1317.329097</v>
    </nc>
  </rcc>
  <rcc rId="4081" sId="3" numFmtId="4">
    <oc r="E28">
      <f>SUM(E29:E31)</f>
    </oc>
    <nc r="E28">
      <v>872.24903925566002</v>
    </nc>
  </rcc>
  <rcc rId="4082" sId="3" numFmtId="4">
    <oc r="F28">
      <f>SUM(F29:F31)</f>
    </oc>
    <nc r="F28">
      <v>1010.6090443039501</v>
    </nc>
  </rcc>
  <rcc rId="4083" sId="3" numFmtId="4">
    <oc r="G28">
      <f>SUM(G29:G31)</f>
    </oc>
    <nc r="G28">
      <v>1293.6165182140603</v>
    </nc>
  </rcc>
  <rcc rId="4084" sId="3" numFmtId="4">
    <oc r="H28">
      <f>SUM(H29:H31)</f>
    </oc>
    <nc r="H28">
      <v>1225.5488792100405</v>
    </nc>
  </rcc>
  <rcc rId="4085" sId="3" numFmtId="4">
    <oc r="I28">
      <f>SUM(I29:I31)</f>
    </oc>
    <nc r="I28">
      <v>1293.1599311740601</v>
    </nc>
  </rcc>
  <rcc rId="4086" sId="3" numFmtId="4">
    <oc r="J28">
      <f>SUM(J29:J31)</f>
    </oc>
    <nc r="J28">
      <v>1369.6457805130299</v>
    </nc>
  </rcc>
  <rcc rId="4087" sId="3" numFmtId="4">
    <oc r="K28">
      <f>SUM(K29:K31)</f>
    </oc>
    <nc r="K28">
      <v>1413.73570383279</v>
    </nc>
  </rcc>
  <rcc rId="4088" sId="3" numFmtId="4">
    <oc r="L28">
      <f>SUM(L29:L31)</f>
    </oc>
    <nc r="L28">
      <v>1413.73570383279</v>
    </nc>
  </rcc>
  <rcc rId="4089" sId="3" numFmtId="4">
    <oc r="M28">
      <f>SUM(M29:M31)</f>
    </oc>
    <nc r="M28">
      <v>1413.73570383279</v>
    </nc>
  </rcc>
  <rcc rId="4090" sId="3" numFmtId="4">
    <oc r="N28">
      <f>SUM(N29:N31)</f>
    </oc>
    <nc r="N28">
      <v>1413.73570383279</v>
    </nc>
  </rcc>
  <rcc rId="4091" sId="3" numFmtId="4">
    <oc r="C29">
      <f>'N:\Department\RP\IEPR\2017\Supporting files\[Historical Load, Generation and Natural Gas Usage for WM.xlsx]Hist Generation'!Q299/1000</f>
    </oc>
    <nc r="C29">
      <v>1576.1271629999999</v>
    </nc>
  </rcc>
  <rcc rId="4092" sId="3" numFmtId="4">
    <oc r="D29">
      <f>'N:\Department\RP\IEPR\2017\Supporting files\[Historical Load, Generation and Natural Gas Usage for WM.xlsx]Hist Generation'!R299/1000</f>
    </oc>
    <nc r="D29">
      <v>1205.590406</v>
    </nc>
  </rcc>
  <rcc rId="4093" sId="3" numFmtId="4">
    <oc r="E29">
      <f>'N:\Department\RP\IEPR\2017\Supporting files\[2017 MOP Risk Mar 031317 AGM.xlsm]Actual Results Comparision'!$P$1278/1000</f>
    </oc>
    <nc r="E29">
      <v>813.84059346204003</v>
    </nc>
  </rcc>
  <rcc rId="4094" sId="3" numFmtId="4">
    <oc r="F29">
      <f>'N:\Department\RP\IEPR\2017\Supporting files\[2018 MOP Risk Mar 031317.xlsm]Actual Results Comparision'!$P$1278/1000</f>
    </oc>
    <nc r="F29">
      <v>934.80096256248009</v>
    </nc>
  </rcc>
  <rcc rId="4095" sId="3" numFmtId="4">
    <oc r="G29">
      <f>'N:\Department\RP\IEPR\2017\Supporting files\[2019 MOP Budget 090916.xlsm]Actual Results Comparision'!$P$1278/1000</f>
    </oc>
    <nc r="G29">
      <v>1206.3240926471701</v>
    </nc>
  </rcc>
  <rcc rId="4096" sId="3" numFmtId="4">
    <oc r="H29">
      <f>'N:\Department\RP\IEPR\2017\Supporting files\[2020 MOP Budget 090916.xlsm]Actual Results Comparision'!$P$1278/1000</f>
    </oc>
    <nc r="H29">
      <v>1150.3134128423203</v>
    </nc>
  </rcc>
  <rcc rId="4097" sId="3" numFmtId="4">
    <oc r="I29">
      <f>'N:\Department\RP\IEPR\2017\Supporting files\[2021 MOP Budget 090916.xlsm]Actual Results Comparision'!$P$1278/1000</f>
    </oc>
    <nc r="I29">
      <v>1197.9305997505801</v>
    </nc>
  </rcc>
  <rcc rId="4098" sId="3" numFmtId="4">
    <oc r="J29">
      <f>'N:\Department\RP\IEPR\2017\Supporting files\[2022 MOP Budget 090916.xlsm]Actual Results Comparision'!$P$1278/1000</f>
    </oc>
    <nc r="J29">
      <v>1280.50034239909</v>
    </nc>
  </rcc>
  <rcc rId="4099" sId="3" numFmtId="4">
    <oc r="C30">
      <f>'N:\Department\RP\IEPR\2017\Supporting files\[Historical Load, Generation and Natural Gas Usage for WM.xlsx]Hist Generation'!Q284/1000</f>
    </oc>
    <nc r="C30">
      <v>-0.22918899999999998</v>
    </nc>
  </rcc>
  <rcc rId="4100" sId="3" numFmtId="4">
    <oc r="D30">
      <f>'N:\Department\RP\IEPR\2017\Supporting files\[Historical Load, Generation and Natural Gas Usage for WM.xlsx]Hist Generation'!R284/1000</f>
    </oc>
    <nc r="D30">
      <v>-0.16231899999999996</v>
    </nc>
  </rcc>
  <rcc rId="4101" sId="3" numFmtId="4">
    <oc r="E30">
      <f>'N:\Department\RP\IEPR\2017\Supporting files\[2017 MOP Risk Mar 031317 AGM.xlsm]Actual Results Comparision'!$P$1277/1000</f>
    </oc>
    <nc r="E30">
      <v>0.21199902554</v>
    </nc>
  </rcc>
  <rcc rId="4102" sId="3" numFmtId="4">
    <oc r="F30">
      <f>'N:\Department\RP\IEPR\2017\Supporting files\[2018 MOP Risk Mar 031317.xlsm]Actual Results Comparision'!$P$1277/1000</f>
    </oc>
    <nc r="F30">
      <v>0.38900000000000001</v>
    </nc>
  </rcc>
  <rcc rId="4103" sId="3" numFmtId="4">
    <oc r="G30">
      <f>'N:\Department\RP\IEPR\2017\Supporting files\[2019 MOP Budget 090916.xlsm]Actual Results Comparision'!$P$1277/1000</f>
    </oc>
    <nc r="G30">
      <v>0.35290201278999994</v>
    </nc>
  </rcc>
  <rcc rId="4104" sId="3" numFmtId="4">
    <oc r="H30">
      <f>'N:\Department\RP\IEPR\2017\Supporting files\[2020 MOP Budget 090916.xlsm]Actual Results Comparision'!$P$1277/1000</f>
    </oc>
    <nc r="H30">
      <v>0.24052305559999998</v>
    </nc>
  </rcc>
  <rcc rId="4105" sId="3" numFmtId="4">
    <oc r="I30">
      <f>'N:\Department\RP\IEPR\2017\Supporting files\[2021 MOP Budget 090916.xlsm]Actual Results Comparision'!$P$1277/1000</f>
    </oc>
    <nc r="I30">
      <v>0.22137326762999998</v>
    </nc>
  </rcc>
  <rcc rId="4106" sId="3" numFmtId="4">
    <oc r="J30">
      <f>'N:\Department\RP\IEPR\2017\Supporting files\[2022 MOP Budget 090916.xlsm]Actual Results Comparision'!$P$1277/1000</f>
    </oc>
    <nc r="J30">
      <v>0.40973428114999999</v>
    </nc>
  </rcc>
  <rcc rId="4107" sId="3" numFmtId="4">
    <oc r="C31">
      <f>('N:\Department\RP\IEPR\2017\Supporting files\[Historical Load, Generation and Natural Gas Usage for WM.xlsx]Hist Generation'!Q254+'N:\Department\RP\IEPR\2017\Supporting files\[Historical Load, Generation and Natural Gas Usage for WM.xlsx]Hist Generation'!Q269)/1000</f>
    </oc>
    <nc r="C31">
      <v>196.88326299999997</v>
    </nc>
  </rcc>
  <rcc rId="4108" sId="3" numFmtId="4">
    <oc r="D31">
      <f>('N:\Department\RP\IEPR\2017\Supporting files\[Historical Load, Generation and Natural Gas Usage for WM.xlsx]Hist Generation'!R254+'N:\Department\RP\IEPR\2017\Supporting files\[Historical Load, Generation and Natural Gas Usage for WM.xlsx]Hist Generation'!R269)/1000</f>
    </oc>
    <nc r="D31">
      <v>111.90101000000001</v>
    </nc>
  </rcc>
  <rcc rId="4109" sId="3" numFmtId="4">
    <oc r="E31">
      <f>SUM('N:\Department\RP\IEPR\2017\Supporting files\[2017 MOP Risk Mar 031317 AGM.xlsm]Actual Results Comparision'!$P$1273:$P$1276)/1000</f>
    </oc>
    <nc r="E31">
      <v>58.196446768080001</v>
    </nc>
  </rcc>
  <rcc rId="4110" sId="3" numFmtId="4">
    <oc r="F31">
      <f>SUM('N:\Department\RP\IEPR\2017\Supporting files\[2018 MOP Risk Mar 031317.xlsm]Actual Results Comparision'!$P$1273:$P$1276)/1000</f>
    </oc>
    <nc r="F31">
      <v>75.419081741469995</v>
    </nc>
  </rcc>
  <rcc rId="4111" sId="3" numFmtId="4">
    <oc r="G31">
      <f>SUM('N:\Department\RP\IEPR\2017\Supporting files\[2019 MOP Budget 090916.xlsm]Actual Results Comparision'!$P$1273:$P$1276)/1000</f>
    </oc>
    <nc r="G31">
      <v>86.939523554100006</v>
    </nc>
  </rcc>
  <rcc rId="4112" sId="3" numFmtId="4">
    <oc r="H31">
      <f>SUM('N:\Department\RP\IEPR\2017\Supporting files\[2020 MOP Budget 090916.xlsm]Actual Results Comparision'!$P$1273:$P$1276)/1000</f>
    </oc>
    <nc r="H31">
      <v>74.99494331212</v>
    </nc>
  </rcc>
  <rcc rId="4113" sId="3" numFmtId="4">
    <oc r="I31">
      <f>SUM('N:\Department\RP\IEPR\2017\Supporting files\[2021 MOP Budget 090916.xlsm]Actual Results Comparision'!$P$1273:$P$1276)/1000</f>
    </oc>
    <nc r="I31">
      <v>95.007958155850005</v>
    </nc>
  </rcc>
  <rcc rId="4114" sId="3" numFmtId="4">
    <oc r="J31">
      <f>SUM('N:\Department\RP\IEPR\2017\Supporting files\[2022 MOP Budget 090916.xlsm]Actual Results Comparision'!$P$1273:$P$1276)/1000</f>
    </oc>
    <nc r="J31">
      <v>88.735703832790009</v>
    </nc>
  </rcc>
  <rcc rId="4115" sId="3" numFmtId="4">
    <oc r="K31">
      <f>J31</f>
    </oc>
    <nc r="K31">
      <v>88.735703832790009</v>
    </nc>
  </rcc>
  <rcc rId="4116" sId="3" numFmtId="4">
    <oc r="L31">
      <f>K31</f>
    </oc>
    <nc r="L31">
      <v>88.735703832790009</v>
    </nc>
  </rcc>
  <rcc rId="4117" sId="3" numFmtId="4">
    <oc r="M31">
      <f>L31</f>
    </oc>
    <nc r="M31">
      <v>88.735703832790009</v>
    </nc>
  </rcc>
  <rcc rId="4118" sId="3" numFmtId="4">
    <oc r="N31">
      <f>M31</f>
    </oc>
    <nc r="N31">
      <v>88.735703832790009</v>
    </nc>
  </rcc>
  <rcc rId="4119" sId="3">
    <oc r="C32">
      <f>SUM(C33:C34)</f>
    </oc>
    <nc r="C32">
      <v>0</v>
    </nc>
  </rcc>
  <rcc rId="4120" sId="3">
    <oc r="D32">
      <f>SUM(D33:D34)</f>
    </oc>
    <nc r="D32">
      <v>0</v>
    </nc>
  </rcc>
  <rcc rId="4121" sId="3" numFmtId="4">
    <oc r="E32">
      <f>SUM(E33:E34)</f>
    </oc>
    <nc r="E32">
      <v>0</v>
    </nc>
  </rcc>
  <rcc rId="4122" sId="3" numFmtId="4">
    <oc r="F32">
      <f>SUM(F33:F34)</f>
    </oc>
    <nc r="F32">
      <v>0</v>
    </nc>
  </rcc>
  <rcc rId="4123" sId="3" numFmtId="4">
    <oc r="G32">
      <f>SUM(G33:G34)</f>
    </oc>
    <nc r="G32">
      <v>0</v>
    </nc>
  </rcc>
  <rcc rId="4124" sId="3" numFmtId="4">
    <oc r="H32">
      <f>SUM(H33:H34)</f>
    </oc>
    <nc r="H32">
      <v>0</v>
    </nc>
  </rcc>
  <rcc rId="4125" sId="3" numFmtId="4">
    <oc r="I32">
      <f>SUM(I33:I34)</f>
    </oc>
    <nc r="I32">
      <v>0</v>
    </nc>
  </rcc>
  <rcc rId="4126" sId="3" numFmtId="4">
    <oc r="J32">
      <f>SUM(J33:J34)</f>
    </oc>
    <nc r="J32">
      <v>0</v>
    </nc>
  </rcc>
  <rcc rId="4127" sId="3" numFmtId="4">
    <oc r="K32">
      <f>SUM(K33:K34)</f>
    </oc>
    <nc r="K32">
      <v>0</v>
    </nc>
  </rcc>
  <rcc rId="4128" sId="3" numFmtId="4">
    <oc r="L32">
      <f>SUM(L33:L34)</f>
    </oc>
    <nc r="L32">
      <v>0</v>
    </nc>
  </rcc>
  <rcc rId="4129" sId="3" numFmtId="4">
    <oc r="M32">
      <f>SUM(M33:M34)</f>
    </oc>
    <nc r="M32">
      <v>0</v>
    </nc>
  </rcc>
  <rcc rId="4130" sId="3" numFmtId="4">
    <oc r="N32">
      <f>SUM(N33:N34)</f>
    </oc>
    <nc r="N32">
      <v>0</v>
    </nc>
  </rcc>
  <rcc rId="4131" sId="3" numFmtId="4">
    <oc r="C35">
      <f>SUM(C36:C37)</f>
    </oc>
    <nc r="C35">
      <v>160.422462</v>
    </nc>
  </rcc>
  <rcc rId="4132" sId="3" numFmtId="4">
    <oc r="D35">
      <f>SUM(D36:D37)</f>
    </oc>
    <nc r="D35">
      <v>250.27313500000002</v>
    </nc>
  </rcc>
  <rcc rId="4133" sId="3" numFmtId="4">
    <oc r="E35">
      <f>SUM(E36:E37)</f>
    </oc>
    <nc r="E35">
      <v>695.76967428643013</v>
    </nc>
  </rcc>
  <rcc rId="4134" sId="3" numFmtId="4">
    <oc r="F35">
      <f>SUM(F36:F37)</f>
    </oc>
    <nc r="F35">
      <v>351.52234566769994</v>
    </nc>
  </rcc>
  <rcc rId="4135" sId="3" numFmtId="4">
    <oc r="G35">
      <f>SUM(G36:G37)</f>
    </oc>
    <nc r="G35">
      <v>353.62710254867</v>
    </nc>
  </rcc>
  <rcc rId="4136" sId="3" numFmtId="4">
    <oc r="H35">
      <f>SUM(H36:H37)</f>
    </oc>
    <nc r="H35">
      <v>333.94515487714006</v>
    </nc>
  </rcc>
  <rcc rId="4137" sId="3" numFmtId="4">
    <oc r="I35">
      <f>SUM(I36:I37)</f>
    </oc>
    <nc r="I35">
      <v>387.64675763313005</v>
    </nc>
  </rcc>
  <rcc rId="4138" sId="3" numFmtId="4">
    <oc r="J35">
      <f>SUM(J36:J37)</f>
    </oc>
    <nc r="J35">
      <v>347.47295580412003</v>
    </nc>
  </rcc>
  <rcc rId="4139" sId="3" numFmtId="4">
    <oc r="K35">
      <f>SUM(K36:K37)</f>
    </oc>
    <nc r="K35">
      <v>387.64675763313005</v>
    </nc>
  </rcc>
  <rcc rId="4140" sId="3" numFmtId="4">
    <oc r="L35">
      <f>SUM(L36:L37)</f>
    </oc>
    <nc r="L35">
      <v>387.64675763313005</v>
    </nc>
  </rcc>
  <rcc rId="4141" sId="3" numFmtId="4">
    <oc r="M35">
      <f>SUM(M36:M37)</f>
    </oc>
    <nc r="M35">
      <v>387.64675763313005</v>
    </nc>
  </rcc>
  <rcc rId="4142" sId="3" numFmtId="4">
    <oc r="N35">
      <f>SUM(N36:N37)</f>
    </oc>
    <nc r="N35">
      <v>387.64675763313005</v>
    </nc>
  </rcc>
  <rcc rId="4143" sId="3" numFmtId="4">
    <oc r="C36">
      <f>'N:\Department\RP\IEPR\2017\Supporting files\[Historical Load, Generation and Natural Gas Usage for WM.xlsx]Hist Generation'!Q164/1000</f>
    </oc>
    <nc r="C36">
      <v>131.00561999999999</v>
    </nc>
  </rcc>
  <rcc rId="4144" sId="3" numFmtId="4">
    <oc r="D36">
      <f>'N:\Department\RP\IEPR\2017\Supporting files\[Historical Load, Generation and Natural Gas Usage for WM.xlsx]Hist Generation'!R164/1000</f>
    </oc>
    <nc r="D36">
      <v>211.42566000000002</v>
    </nc>
  </rcc>
  <rcc rId="4145" sId="3" numFmtId="4">
    <oc r="E36">
      <f>'N:\Department\RP\IEPR\2017\Supporting files\[2017 MOP Risk Mar 031317 AGM.xlsm]Actual Results Comparision'!$P$1286/1000</f>
    </oc>
    <nc r="E36">
      <v>615.23728680906015</v>
    </nc>
  </rcc>
  <rcc rId="4146" sId="3" numFmtId="4">
    <oc r="F36">
      <f>'N:\Department\RP\IEPR\2017\Supporting files\[2018 MOP Risk Mar 031317.xlsm]Actual Results Comparision'!$P$1286/1000</f>
    </oc>
    <nc r="F36">
      <v>268.09826423800996</v>
    </nc>
  </rcc>
  <rcc rId="4147" sId="3" numFmtId="4">
    <oc r="G36">
      <f>'N:\Department\RP\IEPR\2017\Supporting files\[2019 MOP Budget 090916.xlsm]Actual Results Comparision'!$P$1286/1000</f>
    </oc>
    <nc r="G36">
      <v>270.20302111898997</v>
    </nc>
  </rcc>
  <rcc rId="4148" sId="3" numFmtId="4">
    <oc r="H36">
      <f>'N:\Department\RP\IEPR\2017\Supporting files\[2020 MOP Budget 090916.xlsm]Actual Results Comparision'!$P$1286/1000</f>
    </oc>
    <nc r="H36">
      <v>250.52052363137003</v>
    </nc>
  </rcc>
  <rcc rId="4149" sId="3" numFmtId="4">
    <oc r="I36">
      <f>'N:\Department\RP\IEPR\2017\Supporting files\[2021 MOP Budget 090916.xlsm]Actual Results Comparision'!$P$1286/1000</f>
    </oc>
    <nc r="I36">
      <v>304.58432614300006</v>
    </nc>
  </rcc>
  <rcc rId="4150" sId="3" numFmtId="4">
    <oc r="J36">
      <f>'N:\Department\RP\IEPR\2017\Supporting files\[2022 MOP Budget 090916.xlsm]Actual Results Comparision'!$P$1286/1000</f>
    </oc>
    <nc r="J36">
      <v>264.41052431399004</v>
    </nc>
  </rcc>
  <rcc rId="4151" sId="3" numFmtId="4">
    <oc r="K36">
      <f>$I$36</f>
    </oc>
    <nc r="K36">
      <v>304.58432614300006</v>
    </nc>
  </rcc>
  <rcc rId="4152" sId="3" numFmtId="4">
    <oc r="L36">
      <f>$I$36</f>
    </oc>
    <nc r="L36">
      <v>304.58432614300006</v>
    </nc>
  </rcc>
  <rcc rId="4153" sId="3" numFmtId="4">
    <oc r="M36">
      <f>$I$36</f>
    </oc>
    <nc r="M36">
      <v>304.58432614300006</v>
    </nc>
  </rcc>
  <rcc rId="4154" sId="3" numFmtId="4">
    <oc r="N36">
      <f>$I$36</f>
    </oc>
    <nc r="N36">
      <v>304.58432614300006</v>
    </nc>
  </rcc>
  <rcc rId="4155" sId="3" numFmtId="4">
    <oc r="C37">
      <f>('N:\Department\RP\IEPR\2017\Supporting files\[Historical Load, Generation and Natural Gas Usage for WM.xlsx]Hist Generation'!Q239+'N:\Department\RP\IEPR\2017\Supporting files\[Historical Load, Generation and Natural Gas Usage for WM.xlsx]Hist Generation'!Q419+'N:\Department\RP\IEPR\2017\Supporting files\[Historical Load, Generation and Natural Gas Usage for WM.xlsx]Hist Generation'!Q464)/1000</f>
    </oc>
    <nc r="C37">
      <v>29.416841999999995</v>
    </nc>
  </rcc>
  <rcc rId="4156" sId="3" numFmtId="4">
    <oc r="D37">
      <f>('N:\Department\RP\IEPR\2017\Supporting files\[Historical Load, Generation and Natural Gas Usage for WM.xlsx]Hist Generation'!R239+'N:\Department\RP\IEPR\2017\Supporting files\[Historical Load, Generation and Natural Gas Usage for WM.xlsx]Hist Generation'!R419+'N:\Department\RP\IEPR\2017\Supporting files\[Historical Load, Generation and Natural Gas Usage for WM.xlsx]Hist Generation'!R464)/1000</f>
    </oc>
    <nc r="D37">
      <v>38.847474999999996</v>
    </nc>
  </rcc>
  <rcc rId="4157" sId="3" numFmtId="4">
    <oc r="E37">
      <f>('N:\Department\RP\IEPR\2017\Supporting files\[2017 MOP Risk Mar 031317 AGM.xlsm]Actual Results Comparision'!$P$1248+'N:\Department\RP\IEPR\2017\Supporting files\[2017 MOP Risk Mar 031317 AGM.xlsm]Actual Results Comparision'!$P$1295)/1000</f>
    </oc>
    <nc r="E37">
      <v>80.532387477369994</v>
    </nc>
  </rcc>
  <rcc rId="4158" sId="3" numFmtId="4">
    <oc r="F37">
      <f>('N:\Department\RP\IEPR\2017\Supporting files\[2018 MOP Risk Mar 031317.xlsm]Actual Results Comparision'!$P$1248+'N:\Department\RP\IEPR\2017\Supporting files\[2018 MOP Risk Mar 031317.xlsm]Actual Results Comparision'!$P$1295)/1000</f>
    </oc>
    <nc r="F37">
      <v>83.424081429690006</v>
    </nc>
  </rcc>
  <rcc rId="4159" sId="3" numFmtId="4">
    <oc r="G37">
      <f>('N:\Department\RP\IEPR\2017\Supporting files\[2019 MOP Budget 090916.xlsm]Actual Results Comparision'!$P$1248+'N:\Department\RP\IEPR\2017\Supporting files\[2019 MOP Budget 090916.xlsm]Actual Results Comparision'!$P$1295)/1000</f>
    </oc>
    <nc r="G37">
      <v>83.424081429680015</v>
    </nc>
  </rcc>
  <rcc rId="4160" sId="3" numFmtId="4">
    <oc r="H37">
      <f>('N:\Department\RP\IEPR\2017\Supporting files\[2020 MOP Budget 090916.xlsm]Actual Results Comparision'!$P$1248+'N:\Department\RP\IEPR\2017\Supporting files\[2020 MOP Budget 090916.xlsm]Actual Results Comparision'!$P$1295)/1000</f>
    </oc>
    <nc r="H37">
      <v>83.424631245770016</v>
    </nc>
  </rcc>
  <rcc rId="4161" sId="3" numFmtId="4">
    <oc r="I37">
      <f>('N:\Department\RP\IEPR\2017\Supporting files\[2021 MOP Budget 090916.xlsm]Actual Results Comparision'!$P$1248+'N:\Department\RP\IEPR\2017\Supporting files\[2021 MOP Budget 090916.xlsm]Actual Results Comparision'!$P$1295)/1000</f>
    </oc>
    <nc r="I37">
      <v>83.06243149013001</v>
    </nc>
  </rcc>
  <rcc rId="4162" sId="3" numFmtId="4">
    <oc r="J37">
      <f>('N:\Department\RP\IEPR\2017\Supporting files\[2022 MOP Budget 090916.xlsm]Actual Results Comparision'!$P$1248+'N:\Department\RP\IEPR\2017\Supporting files\[2022 MOP Budget 090916.xlsm]Actual Results Comparision'!$P$1295)/1000</f>
    </oc>
    <nc r="J37">
      <v>83.062431490129995</v>
    </nc>
  </rcc>
  <rcc rId="4163" sId="3" numFmtId="4">
    <oc r="K37">
      <f>J37</f>
    </oc>
    <nc r="K37">
      <v>83.062431490129995</v>
    </nc>
  </rcc>
  <rcc rId="4164" sId="3" numFmtId="4">
    <oc r="L37">
      <f>K37</f>
    </oc>
    <nc r="L37">
      <v>83.062431490129995</v>
    </nc>
  </rcc>
  <rcc rId="4165" sId="3" numFmtId="4">
    <oc r="M37">
      <f>L37</f>
    </oc>
    <nc r="M37">
      <v>83.062431490129995</v>
    </nc>
  </rcc>
  <rcc rId="4166" sId="3" numFmtId="4">
    <oc r="N37">
      <f>M37</f>
    </oc>
    <nc r="N37">
      <v>83.062431490129995</v>
    </nc>
  </rcc>
  <rcc rId="4167" sId="3" numFmtId="4">
    <oc r="C38">
      <f>SUM(C39:C41)</f>
    </oc>
    <nc r="C38">
      <v>333.60599999999999</v>
    </nc>
  </rcc>
  <rcc rId="4168" sId="3" numFmtId="4">
    <oc r="D38">
      <f>SUM(D39:D41)</f>
    </oc>
    <nc r="D38">
      <v>386.31700000000001</v>
    </nc>
  </rcc>
  <rcc rId="4169" sId="3" numFmtId="4">
    <oc r="E38">
      <f>SUM(E39:E41)</f>
    </oc>
    <nc r="E38">
      <v>307.27881182464</v>
    </nc>
  </rcc>
  <rcc rId="4170" sId="3" numFmtId="4">
    <oc r="F38">
      <f>SUM(F39:F41)</f>
    </oc>
    <nc r="F38">
      <v>356.32411685593996</v>
    </nc>
  </rcc>
  <rcc rId="4171" sId="3" numFmtId="4">
    <oc r="G38">
      <f>SUM(G39:G41)</f>
    </oc>
    <nc r="G38">
      <v>373.43616666666662</v>
    </nc>
  </rcc>
  <rcc rId="4172" sId="3" numFmtId="4">
    <oc r="H38">
      <f>SUM(H39:H41)</f>
    </oc>
    <nc r="H38">
      <v>373.43616666666662</v>
    </nc>
  </rcc>
  <rcc rId="4173" sId="3" numFmtId="4">
    <oc r="I38">
      <f>SUM(I39:I41)</f>
    </oc>
    <nc r="I38">
      <v>373.43616666666662</v>
    </nc>
  </rcc>
  <rcc rId="4174" sId="3" numFmtId="4">
    <oc r="J38">
      <f>SUM(J39:J41)</f>
    </oc>
    <nc r="J38">
      <v>373.43616666666662</v>
    </nc>
  </rcc>
  <rcc rId="4175" sId="3" numFmtId="4">
    <oc r="K38">
      <f>SUM(K39:K41)</f>
    </oc>
    <nc r="K38">
      <v>373.43616666666662</v>
    </nc>
  </rcc>
  <rcc rId="4176" sId="3" numFmtId="4">
    <oc r="L38">
      <f>SUM(L39:L41)</f>
    </oc>
    <nc r="L38">
      <v>373.43616666666662</v>
    </nc>
  </rcc>
  <rcc rId="4177" sId="3" numFmtId="4">
    <oc r="M38">
      <f>SUM(M39:M41)</f>
    </oc>
    <nc r="M38">
      <v>373.43616666666662</v>
    </nc>
  </rcc>
  <rcc rId="4178" sId="3" numFmtId="4">
    <oc r="N38">
      <f>SUM(N39:N41)</f>
    </oc>
    <nc r="N38">
      <v>373.43616666666662</v>
    </nc>
  </rcc>
  <rcc rId="4179" sId="3" numFmtId="4">
    <oc r="C39">
      <f>'N:\Department\RP\IEPR\2017\Supporting files\[Historical Load, Generation and Natural Gas Usage for WM.xlsx]Hist Generation'!Q479/1000</f>
    </oc>
    <nc r="C39">
      <v>0</v>
    </nc>
  </rcc>
  <rcc rId="4180" sId="3" numFmtId="4">
    <oc r="D39">
      <f>'N:\Department\RP\IEPR\2017\Supporting files\[Historical Load, Generation and Natural Gas Usage for WM.xlsx]Hist Generation'!R479/1000</f>
    </oc>
    <nc r="D39">
      <v>0</v>
    </nc>
  </rcc>
  <rcc rId="4181" sId="3" numFmtId="4">
    <oc r="C40">
      <f>'N:\District\PSA\Gen and Load Data\[15sysgen.xlsm]Net'!O38/1000</f>
    </oc>
    <nc r="C40">
      <v>333.60599999999999</v>
    </nc>
  </rcc>
  <rcc rId="4182" sId="3" numFmtId="4">
    <oc r="D40">
      <f>'N:\District\PSA\Gen and Load Data\[16sysgen.xlsm]Net'!O38/1000</f>
    </oc>
    <nc r="D40">
      <v>386.31700000000001</v>
    </nc>
  </rcc>
  <rcc rId="4183" sId="3" numFmtId="4">
    <oc r="E40">
      <f>'N:\Department\RP\IEPR\2017\Supporting files\[2017 MOP Risk Mar 031317 AGM.xlsm]Actual Results Comparision'!$P$1326/1000</f>
    </oc>
    <nc r="E40">
      <v>307.27881182464</v>
    </nc>
  </rcc>
  <rcc rId="4184" sId="3" numFmtId="4">
    <oc r="F40">
      <f>'N:\Department\RP\IEPR\2017\Supporting files\[2018 MOP Risk Mar 031317.xlsm]Actual Results Comparision'!$P$1326/1000</f>
    </oc>
    <nc r="F40">
      <v>356.32411685593996</v>
    </nc>
  </rcc>
  <rcc rId="4185" sId="3" numFmtId="4">
    <oc r="G40">
      <f>'N:\Department\RP\PurPwr\Budget Inputs - 2016\[Power Supply Inputs (CRS 8-5-16) - FINAL.xlsm]TWP - Budget'!E15/1000</f>
    </oc>
    <nc r="G40">
      <v>373.43616666666662</v>
    </nc>
  </rcc>
  <rcc rId="4186" sId="3" numFmtId="4">
    <oc r="H40">
      <f>'N:\Department\RP\PurPwr\Budget Inputs - 2016\[Power Supply Inputs (CRS 8-5-16) - FINAL.xlsm]TWP - Budget'!F15/1000</f>
    </oc>
    <nc r="H40">
      <v>373.43616666666662</v>
    </nc>
  </rcc>
  <rcc rId="4187" sId="3" numFmtId="4">
    <oc r="I40">
      <f>'N:\Department\RP\PurPwr\Budget Inputs - 2016\[Power Supply Inputs (CRS 8-5-16) - FINAL.xlsm]TWP - Budget'!G15/1000</f>
    </oc>
    <nc r="I40">
      <v>373.43616666666662</v>
    </nc>
  </rcc>
  <rcc rId="4188" sId="3" numFmtId="4">
    <oc r="J40">
      <f>'N:\Department\RP\PurPwr\Budget Inputs - 2016\[Power Supply Inputs (CRS 8-5-16) - FINAL.xlsm]TWP - Budget'!H15/1000</f>
    </oc>
    <nc r="J40">
      <v>373.43616666666662</v>
    </nc>
  </rcc>
  <rcc rId="4189" sId="3" numFmtId="4">
    <oc r="K40">
      <f>'N:\Department\RP\PurPwr\Budget Inputs - 2016\[Power Supply Inputs (CRS 8-5-16) - FINAL.xlsm]TWP - Budget'!I15/1000</f>
    </oc>
    <nc r="K40">
      <v>373.43616666666662</v>
    </nc>
  </rcc>
  <rcc rId="4190" sId="3" numFmtId="4">
    <oc r="L40">
      <f>'N:\Department\RP\PurPwr\Budget Inputs - 2016\[Power Supply Inputs (CRS 8-5-16) - FINAL.xlsm]TWP - Budget'!J15/1000</f>
    </oc>
    <nc r="L40">
      <v>373.43616666666662</v>
    </nc>
  </rcc>
  <rcc rId="4191" sId="3" numFmtId="4">
    <oc r="M40">
      <f>'N:\Department\RP\PurPwr\Budget Inputs - 2016\[Power Supply Inputs (CRS 8-5-16) - FINAL.xlsm]TWP - Budget'!K15/1000</f>
    </oc>
    <nc r="M40">
      <v>373.43616666666662</v>
    </nc>
  </rcc>
  <rcc rId="4192" sId="3" numFmtId="4">
    <oc r="N40">
      <f>'N:\Department\RP\PurPwr\Budget Inputs - 2016\[Power Supply Inputs (CRS 8-5-16) - FINAL.xlsm]TWP - Budget'!L15/1000</f>
    </oc>
    <nc r="N40">
      <v>373.43616666666662</v>
    </nc>
  </rcc>
  <rcc rId="4193" sId="3">
    <oc r="C42">
      <f>SUM(C43:C49)</f>
    </oc>
    <nc r="C42">
      <v>0</v>
    </nc>
  </rcc>
  <rcc rId="4194" sId="3">
    <oc r="D42">
      <f>SUM(D43:D49)</f>
    </oc>
    <nc r="D42">
      <v>0</v>
    </nc>
  </rcc>
  <rcc rId="4195" sId="3" numFmtId="4">
    <oc r="E42">
      <f>SUM(E43:E49)</f>
    </oc>
    <nc r="E42">
      <v>0</v>
    </nc>
  </rcc>
  <rcc rId="4196" sId="3" numFmtId="4">
    <oc r="F42">
      <f>SUM(F43:F49)</f>
    </oc>
    <nc r="F42">
      <v>0</v>
    </nc>
  </rcc>
  <rcc rId="4197" sId="3" numFmtId="4">
    <oc r="G42">
      <f>SUM(G43:G49)</f>
    </oc>
    <nc r="G42">
      <v>0</v>
    </nc>
  </rcc>
  <rcc rId="4198" sId="3" numFmtId="4">
    <oc r="H42">
      <f>SUM(H43:H49)</f>
    </oc>
    <nc r="H42">
      <v>0</v>
    </nc>
  </rcc>
  <rcc rId="4199" sId="3" numFmtId="4">
    <oc r="I42">
      <f>SUM(I43:I49)</f>
    </oc>
    <nc r="I42">
      <v>0</v>
    </nc>
  </rcc>
  <rcc rId="4200" sId="3" numFmtId="4">
    <oc r="J42">
      <f>SUM(J43:J49)</f>
    </oc>
    <nc r="J42">
      <v>0</v>
    </nc>
  </rcc>
  <rcc rId="4201" sId="3" numFmtId="4">
    <oc r="K42">
      <f>SUM(K43:K49)</f>
    </oc>
    <nc r="K42">
      <v>0</v>
    </nc>
  </rcc>
  <rcc rId="4202" sId="3" numFmtId="4">
    <oc r="L42">
      <f>SUM(L43:L49)</f>
    </oc>
    <nc r="L42">
      <v>0</v>
    </nc>
  </rcc>
  <rcc rId="4203" sId="3" numFmtId="4">
    <oc r="M42">
      <f>SUM(M43:M49)</f>
    </oc>
    <nc r="M42">
      <v>0</v>
    </nc>
  </rcc>
  <rcc rId="4204" sId="3" numFmtId="4">
    <oc r="N42">
      <f>SUM(N43:N49)</f>
    </oc>
    <nc r="N42">
      <v>0</v>
    </nc>
  </rcc>
  <rcc rId="4205" sId="3" numFmtId="34">
    <oc r="C51">
      <f>SUM(C52:C55)</f>
    </oc>
    <nc r="C51">
      <v>53.600969999999997</v>
    </nc>
  </rcc>
  <rcc rId="4206" sId="3" numFmtId="34">
    <oc r="D51">
      <f>SUM(D52:D55)</f>
    </oc>
    <nc r="D51">
      <v>52.321260000000009</v>
    </nc>
  </rcc>
  <rcc rId="4207" sId="3" numFmtId="4">
    <oc r="E51">
      <f>SUM(E52:E55)</f>
    </oc>
    <nc r="E51">
      <v>195.16450692797</v>
    </nc>
  </rcc>
  <rcc rId="4208" sId="3" numFmtId="4">
    <oc r="F51">
      <f>SUM(F52:F55)</f>
    </oc>
    <nc r="F51">
      <v>210.15008617705001</v>
    </nc>
  </rcc>
  <rcc rId="4209" sId="3" numFmtId="4">
    <oc r="G51">
      <f>SUM(G52:G55)</f>
    </oc>
    <nc r="G51">
      <v>207.87637636504883</v>
    </nc>
  </rcc>
  <rcc rId="4210" sId="3" numFmtId="4">
    <oc r="H51">
      <f>SUM(H52:H55)</f>
    </oc>
    <nc r="H51">
      <v>204.38378572140553</v>
    </nc>
  </rcc>
  <rcc rId="4211" sId="3" numFmtId="4">
    <oc r="I51">
      <f>SUM(I52:I55)</f>
    </oc>
    <nc r="I51">
      <v>205.29382409780081</v>
    </nc>
  </rcc>
  <rcc rId="4212" sId="3" numFmtId="4">
    <oc r="J51">
      <f>SUM(J52:J55)</f>
    </oc>
    <nc r="J51">
      <v>204.05530992570624</v>
    </nc>
  </rcc>
  <rcc rId="4213" sId="3" numFmtId="4">
    <oc r="K51">
      <f>SUM(K52:K55)</f>
    </oc>
    <nc r="K51">
      <v>202.76029393353002</v>
    </nc>
  </rcc>
  <rcc rId="4214" sId="3" numFmtId="4">
    <oc r="L51">
      <f>SUM(L52:L55)</f>
    </oc>
    <nc r="L51">
      <v>201.74595400906645</v>
    </nc>
  </rcc>
  <rcc rId="4215" sId="3" numFmtId="4">
    <oc r="M51">
      <f>SUM(M52:M55)</f>
    </oc>
    <nc r="M51">
      <v>198.46766807554587</v>
    </nc>
  </rcc>
  <rcc rId="4216" sId="3" numFmtId="4">
    <oc r="N51">
      <f>SUM(N52:N55)</f>
    </oc>
    <nc r="N51">
      <v>199.09933684586923</v>
    </nc>
  </rcc>
  <rcc rId="4217" sId="3" numFmtId="4">
    <oc r="C53">
      <f>'N:\Department\RP\IEPR\2017\Supporting files\[Historical Load, Generation and Natural Gas Usage for WM.xlsx]Hist Generation'!Q134/1000</f>
    </oc>
    <nc r="C53">
      <v>53.600969999999997</v>
    </nc>
  </rcc>
  <rcc rId="4218" sId="3" numFmtId="4">
    <oc r="D53">
      <f>'N:\Department\RP\IEPR\2017\Supporting files\[Historical Load, Generation and Natural Gas Usage for WM.xlsx]Hist Generation'!R134/1000</f>
    </oc>
    <nc r="D53">
      <v>52.321260000000009</v>
    </nc>
  </rcc>
  <rcc rId="4219" sId="3" numFmtId="4">
    <oc r="E53">
      <f>'N:\Department\RP\IEPR\2017\Supporting files\[2017 MOP Risk Mar 031317 AGM.xlsm]Actual Results Comparision'!$P$1247/1000</f>
    </oc>
    <nc r="E53">
      <v>52.526506927969997</v>
    </nc>
  </rcc>
  <rcc rId="4220" sId="3" numFmtId="4">
    <oc r="F53">
      <f>'N:\Department\RP\IEPR\2017\Supporting files\[2018 MOP Risk Mar 031317.xlsm]Actual Results Comparision'!$P$1247/1000</f>
    </oc>
    <nc r="F53">
      <v>51.177086177050015</v>
    </nc>
  </rcc>
  <rcc rId="4221" sId="3" numFmtId="4">
    <oc r="G53">
      <f>'N:\Department\RP\PurPwr\Budget Inputs - 2016\[Power Supply Inputs (CRS 8-5-16) - FINAL.xlsm]NCPA Budget'!E153/1000</f>
    </oc>
    <nc r="G53">
      <v>50.088376365048802</v>
    </nc>
  </rcc>
  <rcc rId="4222" sId="3" numFmtId="4">
    <oc r="H53">
      <f>'N:\Department\RP\PurPwr\Budget Inputs - 2016\[Power Supply Inputs (CRS 8-5-16) - FINAL.xlsm]NCPA Budget'!F153/1000</f>
    </oc>
    <nc r="H53">
      <v>46.883785721405538</v>
    </nc>
  </rcc>
  <rcc rId="4223" sId="3" numFmtId="4">
    <oc r="I53">
      <f>'N:\Department\RP\PurPwr\Budget Inputs - 2016\[Power Supply Inputs (CRS 8-5-16) - FINAL.xlsm]NCPA Budget'!G153/1000</f>
    </oc>
    <nc r="I53">
      <v>48.000824097800802</v>
    </nc>
  </rcc>
  <rcc rId="4224" sId="3" numFmtId="4">
    <oc r="J53">
      <f>'N:\Department\RP\PurPwr\Budget Inputs - 2016\[Power Supply Inputs (CRS 8-5-16) - FINAL.xlsm]NCPA Budget'!H153/1000</f>
    </oc>
    <nc r="J53">
      <v>47.092309925706232</v>
    </nc>
  </rcc>
  <rcc rId="4225" sId="3" numFmtId="4">
    <oc r="K53">
      <f>'N:\Department\RP\PurPwr\Budget Inputs - 2016\[Power Supply Inputs (CRS 8-5-16) - FINAL.xlsm]NCPA Budget'!I153/1000</f>
    </oc>
    <nc r="K53">
      <v>46.113293933530024</v>
    </nc>
  </rcc>
  <rcc rId="4226" sId="3" numFmtId="4">
    <oc r="L53">
      <f>'N:\Department\RP\PurPwr\Budget Inputs - 2016\[Power Supply Inputs (CRS 8-5-16) - FINAL.xlsm]NCPA Budget'!J153/1000</f>
    </oc>
    <nc r="L53">
      <v>45.323954009066469</v>
    </nc>
  </rcc>
  <rcc rId="4227" sId="3" numFmtId="4">
    <oc r="M53">
      <f>'N:\Department\RP\PurPwr\Budget Inputs - 2016\[Power Supply Inputs (CRS 8-5-16) - FINAL.xlsm]NCPA Budget'!K153/1000</f>
    </oc>
    <nc r="M53">
      <v>42.28966807554589</v>
    </nc>
  </rcc>
  <rcc rId="4228" sId="3" numFmtId="4">
    <oc r="N53">
      <f>'N:\Department\RP\PurPwr\Budget Inputs - 2016\[Power Supply Inputs (CRS 8-5-16) - FINAL.xlsm]NCPA Budget'!L153/1000</f>
    </oc>
    <nc r="N53">
      <v>43.468336845869224</v>
    </nc>
  </rcc>
  <rcc rId="4229" sId="3" numFmtId="4">
    <oc r="E54">
      <f>SUM('N:\Department\RP\Renewable\Renewable RFP June 2014\54 MW Solar Profile (built through Plexos)\[2017_2036 Hourly Profile (Summarized).xlsm]2017_2036 Hourly Profile'!$AH$10:$AH$19)/1000</f>
    </oc>
    <nc r="E54">
      <v>142.63800000000001</v>
    </nc>
  </rcc>
  <rcc rId="4230" sId="3" numFmtId="4">
    <oc r="F54">
      <f>'N:\Department\RP\Renewable\Renewable RFP June 2014\54 MW Solar Profile (built through Plexos)\[2017_2036 Hourly Profile (Summarized).xlsm]2017_2036 Hourly Profile'!AI20/1000</f>
    </oc>
    <nc r="F54">
      <v>158.97300000000001</v>
    </nc>
  </rcc>
  <rcc rId="4231" sId="3" numFmtId="4">
    <oc r="G54">
      <f>'N:\Department\RP\Renewable\Renewable RFP June 2014\54 MW Solar Profile (built through Plexos)\[2017_2036 Hourly Profile (Summarized).xlsm]2017_2036 Hourly Profile'!AJ20/1000</f>
    </oc>
    <nc r="G54">
      <v>157.78800000000001</v>
    </nc>
  </rcc>
  <rcc rId="4232" sId="3" numFmtId="4">
    <oc r="H54">
      <f>'N:\Department\RP\Renewable\Renewable RFP June 2014\54 MW Solar Profile (built through Plexos)\[2017_2036 Hourly Profile (Summarized).xlsm]2017_2036 Hourly Profile'!AK20/1000</f>
    </oc>
    <nc r="H54">
      <v>157.5</v>
    </nc>
  </rcc>
  <rcc rId="4233" sId="3" numFmtId="4">
    <oc r="I54">
      <f>'N:\Department\RP\Renewable\Renewable RFP June 2014\54 MW Solar Profile (built through Plexos)\[2017_2036 Hourly Profile (Summarized).xlsm]2017_2036 Hourly Profile'!AL20/1000</f>
    </oc>
    <nc r="I54">
      <v>157.29300000000001</v>
    </nc>
  </rcc>
  <rcc rId="4234" sId="3" numFmtId="4">
    <oc r="J54">
      <f>'N:\Department\RP\Renewable\Renewable RFP June 2014\54 MW Solar Profile (built through Plexos)\[2017_2036 Hourly Profile (Summarized).xlsm]2017_2036 Hourly Profile'!AM20/1000</f>
    </oc>
    <nc r="J54">
      <v>156.96299999999999</v>
    </nc>
  </rcc>
  <rcc rId="4235" sId="3" numFmtId="4">
    <oc r="K54">
      <f>'N:\Department\RP\Renewable\Renewable RFP June 2014\54 MW Solar Profile (built through Plexos)\[2017_2036 Hourly Profile (Summarized).xlsm]2017_2036 Hourly Profile'!AN20/1000</f>
    </oc>
    <nc r="K54">
      <v>156.64699999999999</v>
    </nc>
  </rcc>
  <rcc rId="4236" sId="3" numFmtId="4">
    <oc r="L54">
      <f>'N:\Department\RP\Renewable\Renewable RFP June 2014\54 MW Solar Profile (built through Plexos)\[2017_2036 Hourly Profile (Summarized).xlsm]2017_2036 Hourly Profile'!AO20/1000</f>
    </oc>
    <nc r="L54">
      <v>156.422</v>
    </nc>
  </rcc>
  <rcc rId="4237" sId="3" numFmtId="4">
    <oc r="M54">
      <f>'N:\Department\RP\Renewable\Renewable RFP June 2014\54 MW Solar Profile (built through Plexos)\[2017_2036 Hourly Profile (Summarized).xlsm]2017_2036 Hourly Profile'!AP20/1000</f>
    </oc>
    <nc r="M54">
      <v>156.178</v>
    </nc>
  </rcc>
  <rcc rId="4238" sId="3" numFmtId="4">
    <oc r="N54">
      <f>'N:\Department\RP\Renewable\Renewable RFP June 2014\54 MW Solar Profile (built through Plexos)\[2017_2036 Hourly Profile (Summarized).xlsm]2017_2036 Hourly Profile'!AQ20/1000</f>
    </oc>
    <nc r="N54">
      <v>155.631</v>
    </nc>
  </rcc>
  <rcc rId="4239" sId="3" numFmtId="4">
    <oc r="C56">
      <f>SUM(C57:C61)</f>
    </oc>
    <nc r="C56">
      <v>382.02</v>
    </nc>
  </rcc>
  <rcc rId="4240" sId="3" numFmtId="4">
    <oc r="D56">
      <f>SUM(D57:D61)</f>
    </oc>
    <nc r="D56">
      <v>333.017</v>
    </nc>
  </rcc>
  <rcc rId="4241" sId="3" numFmtId="4">
    <oc r="E56">
      <f>SUM(E57:E61)</f>
    </oc>
    <nc r="E56">
      <v>301.99190772254997</v>
    </nc>
  </rcc>
  <rcc rId="4242" sId="3" numFmtId="4">
    <oc r="F56">
      <f>SUM(F57:F61)</f>
    </oc>
    <nc r="F56">
      <v>291.19206575921004</v>
    </nc>
  </rcc>
  <rcc rId="4243" sId="3" numFmtId="4">
    <oc r="G56">
      <f>SUM(G57:G61)</f>
    </oc>
    <nc r="G56">
      <v>11.390574358092953</v>
    </nc>
  </rcc>
  <rcc rId="4244" sId="3" numFmtId="4">
    <oc r="H56">
      <f>SUM(H57:H61)</f>
    </oc>
    <nc r="H56">
      <v>11.390574358092953</v>
    </nc>
  </rcc>
  <rcc rId="4245" sId="3" numFmtId="4">
    <oc r="I56">
      <f>SUM(I57:I61)</f>
    </oc>
    <nc r="I56">
      <v>11.390574358092953</v>
    </nc>
  </rcc>
  <rcc rId="4246" sId="3" numFmtId="4">
    <oc r="J56">
      <f>SUM(J57:J61)</f>
    </oc>
    <nc r="J56">
      <v>11.390574358092953</v>
    </nc>
  </rcc>
  <rcc rId="4247" sId="3" numFmtId="4">
    <oc r="K56">
      <f>SUM(K57:K61)</f>
    </oc>
    <nc r="K56">
      <v>11.390574358092953</v>
    </nc>
  </rcc>
  <rcc rId="4248" sId="3" numFmtId="4">
    <oc r="L56">
      <f>SUM(L57:L61)</f>
    </oc>
    <nc r="L56">
      <v>11.390574358092953</v>
    </nc>
  </rcc>
  <rcc rId="4249" sId="3" numFmtId="4">
    <oc r="M56">
      <f>SUM(M57:M61)</f>
    </oc>
    <nc r="M56">
      <v>11.390574358092953</v>
    </nc>
  </rcc>
  <rcc rId="4250" sId="3" numFmtId="4">
    <oc r="N56">
      <f>SUM(N57:N61)</f>
    </oc>
    <nc r="N56">
      <v>11.390574358092953</v>
    </nc>
  </rcc>
  <rcc rId="4251" sId="3" numFmtId="4">
    <oc r="C58">
      <f>'N:\Department\RP\IEPR\2017\Supporting files\[Historical Load, Generation and Natural Gas Usage for WM.xlsx]Hist Generation'!Q44/1000</f>
    </oc>
    <nc r="C58">
      <v>242.87200000000001</v>
    </nc>
  </rcc>
  <rcc rId="4252" sId="3" numFmtId="4">
    <oc r="D58">
      <f>'N:\Department\RP\IEPR\2017\Supporting files\[Historical Load, Generation and Natural Gas Usage for WM.xlsx]Hist Generation'!R44/1000</f>
    </oc>
    <nc r="D58">
      <v>132.684</v>
    </nc>
  </rcc>
  <rcc rId="4253" sId="3" numFmtId="4">
    <oc r="E58">
      <f>'N:\Department\RP\IEPR\2017\Supporting files\[2017 MOP Risk Mar 031317 AGM.xlsm]Actual Results Comparision'!$P$1249/1000</f>
    </oc>
    <nc r="E58">
      <v>286.47415486983999</v>
    </nc>
  </rcc>
  <rcc rId="4254" sId="3" numFmtId="4">
    <oc r="F58">
      <f>'N:\Department\RP\IEPR\2017\Supporting files\[2018 MOP Risk Mar 031317.xlsm]Actual Results Comparision'!$P$1249/1000</f>
    </oc>
    <nc r="F58">
      <v>279.80103634251003</v>
    </nc>
  </rcc>
  <rcc rId="4255" sId="3" numFmtId="4">
    <oc r="C59">
      <f>'N:\Department\RP\IEPR\2017\Supporting files\[Historical Load, Generation and Natural Gas Usage for WM.xlsx]Hist Generation'!Q119/1000</f>
    </oc>
    <nc r="C59">
      <v>129.85</v>
    </nc>
  </rcc>
  <rcc rId="4256" sId="3" numFmtId="4">
    <oc r="D59">
      <f>'N:\Department\RP\IEPR\2017\Supporting files\[Historical Load, Generation and Natural Gas Usage for WM.xlsx]Hist Generation'!R119/1000</f>
    </oc>
    <nc r="D59">
      <v>186.46799999999999</v>
    </nc>
  </rcc>
  <rcc rId="4257" sId="3" numFmtId="4">
    <oc r="C60">
      <f>'N:\Department\RP\IEPR\2017\Supporting files\[Historical Load, Generation and Natural Gas Usage for WM.xlsx]Hist Generation'!Q149/1000</f>
    </oc>
    <nc r="C60">
      <v>9.298</v>
    </nc>
  </rcc>
  <rcc rId="4258" sId="3" numFmtId="4">
    <oc r="D60">
      <f>'N:\Department\RP\IEPR\2017\Supporting files\[Historical Load, Generation and Natural Gas Usage for WM.xlsx]Hist Generation'!R149/1000</f>
    </oc>
    <nc r="D60">
      <v>13.865</v>
    </nc>
  </rcc>
  <rcc rId="4259" sId="3" numFmtId="4">
    <oc r="E60">
      <f>'N:\Department\RP\IEPR\2017\Supporting files\[2017 MOP Risk Mar 031317 AGM.xlsm]Actual Results Comparision'!$P$1246/1000</f>
    </oc>
    <nc r="E60">
      <v>15.517752852710002</v>
    </nc>
  </rcc>
  <rcc rId="4260" sId="3" numFmtId="4">
    <oc r="F60">
      <f>'N:\Department\RP\IEPR\2017\Supporting files\[2018 MOP Risk Mar 031317.xlsm]Actual Results Comparision'!$P$1246/1000</f>
    </oc>
    <nc r="F60">
      <v>11.3910294167</v>
    </nc>
  </rcc>
  <rcc rId="4261" sId="3" numFmtId="4">
    <oc r="G60">
      <f>'N:\Department\RP\PurPwr\Budget Inputs - 2016\[Power Supply Inputs (CRS 8-5-16) - FINAL.xlsm]WAPA Capacity &amp; Energy'!E63/1000</f>
    </oc>
    <nc r="G60">
      <v>11.390574358092953</v>
    </nc>
  </rcc>
  <rcc rId="4262" sId="3" numFmtId="4">
    <oc r="H60">
      <f>'N:\Department\RP\PurPwr\Budget Inputs - 2016\[Power Supply Inputs (CRS 8-5-16) - FINAL.xlsm]WAPA Capacity &amp; Energy'!F63/1000</f>
    </oc>
    <nc r="H60">
      <v>11.390574358092953</v>
    </nc>
  </rcc>
  <rcc rId="4263" sId="3" numFmtId="4">
    <oc r="I60">
      <f>'N:\Department\RP\PurPwr\Budget Inputs - 2016\[Power Supply Inputs (CRS 8-5-16) - FINAL.xlsm]WAPA Capacity &amp; Energy'!G63/1000</f>
    </oc>
    <nc r="I60">
      <v>11.390574358092953</v>
    </nc>
  </rcc>
  <rcc rId="4264" sId="3" numFmtId="4">
    <oc r="J60">
      <f>'N:\Department\RP\PurPwr\Budget Inputs - 2016\[Power Supply Inputs (CRS 8-5-16) - FINAL.xlsm]WAPA Capacity &amp; Energy'!H63/1000</f>
    </oc>
    <nc r="J60">
      <v>11.390574358092953</v>
    </nc>
  </rcc>
  <rcc rId="4265" sId="3" numFmtId="4">
    <oc r="K60">
      <f>'N:\Department\RP\PurPwr\Budget Inputs - 2016\[Power Supply Inputs (CRS 8-5-16) - FINAL.xlsm]WAPA Capacity &amp; Energy'!I63/1000</f>
    </oc>
    <nc r="K60">
      <v>11.390574358092953</v>
    </nc>
  </rcc>
  <rcc rId="4266" sId="3" numFmtId="4">
    <oc r="L60">
      <f>'N:\Department\RP\PurPwr\Budget Inputs - 2016\[Power Supply Inputs (CRS 8-5-16) - FINAL.xlsm]WAPA Capacity &amp; Energy'!J63/1000</f>
    </oc>
    <nc r="L60">
      <v>11.390574358092953</v>
    </nc>
  </rcc>
  <rcc rId="4267" sId="3" numFmtId="4">
    <oc r="M60">
      <f>'N:\Department\RP\PurPwr\Budget Inputs - 2016\[Power Supply Inputs (CRS 8-5-16) - FINAL.xlsm]WAPA Capacity &amp; Energy'!K63/1000</f>
    </oc>
    <nc r="M60">
      <v>11.390574358092953</v>
    </nc>
  </rcc>
  <rcc rId="4268" sId="3" numFmtId="4">
    <oc r="N60">
      <f>'N:\Department\RP\PurPwr\Budget Inputs - 2016\[Power Supply Inputs (CRS 8-5-16) - FINAL.xlsm]WAPA Capacity &amp; Energy'!L63/1000</f>
    </oc>
    <nc r="N60">
      <v>11.390574358092953</v>
    </nc>
  </rcc>
  <rcc rId="4269" sId="3" numFmtId="4">
    <oc r="K63">
      <f>K25-K28-K35-K38-K42-K51-K56-K69</f>
    </oc>
    <nc r="K63">
      <v>181.55341238446618</v>
    </nc>
  </rcc>
  <rcc rId="4270" sId="3" numFmtId="4">
    <oc r="L63">
      <f>L25-L28-L35-L38-L42-L51-L56-L69</f>
    </oc>
    <nc r="L63">
      <v>158.75409836274588</v>
    </nc>
  </rcc>
  <rcc rId="4271" sId="3" numFmtId="4">
    <oc r="M63">
      <f>M25-M28-M35-M38-M42-M51-M56-M69</f>
    </oc>
    <nc r="M63">
      <v>134.57551561187125</v>
    </nc>
  </rcc>
  <rcc rId="4272" sId="3" numFmtId="4">
    <oc r="N63">
      <f>N25-N28-N35-N38-N42-N51-N56-N69</f>
    </oc>
    <nc r="N63">
      <v>111.70367477449315</v>
    </nc>
  </rcc>
  <rcc rId="4273" sId="3" numFmtId="4">
    <oc r="C66">
      <f>C28+C32+C35+C38+C42+C51+C56+C63</f>
    </oc>
    <nc r="C66">
      <v>2622.4306689999999</v>
    </nc>
  </rcc>
  <rcc rId="4274" sId="3" numFmtId="4">
    <oc r="D66">
      <f>D28+D32+D35+D38+D42+D51+D56+D63</f>
    </oc>
    <nc r="D66">
      <v>2619.2574920000002</v>
    </nc>
  </rcc>
  <rcc rId="4275" sId="3" numFmtId="4">
    <oc r="E66">
      <f>E28+E32+E35+E38+E42+E51+E56+E63</f>
    </oc>
    <nc r="E66">
      <v>2732.4539400172498</v>
    </nc>
  </rcc>
  <rcc rId="4276" sId="3" numFmtId="4">
    <oc r="F66">
      <f>F28+F32+F35+F38+F42+F51+F56+F63</f>
    </oc>
    <nc r="F66">
      <v>2789.7976587638504</v>
    </nc>
  </rcc>
  <rcc rId="4277" sId="3" numFmtId="4">
    <oc r="G66">
      <f>G28+G32+G35+G38+G42+G51+G56+G63</f>
    </oc>
    <nc r="G66">
      <v>2789.9467381525387</v>
    </nc>
  </rcc>
  <rcc rId="4278" sId="3" numFmtId="4">
    <oc r="H66">
      <f>H28+H32+H35+H38+H42+H51+H56+H63</f>
    </oc>
    <nc r="H66">
      <v>2748.704560833346</v>
    </nc>
  </rcc>
  <rcc rId="4279" sId="3" numFmtId="4">
    <oc r="I66">
      <f>I28+I32+I35+I38+I42+I51+I56+I63</f>
    </oc>
    <nc r="I66">
      <v>2770.9272539297513</v>
    </nc>
  </rcc>
  <rcc rId="4280" sId="3" numFmtId="4">
    <oc r="J66">
      <f>J28+J32+J35+J38+J42+J51+J56+J63</f>
    </oc>
    <nc r="J66">
      <v>2791.000787267616</v>
    </nc>
  </rcc>
  <rcc rId="4281" sId="3" numFmtId="4">
    <oc r="K66">
      <f>K28+K32+K35+K38+K42+K51+K56+K63</f>
    </oc>
    <nc r="K66">
      <v>2570.5229088086767</v>
    </nc>
  </rcc>
  <rcc rId="4282" sId="3" numFmtId="4">
    <oc r="L66">
      <f>L28+L32+L35+L38+L42+L51+L56+L63</f>
    </oc>
    <nc r="L66">
      <v>2546.7092548624923</v>
    </nc>
  </rcc>
  <rcc rId="4283" sId="3" numFmtId="4">
    <oc r="M66">
      <f>M28+M32+M35+M38+M42+M51+M56+M63</f>
    </oc>
    <nc r="M66">
      <v>2519.2523861780974</v>
    </nc>
  </rcc>
  <rcc rId="4284" sId="3" numFmtId="4">
    <oc r="N66">
      <f>N28+N32+N35+N38+N42+N51+N56+N63</f>
    </oc>
    <nc r="N66">
      <v>2497.0122141110428</v>
    </nc>
  </rcc>
  <rcc rId="4285" sId="3" numFmtId="4">
    <oc r="C67">
      <f>C25</f>
    </oc>
    <nc r="C67">
      <v>2622.2192559999994</v>
    </nc>
  </rcc>
  <rcc rId="4286" sId="3" numFmtId="4">
    <oc r="D67">
      <f>D25</f>
    </oc>
    <nc r="D67">
      <v>2618.9944850000002</v>
    </nc>
  </rcc>
  <rcc rId="4287" sId="3" numFmtId="4">
    <oc r="E67">
      <f>E25</f>
    </oc>
    <nc r="E67">
      <v>2732.0473534149182</v>
    </nc>
  </rcc>
  <rcc rId="4288" sId="3" numFmtId="4">
    <oc r="F67">
      <f>F25</f>
    </oc>
    <nc r="F67">
      <v>2788.8186628307576</v>
    </nc>
  </rcc>
  <rcc rId="4289" sId="3" numFmtId="4">
    <oc r="G67">
      <f>G25</f>
    </oc>
    <nc r="G67">
      <v>2790.137226593888</v>
    </nc>
  </rcc>
  <rcc rId="4290" sId="3" numFmtId="4">
    <oc r="H67">
      <f>H25</f>
    </oc>
    <nc r="H67">
      <v>2746.6234148846252</v>
    </nc>
  </rcc>
  <rcc rId="4291" sId="3" numFmtId="4">
    <oc r="I67">
      <f>I25</f>
    </oc>
    <nc r="I67">
      <v>2769.4089733183323</v>
    </nc>
  </rcc>
  <rcc rId="4292" sId="3" numFmtId="4">
    <oc r="J67">
      <f>J25</f>
    </oc>
    <nc r="J67">
      <v>2791.2760754513297</v>
    </nc>
  </rcc>
  <rcc rId="4293" sId="3" numFmtId="4">
    <oc r="K67">
      <f>K25</f>
    </oc>
    <nc r="K67">
      <v>2817.2200791921468</v>
    </nc>
  </rcc>
  <rcc rId="4294" sId="3" numFmtId="4">
    <oc r="L67">
      <f>L25</f>
    </oc>
    <nc r="L67">
      <v>2844.2295396993927</v>
    </nc>
  </rcc>
  <rcc rId="4295" sId="3" numFmtId="4">
    <oc r="M67">
      <f>M25</f>
    </oc>
    <nc r="M67">
      <v>2870.2507524962552</v>
    </nc>
  </rcc>
  <rcc rId="4296" sId="3" numFmtId="4">
    <oc r="N67">
      <f>N25</f>
    </oc>
    <nc r="N67">
      <v>2895.6357579772207</v>
    </nc>
  </rcc>
  <rcc rId="4297" sId="3" numFmtId="4">
    <oc r="E68">
      <f>E66-E67</f>
    </oc>
    <nc r="E68">
      <v>0.40658660233157207</v>
    </nc>
  </rcc>
  <rcc rId="4298" sId="3" numFmtId="4">
    <oc r="F68">
      <f>F66-F67</f>
    </oc>
    <nc r="F68">
      <v>0.97899593309284683</v>
    </nc>
  </rcc>
  <rcc rId="4299" sId="3" numFmtId="4">
    <oc r="G68">
      <f>G66-G67</f>
    </oc>
    <nc r="G68">
      <v>-0.19048844134931642</v>
    </nc>
  </rcc>
  <rcc rId="4300" sId="3" numFmtId="4">
    <oc r="H68">
      <f>H66-H67</f>
    </oc>
    <nc r="H68">
      <v>2.0811459487208595</v>
    </nc>
  </rcc>
  <rcc rId="4301" sId="3" numFmtId="4">
    <oc r="I68">
      <f>I66-I67</f>
    </oc>
    <nc r="I68">
      <v>1.5182806114189589</v>
    </nc>
  </rcc>
  <rcc rId="4302" sId="3" numFmtId="4">
    <oc r="J68">
      <f>J66-J67</f>
    </oc>
    <nc r="J68">
      <v>-0.2752881837136556</v>
    </nc>
  </rcc>
  <rcc rId="4303" sId="3" numFmtId="4">
    <oc r="K68">
      <f>K66-K67</f>
    </oc>
    <nc r="K68">
      <v>-246.69717038347017</v>
    </nc>
  </rcc>
  <rcc rId="4304" sId="3" numFmtId="4">
    <oc r="L68">
      <f>L66-L67</f>
    </oc>
    <nc r="L68">
      <v>-297.52028483690037</v>
    </nc>
  </rcc>
  <rcc rId="4305" sId="3" numFmtId="4">
    <oc r="M68">
      <f>M66-M67</f>
    </oc>
    <nc r="M68">
      <v>-350.99836631815788</v>
    </nc>
  </rcc>
  <rcc rId="4306" sId="3" numFmtId="4">
    <oc r="N68">
      <f>N66-N67</f>
    </oc>
    <nc r="N68">
      <v>-398.6235438661779</v>
    </nc>
  </rcc>
  <rcc rId="4307" sId="3" numFmtId="4">
    <oc r="E69">
      <f>IF(E81&lt;0,-E81,0)</f>
    </oc>
    <nc r="E69">
      <v>11.27061859656169</v>
    </nc>
  </rcc>
  <rcc rId="4308" sId="3" numFmtId="4">
    <oc r="F69">
      <f>IF(F81&lt;0,-F81,0)</f>
    </oc>
    <nc r="F69">
      <v>4.3198165669504078</v>
    </nc>
  </rcc>
  <rcc rId="4309" sId="3" numFmtId="4">
    <oc r="G69">
      <f>IF(G81&lt;0,-G81,0)</f>
    </oc>
    <nc r="G69">
      <v>42.62862567861157</v>
    </nc>
  </rcc>
  <rcc rId="4310" sId="3" numFmtId="4">
    <oc r="H69">
      <f>IF(H81&lt;0,-H81,0)</f>
    </oc>
    <nc r="H69">
      <v>98.037585609694361</v>
    </nc>
  </rcc>
  <rcc rId="4311" sId="3" numFmtId="4">
    <oc r="I69">
      <f>IF(I81&lt;0,-I81,0)</f>
    </oc>
    <nc r="I69">
      <v>146.13524409848185</v>
    </nc>
  </rcc>
  <rcc rId="4312" sId="3" numFmtId="4">
    <oc r="J69">
      <f>IF(J81&lt;0,-J81,0)</f>
    </oc>
    <nc r="J69">
      <v>194.08914360585061</v>
    </nc>
  </rcc>
  <rcc rId="4313" sId="3" numFmtId="4">
    <oc r="K69">
      <f>IF(K81&lt;0,-K81,0)</f>
    </oc>
    <nc r="K69">
      <v>246.69717038347096</v>
    </nc>
  </rcc>
  <rcc rId="4314" sId="3" numFmtId="4">
    <oc r="L69">
      <f>IF(L81&lt;0,-L81,0)</f>
    </oc>
    <nc r="L69">
      <v>297.5202848369006</v>
    </nc>
  </rcc>
  <rcc rId="4315" sId="3" numFmtId="4">
    <oc r="M69">
      <f>IF(M81&lt;0,-M81,0)</f>
    </oc>
    <nc r="M69">
      <v>350.99836631815833</v>
    </nc>
  </rcc>
  <rcc rId="4316" sId="3" numFmtId="4">
    <oc r="N69">
      <f>IF(N81&lt;0,-N81,0)</f>
    </oc>
    <nc r="N69">
      <v>398.62354386617858</v>
    </nc>
  </rcc>
  <rrc rId="4317" sId="3" ref="A89:XFD89" action="deleteRow">
    <rfmt sheetId="3" xfDxf="1" sqref="A89:XFD89" start="0" length="0">
      <dxf>
        <alignment vertical="center" readingOrder="0"/>
      </dxf>
    </rfmt>
    <rfmt sheetId="3" sqref="A89" start="0" length="0">
      <dxf>
        <alignment horizontal="center" readingOrder="0"/>
      </dxf>
    </rfmt>
    <rfmt sheetId="3" sqref="B89" start="0" length="0">
      <dxf>
        <font>
          <sz val="12"/>
          <color auto="1"/>
          <name val="Times New Roman"/>
          <scheme val="none"/>
        </font>
        <alignment horizontal="left" wrapText="1" indent="1" readingOrder="0"/>
      </dxf>
    </rfmt>
    <rfmt sheetId="3" sqref="C89" start="0" length="0">
      <dxf>
        <alignment horizontal="right" readingOrder="0"/>
      </dxf>
    </rfmt>
    <rfmt sheetId="3" sqref="D89" start="0" length="0">
      <dxf>
        <alignment horizontal="right" readingOrder="0"/>
      </dxf>
    </rfmt>
    <rcc rId="0" sId="3" dxf="1">
      <nc r="E89">
        <f>E9</f>
      </nc>
      <ndxf>
        <font>
          <b/>
          <sz val="12"/>
          <color auto="1"/>
          <name val="Times New Roman"/>
          <scheme val="none"/>
        </font>
        <numFmt numFmtId="6" formatCode="#,##0_);[Red]\(#,##0\)"/>
        <alignment horizontal="center" readingOrder="0"/>
        <border outline="0">
          <bottom style="thin">
            <color indexed="64"/>
          </bottom>
        </border>
      </ndxf>
    </rcc>
    <rcc rId="0" sId="3" dxf="1">
      <nc r="F89">
        <f>F9</f>
      </nc>
      <ndxf>
        <font>
          <b/>
          <sz val="12"/>
          <color auto="1"/>
          <name val="Times New Roman"/>
          <scheme val="none"/>
        </font>
        <numFmt numFmtId="6" formatCode="#,##0_);[Red]\(#,##0\)"/>
        <alignment horizontal="center" readingOrder="0"/>
        <border outline="0">
          <bottom style="thin">
            <color indexed="64"/>
          </bottom>
        </border>
      </ndxf>
    </rcc>
    <rcc rId="0" sId="3" dxf="1">
      <nc r="G89">
        <f>G9</f>
      </nc>
      <ndxf>
        <font>
          <b/>
          <sz val="12"/>
          <color auto="1"/>
          <name val="Times New Roman"/>
          <scheme val="none"/>
        </font>
        <numFmt numFmtId="6" formatCode="#,##0_);[Red]\(#,##0\)"/>
        <alignment horizontal="center" readingOrder="0"/>
        <border outline="0">
          <bottom style="thin">
            <color indexed="64"/>
          </bottom>
        </border>
      </ndxf>
    </rcc>
    <rcc rId="0" sId="3" dxf="1">
      <nc r="H89">
        <f>H9</f>
      </nc>
      <ndxf>
        <font>
          <b/>
          <sz val="12"/>
          <color auto="1"/>
          <name val="Times New Roman"/>
          <scheme val="none"/>
        </font>
        <numFmt numFmtId="6" formatCode="#,##0_);[Red]\(#,##0\)"/>
        <alignment horizontal="center" readingOrder="0"/>
        <border outline="0">
          <bottom style="thin">
            <color indexed="64"/>
          </bottom>
        </border>
      </ndxf>
    </rcc>
    <rcc rId="0" sId="3" dxf="1">
      <nc r="I89">
        <f>I9</f>
      </nc>
      <ndxf>
        <font>
          <b/>
          <sz val="12"/>
          <color auto="1"/>
          <name val="Times New Roman"/>
          <scheme val="none"/>
        </font>
        <numFmt numFmtId="6" formatCode="#,##0_);[Red]\(#,##0\)"/>
        <alignment horizontal="center" readingOrder="0"/>
        <border outline="0">
          <bottom style="thin">
            <color indexed="64"/>
          </bottom>
        </border>
      </ndxf>
    </rcc>
    <rcc rId="0" sId="3" dxf="1">
      <nc r="J89">
        <f>J9</f>
      </nc>
      <ndxf>
        <font>
          <b/>
          <sz val="12"/>
          <color auto="1"/>
          <name val="Times New Roman"/>
          <scheme val="none"/>
        </font>
        <numFmt numFmtId="6" formatCode="#,##0_);[Red]\(#,##0\)"/>
        <alignment horizontal="center" readingOrder="0"/>
        <border outline="0">
          <bottom style="thin">
            <color indexed="64"/>
          </bottom>
        </border>
      </ndxf>
    </rcc>
    <rcc rId="0" sId="3" dxf="1">
      <nc r="K89">
        <f>K9</f>
      </nc>
      <ndxf>
        <font>
          <b/>
          <sz val="12"/>
          <color auto="1"/>
          <name val="Times New Roman"/>
          <scheme val="none"/>
        </font>
        <numFmt numFmtId="6" formatCode="#,##0_);[Red]\(#,##0\)"/>
        <alignment horizontal="center" readingOrder="0"/>
        <border outline="0">
          <bottom style="thin">
            <color indexed="64"/>
          </bottom>
        </border>
      </ndxf>
    </rcc>
    <rcc rId="0" sId="3" dxf="1">
      <nc r="L89">
        <f>L9</f>
      </nc>
      <ndxf>
        <font>
          <b/>
          <sz val="12"/>
          <color auto="1"/>
          <name val="Times New Roman"/>
          <scheme val="none"/>
        </font>
        <numFmt numFmtId="6" formatCode="#,##0_);[Red]\(#,##0\)"/>
        <alignment horizontal="center" readingOrder="0"/>
        <border outline="0">
          <bottom style="thin">
            <color indexed="64"/>
          </bottom>
        </border>
      </ndxf>
    </rcc>
    <rcc rId="0" sId="3" dxf="1">
      <nc r="M89">
        <f>M9</f>
      </nc>
      <ndxf>
        <font>
          <b/>
          <sz val="12"/>
          <color auto="1"/>
          <name val="Times New Roman"/>
          <scheme val="none"/>
        </font>
        <numFmt numFmtId="6" formatCode="#,##0_);[Red]\(#,##0\)"/>
        <alignment horizontal="center" readingOrder="0"/>
        <border outline="0">
          <bottom style="thin">
            <color indexed="64"/>
          </bottom>
        </border>
      </ndxf>
    </rcc>
    <rcc rId="0" sId="3" dxf="1">
      <nc r="N89">
        <f>N9</f>
      </nc>
      <ndxf>
        <font>
          <b/>
          <sz val="12"/>
          <color auto="1"/>
          <name val="Times New Roman"/>
          <scheme val="none"/>
        </font>
        <numFmt numFmtId="6" formatCode="#,##0_);[Red]\(#,##0\)"/>
        <alignment horizontal="center" readingOrder="0"/>
        <border outline="0">
          <bottom style="thin">
            <color indexed="64"/>
          </bottom>
        </border>
      </ndxf>
    </rcc>
    <rcc rId="0" sId="3" dxf="1">
      <nc r="P89" t="inlineStr">
        <is>
          <t>Carbon Content</t>
        </is>
      </nc>
      <ndxf>
        <font>
          <b/>
          <sz val="12"/>
          <color auto="1"/>
          <name val="Times New Roman"/>
          <scheme val="none"/>
        </font>
        <border outline="0">
          <bottom style="thin">
            <color indexed="64"/>
          </bottom>
        </border>
      </ndxf>
    </rcc>
  </rrc>
  <rrc rId="4318" sId="3" ref="A89:XFD89" action="deleteRow">
    <undo index="2" exp="ref" v="1" dr="N89" r="N103" sId="3"/>
    <undo index="2" exp="ref" v="1" dr="M89" r="M103" sId="3"/>
    <undo index="2" exp="ref" v="1" dr="L89" r="L103" sId="3"/>
    <undo index="2" exp="ref" v="1" dr="K89" r="K103" sId="3"/>
    <undo index="2" exp="ref" v="1" dr="J89" r="J103" sId="3"/>
    <undo index="2" exp="ref" v="1" dr="I89" r="I103" sId="3"/>
    <undo index="2" exp="ref" v="1" dr="H89" r="H103" sId="3"/>
    <undo index="2" exp="ref" v="1" dr="G89" r="G103" sId="3"/>
    <undo index="2" exp="ref" v="1" dr="F89" r="F103" sId="3"/>
    <undo index="2" exp="ref" v="1" dr="E89" r="E103" sId="3"/>
    <rfmt sheetId="3" xfDxf="1" sqref="A89:XFD89" start="0" length="0">
      <dxf>
        <alignment vertical="center" readingOrder="0"/>
      </dxf>
    </rfmt>
    <rfmt sheetId="3" sqref="A89" start="0" length="0">
      <dxf>
        <alignment horizontal="center" readingOrder="0"/>
      </dxf>
    </rfmt>
    <rcc rId="0" sId="3" dxf="1">
      <nc r="B89">
        <f>B67</f>
      </nc>
      <ndxf>
        <font>
          <b/>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E67</f>
      </nc>
      <ndxf>
        <font>
          <b/>
          <sz val="12"/>
          <color auto="1"/>
          <name val="Times New Roman"/>
          <scheme val="none"/>
        </font>
        <numFmt numFmtId="170" formatCode="_(* #,##0_);_(* \(#,##0\);_(* &quot;-&quot;??_);_(@_)"/>
        <alignment horizontal="left" wrapText="1" indent="1" readingOrder="0"/>
      </ndxf>
    </rcc>
    <rcc rId="0" sId="3" dxf="1">
      <nc r="F89">
        <f>F67</f>
      </nc>
      <ndxf>
        <font>
          <b/>
          <sz val="12"/>
          <color auto="1"/>
          <name val="Times New Roman"/>
          <scheme val="none"/>
        </font>
        <numFmt numFmtId="170" formatCode="_(* #,##0_);_(* \(#,##0\);_(* &quot;-&quot;??_);_(@_)"/>
        <alignment horizontal="left" wrapText="1" indent="1" readingOrder="0"/>
      </ndxf>
    </rcc>
    <rcc rId="0" sId="3" dxf="1">
      <nc r="G89">
        <f>G67</f>
      </nc>
      <ndxf>
        <font>
          <b/>
          <sz val="12"/>
          <color auto="1"/>
          <name val="Times New Roman"/>
          <scheme val="none"/>
        </font>
        <numFmt numFmtId="170" formatCode="_(* #,##0_);_(* \(#,##0\);_(* &quot;-&quot;??_);_(@_)"/>
        <alignment horizontal="left" wrapText="1" indent="1" readingOrder="0"/>
      </ndxf>
    </rcc>
    <rcc rId="0" sId="3" dxf="1">
      <nc r="H89">
        <f>H67</f>
      </nc>
      <ndxf>
        <font>
          <b/>
          <sz val="12"/>
          <color auto="1"/>
          <name val="Times New Roman"/>
          <scheme val="none"/>
        </font>
        <numFmt numFmtId="170" formatCode="_(* #,##0_);_(* \(#,##0\);_(* &quot;-&quot;??_);_(@_)"/>
        <alignment horizontal="left" wrapText="1" indent="1" readingOrder="0"/>
      </ndxf>
    </rcc>
    <rcc rId="0" sId="3" dxf="1">
      <nc r="I89">
        <f>I67</f>
      </nc>
      <ndxf>
        <font>
          <b/>
          <sz val="12"/>
          <color auto="1"/>
          <name val="Times New Roman"/>
          <scheme val="none"/>
        </font>
        <numFmt numFmtId="170" formatCode="_(* #,##0_);_(* \(#,##0\);_(* &quot;-&quot;??_);_(@_)"/>
        <alignment horizontal="left" wrapText="1" indent="1" readingOrder="0"/>
      </ndxf>
    </rcc>
    <rcc rId="0" sId="3" dxf="1">
      <nc r="J89">
        <f>J67</f>
      </nc>
      <ndxf>
        <font>
          <b/>
          <sz val="12"/>
          <color auto="1"/>
          <name val="Times New Roman"/>
          <scheme val="none"/>
        </font>
        <numFmt numFmtId="170" formatCode="_(* #,##0_);_(* \(#,##0\);_(* &quot;-&quot;??_);_(@_)"/>
        <alignment horizontal="left" wrapText="1" indent="1" readingOrder="0"/>
      </ndxf>
    </rcc>
    <rcc rId="0" sId="3" dxf="1">
      <nc r="K89">
        <f>K67</f>
      </nc>
      <ndxf>
        <font>
          <b/>
          <sz val="12"/>
          <color auto="1"/>
          <name val="Times New Roman"/>
          <scheme val="none"/>
        </font>
        <numFmt numFmtId="170" formatCode="_(* #,##0_);_(* \(#,##0\);_(* &quot;-&quot;??_);_(@_)"/>
        <alignment horizontal="left" wrapText="1" indent="1" readingOrder="0"/>
      </ndxf>
    </rcc>
    <rcc rId="0" sId="3" dxf="1">
      <nc r="L89">
        <f>L67</f>
      </nc>
      <ndxf>
        <font>
          <b/>
          <sz val="12"/>
          <color auto="1"/>
          <name val="Times New Roman"/>
          <scheme val="none"/>
        </font>
        <numFmt numFmtId="170" formatCode="_(* #,##0_);_(* \(#,##0\);_(* &quot;-&quot;??_);_(@_)"/>
        <alignment horizontal="left" wrapText="1" indent="1" readingOrder="0"/>
      </ndxf>
    </rcc>
    <rcc rId="0" sId="3" dxf="1">
      <nc r="M89">
        <f>M67</f>
      </nc>
      <ndxf>
        <font>
          <b/>
          <sz val="12"/>
          <color auto="1"/>
          <name val="Times New Roman"/>
          <scheme val="none"/>
        </font>
        <numFmt numFmtId="170" formatCode="_(* #,##0_);_(* \(#,##0\);_(* &quot;-&quot;??_);_(@_)"/>
        <alignment horizontal="left" wrapText="1" indent="1" readingOrder="0"/>
      </ndxf>
    </rcc>
    <rcc rId="0" sId="3" dxf="1">
      <nc r="N89">
        <f>N67</f>
      </nc>
      <ndxf>
        <font>
          <b/>
          <sz val="12"/>
          <color auto="1"/>
          <name val="Times New Roman"/>
          <scheme val="none"/>
        </font>
        <numFmt numFmtId="170" formatCode="_(* #,##0_);_(* \(#,##0\);_(* &quot;-&quot;??_);_(@_)"/>
        <alignment horizontal="left" wrapText="1" indent="1" readingOrder="0"/>
      </ndxf>
    </rcc>
    <rfmt sheetId="3" sqref="AB89" start="0" length="0">
      <dxf>
        <fill>
          <patternFill patternType="solid">
            <bgColor rgb="FFFFFF00"/>
          </patternFill>
        </fill>
      </dxf>
    </rfmt>
    <rfmt sheetId="3" sqref="AO89" start="0" length="0">
      <dxf>
        <fill>
          <patternFill patternType="solid">
            <bgColor rgb="FFFFFF00"/>
          </patternFill>
        </fill>
      </dxf>
    </rfmt>
  </rrc>
  <rrc rId="4319" sId="3" ref="A89:XFD89" action="deleteRow">
    <rfmt sheetId="3" xfDxf="1" sqref="A89:XFD89" start="0" length="0">
      <dxf>
        <alignment vertical="center" readingOrder="0"/>
      </dxf>
    </rfmt>
    <rfmt sheetId="3" sqref="A89" start="0" length="0">
      <dxf>
        <alignment horizontal="center" readingOrder="0"/>
      </dxf>
    </rfmt>
    <rfmt sheetId="3" sqref="B89" start="0" length="0">
      <dxf>
        <font>
          <sz val="12"/>
          <color auto="1"/>
          <name val="Times New Roman"/>
          <scheme val="none"/>
        </font>
        <alignment horizontal="left" wrapText="1" indent="1" readingOrder="0"/>
      </dxf>
    </rfmt>
    <rfmt sheetId="3" sqref="C89" start="0" length="0">
      <dxf>
        <alignment horizontal="right" readingOrder="0"/>
      </dxf>
    </rfmt>
    <rfmt sheetId="3" sqref="D89" start="0" length="0">
      <dxf>
        <alignment horizontal="right" readingOrder="0"/>
      </dxf>
    </rfmt>
    <rfmt sheetId="3" sqref="E89" start="0" length="0">
      <dxf>
        <font>
          <sz val="12"/>
          <color auto="1"/>
          <name val="Times New Roman"/>
          <scheme val="none"/>
        </font>
        <numFmt numFmtId="170" formatCode="_(* #,##0_);_(* \(#,##0\);_(* &quot;-&quot;??_);_(@_)"/>
        <alignment horizontal="left" wrapText="1" indent="1" readingOrder="0"/>
      </dxf>
    </rfmt>
    <rfmt sheetId="3" sqref="F89" start="0" length="0">
      <dxf>
        <font>
          <sz val="12"/>
          <color auto="1"/>
          <name val="Times New Roman"/>
          <scheme val="none"/>
        </font>
        <numFmt numFmtId="170" formatCode="_(* #,##0_);_(* \(#,##0\);_(* &quot;-&quot;??_);_(@_)"/>
        <alignment horizontal="left" wrapText="1" indent="1" readingOrder="0"/>
      </dxf>
    </rfmt>
    <rfmt sheetId="3" sqref="G89" start="0" length="0">
      <dxf>
        <font>
          <sz val="12"/>
          <color auto="1"/>
          <name val="Times New Roman"/>
          <scheme val="none"/>
        </font>
        <numFmt numFmtId="170" formatCode="_(* #,##0_);_(* \(#,##0\);_(* &quot;-&quot;??_);_(@_)"/>
        <alignment horizontal="left" wrapText="1" indent="1" readingOrder="0"/>
      </dxf>
    </rfmt>
    <rfmt sheetId="3" sqref="H89" start="0" length="0">
      <dxf>
        <font>
          <sz val="12"/>
          <color auto="1"/>
          <name val="Times New Roman"/>
          <scheme val="none"/>
        </font>
        <numFmt numFmtId="170" formatCode="_(* #,##0_);_(* \(#,##0\);_(* &quot;-&quot;??_);_(@_)"/>
        <alignment horizontal="left" wrapText="1" indent="1" readingOrder="0"/>
      </dxf>
    </rfmt>
    <rfmt sheetId="3" sqref="I89" start="0" length="0">
      <dxf>
        <font>
          <sz val="12"/>
          <color auto="1"/>
          <name val="Times New Roman"/>
          <scheme val="none"/>
        </font>
        <numFmt numFmtId="170" formatCode="_(* #,##0_);_(* \(#,##0\);_(* &quot;-&quot;??_);_(@_)"/>
        <alignment horizontal="left" wrapText="1" indent="1" readingOrder="0"/>
      </dxf>
    </rfmt>
    <rfmt sheetId="3" sqref="J89" start="0" length="0">
      <dxf>
        <font>
          <sz val="12"/>
          <color auto="1"/>
          <name val="Times New Roman"/>
          <scheme val="none"/>
        </font>
        <numFmt numFmtId="170" formatCode="_(* #,##0_);_(* \(#,##0\);_(* &quot;-&quot;??_);_(@_)"/>
        <alignment horizontal="left" wrapText="1" indent="1" readingOrder="0"/>
      </dxf>
    </rfmt>
    <rfmt sheetId="3" sqref="K89" start="0" length="0">
      <dxf>
        <font>
          <sz val="12"/>
          <color auto="1"/>
          <name val="Times New Roman"/>
          <scheme val="none"/>
        </font>
        <numFmt numFmtId="170" formatCode="_(* #,##0_);_(* \(#,##0\);_(* &quot;-&quot;??_);_(@_)"/>
        <alignment horizontal="left" wrapText="1" indent="1" readingOrder="0"/>
      </dxf>
    </rfmt>
    <rfmt sheetId="3" sqref="L89" start="0" length="0">
      <dxf>
        <font>
          <sz val="12"/>
          <color auto="1"/>
          <name val="Times New Roman"/>
          <scheme val="none"/>
        </font>
        <numFmt numFmtId="170" formatCode="_(* #,##0_);_(* \(#,##0\);_(* &quot;-&quot;??_);_(@_)"/>
        <alignment horizontal="left" wrapText="1" indent="1" readingOrder="0"/>
      </dxf>
    </rfmt>
    <rfmt sheetId="3" sqref="M89" start="0" length="0">
      <dxf>
        <font>
          <sz val="12"/>
          <color auto="1"/>
          <name val="Times New Roman"/>
          <scheme val="none"/>
        </font>
        <numFmt numFmtId="170" formatCode="_(* #,##0_);_(* \(#,##0\);_(* &quot;-&quot;??_);_(@_)"/>
        <alignment horizontal="left" wrapText="1" indent="1" readingOrder="0"/>
      </dxf>
    </rfmt>
    <rfmt sheetId="3" sqref="N89" start="0" length="0">
      <dxf>
        <font>
          <sz val="12"/>
          <color auto="1"/>
          <name val="Times New Roman"/>
          <scheme val="none"/>
        </font>
        <numFmt numFmtId="170" formatCode="_(* #,##0_);_(* \(#,##0\);_(* &quot;-&quot;??_);_(@_)"/>
        <alignment horizontal="left" wrapText="1" indent="1" readingOrder="0"/>
      </dxf>
    </rfmt>
    <rfmt sheetId="3" sqref="AB89" start="0" length="0">
      <dxf>
        <fill>
          <patternFill patternType="solid">
            <bgColor rgb="FFFFFF00"/>
          </patternFill>
        </fill>
      </dxf>
    </rfmt>
    <rfmt sheetId="3" sqref="AO89" start="0" length="0">
      <dxf>
        <fill>
          <patternFill patternType="solid">
            <bgColor rgb="FFFFFF00"/>
          </patternFill>
        </fill>
      </dxf>
    </rfmt>
  </rrc>
  <rrc rId="4320" sId="3" ref="A89:XFD89" action="deleteRow">
    <undo index="4" exp="ref" v="1" dr="$P$89" r="N106" sId="3"/>
    <undo index="0" exp="ref" v="1" dr="N89" r="N106" sId="3"/>
    <undo index="4" exp="ref" v="1" dr="$P$89" r="M106" sId="3"/>
    <undo index="0" exp="ref" v="1" dr="M89" r="M106" sId="3"/>
    <undo index="4" exp="ref" v="1" dr="$P$89" r="L106" sId="3"/>
    <undo index="0" exp="ref" v="1" dr="L89" r="L106" sId="3"/>
    <undo index="4" exp="ref" v="1" dr="$P$89" r="K106" sId="3"/>
    <undo index="0" exp="ref" v="1" dr="K89" r="K106" sId="3"/>
    <undo index="4" exp="ref" v="1" dr="$P$89" r="J106" sId="3"/>
    <undo index="0" exp="ref" v="1" dr="J89" r="J106" sId="3"/>
    <undo index="4" exp="ref" v="1" dr="$P$89" r="I106" sId="3"/>
    <undo index="0" exp="ref" v="1" dr="I89" r="I106" sId="3"/>
    <undo index="4" exp="ref" v="1" dr="$P$89" r="H106" sId="3"/>
    <undo index="0" exp="ref" v="1" dr="H89" r="H106" sId="3"/>
    <undo index="4" exp="ref" v="1" dr="$P$89" r="G106" sId="3"/>
    <undo index="0" exp="ref" v="1" dr="G89" r="G106" sId="3"/>
    <undo index="4" exp="ref" v="1" dr="$P$89" r="F106" sId="3"/>
    <undo index="0" exp="ref" v="1" dr="F89" r="F106" sId="3"/>
    <undo index="4" exp="ref" v="1" dr="$P$89" r="E106" sId="3"/>
    <undo index="0" exp="ref" v="1" dr="E89" r="E106" sId="3"/>
    <undo index="0" exp="area" dr="N89:N100" r="N101" sId="3"/>
    <undo index="0" exp="area" dr="M89:M100" r="M101" sId="3"/>
    <undo index="0" exp="area" dr="L89:L100" r="L101" sId="3"/>
    <undo index="0" exp="area" dr="K89:K100" r="K101" sId="3"/>
    <undo index="0" exp="area" dr="J89:J100" r="J101" sId="3"/>
    <undo index="0" exp="area" dr="I89:I100" r="I101" sId="3"/>
    <undo index="0" exp="area" dr="H89:H100" r="H101" sId="3"/>
    <undo index="0" exp="area" dr="G89:G100" r="G101" sId="3"/>
    <undo index="0" exp="area" dr="F89:F100" r="F101" sId="3"/>
    <undo index="0" exp="area" dr="E89:E100" r="E101" sId="3"/>
    <rfmt sheetId="3" xfDxf="1" sqref="A89:XFD89" start="0" length="0">
      <dxf>
        <alignment vertical="center" readingOrder="0"/>
      </dxf>
    </rfmt>
    <rfmt sheetId="3" sqref="A89" start="0" length="0">
      <dxf>
        <alignment horizontal="center" readingOrder="0"/>
      </dxf>
    </rfmt>
    <rcc rId="0" sId="3" dxf="1">
      <nc r="B89">
        <f>B29</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E29</f>
      </nc>
      <ndxf>
        <font>
          <sz val="12"/>
          <color auto="1"/>
          <name val="Times New Roman"/>
          <scheme val="none"/>
        </font>
        <numFmt numFmtId="170" formatCode="_(* #,##0_);_(* \(#,##0\);_(* &quot;-&quot;??_);_(@_)"/>
        <alignment horizontal="left" wrapText="1" indent="1" readingOrder="0"/>
      </ndxf>
    </rcc>
    <rcc rId="0" sId="3" dxf="1">
      <nc r="F89">
        <f>F29</f>
      </nc>
      <ndxf>
        <font>
          <sz val="12"/>
          <color auto="1"/>
          <name val="Times New Roman"/>
          <scheme val="none"/>
        </font>
        <numFmt numFmtId="170" formatCode="_(* #,##0_);_(* \(#,##0\);_(* &quot;-&quot;??_);_(@_)"/>
        <alignment horizontal="left" wrapText="1" indent="1" readingOrder="0"/>
      </ndxf>
    </rcc>
    <rcc rId="0" sId="3" dxf="1">
      <nc r="G89">
        <f>G29</f>
      </nc>
      <ndxf>
        <font>
          <sz val="12"/>
          <color auto="1"/>
          <name val="Times New Roman"/>
          <scheme val="none"/>
        </font>
        <numFmt numFmtId="170" formatCode="_(* #,##0_);_(* \(#,##0\);_(* &quot;-&quot;??_);_(@_)"/>
        <alignment horizontal="left" wrapText="1" indent="1" readingOrder="0"/>
      </ndxf>
    </rcc>
    <rcc rId="0" sId="3" dxf="1">
      <nc r="H89">
        <f>H29</f>
      </nc>
      <ndxf>
        <font>
          <sz val="12"/>
          <color auto="1"/>
          <name val="Times New Roman"/>
          <scheme val="none"/>
        </font>
        <numFmt numFmtId="170" formatCode="_(* #,##0_);_(* \(#,##0\);_(* &quot;-&quot;??_);_(@_)"/>
        <alignment horizontal="left" wrapText="1" indent="1" readingOrder="0"/>
      </ndxf>
    </rcc>
    <rcc rId="0" sId="3" dxf="1">
      <nc r="I89">
        <f>I29</f>
      </nc>
      <ndxf>
        <font>
          <sz val="12"/>
          <color auto="1"/>
          <name val="Times New Roman"/>
          <scheme val="none"/>
        </font>
        <numFmt numFmtId="170" formatCode="_(* #,##0_);_(* \(#,##0\);_(* &quot;-&quot;??_);_(@_)"/>
        <alignment horizontal="left" wrapText="1" indent="1" readingOrder="0"/>
      </ndxf>
    </rcc>
    <rcc rId="0" sId="3" dxf="1">
      <nc r="J89">
        <f>J29</f>
      </nc>
      <ndxf>
        <font>
          <sz val="12"/>
          <color auto="1"/>
          <name val="Times New Roman"/>
          <scheme val="none"/>
        </font>
        <numFmt numFmtId="170" formatCode="_(* #,##0_);_(* \(#,##0\);_(* &quot;-&quot;??_);_(@_)"/>
        <alignment horizontal="left" wrapText="1" indent="1" readingOrder="0"/>
      </ndxf>
    </rcc>
    <rcc rId="0" sId="3" dxf="1" numFmtId="34">
      <nc r="K89">
        <v>1325</v>
      </nc>
      <ndxf>
        <font>
          <sz val="12"/>
          <color auto="1"/>
          <name val="Times New Roman"/>
          <scheme val="none"/>
        </font>
        <numFmt numFmtId="170" formatCode="_(* #,##0_);_(* \(#,##0\);_(* &quot;-&quot;??_);_(@_)"/>
        <alignment horizontal="left" wrapText="1" indent="1" readingOrder="0"/>
      </ndxf>
    </rcc>
    <rcc rId="0" sId="3" dxf="1" numFmtId="34">
      <nc r="L89">
        <v>1325</v>
      </nc>
      <ndxf>
        <font>
          <sz val="12"/>
          <color auto="1"/>
          <name val="Times New Roman"/>
          <scheme val="none"/>
        </font>
        <numFmt numFmtId="170" formatCode="_(* #,##0_);_(* \(#,##0\);_(* &quot;-&quot;??_);_(@_)"/>
        <alignment horizontal="left" wrapText="1" indent="1" readingOrder="0"/>
      </ndxf>
    </rcc>
    <rcc rId="0" sId="3" dxf="1" numFmtId="34">
      <nc r="M89">
        <v>1325</v>
      </nc>
      <ndxf>
        <font>
          <sz val="12"/>
          <color auto="1"/>
          <name val="Times New Roman"/>
          <scheme val="none"/>
        </font>
        <numFmt numFmtId="170" formatCode="_(* #,##0_);_(* \(#,##0\);_(* &quot;-&quot;??_);_(@_)"/>
        <alignment horizontal="left" wrapText="1" indent="1" readingOrder="0"/>
      </ndxf>
    </rcc>
    <rcc rId="0" sId="3" dxf="1" numFmtId="34">
      <nc r="N89">
        <v>1325</v>
      </nc>
      <ndxf>
        <font>
          <sz val="12"/>
          <color auto="1"/>
          <name val="Times New Roman"/>
          <scheme val="none"/>
        </font>
        <numFmt numFmtId="170" formatCode="_(* #,##0_);_(* \(#,##0\);_(* &quot;-&quot;??_);_(@_)"/>
        <alignment horizontal="left" wrapText="1" indent="1" readingOrder="0"/>
      </ndxf>
    </rcc>
    <rcc rId="0" sId="3" dxf="1">
      <nc r="P89">
        <f>('N:\Department\RP\MOP\Input\Input File\[2017 MOP Data Mar 031017 Input.xlsm]Carbon'!$U$3)/2204.6</f>
      </nc>
      <ndxf>
        <font>
          <sz val="12"/>
          <color rgb="FF0070C0"/>
          <name val="Times New Roman"/>
          <scheme val="none"/>
        </font>
        <numFmt numFmtId="171" formatCode="_(* #,##0.0000_);_(* \(#,##0.0000\);_(* &quot;-&quot;??_);_(@_)"/>
      </ndxf>
    </rcc>
    <rcc rId="0" sId="3" dxf="1">
      <nc r="Q89">
        <f>P89*2204.6</f>
      </nc>
      <ndxf>
        <numFmt numFmtId="172" formatCode="_(* #,##0_);_(* \(#,##0\);_(* &quot;-&quot;????_);_(@_)"/>
      </ndxf>
    </rcc>
    <rfmt sheetId="3" sqref="AB89" start="0" length="0">
      <dxf>
        <fill>
          <patternFill patternType="solid">
            <bgColor rgb="FFFFFF00"/>
          </patternFill>
        </fill>
      </dxf>
    </rfmt>
    <rfmt sheetId="3" sqref="AO89" start="0" length="0">
      <dxf>
        <fill>
          <patternFill patternType="solid">
            <bgColor rgb="FFFFFF00"/>
          </patternFill>
        </fill>
      </dxf>
    </rfmt>
  </rrc>
  <rrc rId="4321" sId="3" ref="A89:XFD89" action="deleteRow">
    <undo index="4" exp="ref" v="1" dr="$P$89" r="N106" sId="3"/>
    <undo index="0" exp="ref" v="1" dr="N89" r="N106" sId="3"/>
    <undo index="4" exp="ref" v="1" dr="$P$89" r="M106" sId="3"/>
    <undo index="0" exp="ref" v="1" dr="M89" r="M106" sId="3"/>
    <undo index="4" exp="ref" v="1" dr="$P$89" r="L106" sId="3"/>
    <undo index="0" exp="ref" v="1" dr="L89" r="L106" sId="3"/>
    <undo index="4" exp="ref" v="1" dr="$P$89" r="K106" sId="3"/>
    <undo index="0" exp="ref" v="1" dr="K89" r="K106" sId="3"/>
    <undo index="4" exp="ref" v="1" dr="$P$89" r="J106" sId="3"/>
    <undo index="0" exp="ref" v="1" dr="J89" r="J106" sId="3"/>
    <undo index="4" exp="ref" v="1" dr="$P$89" r="I106" sId="3"/>
    <undo index="0" exp="ref" v="1" dr="I89" r="I106" sId="3"/>
    <undo index="4" exp="ref" v="1" dr="$P$89" r="H106" sId="3"/>
    <undo index="0" exp="ref" v="1" dr="H89" r="H106" sId="3"/>
    <undo index="4" exp="ref" v="1" dr="$P$89" r="G106" sId="3"/>
    <undo index="0" exp="ref" v="1" dr="G89" r="G106" sId="3"/>
    <undo index="4" exp="ref" v="1" dr="$P$89" r="F106" sId="3"/>
    <undo index="0" exp="ref" v="1" dr="F89" r="F106" sId="3"/>
    <undo index="4" exp="ref" v="1" dr="$P$89" r="E106" sId="3"/>
    <undo index="0" exp="ref" v="1" dr="E89" r="E106" sId="3"/>
    <undo index="0" exp="area" dr="N89:N99" r="N100" sId="3"/>
    <undo index="0" exp="area" dr="M89:M99" r="M100" sId="3"/>
    <undo index="0" exp="area" dr="L89:L99" r="L100" sId="3"/>
    <undo index="0" exp="area" dr="K89:K99" r="K100" sId="3"/>
    <undo index="0" exp="area" dr="J89:J99" r="J100" sId="3"/>
    <undo index="0" exp="area" dr="I89:I99" r="I100" sId="3"/>
    <undo index="0" exp="area" dr="H89:H99" r="H100" sId="3"/>
    <undo index="0" exp="area" dr="G89:G99" r="G100" sId="3"/>
    <undo index="0" exp="area" dr="F89:F99" r="F100" sId="3"/>
    <undo index="0" exp="area" dr="E89:E99" r="E100" sId="3"/>
    <rfmt sheetId="3" xfDxf="1" sqref="A89:XFD89" start="0" length="0">
      <dxf>
        <alignment vertical="center" readingOrder="0"/>
      </dxf>
    </rfmt>
    <rfmt sheetId="3" sqref="A89" start="0" length="0">
      <dxf>
        <alignment horizontal="center" readingOrder="0"/>
      </dxf>
    </rfmt>
    <rcc rId="0" sId="3" dxf="1">
      <nc r="B89">
        <f>B30</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E30</f>
      </nc>
      <ndxf>
        <font>
          <sz val="12"/>
          <color auto="1"/>
          <name val="Times New Roman"/>
          <scheme val="none"/>
        </font>
        <numFmt numFmtId="170" formatCode="_(* #,##0_);_(* \(#,##0\);_(* &quot;-&quot;??_);_(@_)"/>
        <alignment horizontal="left" wrapText="1" indent="1" readingOrder="0"/>
      </ndxf>
    </rcc>
    <rcc rId="0" sId="3" dxf="1">
      <nc r="F89">
        <f>F30</f>
      </nc>
      <ndxf>
        <font>
          <sz val="12"/>
          <color auto="1"/>
          <name val="Times New Roman"/>
          <scheme val="none"/>
        </font>
        <numFmt numFmtId="170" formatCode="_(* #,##0_);_(* \(#,##0\);_(* &quot;-&quot;??_);_(@_)"/>
        <alignment horizontal="left" wrapText="1" indent="1" readingOrder="0"/>
      </ndxf>
    </rcc>
    <rcc rId="0" sId="3" dxf="1">
      <nc r="G89">
        <f>G30</f>
      </nc>
      <ndxf>
        <font>
          <sz val="12"/>
          <color auto="1"/>
          <name val="Times New Roman"/>
          <scheme val="none"/>
        </font>
        <numFmt numFmtId="170" formatCode="_(* #,##0_);_(* \(#,##0\);_(* &quot;-&quot;??_);_(@_)"/>
        <alignment horizontal="left" wrapText="1" indent="1" readingOrder="0"/>
      </ndxf>
    </rcc>
    <rcc rId="0" sId="3" dxf="1">
      <nc r="H89">
        <f>H30</f>
      </nc>
      <ndxf>
        <font>
          <sz val="12"/>
          <color auto="1"/>
          <name val="Times New Roman"/>
          <scheme val="none"/>
        </font>
        <numFmt numFmtId="170" formatCode="_(* #,##0_);_(* \(#,##0\);_(* &quot;-&quot;??_);_(@_)"/>
        <alignment horizontal="left" wrapText="1" indent="1" readingOrder="0"/>
      </ndxf>
    </rcc>
    <rcc rId="0" sId="3" dxf="1">
      <nc r="I89">
        <f>I30</f>
      </nc>
      <ndxf>
        <font>
          <sz val="12"/>
          <color auto="1"/>
          <name val="Times New Roman"/>
          <scheme val="none"/>
        </font>
        <numFmt numFmtId="170" formatCode="_(* #,##0_);_(* \(#,##0\);_(* &quot;-&quot;??_);_(@_)"/>
        <alignment horizontal="left" wrapText="1" indent="1" readingOrder="0"/>
      </ndxf>
    </rcc>
    <rcc rId="0" sId="3" dxf="1">
      <nc r="J89">
        <f>J30</f>
      </nc>
      <ndxf>
        <font>
          <sz val="12"/>
          <color auto="1"/>
          <name val="Times New Roman"/>
          <scheme val="none"/>
        </font>
        <numFmt numFmtId="170" formatCode="_(* #,##0_);_(* \(#,##0\);_(* &quot;-&quot;??_);_(@_)"/>
        <alignment horizontal="left" wrapText="1" indent="1" readingOrder="0"/>
      </ndxf>
    </rcc>
    <rcc rId="0" sId="3" dxf="1">
      <nc r="K89">
        <f>K30</f>
      </nc>
      <ndxf>
        <font>
          <sz val="12"/>
          <color auto="1"/>
          <name val="Times New Roman"/>
          <scheme val="none"/>
        </font>
        <numFmt numFmtId="170" formatCode="_(* #,##0_);_(* \(#,##0\);_(* &quot;-&quot;??_);_(@_)"/>
        <alignment horizontal="left" wrapText="1" indent="1" readingOrder="0"/>
      </ndxf>
    </rcc>
    <rcc rId="0" sId="3" dxf="1">
      <nc r="L89">
        <f>L30</f>
      </nc>
      <ndxf>
        <font>
          <sz val="12"/>
          <color auto="1"/>
          <name val="Times New Roman"/>
          <scheme val="none"/>
        </font>
        <numFmt numFmtId="170" formatCode="_(* #,##0_);_(* \(#,##0\);_(* &quot;-&quot;??_);_(@_)"/>
        <alignment horizontal="left" wrapText="1" indent="1" readingOrder="0"/>
      </ndxf>
    </rcc>
    <rcc rId="0" sId="3" dxf="1">
      <nc r="M89">
        <f>M30</f>
      </nc>
      <ndxf>
        <font>
          <sz val="12"/>
          <color auto="1"/>
          <name val="Times New Roman"/>
          <scheme val="none"/>
        </font>
        <numFmt numFmtId="170" formatCode="_(* #,##0_);_(* \(#,##0\);_(* &quot;-&quot;??_);_(@_)"/>
        <alignment horizontal="left" wrapText="1" indent="1" readingOrder="0"/>
      </ndxf>
    </rcc>
    <rcc rId="0" sId="3" dxf="1">
      <nc r="N89">
        <f>N30</f>
      </nc>
      <ndxf>
        <font>
          <sz val="12"/>
          <color auto="1"/>
          <name val="Times New Roman"/>
          <scheme val="none"/>
        </font>
        <numFmt numFmtId="170" formatCode="_(* #,##0_);_(* \(#,##0\);_(* &quot;-&quot;??_);_(@_)"/>
        <alignment horizontal="left" wrapText="1" indent="1" readingOrder="0"/>
      </ndxf>
    </rcc>
    <rcc rId="0" sId="3" dxf="1">
      <nc r="P89">
        <f>('N:\Department\RP\MOP\Input\Input File\[2017 MOP Data Mar 031017 Input.xlsm]Carbon'!$U$5)/2204.6</f>
      </nc>
      <ndxf>
        <font>
          <sz val="12"/>
          <color rgb="FF0070C0"/>
          <name val="Times New Roman"/>
          <scheme val="none"/>
        </font>
        <numFmt numFmtId="171" formatCode="_(* #,##0.0000_);_(* \(#,##0.0000\);_(* &quot;-&quot;??_);_(@_)"/>
      </ndxf>
    </rcc>
    <rcc rId="0" sId="3" dxf="1">
      <nc r="Q89">
        <f>P89*2204.6</f>
      </nc>
      <ndxf>
        <numFmt numFmtId="172" formatCode="_(* #,##0_);_(* \(#,##0\);_(* &quot;-&quot;????_);_(@_)"/>
      </ndxf>
    </rcc>
    <rfmt sheetId="3" sqref="AB89" start="0" length="0">
      <dxf>
        <fill>
          <patternFill patternType="solid">
            <bgColor rgb="FFFFFF00"/>
          </patternFill>
        </fill>
      </dxf>
    </rfmt>
    <rfmt sheetId="3" sqref="AO89" start="0" length="0">
      <dxf>
        <fill>
          <patternFill patternType="solid">
            <bgColor rgb="FFFFFF00"/>
          </patternFill>
        </fill>
      </dxf>
    </rfmt>
  </rrc>
  <rrc rId="4322" sId="3" ref="A89:XFD89" action="deleteRow">
    <undo index="4" exp="ref" v="1" dr="$P$89" r="N106" sId="3"/>
    <undo index="0" exp="ref" v="1" dr="N89" r="N106" sId="3"/>
    <undo index="4" exp="ref" v="1" dr="$P$89" r="M106" sId="3"/>
    <undo index="0" exp="ref" v="1" dr="M89" r="M106" sId="3"/>
    <undo index="4" exp="ref" v="1" dr="$P$89" r="L106" sId="3"/>
    <undo index="0" exp="ref" v="1" dr="L89" r="L106" sId="3"/>
    <undo index="4" exp="ref" v="1" dr="$P$89" r="K106" sId="3"/>
    <undo index="0" exp="ref" v="1" dr="K89" r="K106" sId="3"/>
    <undo index="4" exp="ref" v="1" dr="$P$89" r="J106" sId="3"/>
    <undo index="0" exp="ref" v="1" dr="J89" r="J106" sId="3"/>
    <undo index="4" exp="ref" v="1" dr="$P$89" r="I106" sId="3"/>
    <undo index="0" exp="ref" v="1" dr="I89" r="I106" sId="3"/>
    <undo index="4" exp="ref" v="1" dr="$P$89" r="H106" sId="3"/>
    <undo index="0" exp="ref" v="1" dr="H89" r="H106" sId="3"/>
    <undo index="4" exp="ref" v="1" dr="$P$89" r="G106" sId="3"/>
    <undo index="0" exp="ref" v="1" dr="G89" r="G106" sId="3"/>
    <undo index="4" exp="ref" v="1" dr="$P$89" r="F106" sId="3"/>
    <undo index="0" exp="ref" v="1" dr="F89" r="F106" sId="3"/>
    <undo index="4" exp="ref" v="1" dr="$P$89" r="E106" sId="3"/>
    <undo index="0" exp="ref" v="1" dr="E89" r="E106" sId="3"/>
    <undo index="0" exp="area" dr="N89:N98" r="N99" sId="3"/>
    <undo index="0" exp="area" dr="M89:M98" r="M99" sId="3"/>
    <undo index="0" exp="area" dr="L89:L98" r="L99" sId="3"/>
    <undo index="0" exp="area" dr="K89:K98" r="K99" sId="3"/>
    <undo index="0" exp="area" dr="J89:J98" r="J99" sId="3"/>
    <undo index="0" exp="area" dr="I89:I98" r="I99" sId="3"/>
    <undo index="0" exp="area" dr="H89:H98" r="H99" sId="3"/>
    <undo index="0" exp="area" dr="G89:G98" r="G99" sId="3"/>
    <undo index="0" exp="area" dr="F89:F98" r="F99" sId="3"/>
    <undo index="0" exp="area" dr="E89:E98" r="E99" sId="3"/>
    <rfmt sheetId="3" xfDxf="1" sqref="A89:XFD89" start="0" length="0">
      <dxf>
        <alignment vertical="center" readingOrder="0"/>
      </dxf>
    </rfmt>
    <rfmt sheetId="3" sqref="A89" start="0" length="0">
      <dxf>
        <alignment horizontal="center" readingOrder="0"/>
      </dxf>
    </rfmt>
    <rcc rId="0" sId="3" dxf="1">
      <nc r="B89">
        <f>B31</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E31</f>
      </nc>
      <ndxf>
        <font>
          <sz val="12"/>
          <color auto="1"/>
          <name val="Times New Roman"/>
          <scheme val="none"/>
        </font>
        <numFmt numFmtId="170" formatCode="_(* #,##0_);_(* \(#,##0\);_(* &quot;-&quot;??_);_(@_)"/>
        <alignment horizontal="left" wrapText="1" indent="1" readingOrder="0"/>
      </ndxf>
    </rcc>
    <rcc rId="0" sId="3" dxf="1">
      <nc r="F89">
        <f>F31</f>
      </nc>
      <ndxf>
        <font>
          <sz val="12"/>
          <color auto="1"/>
          <name val="Times New Roman"/>
          <scheme val="none"/>
        </font>
        <numFmt numFmtId="170" formatCode="_(* #,##0_);_(* \(#,##0\);_(* &quot;-&quot;??_);_(@_)"/>
        <alignment horizontal="left" wrapText="1" indent="1" readingOrder="0"/>
      </ndxf>
    </rcc>
    <rcc rId="0" sId="3" dxf="1">
      <nc r="G89">
        <f>G31</f>
      </nc>
      <ndxf>
        <font>
          <sz val="12"/>
          <color auto="1"/>
          <name val="Times New Roman"/>
          <scheme val="none"/>
        </font>
        <numFmt numFmtId="170" formatCode="_(* #,##0_);_(* \(#,##0\);_(* &quot;-&quot;??_);_(@_)"/>
        <alignment horizontal="left" wrapText="1" indent="1" readingOrder="0"/>
      </ndxf>
    </rcc>
    <rcc rId="0" sId="3" dxf="1">
      <nc r="H89">
        <f>H31</f>
      </nc>
      <ndxf>
        <font>
          <sz val="12"/>
          <color auto="1"/>
          <name val="Times New Roman"/>
          <scheme val="none"/>
        </font>
        <numFmt numFmtId="170" formatCode="_(* #,##0_);_(* \(#,##0\);_(* &quot;-&quot;??_);_(@_)"/>
        <alignment horizontal="left" wrapText="1" indent="1" readingOrder="0"/>
      </ndxf>
    </rcc>
    <rcc rId="0" sId="3" dxf="1">
      <nc r="I89">
        <f>I31</f>
      </nc>
      <ndxf>
        <font>
          <sz val="12"/>
          <color auto="1"/>
          <name val="Times New Roman"/>
          <scheme val="none"/>
        </font>
        <numFmt numFmtId="170" formatCode="_(* #,##0_);_(* \(#,##0\);_(* &quot;-&quot;??_);_(@_)"/>
        <alignment horizontal="left" wrapText="1" indent="1" readingOrder="0"/>
      </ndxf>
    </rcc>
    <rcc rId="0" sId="3" dxf="1">
      <nc r="J89">
        <f>J31</f>
      </nc>
      <ndxf>
        <font>
          <sz val="12"/>
          <color auto="1"/>
          <name val="Times New Roman"/>
          <scheme val="none"/>
        </font>
        <numFmt numFmtId="170" formatCode="_(* #,##0_);_(* \(#,##0\);_(* &quot;-&quot;??_);_(@_)"/>
        <alignment horizontal="left" wrapText="1" indent="1" readingOrder="0"/>
      </ndxf>
    </rcc>
    <rcc rId="0" sId="3" dxf="1">
      <nc r="K89">
        <f>K31</f>
      </nc>
      <ndxf>
        <font>
          <sz val="12"/>
          <color auto="1"/>
          <name val="Times New Roman"/>
          <scheme val="none"/>
        </font>
        <numFmt numFmtId="170" formatCode="_(* #,##0_);_(* \(#,##0\);_(* &quot;-&quot;??_);_(@_)"/>
        <alignment horizontal="left" wrapText="1" indent="1" readingOrder="0"/>
      </ndxf>
    </rcc>
    <rcc rId="0" sId="3" dxf="1">
      <nc r="L89">
        <f>L31</f>
      </nc>
      <ndxf>
        <font>
          <sz val="12"/>
          <color auto="1"/>
          <name val="Times New Roman"/>
          <scheme val="none"/>
        </font>
        <numFmt numFmtId="170" formatCode="_(* #,##0_);_(* \(#,##0\);_(* &quot;-&quot;??_);_(@_)"/>
        <alignment horizontal="left" wrapText="1" indent="1" readingOrder="0"/>
      </ndxf>
    </rcc>
    <rcc rId="0" sId="3" dxf="1">
      <nc r="M89">
        <f>M31</f>
      </nc>
      <ndxf>
        <font>
          <sz val="12"/>
          <color auto="1"/>
          <name val="Times New Roman"/>
          <scheme val="none"/>
        </font>
        <numFmt numFmtId="170" formatCode="_(* #,##0_);_(* \(#,##0\);_(* &quot;-&quot;??_);_(@_)"/>
        <alignment horizontal="left" wrapText="1" indent="1" readingOrder="0"/>
      </ndxf>
    </rcc>
    <rcc rId="0" sId="3" dxf="1">
      <nc r="N89">
        <f>N31</f>
      </nc>
      <ndxf>
        <font>
          <sz val="12"/>
          <color auto="1"/>
          <name val="Times New Roman"/>
          <scheme val="none"/>
        </font>
        <numFmt numFmtId="170" formatCode="_(* #,##0_);_(* \(#,##0\);_(* &quot;-&quot;??_);_(@_)"/>
        <alignment horizontal="left" wrapText="1" indent="1" readingOrder="0"/>
      </ndxf>
    </rcc>
    <rcc rId="0" sId="3" dxf="1">
      <nc r="P89">
        <f>('N:\Department\RP\MOP\Input\Input File\[2017 MOP Data Mar 031017 Input.xlsm]Carbon'!$U$4)/2204.6</f>
      </nc>
      <ndxf>
        <font>
          <sz val="12"/>
          <color rgb="FF0070C0"/>
          <name val="Times New Roman"/>
          <scheme val="none"/>
        </font>
        <numFmt numFmtId="171" formatCode="_(* #,##0.0000_);_(* \(#,##0.0000\);_(* &quot;-&quot;??_);_(@_)"/>
      </ndxf>
    </rcc>
    <rcc rId="0" sId="3" dxf="1">
      <nc r="Q89">
        <f>P89*2204.6</f>
      </nc>
      <ndxf>
        <numFmt numFmtId="172" formatCode="_(* #,##0_);_(* \(#,##0\);_(* &quot;-&quot;????_);_(@_)"/>
      </ndxf>
    </rcc>
    <rfmt sheetId="3" sqref="AB89" start="0" length="0">
      <dxf>
        <fill>
          <patternFill patternType="solid">
            <bgColor rgb="FFFFFF00"/>
          </patternFill>
        </fill>
      </dxf>
    </rfmt>
    <rfmt sheetId="3" sqref="AO89" start="0" length="0">
      <dxf>
        <fill>
          <patternFill patternType="solid">
            <bgColor rgb="FFFFFF00"/>
          </patternFill>
        </fill>
      </dxf>
    </rfmt>
  </rrc>
  <rrc rId="4323" sId="3" ref="A89:XFD89" action="deleteRow">
    <undo index="0" exp="area" dr="N89:N97" r="N98" sId="3"/>
    <undo index="0" exp="area" dr="M89:M97" r="M98" sId="3"/>
    <undo index="0" exp="area" dr="L89:L97" r="L98" sId="3"/>
    <undo index="0" exp="area" dr="K89:K97" r="K98" sId="3"/>
    <undo index="0" exp="area" dr="J89:J97" r="J98" sId="3"/>
    <undo index="0" exp="area" dr="I89:I97" r="I98" sId="3"/>
    <undo index="0" exp="area" dr="H89:H97" r="H98" sId="3"/>
    <undo index="0" exp="area" dr="G89:G97" r="G98" sId="3"/>
    <undo index="0" exp="area" dr="F89:F97" r="F98" sId="3"/>
    <undo index="0" exp="area" dr="E89:E97" r="E98" sId="3"/>
    <rfmt sheetId="3" xfDxf="1" sqref="A89:XFD89" start="0" length="0">
      <dxf>
        <alignment vertical="center" readingOrder="0"/>
      </dxf>
    </rfmt>
    <rfmt sheetId="3" sqref="A89" start="0" length="0">
      <dxf>
        <alignment horizontal="center" readingOrder="0"/>
      </dxf>
    </rfmt>
    <rcc rId="0" sId="3" dxf="1">
      <nc r="B89">
        <f>B36</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E36</f>
      </nc>
      <ndxf>
        <font>
          <sz val="12"/>
          <color auto="1"/>
          <name val="Times New Roman"/>
          <scheme val="none"/>
        </font>
        <numFmt numFmtId="170" formatCode="_(* #,##0_);_(* \(#,##0\);_(* &quot;-&quot;??_);_(@_)"/>
        <alignment horizontal="left" wrapText="1" indent="1" readingOrder="0"/>
      </ndxf>
    </rcc>
    <rcc rId="0" sId="3" dxf="1">
      <nc r="F89">
        <f>F36</f>
      </nc>
      <ndxf>
        <font>
          <sz val="12"/>
          <color auto="1"/>
          <name val="Times New Roman"/>
          <scheme val="none"/>
        </font>
        <numFmt numFmtId="170" formatCode="_(* #,##0_);_(* \(#,##0\);_(* &quot;-&quot;??_);_(@_)"/>
        <alignment horizontal="left" wrapText="1" indent="1" readingOrder="0"/>
      </ndxf>
    </rcc>
    <rcc rId="0" sId="3" dxf="1">
      <nc r="G89">
        <f>G36</f>
      </nc>
      <ndxf>
        <font>
          <sz val="12"/>
          <color auto="1"/>
          <name val="Times New Roman"/>
          <scheme val="none"/>
        </font>
        <numFmt numFmtId="170" formatCode="_(* #,##0_);_(* \(#,##0\);_(* &quot;-&quot;??_);_(@_)"/>
        <alignment horizontal="left" wrapText="1" indent="1" readingOrder="0"/>
      </ndxf>
    </rcc>
    <rcc rId="0" sId="3" dxf="1">
      <nc r="H89">
        <f>H36</f>
      </nc>
      <ndxf>
        <font>
          <sz val="12"/>
          <color auto="1"/>
          <name val="Times New Roman"/>
          <scheme val="none"/>
        </font>
        <numFmt numFmtId="170" formatCode="_(* #,##0_);_(* \(#,##0\);_(* &quot;-&quot;??_);_(@_)"/>
        <alignment horizontal="left" wrapText="1" indent="1" readingOrder="0"/>
      </ndxf>
    </rcc>
    <rcc rId="0" sId="3" dxf="1">
      <nc r="I89">
        <f>I36</f>
      </nc>
      <ndxf>
        <font>
          <sz val="12"/>
          <color auto="1"/>
          <name val="Times New Roman"/>
          <scheme val="none"/>
        </font>
        <numFmt numFmtId="170" formatCode="_(* #,##0_);_(* \(#,##0\);_(* &quot;-&quot;??_);_(@_)"/>
        <alignment horizontal="left" wrapText="1" indent="1" readingOrder="0"/>
      </ndxf>
    </rcc>
    <rcc rId="0" sId="3" dxf="1">
      <nc r="J89">
        <f>J36</f>
      </nc>
      <ndxf>
        <font>
          <sz val="12"/>
          <color auto="1"/>
          <name val="Times New Roman"/>
          <scheme val="none"/>
        </font>
        <numFmt numFmtId="170" formatCode="_(* #,##0_);_(* \(#,##0\);_(* &quot;-&quot;??_);_(@_)"/>
        <alignment horizontal="left" wrapText="1" indent="1" readingOrder="0"/>
      </ndxf>
    </rcc>
    <rcc rId="0" sId="3" dxf="1">
      <nc r="K89">
        <f>K36</f>
      </nc>
      <ndxf>
        <font>
          <sz val="12"/>
          <color auto="1"/>
          <name val="Times New Roman"/>
          <scheme val="none"/>
        </font>
        <numFmt numFmtId="170" formatCode="_(* #,##0_);_(* \(#,##0\);_(* &quot;-&quot;??_);_(@_)"/>
        <alignment horizontal="left" wrapText="1" indent="1" readingOrder="0"/>
      </ndxf>
    </rcc>
    <rcc rId="0" sId="3" dxf="1">
      <nc r="L89">
        <f>L36</f>
      </nc>
      <ndxf>
        <font>
          <sz val="12"/>
          <color auto="1"/>
          <name val="Times New Roman"/>
          <scheme val="none"/>
        </font>
        <numFmt numFmtId="170" formatCode="_(* #,##0_);_(* \(#,##0\);_(* &quot;-&quot;??_);_(@_)"/>
        <alignment horizontal="left" wrapText="1" indent="1" readingOrder="0"/>
      </ndxf>
    </rcc>
    <rcc rId="0" sId="3" dxf="1">
      <nc r="M89">
        <f>M36</f>
      </nc>
      <ndxf>
        <font>
          <sz val="12"/>
          <color auto="1"/>
          <name val="Times New Roman"/>
          <scheme val="none"/>
        </font>
        <numFmt numFmtId="170" formatCode="_(* #,##0_);_(* \(#,##0\);_(* &quot;-&quot;??_);_(@_)"/>
        <alignment horizontal="left" wrapText="1" indent="1" readingOrder="0"/>
      </ndxf>
    </rcc>
    <rcc rId="0" sId="3" dxf="1">
      <nc r="N89">
        <f>N36</f>
      </nc>
      <ndxf>
        <font>
          <sz val="12"/>
          <color auto="1"/>
          <name val="Times New Roman"/>
          <scheme val="none"/>
        </font>
        <numFmt numFmtId="170" formatCode="_(* #,##0_);_(* \(#,##0\);_(* &quot;-&quot;??_);_(@_)"/>
        <alignment horizontal="left" wrapText="1" indent="1" readingOrder="0"/>
      </ndxf>
    </rcc>
    <rfmt sheetId="3" sqref="Q89" start="0" length="0">
      <dxf>
        <numFmt numFmtId="172" formatCode="_(* #,##0_);_(* \(#,##0\);_(* &quot;-&quot;????_);_(@_)"/>
      </dxf>
    </rfmt>
    <rfmt sheetId="3" sqref="AB89" start="0" length="0">
      <dxf>
        <fill>
          <patternFill patternType="solid">
            <bgColor rgb="FFFFFF00"/>
          </patternFill>
        </fill>
      </dxf>
    </rfmt>
    <rfmt sheetId="3" sqref="AO89" start="0" length="0">
      <dxf>
        <fill>
          <patternFill patternType="solid">
            <bgColor rgb="FFFFFF00"/>
          </patternFill>
        </fill>
      </dxf>
    </rfmt>
  </rrc>
  <rrc rId="4324" sId="3" ref="A89:XFD89" action="deleteRow">
    <undo index="0" exp="area" dr="N89:N96" r="N97" sId="3"/>
    <undo index="0" exp="area" dr="M89:M96" r="M97" sId="3"/>
    <undo index="0" exp="area" dr="L89:L96" r="L97" sId="3"/>
    <undo index="0" exp="area" dr="K89:K96" r="K97" sId="3"/>
    <undo index="0" exp="area" dr="J89:J96" r="J97" sId="3"/>
    <undo index="0" exp="area" dr="I89:I96" r="I97" sId="3"/>
    <undo index="0" exp="area" dr="H89:H96" r="H97" sId="3"/>
    <undo index="0" exp="area" dr="G89:G96" r="G97" sId="3"/>
    <undo index="0" exp="area" dr="F89:F96" r="F97" sId="3"/>
    <undo index="0" exp="area" dr="E89:E96" r="E97" sId="3"/>
    <rfmt sheetId="3" xfDxf="1" sqref="A89:XFD89" start="0" length="0">
      <dxf>
        <alignment vertical="center" readingOrder="0"/>
      </dxf>
    </rfmt>
    <rfmt sheetId="3" sqref="A89" start="0" length="0">
      <dxf>
        <alignment horizontal="center" readingOrder="0"/>
      </dxf>
    </rfmt>
    <rcc rId="0" sId="3" dxf="1">
      <nc r="B89">
        <f>B37</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E37</f>
      </nc>
      <ndxf>
        <font>
          <sz val="12"/>
          <color auto="1"/>
          <name val="Times New Roman"/>
          <scheme val="none"/>
        </font>
        <numFmt numFmtId="170" formatCode="_(* #,##0_);_(* \(#,##0\);_(* &quot;-&quot;??_);_(@_)"/>
        <alignment horizontal="left" wrapText="1" indent="1" readingOrder="0"/>
      </ndxf>
    </rcc>
    <rcc rId="0" sId="3" dxf="1">
      <nc r="F89">
        <f>F37</f>
      </nc>
      <ndxf>
        <font>
          <sz val="12"/>
          <color auto="1"/>
          <name val="Times New Roman"/>
          <scheme val="none"/>
        </font>
        <numFmt numFmtId="170" formatCode="_(* #,##0_);_(* \(#,##0\);_(* &quot;-&quot;??_);_(@_)"/>
        <alignment horizontal="left" wrapText="1" indent="1" readingOrder="0"/>
      </ndxf>
    </rcc>
    <rcc rId="0" sId="3" dxf="1">
      <nc r="G89">
        <f>G37</f>
      </nc>
      <ndxf>
        <font>
          <sz val="12"/>
          <color auto="1"/>
          <name val="Times New Roman"/>
          <scheme val="none"/>
        </font>
        <numFmt numFmtId="170" formatCode="_(* #,##0_);_(* \(#,##0\);_(* &quot;-&quot;??_);_(@_)"/>
        <alignment horizontal="left" wrapText="1" indent="1" readingOrder="0"/>
      </ndxf>
    </rcc>
    <rcc rId="0" sId="3" dxf="1">
      <nc r="H89">
        <f>H37</f>
      </nc>
      <ndxf>
        <font>
          <sz val="12"/>
          <color auto="1"/>
          <name val="Times New Roman"/>
          <scheme val="none"/>
        </font>
        <numFmt numFmtId="170" formatCode="_(* #,##0_);_(* \(#,##0\);_(* &quot;-&quot;??_);_(@_)"/>
        <alignment horizontal="left" wrapText="1" indent="1" readingOrder="0"/>
      </ndxf>
    </rcc>
    <rcc rId="0" sId="3" dxf="1">
      <nc r="I89">
        <f>I37</f>
      </nc>
      <ndxf>
        <font>
          <sz val="12"/>
          <color auto="1"/>
          <name val="Times New Roman"/>
          <scheme val="none"/>
        </font>
        <numFmt numFmtId="170" formatCode="_(* #,##0_);_(* \(#,##0\);_(* &quot;-&quot;??_);_(@_)"/>
        <alignment horizontal="left" wrapText="1" indent="1" readingOrder="0"/>
      </ndxf>
    </rcc>
    <rcc rId="0" sId="3" dxf="1">
      <nc r="J89">
        <f>J37</f>
      </nc>
      <ndxf>
        <font>
          <sz val="12"/>
          <color auto="1"/>
          <name val="Times New Roman"/>
          <scheme val="none"/>
        </font>
        <numFmt numFmtId="170" formatCode="_(* #,##0_);_(* \(#,##0\);_(* &quot;-&quot;??_);_(@_)"/>
        <alignment horizontal="left" wrapText="1" indent="1" readingOrder="0"/>
      </ndxf>
    </rcc>
    <rcc rId="0" sId="3" dxf="1">
      <nc r="K89">
        <f>K37</f>
      </nc>
      <ndxf>
        <font>
          <sz val="12"/>
          <color auto="1"/>
          <name val="Times New Roman"/>
          <scheme val="none"/>
        </font>
        <numFmt numFmtId="170" formatCode="_(* #,##0_);_(* \(#,##0\);_(* &quot;-&quot;??_);_(@_)"/>
        <alignment horizontal="left" wrapText="1" indent="1" readingOrder="0"/>
      </ndxf>
    </rcc>
    <rcc rId="0" sId="3" dxf="1">
      <nc r="L89">
        <f>L37</f>
      </nc>
      <ndxf>
        <font>
          <sz val="12"/>
          <color auto="1"/>
          <name val="Times New Roman"/>
          <scheme val="none"/>
        </font>
        <numFmt numFmtId="170" formatCode="_(* #,##0_);_(* \(#,##0\);_(* &quot;-&quot;??_);_(@_)"/>
        <alignment horizontal="left" wrapText="1" indent="1" readingOrder="0"/>
      </ndxf>
    </rcc>
    <rcc rId="0" sId="3" dxf="1">
      <nc r="M89">
        <f>M37</f>
      </nc>
      <ndxf>
        <font>
          <sz val="12"/>
          <color auto="1"/>
          <name val="Times New Roman"/>
          <scheme val="none"/>
        </font>
        <numFmt numFmtId="170" formatCode="_(* #,##0_);_(* \(#,##0\);_(* &quot;-&quot;??_);_(@_)"/>
        <alignment horizontal="left" wrapText="1" indent="1" readingOrder="0"/>
      </ndxf>
    </rcc>
    <rcc rId="0" sId="3" dxf="1">
      <nc r="N89">
        <f>N37</f>
      </nc>
      <ndxf>
        <font>
          <sz val="12"/>
          <color auto="1"/>
          <name val="Times New Roman"/>
          <scheme val="none"/>
        </font>
        <numFmt numFmtId="170" formatCode="_(* #,##0_);_(* \(#,##0\);_(* &quot;-&quot;??_);_(@_)"/>
        <alignment horizontal="left" wrapText="1" indent="1" readingOrder="0"/>
      </ndxf>
    </rcc>
    <rfmt sheetId="3" sqref="Q89" start="0" length="0">
      <dxf>
        <numFmt numFmtId="172" formatCode="_(* #,##0_);_(* \(#,##0\);_(* &quot;-&quot;????_);_(@_)"/>
      </dxf>
    </rfmt>
    <rfmt sheetId="3" sqref="AB89" start="0" length="0">
      <dxf>
        <fill>
          <patternFill patternType="solid">
            <bgColor rgb="FFFFFF00"/>
          </patternFill>
        </fill>
      </dxf>
    </rfmt>
    <rfmt sheetId="3" sqref="AO89" start="0" length="0">
      <dxf>
        <fill>
          <patternFill patternType="solid">
            <bgColor rgb="FFFFFF00"/>
          </patternFill>
        </fill>
      </dxf>
    </rfmt>
  </rrc>
  <rrc rId="4325" sId="3" ref="A89:XFD89" action="deleteRow">
    <undo index="0" exp="area" dr="N89:N95" r="N96" sId="3"/>
    <undo index="0" exp="area" dr="M89:M95" r="M96" sId="3"/>
    <undo index="0" exp="area" dr="L89:L95" r="L96" sId="3"/>
    <undo index="0" exp="area" dr="K89:K95" r="K96" sId="3"/>
    <undo index="0" exp="area" dr="J89:J95" r="J96" sId="3"/>
    <undo index="0" exp="area" dr="I89:I95" r="I96" sId="3"/>
    <undo index="0" exp="area" dr="H89:H95" r="H96" sId="3"/>
    <undo index="0" exp="area" dr="G89:G95" r="G96" sId="3"/>
    <undo index="0" exp="area" dr="F89:F95" r="F96" sId="3"/>
    <undo index="0" exp="area" dr="E89:E95" r="E96" sId="3"/>
    <rfmt sheetId="3" xfDxf="1" sqref="A89:XFD89" start="0" length="0">
      <dxf>
        <alignment vertical="center" readingOrder="0"/>
      </dxf>
    </rfmt>
    <rfmt sheetId="3" sqref="A89" start="0" length="0">
      <dxf>
        <alignment horizontal="center" readingOrder="0"/>
      </dxf>
    </rfmt>
    <rcc rId="0" sId="3" dxf="1">
      <nc r="B89">
        <f>B40</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E40</f>
      </nc>
      <ndxf>
        <font>
          <sz val="12"/>
          <color auto="1"/>
          <name val="Times New Roman"/>
          <scheme val="none"/>
        </font>
        <numFmt numFmtId="170" formatCode="_(* #,##0_);_(* \(#,##0\);_(* &quot;-&quot;??_);_(@_)"/>
        <alignment horizontal="left" wrapText="1" indent="1" readingOrder="0"/>
      </ndxf>
    </rcc>
    <rcc rId="0" sId="3" dxf="1">
      <nc r="F89">
        <f>F40</f>
      </nc>
      <ndxf>
        <font>
          <sz val="12"/>
          <color auto="1"/>
          <name val="Times New Roman"/>
          <scheme val="none"/>
        </font>
        <numFmt numFmtId="170" formatCode="_(* #,##0_);_(* \(#,##0\);_(* &quot;-&quot;??_);_(@_)"/>
        <alignment horizontal="left" wrapText="1" indent="1" readingOrder="0"/>
      </ndxf>
    </rcc>
    <rcc rId="0" sId="3" dxf="1">
      <nc r="G89">
        <f>G40</f>
      </nc>
      <ndxf>
        <font>
          <sz val="12"/>
          <color auto="1"/>
          <name val="Times New Roman"/>
          <scheme val="none"/>
        </font>
        <numFmt numFmtId="170" formatCode="_(* #,##0_);_(* \(#,##0\);_(* &quot;-&quot;??_);_(@_)"/>
        <alignment horizontal="left" wrapText="1" indent="1" readingOrder="0"/>
      </ndxf>
    </rcc>
    <rcc rId="0" sId="3" dxf="1">
      <nc r="H89">
        <f>H40</f>
      </nc>
      <ndxf>
        <font>
          <sz val="12"/>
          <color auto="1"/>
          <name val="Times New Roman"/>
          <scheme val="none"/>
        </font>
        <numFmt numFmtId="170" formatCode="_(* #,##0_);_(* \(#,##0\);_(* &quot;-&quot;??_);_(@_)"/>
        <alignment horizontal="left" wrapText="1" indent="1" readingOrder="0"/>
      </ndxf>
    </rcc>
    <rcc rId="0" sId="3" dxf="1">
      <nc r="I89">
        <f>I40</f>
      </nc>
      <ndxf>
        <font>
          <sz val="12"/>
          <color auto="1"/>
          <name val="Times New Roman"/>
          <scheme val="none"/>
        </font>
        <numFmt numFmtId="170" formatCode="_(* #,##0_);_(* \(#,##0\);_(* &quot;-&quot;??_);_(@_)"/>
        <alignment horizontal="left" wrapText="1" indent="1" readingOrder="0"/>
      </ndxf>
    </rcc>
    <rcc rId="0" sId="3" dxf="1">
      <nc r="J89">
        <f>J40</f>
      </nc>
      <ndxf>
        <font>
          <sz val="12"/>
          <color auto="1"/>
          <name val="Times New Roman"/>
          <scheme val="none"/>
        </font>
        <numFmt numFmtId="170" formatCode="_(* #,##0_);_(* \(#,##0\);_(* &quot;-&quot;??_);_(@_)"/>
        <alignment horizontal="left" wrapText="1" indent="1" readingOrder="0"/>
      </ndxf>
    </rcc>
    <rcc rId="0" sId="3" dxf="1">
      <nc r="K89">
        <f>K40</f>
      </nc>
      <ndxf>
        <font>
          <sz val="12"/>
          <color auto="1"/>
          <name val="Times New Roman"/>
          <scheme val="none"/>
        </font>
        <numFmt numFmtId="170" formatCode="_(* #,##0_);_(* \(#,##0\);_(* &quot;-&quot;??_);_(@_)"/>
        <alignment horizontal="left" wrapText="1" indent="1" readingOrder="0"/>
      </ndxf>
    </rcc>
    <rcc rId="0" sId="3" dxf="1">
      <nc r="L89">
        <f>L40</f>
      </nc>
      <ndxf>
        <font>
          <sz val="12"/>
          <color auto="1"/>
          <name val="Times New Roman"/>
          <scheme val="none"/>
        </font>
        <numFmt numFmtId="170" formatCode="_(* #,##0_);_(* \(#,##0\);_(* &quot;-&quot;??_);_(@_)"/>
        <alignment horizontal="left" wrapText="1" indent="1" readingOrder="0"/>
      </ndxf>
    </rcc>
    <rcc rId="0" sId="3" dxf="1">
      <nc r="M89">
        <f>M40</f>
      </nc>
      <ndxf>
        <font>
          <sz val="12"/>
          <color auto="1"/>
          <name val="Times New Roman"/>
          <scheme val="none"/>
        </font>
        <numFmt numFmtId="170" formatCode="_(* #,##0_);_(* \(#,##0\);_(* &quot;-&quot;??_);_(@_)"/>
        <alignment horizontal="left" wrapText="1" indent="1" readingOrder="0"/>
      </ndxf>
    </rcc>
    <rcc rId="0" sId="3" dxf="1">
      <nc r="N89">
        <f>N40</f>
      </nc>
      <ndxf>
        <font>
          <sz val="12"/>
          <color auto="1"/>
          <name val="Times New Roman"/>
          <scheme val="none"/>
        </font>
        <numFmt numFmtId="170" formatCode="_(* #,##0_);_(* \(#,##0\);_(* &quot;-&quot;??_);_(@_)"/>
        <alignment horizontal="left" wrapText="1" indent="1" readingOrder="0"/>
      </ndxf>
    </rcc>
    <rfmt sheetId="3" sqref="Q89" start="0" length="0">
      <dxf>
        <numFmt numFmtId="172" formatCode="_(* #,##0_);_(* \(#,##0\);_(* &quot;-&quot;????_);_(@_)"/>
      </dxf>
    </rfmt>
    <rfmt sheetId="3" sqref="AB89" start="0" length="0">
      <dxf>
        <fill>
          <patternFill patternType="solid">
            <bgColor rgb="FFFFFF00"/>
          </patternFill>
        </fill>
      </dxf>
    </rfmt>
    <rfmt sheetId="3" sqref="AO89" start="0" length="0">
      <dxf>
        <fill>
          <patternFill patternType="solid">
            <bgColor rgb="FFFFFF00"/>
          </patternFill>
        </fill>
      </dxf>
    </rfmt>
  </rrc>
  <rrc rId="4326" sId="3" ref="A89:XFD89" action="deleteRow">
    <undo index="0" exp="area" dr="N89:N94" r="N95" sId="3"/>
    <undo index="0" exp="area" dr="M89:M94" r="M95" sId="3"/>
    <undo index="0" exp="area" dr="L89:L94" r="L95" sId="3"/>
    <undo index="0" exp="area" dr="K89:K94" r="K95" sId="3"/>
    <undo index="0" exp="area" dr="J89:J94" r="J95" sId="3"/>
    <undo index="0" exp="area" dr="I89:I94" r="I95" sId="3"/>
    <undo index="0" exp="area" dr="H89:H94" r="H95" sId="3"/>
    <undo index="0" exp="area" dr="G89:G94" r="G95" sId="3"/>
    <undo index="0" exp="area" dr="F89:F94" r="F95" sId="3"/>
    <undo index="0" exp="area" dr="E89:E94" r="E95" sId="3"/>
    <rfmt sheetId="3" xfDxf="1" sqref="A89:XFD89" start="0" length="0">
      <dxf>
        <alignment vertical="center" readingOrder="0"/>
      </dxf>
    </rfmt>
    <rfmt sheetId="3" sqref="A89" start="0" length="0">
      <dxf>
        <alignment horizontal="center" readingOrder="0"/>
      </dxf>
    </rfmt>
    <rcc rId="0" sId="3" dxf="1">
      <nc r="B89">
        <f>B53</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E53</f>
      </nc>
      <ndxf>
        <font>
          <sz val="12"/>
          <color auto="1"/>
          <name val="Times New Roman"/>
          <scheme val="none"/>
        </font>
        <numFmt numFmtId="170" formatCode="_(* #,##0_);_(* \(#,##0\);_(* &quot;-&quot;??_);_(@_)"/>
        <alignment horizontal="left" wrapText="1" indent="1" readingOrder="0"/>
      </ndxf>
    </rcc>
    <rcc rId="0" sId="3" dxf="1">
      <nc r="F89">
        <f>F53</f>
      </nc>
      <ndxf>
        <font>
          <sz val="12"/>
          <color auto="1"/>
          <name val="Times New Roman"/>
          <scheme val="none"/>
        </font>
        <numFmt numFmtId="170" formatCode="_(* #,##0_);_(* \(#,##0\);_(* &quot;-&quot;??_);_(@_)"/>
        <alignment horizontal="left" wrapText="1" indent="1" readingOrder="0"/>
      </ndxf>
    </rcc>
    <rcc rId="0" sId="3" dxf="1">
      <nc r="G89">
        <f>G53</f>
      </nc>
      <ndxf>
        <font>
          <sz val="12"/>
          <color auto="1"/>
          <name val="Times New Roman"/>
          <scheme val="none"/>
        </font>
        <numFmt numFmtId="170" formatCode="_(* #,##0_);_(* \(#,##0\);_(* &quot;-&quot;??_);_(@_)"/>
        <alignment horizontal="left" wrapText="1" indent="1" readingOrder="0"/>
      </ndxf>
    </rcc>
    <rcc rId="0" sId="3" dxf="1">
      <nc r="H89">
        <f>H53</f>
      </nc>
      <ndxf>
        <font>
          <sz val="12"/>
          <color auto="1"/>
          <name val="Times New Roman"/>
          <scheme val="none"/>
        </font>
        <numFmt numFmtId="170" formatCode="_(* #,##0_);_(* \(#,##0\);_(* &quot;-&quot;??_);_(@_)"/>
        <alignment horizontal="left" wrapText="1" indent="1" readingOrder="0"/>
      </ndxf>
    </rcc>
    <rcc rId="0" sId="3" dxf="1">
      <nc r="I89">
        <f>I53</f>
      </nc>
      <ndxf>
        <font>
          <sz val="12"/>
          <color auto="1"/>
          <name val="Times New Roman"/>
          <scheme val="none"/>
        </font>
        <numFmt numFmtId="170" formatCode="_(* #,##0_);_(* \(#,##0\);_(* &quot;-&quot;??_);_(@_)"/>
        <alignment horizontal="left" wrapText="1" indent="1" readingOrder="0"/>
      </ndxf>
    </rcc>
    <rcc rId="0" sId="3" dxf="1">
      <nc r="J89">
        <f>J53</f>
      </nc>
      <ndxf>
        <font>
          <sz val="12"/>
          <color auto="1"/>
          <name val="Times New Roman"/>
          <scheme val="none"/>
        </font>
        <numFmt numFmtId="170" formatCode="_(* #,##0_);_(* \(#,##0\);_(* &quot;-&quot;??_);_(@_)"/>
        <alignment horizontal="left" wrapText="1" indent="1" readingOrder="0"/>
      </ndxf>
    </rcc>
    <rcc rId="0" sId="3" dxf="1">
      <nc r="K89">
        <f>K53</f>
      </nc>
      <ndxf>
        <font>
          <sz val="12"/>
          <color auto="1"/>
          <name val="Times New Roman"/>
          <scheme val="none"/>
        </font>
        <numFmt numFmtId="170" formatCode="_(* #,##0_);_(* \(#,##0\);_(* &quot;-&quot;??_);_(@_)"/>
        <alignment horizontal="left" wrapText="1" indent="1" readingOrder="0"/>
      </ndxf>
    </rcc>
    <rcc rId="0" sId="3" dxf="1">
      <nc r="L89">
        <f>L53</f>
      </nc>
      <ndxf>
        <font>
          <sz val="12"/>
          <color auto="1"/>
          <name val="Times New Roman"/>
          <scheme val="none"/>
        </font>
        <numFmt numFmtId="170" formatCode="_(* #,##0_);_(* \(#,##0\);_(* &quot;-&quot;??_);_(@_)"/>
        <alignment horizontal="left" wrapText="1" indent="1" readingOrder="0"/>
      </ndxf>
    </rcc>
    <rcc rId="0" sId="3" dxf="1">
      <nc r="M89">
        <f>M53</f>
      </nc>
      <ndxf>
        <font>
          <sz val="12"/>
          <color auto="1"/>
          <name val="Times New Roman"/>
          <scheme val="none"/>
        </font>
        <numFmt numFmtId="170" formatCode="_(* #,##0_);_(* \(#,##0\);_(* &quot;-&quot;??_);_(@_)"/>
        <alignment horizontal="left" wrapText="1" indent="1" readingOrder="0"/>
      </ndxf>
    </rcc>
    <rcc rId="0" sId="3" dxf="1">
      <nc r="N89">
        <f>N53</f>
      </nc>
      <ndxf>
        <font>
          <sz val="12"/>
          <color auto="1"/>
          <name val="Times New Roman"/>
          <scheme val="none"/>
        </font>
        <numFmt numFmtId="170" formatCode="_(* #,##0_);_(* \(#,##0\);_(* &quot;-&quot;??_);_(@_)"/>
        <alignment horizontal="left" wrapText="1" indent="1" readingOrder="0"/>
      </ndxf>
    </rcc>
    <rfmt sheetId="3" sqref="Q89" start="0" length="0">
      <dxf>
        <numFmt numFmtId="172" formatCode="_(* #,##0_);_(* \(#,##0\);_(* &quot;-&quot;????_);_(@_)"/>
      </dxf>
    </rfmt>
    <rfmt sheetId="3" sqref="AB89" start="0" length="0">
      <dxf>
        <fill>
          <patternFill patternType="solid">
            <bgColor rgb="FFFFFF00"/>
          </patternFill>
        </fill>
      </dxf>
    </rfmt>
    <rfmt sheetId="3" sqref="AO89" start="0" length="0">
      <dxf>
        <fill>
          <patternFill patternType="solid">
            <bgColor rgb="FFFFFF00"/>
          </patternFill>
        </fill>
      </dxf>
    </rfmt>
  </rrc>
  <rrc rId="4327" sId="3" ref="A89:XFD89" action="deleteRow">
    <undo index="0" exp="area" dr="N89:N93" r="N94" sId="3"/>
    <undo index="0" exp="area" dr="M89:M93" r="M94" sId="3"/>
    <undo index="0" exp="area" dr="L89:L93" r="L94" sId="3"/>
    <undo index="0" exp="area" dr="K89:K93" r="K94" sId="3"/>
    <undo index="0" exp="area" dr="J89:J93" r="J94" sId="3"/>
    <undo index="0" exp="area" dr="I89:I93" r="I94" sId="3"/>
    <undo index="0" exp="area" dr="H89:H93" r="H94" sId="3"/>
    <undo index="0" exp="area" dr="G89:G93" r="G94" sId="3"/>
    <undo index="0" exp="area" dr="F89:F93" r="F94" sId="3"/>
    <undo index="0" exp="area" dr="E89:E93" r="E94" sId="3"/>
    <rfmt sheetId="3" xfDxf="1" sqref="A89:XFD89" start="0" length="0">
      <dxf>
        <alignment vertical="center" readingOrder="0"/>
      </dxf>
    </rfmt>
    <rfmt sheetId="3" sqref="A89" start="0" length="0">
      <dxf>
        <alignment horizontal="center" readingOrder="0"/>
      </dxf>
    </rfmt>
    <rcc rId="0" sId="3" dxf="1">
      <nc r="B89">
        <f>B54</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E54</f>
      </nc>
      <ndxf>
        <font>
          <sz val="12"/>
          <color auto="1"/>
          <name val="Times New Roman"/>
          <scheme val="none"/>
        </font>
        <numFmt numFmtId="170" formatCode="_(* #,##0_);_(* \(#,##0\);_(* &quot;-&quot;??_);_(@_)"/>
        <alignment horizontal="left" wrapText="1" indent="1" readingOrder="0"/>
      </ndxf>
    </rcc>
    <rcc rId="0" sId="3" dxf="1">
      <nc r="F89">
        <f>F54</f>
      </nc>
      <ndxf>
        <font>
          <sz val="12"/>
          <color auto="1"/>
          <name val="Times New Roman"/>
          <scheme val="none"/>
        </font>
        <numFmt numFmtId="170" formatCode="_(* #,##0_);_(* \(#,##0\);_(* &quot;-&quot;??_);_(@_)"/>
        <alignment horizontal="left" wrapText="1" indent="1" readingOrder="0"/>
      </ndxf>
    </rcc>
    <rcc rId="0" sId="3" dxf="1">
      <nc r="G89">
        <f>G54</f>
      </nc>
      <ndxf>
        <font>
          <sz val="12"/>
          <color auto="1"/>
          <name val="Times New Roman"/>
          <scheme val="none"/>
        </font>
        <numFmt numFmtId="170" formatCode="_(* #,##0_);_(* \(#,##0\);_(* &quot;-&quot;??_);_(@_)"/>
        <alignment horizontal="left" wrapText="1" indent="1" readingOrder="0"/>
      </ndxf>
    </rcc>
    <rcc rId="0" sId="3" dxf="1">
      <nc r="H89">
        <f>H54</f>
      </nc>
      <ndxf>
        <font>
          <sz val="12"/>
          <color auto="1"/>
          <name val="Times New Roman"/>
          <scheme val="none"/>
        </font>
        <numFmt numFmtId="170" formatCode="_(* #,##0_);_(* \(#,##0\);_(* &quot;-&quot;??_);_(@_)"/>
        <alignment horizontal="left" wrapText="1" indent="1" readingOrder="0"/>
      </ndxf>
    </rcc>
    <rcc rId="0" sId="3" dxf="1">
      <nc r="I89">
        <f>I54</f>
      </nc>
      <ndxf>
        <font>
          <sz val="12"/>
          <color auto="1"/>
          <name val="Times New Roman"/>
          <scheme val="none"/>
        </font>
        <numFmt numFmtId="170" formatCode="_(* #,##0_);_(* \(#,##0\);_(* &quot;-&quot;??_);_(@_)"/>
        <alignment horizontal="left" wrapText="1" indent="1" readingOrder="0"/>
      </ndxf>
    </rcc>
    <rcc rId="0" sId="3" dxf="1">
      <nc r="J89">
        <f>J54</f>
      </nc>
      <ndxf>
        <font>
          <sz val="12"/>
          <color auto="1"/>
          <name val="Times New Roman"/>
          <scheme val="none"/>
        </font>
        <numFmt numFmtId="170" formatCode="_(* #,##0_);_(* \(#,##0\);_(* &quot;-&quot;??_);_(@_)"/>
        <alignment horizontal="left" wrapText="1" indent="1" readingOrder="0"/>
      </ndxf>
    </rcc>
    <rcc rId="0" sId="3" dxf="1">
      <nc r="K89">
        <f>K54</f>
      </nc>
      <ndxf>
        <font>
          <sz val="12"/>
          <color auto="1"/>
          <name val="Times New Roman"/>
          <scheme val="none"/>
        </font>
        <numFmt numFmtId="170" formatCode="_(* #,##0_);_(* \(#,##0\);_(* &quot;-&quot;??_);_(@_)"/>
        <alignment horizontal="left" wrapText="1" indent="1" readingOrder="0"/>
      </ndxf>
    </rcc>
    <rcc rId="0" sId="3" dxf="1">
      <nc r="L89">
        <f>L54</f>
      </nc>
      <ndxf>
        <font>
          <sz val="12"/>
          <color auto="1"/>
          <name val="Times New Roman"/>
          <scheme val="none"/>
        </font>
        <numFmt numFmtId="170" formatCode="_(* #,##0_);_(* \(#,##0\);_(* &quot;-&quot;??_);_(@_)"/>
        <alignment horizontal="left" wrapText="1" indent="1" readingOrder="0"/>
      </ndxf>
    </rcc>
    <rcc rId="0" sId="3" dxf="1">
      <nc r="M89">
        <f>M54</f>
      </nc>
      <ndxf>
        <font>
          <sz val="12"/>
          <color auto="1"/>
          <name val="Times New Roman"/>
          <scheme val="none"/>
        </font>
        <numFmt numFmtId="170" formatCode="_(* #,##0_);_(* \(#,##0\);_(* &quot;-&quot;??_);_(@_)"/>
        <alignment horizontal="left" wrapText="1" indent="1" readingOrder="0"/>
      </ndxf>
    </rcc>
    <rcc rId="0" sId="3" dxf="1">
      <nc r="N89">
        <f>N54</f>
      </nc>
      <ndxf>
        <font>
          <sz val="12"/>
          <color auto="1"/>
          <name val="Times New Roman"/>
          <scheme val="none"/>
        </font>
        <numFmt numFmtId="170" formatCode="_(* #,##0_);_(* \(#,##0\);_(* &quot;-&quot;??_);_(@_)"/>
        <alignment horizontal="left" wrapText="1" indent="1" readingOrder="0"/>
      </ndxf>
    </rcc>
    <rfmt sheetId="3" sqref="Q89" start="0" length="0">
      <dxf>
        <numFmt numFmtId="172" formatCode="_(* #,##0_);_(* \(#,##0\);_(* &quot;-&quot;????_);_(@_)"/>
      </dxf>
    </rfmt>
    <rfmt sheetId="3" sqref="AB89" start="0" length="0">
      <dxf>
        <fill>
          <patternFill patternType="solid">
            <bgColor rgb="FFFFFF00"/>
          </patternFill>
        </fill>
      </dxf>
    </rfmt>
    <rfmt sheetId="3" sqref="AO89" start="0" length="0">
      <dxf>
        <fill>
          <patternFill patternType="solid">
            <bgColor rgb="FFFFFF00"/>
          </patternFill>
        </fill>
      </dxf>
    </rfmt>
  </rrc>
  <rrc rId="4328" sId="3" ref="A89:XFD89" action="deleteRow">
    <undo index="4" exp="ref" v="1" dr="$P$89" r="N101" sId="3"/>
    <undo index="4" exp="ref" v="1" dr="$P$89" r="M101" sId="3"/>
    <undo index="4" exp="ref" v="1" dr="$P$89" r="L101" sId="3"/>
    <undo index="4" exp="ref" v="1" dr="$P$89" r="K101" sId="3"/>
    <undo index="4" exp="ref" v="1" dr="$P$89" r="J101" sId="3"/>
    <undo index="4" exp="ref" v="1" dr="$P$89" r="I101" sId="3"/>
    <undo index="4" exp="ref" v="1" dr="$P$89" r="H101" sId="3"/>
    <undo index="4" exp="ref" v="1" dr="$P$89" r="G101" sId="3"/>
    <undo index="4" exp="ref" v="1" dr="$P$89" r="F101" sId="3"/>
    <undo index="4" exp="ref" v="1" dr="$P$89" r="E101" sId="3"/>
    <undo index="0" exp="area" dr="N89:N92" r="N93" sId="3"/>
    <undo index="0" exp="area" dr="M89:M92" r="M93" sId="3"/>
    <undo index="0" exp="area" dr="L89:L92" r="L93" sId="3"/>
    <undo index="0" exp="area" dr="K89:K92" r="K93" sId="3"/>
    <undo index="0" exp="area" dr="J89:J92" r="J93" sId="3"/>
    <undo index="0" exp="area" dr="I89:I92" r="I93" sId="3"/>
    <undo index="0" exp="area" dr="H89:H92" r="H93" sId="3"/>
    <undo index="0" exp="area" dr="G89:G92" r="G93" sId="3"/>
    <undo index="0" exp="area" dr="F89:F92" r="F93" sId="3"/>
    <undo index="0" exp="area" dr="E89:E92" r="E93" sId="3"/>
    <rfmt sheetId="3" xfDxf="1" sqref="A89:XFD89" start="0" length="0">
      <dxf>
        <alignment vertical="center" readingOrder="0"/>
      </dxf>
    </rfmt>
    <rfmt sheetId="3" sqref="A89" start="0" length="0">
      <dxf>
        <alignment horizontal="center" readingOrder="0"/>
      </dxf>
    </rfmt>
    <rcc rId="0" sId="3" dxf="1">
      <nc r="B89">
        <f>B58</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E58</f>
      </nc>
      <ndxf>
        <font>
          <sz val="12"/>
          <color auto="1"/>
          <name val="Times New Roman"/>
          <scheme val="none"/>
        </font>
        <numFmt numFmtId="170" formatCode="_(* #,##0_);_(* \(#,##0\);_(* &quot;-&quot;??_);_(@_)"/>
        <alignment horizontal="left" wrapText="1" indent="1" readingOrder="0"/>
      </ndxf>
    </rcc>
    <rcc rId="0" sId="3" dxf="1">
      <nc r="F89">
        <f>F58</f>
      </nc>
      <ndxf>
        <font>
          <sz val="12"/>
          <color auto="1"/>
          <name val="Times New Roman"/>
          <scheme val="none"/>
        </font>
        <numFmt numFmtId="170" formatCode="_(* #,##0_);_(* \(#,##0\);_(* &quot;-&quot;??_);_(@_)"/>
        <alignment horizontal="left" wrapText="1" indent="1" readingOrder="0"/>
      </ndxf>
    </rcc>
    <rcc rId="0" sId="3" dxf="1">
      <nc r="G89">
        <f>G58</f>
      </nc>
      <ndxf>
        <font>
          <sz val="12"/>
          <color auto="1"/>
          <name val="Times New Roman"/>
          <scheme val="none"/>
        </font>
        <numFmt numFmtId="170" formatCode="_(* #,##0_);_(* \(#,##0\);_(* &quot;-&quot;??_);_(@_)"/>
        <alignment horizontal="left" wrapText="1" indent="1" readingOrder="0"/>
      </ndxf>
    </rcc>
    <rcc rId="0" sId="3" dxf="1">
      <nc r="H89">
        <f>H58</f>
      </nc>
      <ndxf>
        <font>
          <sz val="12"/>
          <color auto="1"/>
          <name val="Times New Roman"/>
          <scheme val="none"/>
        </font>
        <numFmt numFmtId="170" formatCode="_(* #,##0_);_(* \(#,##0\);_(* &quot;-&quot;??_);_(@_)"/>
        <alignment horizontal="left" wrapText="1" indent="1" readingOrder="0"/>
      </ndxf>
    </rcc>
    <rcc rId="0" sId="3" dxf="1">
      <nc r="I89">
        <f>I58</f>
      </nc>
      <ndxf>
        <font>
          <sz val="12"/>
          <color auto="1"/>
          <name val="Times New Roman"/>
          <scheme val="none"/>
        </font>
        <numFmt numFmtId="170" formatCode="_(* #,##0_);_(* \(#,##0\);_(* &quot;-&quot;??_);_(@_)"/>
        <alignment horizontal="left" wrapText="1" indent="1" readingOrder="0"/>
      </ndxf>
    </rcc>
    <rcc rId="0" sId="3" dxf="1">
      <nc r="J89">
        <f>J58</f>
      </nc>
      <ndxf>
        <font>
          <sz val="12"/>
          <color auto="1"/>
          <name val="Times New Roman"/>
          <scheme val="none"/>
        </font>
        <numFmt numFmtId="170" formatCode="_(* #,##0_);_(* \(#,##0\);_(* &quot;-&quot;??_);_(@_)"/>
        <alignment horizontal="left" wrapText="1" indent="1" readingOrder="0"/>
      </ndxf>
    </rcc>
    <rcc rId="0" sId="3" dxf="1">
      <nc r="K89">
        <f>K58</f>
      </nc>
      <ndxf>
        <font>
          <sz val="12"/>
          <color auto="1"/>
          <name val="Times New Roman"/>
          <scheme val="none"/>
        </font>
        <numFmt numFmtId="170" formatCode="_(* #,##0_);_(* \(#,##0\);_(* &quot;-&quot;??_);_(@_)"/>
        <alignment horizontal="left" wrapText="1" indent="1" readingOrder="0"/>
      </ndxf>
    </rcc>
    <rcc rId="0" sId="3" dxf="1">
      <nc r="L89">
        <f>L58</f>
      </nc>
      <ndxf>
        <font>
          <sz val="12"/>
          <color auto="1"/>
          <name val="Times New Roman"/>
          <scheme val="none"/>
        </font>
        <numFmt numFmtId="170" formatCode="_(* #,##0_);_(* \(#,##0\);_(* &quot;-&quot;??_);_(@_)"/>
        <alignment horizontal="left" wrapText="1" indent="1" readingOrder="0"/>
      </ndxf>
    </rcc>
    <rcc rId="0" sId="3" dxf="1">
      <nc r="M89">
        <f>M58</f>
      </nc>
      <ndxf>
        <font>
          <sz val="12"/>
          <color auto="1"/>
          <name val="Times New Roman"/>
          <scheme val="none"/>
        </font>
        <numFmt numFmtId="170" formatCode="_(* #,##0_);_(* \(#,##0\);_(* &quot;-&quot;??_);_(@_)"/>
        <alignment horizontal="left" wrapText="1" indent="1" readingOrder="0"/>
      </ndxf>
    </rcc>
    <rcc rId="0" sId="3" dxf="1">
      <nc r="N89">
        <f>N58</f>
      </nc>
      <ndxf>
        <font>
          <sz val="12"/>
          <color auto="1"/>
          <name val="Times New Roman"/>
          <scheme val="none"/>
        </font>
        <numFmt numFmtId="170" formatCode="_(* #,##0_);_(* \(#,##0\);_(* &quot;-&quot;??_);_(@_)"/>
        <alignment horizontal="left" wrapText="1" indent="1" readingOrder="0"/>
      </ndxf>
    </rcc>
    <rcc rId="0" sId="3" dxf="1">
      <nc r="P89">
        <f>('N:\Department\RP\MOP\Input\Input File\[2017 MOP Data Mar 031017 Input.xlsm]Carbon'!$U$6)/2204.6</f>
      </nc>
      <ndxf>
        <font>
          <sz val="12"/>
          <color rgb="FF0070C0"/>
          <name val="Times New Roman"/>
          <scheme val="none"/>
        </font>
        <numFmt numFmtId="171" formatCode="_(* #,##0.0000_);_(* \(#,##0.0000\);_(* &quot;-&quot;??_);_(@_)"/>
      </ndxf>
    </rcc>
    <rcc rId="0" sId="3" dxf="1">
      <nc r="Q89">
        <f>P89*2204.6</f>
      </nc>
      <ndxf>
        <numFmt numFmtId="172" formatCode="_(* #,##0_);_(* \(#,##0\);_(* &quot;-&quot;????_);_(@_)"/>
      </ndxf>
    </rcc>
    <rfmt sheetId="3" sqref="AB89" start="0" length="0">
      <dxf>
        <fill>
          <patternFill patternType="solid">
            <bgColor rgb="FFFFFF00"/>
          </patternFill>
        </fill>
      </dxf>
    </rfmt>
    <rfmt sheetId="3" sqref="AO89" start="0" length="0">
      <dxf>
        <fill>
          <patternFill patternType="solid">
            <bgColor rgb="FFFFFF00"/>
          </patternFill>
        </fill>
      </dxf>
    </rfmt>
  </rrc>
  <rrc rId="4329" sId="3" ref="A89:XFD89" action="deleteRow">
    <undo index="0" exp="area" dr="N89:N91" r="N92" sId="3"/>
    <undo index="0" exp="area" dr="M89:M91" r="M92" sId="3"/>
    <undo index="0" exp="area" dr="L89:L91" r="L92" sId="3"/>
    <undo index="0" exp="area" dr="K89:K91" r="K92" sId="3"/>
    <undo index="0" exp="area" dr="J89:J91" r="J92" sId="3"/>
    <undo index="0" exp="area" dr="I89:I91" r="I92" sId="3"/>
    <undo index="0" exp="area" dr="H89:H91" r="H92" sId="3"/>
    <undo index="0" exp="area" dr="G89:G91" r="G92" sId="3"/>
    <undo index="0" exp="area" dr="F89:F91" r="F92" sId="3"/>
    <undo index="0" exp="area" dr="E89:E91" r="E92" sId="3"/>
    <rfmt sheetId="3" xfDxf="1" sqref="A89:XFD89" start="0" length="0">
      <dxf>
        <alignment vertical="center" readingOrder="0"/>
      </dxf>
    </rfmt>
    <rfmt sheetId="3" sqref="A89" start="0" length="0">
      <dxf>
        <alignment horizontal="center" readingOrder="0"/>
      </dxf>
    </rfmt>
    <rcc rId="0" sId="3" dxf="1">
      <nc r="B89">
        <f>B59</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E59</f>
      </nc>
      <ndxf>
        <font>
          <sz val="12"/>
          <color auto="1"/>
          <name val="Times New Roman"/>
          <scheme val="none"/>
        </font>
        <numFmt numFmtId="170" formatCode="_(* #,##0_);_(* \(#,##0\);_(* &quot;-&quot;??_);_(@_)"/>
        <alignment horizontal="left" wrapText="1" indent="1" readingOrder="0"/>
      </ndxf>
    </rcc>
    <rcc rId="0" sId="3" dxf="1">
      <nc r="F89">
        <f>F59</f>
      </nc>
      <ndxf>
        <font>
          <sz val="12"/>
          <color auto="1"/>
          <name val="Times New Roman"/>
          <scheme val="none"/>
        </font>
        <numFmt numFmtId="170" formatCode="_(* #,##0_);_(* \(#,##0\);_(* &quot;-&quot;??_);_(@_)"/>
        <alignment horizontal="left" wrapText="1" indent="1" readingOrder="0"/>
      </ndxf>
    </rcc>
    <rcc rId="0" sId="3" dxf="1">
      <nc r="G89">
        <f>G59</f>
      </nc>
      <ndxf>
        <font>
          <sz val="12"/>
          <color auto="1"/>
          <name val="Times New Roman"/>
          <scheme val="none"/>
        </font>
        <numFmt numFmtId="170" formatCode="_(* #,##0_);_(* \(#,##0\);_(* &quot;-&quot;??_);_(@_)"/>
        <alignment horizontal="left" wrapText="1" indent="1" readingOrder="0"/>
      </ndxf>
    </rcc>
    <rcc rId="0" sId="3" dxf="1">
      <nc r="H89">
        <f>H59</f>
      </nc>
      <ndxf>
        <font>
          <sz val="12"/>
          <color auto="1"/>
          <name val="Times New Roman"/>
          <scheme val="none"/>
        </font>
        <numFmt numFmtId="170" formatCode="_(* #,##0_);_(* \(#,##0\);_(* &quot;-&quot;??_);_(@_)"/>
        <alignment horizontal="left" wrapText="1" indent="1" readingOrder="0"/>
      </ndxf>
    </rcc>
    <rcc rId="0" sId="3" dxf="1">
      <nc r="I89">
        <f>I59</f>
      </nc>
      <ndxf>
        <font>
          <sz val="12"/>
          <color auto="1"/>
          <name val="Times New Roman"/>
          <scheme val="none"/>
        </font>
        <numFmt numFmtId="170" formatCode="_(* #,##0_);_(* \(#,##0\);_(* &quot;-&quot;??_);_(@_)"/>
        <alignment horizontal="left" wrapText="1" indent="1" readingOrder="0"/>
      </ndxf>
    </rcc>
    <rcc rId="0" sId="3" dxf="1">
      <nc r="J89">
        <f>J59</f>
      </nc>
      <ndxf>
        <font>
          <sz val="12"/>
          <color auto="1"/>
          <name val="Times New Roman"/>
          <scheme val="none"/>
        </font>
        <numFmt numFmtId="170" formatCode="_(* #,##0_);_(* \(#,##0\);_(* &quot;-&quot;??_);_(@_)"/>
        <alignment horizontal="left" wrapText="1" indent="1" readingOrder="0"/>
      </ndxf>
    </rcc>
    <rcc rId="0" sId="3" dxf="1">
      <nc r="K89">
        <f>K59</f>
      </nc>
      <ndxf>
        <font>
          <sz val="12"/>
          <color auto="1"/>
          <name val="Times New Roman"/>
          <scheme val="none"/>
        </font>
        <numFmt numFmtId="170" formatCode="_(* #,##0_);_(* \(#,##0\);_(* &quot;-&quot;??_);_(@_)"/>
        <alignment horizontal="left" wrapText="1" indent="1" readingOrder="0"/>
      </ndxf>
    </rcc>
    <rcc rId="0" sId="3" dxf="1">
      <nc r="L89">
        <f>L59</f>
      </nc>
      <ndxf>
        <font>
          <sz val="12"/>
          <color auto="1"/>
          <name val="Times New Roman"/>
          <scheme val="none"/>
        </font>
        <numFmt numFmtId="170" formatCode="_(* #,##0_);_(* \(#,##0\);_(* &quot;-&quot;??_);_(@_)"/>
        <alignment horizontal="left" wrapText="1" indent="1" readingOrder="0"/>
      </ndxf>
    </rcc>
    <rcc rId="0" sId="3" dxf="1">
      <nc r="M89">
        <f>M59</f>
      </nc>
      <ndxf>
        <font>
          <sz val="12"/>
          <color auto="1"/>
          <name val="Times New Roman"/>
          <scheme val="none"/>
        </font>
        <numFmt numFmtId="170" formatCode="_(* #,##0_);_(* \(#,##0\);_(* &quot;-&quot;??_);_(@_)"/>
        <alignment horizontal="left" wrapText="1" indent="1" readingOrder="0"/>
      </ndxf>
    </rcc>
    <rcc rId="0" sId="3" dxf="1">
      <nc r="N89">
        <f>N59</f>
      </nc>
      <ndxf>
        <font>
          <sz val="12"/>
          <color auto="1"/>
          <name val="Times New Roman"/>
          <scheme val="none"/>
        </font>
        <numFmt numFmtId="170" formatCode="_(* #,##0_);_(* \(#,##0\);_(* &quot;-&quot;??_);_(@_)"/>
        <alignment horizontal="left" wrapText="1" indent="1" readingOrder="0"/>
      </ndxf>
    </rcc>
    <rfmt sheetId="3" sqref="AB89" start="0" length="0">
      <dxf>
        <fill>
          <patternFill patternType="solid">
            <bgColor rgb="FFFFFF00"/>
          </patternFill>
        </fill>
      </dxf>
    </rfmt>
    <rfmt sheetId="3" sqref="AO89" start="0" length="0">
      <dxf>
        <fill>
          <patternFill patternType="solid">
            <bgColor rgb="FFFFFF00"/>
          </patternFill>
        </fill>
      </dxf>
    </rfmt>
  </rrc>
  <rrc rId="4330" sId="3" ref="A89:XFD89" action="deleteRow">
    <undo index="0" exp="area" dr="N89:N90" r="N91" sId="3"/>
    <undo index="0" exp="area" dr="M89:M90" r="M91" sId="3"/>
    <undo index="0" exp="area" dr="L89:L90" r="L91" sId="3"/>
    <undo index="0" exp="area" dr="K89:K90" r="K91" sId="3"/>
    <undo index="0" exp="area" dr="J89:J90" r="J91" sId="3"/>
    <undo index="0" exp="area" dr="I89:I90" r="I91" sId="3"/>
    <undo index="0" exp="area" dr="H89:H90" r="H91" sId="3"/>
    <undo index="0" exp="area" dr="G89:G90" r="G91" sId="3"/>
    <undo index="0" exp="area" dr="F89:F90" r="F91" sId="3"/>
    <undo index="0" exp="area" dr="E89:E90" r="E91" sId="3"/>
    <rfmt sheetId="3" xfDxf="1" sqref="A89:XFD89" start="0" length="0">
      <dxf>
        <alignment vertical="center" readingOrder="0"/>
      </dxf>
    </rfmt>
    <rfmt sheetId="3" sqref="A89" start="0" length="0">
      <dxf>
        <alignment horizontal="center" readingOrder="0"/>
      </dxf>
    </rfmt>
    <rcc rId="0" sId="3" dxf="1">
      <nc r="B89">
        <f>B60</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E60</f>
      </nc>
      <ndxf>
        <font>
          <sz val="12"/>
          <color auto="1"/>
          <name val="Times New Roman"/>
          <scheme val="none"/>
        </font>
        <numFmt numFmtId="170" formatCode="_(* #,##0_);_(* \(#,##0\);_(* &quot;-&quot;??_);_(@_)"/>
        <alignment horizontal="left" wrapText="1" indent="1" readingOrder="0"/>
      </ndxf>
    </rcc>
    <rcc rId="0" sId="3" dxf="1">
      <nc r="F89">
        <f>F60</f>
      </nc>
      <ndxf>
        <font>
          <sz val="12"/>
          <color auto="1"/>
          <name val="Times New Roman"/>
          <scheme val="none"/>
        </font>
        <numFmt numFmtId="170" formatCode="_(* #,##0_);_(* \(#,##0\);_(* &quot;-&quot;??_);_(@_)"/>
        <alignment horizontal="left" wrapText="1" indent="1" readingOrder="0"/>
      </ndxf>
    </rcc>
    <rcc rId="0" sId="3" dxf="1">
      <nc r="G89">
        <f>G60</f>
      </nc>
      <ndxf>
        <font>
          <sz val="12"/>
          <color auto="1"/>
          <name val="Times New Roman"/>
          <scheme val="none"/>
        </font>
        <numFmt numFmtId="170" formatCode="_(* #,##0_);_(* \(#,##0\);_(* &quot;-&quot;??_);_(@_)"/>
        <alignment horizontal="left" wrapText="1" indent="1" readingOrder="0"/>
      </ndxf>
    </rcc>
    <rcc rId="0" sId="3" dxf="1">
      <nc r="H89">
        <f>H60</f>
      </nc>
      <ndxf>
        <font>
          <sz val="12"/>
          <color auto="1"/>
          <name val="Times New Roman"/>
          <scheme val="none"/>
        </font>
        <numFmt numFmtId="170" formatCode="_(* #,##0_);_(* \(#,##0\);_(* &quot;-&quot;??_);_(@_)"/>
        <alignment horizontal="left" wrapText="1" indent="1" readingOrder="0"/>
      </ndxf>
    </rcc>
    <rcc rId="0" sId="3" dxf="1">
      <nc r="I89">
        <f>I60</f>
      </nc>
      <ndxf>
        <font>
          <sz val="12"/>
          <color auto="1"/>
          <name val="Times New Roman"/>
          <scheme val="none"/>
        </font>
        <numFmt numFmtId="170" formatCode="_(* #,##0_);_(* \(#,##0\);_(* &quot;-&quot;??_);_(@_)"/>
        <alignment horizontal="left" wrapText="1" indent="1" readingOrder="0"/>
      </ndxf>
    </rcc>
    <rcc rId="0" sId="3" dxf="1">
      <nc r="J89">
        <f>J60</f>
      </nc>
      <ndxf>
        <font>
          <sz val="12"/>
          <color auto="1"/>
          <name val="Times New Roman"/>
          <scheme val="none"/>
        </font>
        <numFmt numFmtId="170" formatCode="_(* #,##0_);_(* \(#,##0\);_(* &quot;-&quot;??_);_(@_)"/>
        <alignment horizontal="left" wrapText="1" indent="1" readingOrder="0"/>
      </ndxf>
    </rcc>
    <rcc rId="0" sId="3" dxf="1">
      <nc r="K89">
        <f>K60</f>
      </nc>
      <ndxf>
        <font>
          <sz val="12"/>
          <color auto="1"/>
          <name val="Times New Roman"/>
          <scheme val="none"/>
        </font>
        <numFmt numFmtId="170" formatCode="_(* #,##0_);_(* \(#,##0\);_(* &quot;-&quot;??_);_(@_)"/>
        <alignment horizontal="left" wrapText="1" indent="1" readingOrder="0"/>
      </ndxf>
    </rcc>
    <rcc rId="0" sId="3" dxf="1">
      <nc r="L89">
        <f>L60</f>
      </nc>
      <ndxf>
        <font>
          <sz val="12"/>
          <color auto="1"/>
          <name val="Times New Roman"/>
          <scheme val="none"/>
        </font>
        <numFmt numFmtId="170" formatCode="_(* #,##0_);_(* \(#,##0\);_(* &quot;-&quot;??_);_(@_)"/>
        <alignment horizontal="left" wrapText="1" indent="1" readingOrder="0"/>
      </ndxf>
    </rcc>
    <rcc rId="0" sId="3" dxf="1">
      <nc r="M89">
        <f>M60</f>
      </nc>
      <ndxf>
        <font>
          <sz val="12"/>
          <color auto="1"/>
          <name val="Times New Roman"/>
          <scheme val="none"/>
        </font>
        <numFmt numFmtId="170" formatCode="_(* #,##0_);_(* \(#,##0\);_(* &quot;-&quot;??_);_(@_)"/>
        <alignment horizontal="left" wrapText="1" indent="1" readingOrder="0"/>
      </ndxf>
    </rcc>
    <rcc rId="0" sId="3" dxf="1">
      <nc r="N89">
        <f>N60</f>
      </nc>
      <ndxf>
        <font>
          <sz val="12"/>
          <color auto="1"/>
          <name val="Times New Roman"/>
          <scheme val="none"/>
        </font>
        <numFmt numFmtId="170" formatCode="_(* #,##0_);_(* \(#,##0\);_(* &quot;-&quot;??_);_(@_)"/>
        <alignment horizontal="left" wrapText="1" indent="1" readingOrder="0"/>
      </ndxf>
    </rcc>
    <rfmt sheetId="3" sqref="AB89" start="0" length="0">
      <dxf>
        <fill>
          <patternFill patternType="solid">
            <bgColor rgb="FFFFFF00"/>
          </patternFill>
        </fill>
      </dxf>
    </rfmt>
    <rfmt sheetId="3" sqref="AO89" start="0" length="0">
      <dxf>
        <fill>
          <patternFill patternType="solid">
            <bgColor rgb="FFFFFF00"/>
          </patternFill>
        </fill>
      </dxf>
    </rfmt>
  </rrc>
  <rrc rId="4331" sId="3" ref="A89:XFD89" action="deleteRow">
    <undo index="0" exp="area" dr="N89" r="N90" sId="3"/>
    <undo index="0" exp="area" dr="M89" r="M90" sId="3"/>
    <undo index="0" exp="area" dr="L89" r="L90" sId="3"/>
    <undo index="0" exp="area" dr="K89" r="K90" sId="3"/>
    <undo index="0" exp="area" dr="J89" r="J90" sId="3"/>
    <undo index="0" exp="area" dr="I89" r="I90" sId="3"/>
    <undo index="0" exp="area" dr="H89" r="H90" sId="3"/>
    <undo index="0" exp="area" dr="G89" r="G90" sId="3"/>
    <undo index="0" exp="area" dr="F89" r="F90" sId="3"/>
    <undo index="0" exp="area" dr="E89" r="E90" sId="3"/>
    <rfmt sheetId="3" xfDxf="1" sqref="A89:XFD89" start="0" length="0">
      <dxf>
        <alignment vertical="center" readingOrder="0"/>
      </dxf>
    </rfmt>
    <rfmt sheetId="3" sqref="A89" start="0" length="0">
      <dxf>
        <alignment horizontal="center" readingOrder="0"/>
      </dxf>
    </rfmt>
    <rcc rId="0" sId="3" dxf="1">
      <nc r="B89">
        <f>B63</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E63</f>
      </nc>
      <ndxf>
        <font>
          <sz val="12"/>
          <color auto="1"/>
          <name val="Times New Roman"/>
          <scheme val="none"/>
        </font>
        <numFmt numFmtId="170" formatCode="_(* #,##0_);_(* \(#,##0\);_(* &quot;-&quot;??_);_(@_)"/>
        <alignment horizontal="left" wrapText="1" indent="1" readingOrder="0"/>
      </ndxf>
    </rcc>
    <rcc rId="0" sId="3" dxf="1">
      <nc r="F89">
        <f>F63</f>
      </nc>
      <ndxf>
        <font>
          <sz val="12"/>
          <color auto="1"/>
          <name val="Times New Roman"/>
          <scheme val="none"/>
        </font>
        <numFmt numFmtId="170" formatCode="_(* #,##0_);_(* \(#,##0\);_(* &quot;-&quot;??_);_(@_)"/>
        <alignment horizontal="left" wrapText="1" indent="1" readingOrder="0"/>
      </ndxf>
    </rcc>
    <rcc rId="0" sId="3" dxf="1">
      <nc r="G89">
        <f>G63</f>
      </nc>
      <ndxf>
        <font>
          <sz val="12"/>
          <color auto="1"/>
          <name val="Times New Roman"/>
          <scheme val="none"/>
        </font>
        <numFmt numFmtId="170" formatCode="_(* #,##0_);_(* \(#,##0\);_(* &quot;-&quot;??_);_(@_)"/>
        <alignment horizontal="left" wrapText="1" indent="1" readingOrder="0"/>
      </ndxf>
    </rcc>
    <rcc rId="0" sId="3" dxf="1">
      <nc r="H89">
        <f>H63</f>
      </nc>
      <ndxf>
        <font>
          <sz val="12"/>
          <color auto="1"/>
          <name val="Times New Roman"/>
          <scheme val="none"/>
        </font>
        <numFmt numFmtId="170" formatCode="_(* #,##0_);_(* \(#,##0\);_(* &quot;-&quot;??_);_(@_)"/>
        <alignment horizontal="left" wrapText="1" indent="1" readingOrder="0"/>
      </ndxf>
    </rcc>
    <rcc rId="0" sId="3" dxf="1">
      <nc r="I89">
        <f>I63</f>
      </nc>
      <ndxf>
        <font>
          <sz val="12"/>
          <color auto="1"/>
          <name val="Times New Roman"/>
          <scheme val="none"/>
        </font>
        <numFmt numFmtId="170" formatCode="_(* #,##0_);_(* \(#,##0\);_(* &quot;-&quot;??_);_(@_)"/>
        <alignment horizontal="left" wrapText="1" indent="1" readingOrder="0"/>
      </ndxf>
    </rcc>
    <rcc rId="0" sId="3" dxf="1">
      <nc r="J89">
        <f>J63</f>
      </nc>
      <ndxf>
        <font>
          <sz val="12"/>
          <color auto="1"/>
          <name val="Times New Roman"/>
          <scheme val="none"/>
        </font>
        <numFmt numFmtId="170" formatCode="_(* #,##0_);_(* \(#,##0\);_(* &quot;-&quot;??_);_(@_)"/>
        <alignment horizontal="left" wrapText="1" indent="1" readingOrder="0"/>
      </ndxf>
    </rcc>
    <rcc rId="0" sId="3" dxf="1">
      <nc r="K89">
        <f>K63</f>
      </nc>
      <ndxf>
        <font>
          <sz val="12"/>
          <color auto="1"/>
          <name val="Times New Roman"/>
          <scheme val="none"/>
        </font>
        <numFmt numFmtId="170" formatCode="_(* #,##0_);_(* \(#,##0\);_(* &quot;-&quot;??_);_(@_)"/>
        <alignment horizontal="left" wrapText="1" indent="1" readingOrder="0"/>
      </ndxf>
    </rcc>
    <rcc rId="0" sId="3" dxf="1">
      <nc r="L89">
        <f>L63</f>
      </nc>
      <ndxf>
        <font>
          <sz val="12"/>
          <color auto="1"/>
          <name val="Times New Roman"/>
          <scheme val="none"/>
        </font>
        <numFmt numFmtId="170" formatCode="_(* #,##0_);_(* \(#,##0\);_(* &quot;-&quot;??_);_(@_)"/>
        <alignment horizontal="left" wrapText="1" indent="1" readingOrder="0"/>
      </ndxf>
    </rcc>
    <rcc rId="0" sId="3" dxf="1">
      <nc r="M89">
        <f>M63</f>
      </nc>
      <ndxf>
        <font>
          <sz val="12"/>
          <color auto="1"/>
          <name val="Times New Roman"/>
          <scheme val="none"/>
        </font>
        <numFmt numFmtId="170" formatCode="_(* #,##0_);_(* \(#,##0\);_(* &quot;-&quot;??_);_(@_)"/>
        <alignment horizontal="left" wrapText="1" indent="1" readingOrder="0"/>
      </ndxf>
    </rcc>
    <rcc rId="0" sId="3" dxf="1">
      <nc r="N89">
        <f>N63</f>
      </nc>
      <ndxf>
        <font>
          <sz val="12"/>
          <color auto="1"/>
          <name val="Times New Roman"/>
          <scheme val="none"/>
        </font>
        <numFmt numFmtId="170" formatCode="_(* #,##0_);_(* \(#,##0\);_(* &quot;-&quot;??_);_(@_)"/>
        <alignment horizontal="left" wrapText="1" indent="1" readingOrder="0"/>
      </ndxf>
    </rcc>
    <rfmt sheetId="3" sqref="AB89" start="0" length="0">
      <dxf>
        <fill>
          <patternFill patternType="solid">
            <bgColor rgb="FFFFFF00"/>
          </patternFill>
        </fill>
      </dxf>
    </rfmt>
    <rfmt sheetId="3" sqref="AO89" start="0" length="0">
      <dxf>
        <fill>
          <patternFill patternType="solid">
            <bgColor rgb="FFFFFF00"/>
          </patternFill>
        </fill>
      </dxf>
    </rfmt>
  </rrc>
  <rrc rId="4332" sId="3" ref="A89:XFD89" action="deleteRow">
    <undo index="4" exp="area" dr="N89:N90" r="N91" sId="3"/>
    <undo index="0" exp="ref" v="1" dr="N89" r="N91" sId="3"/>
    <undo index="4" exp="area" dr="M89:M90" r="M91" sId="3"/>
    <undo index="0" exp="ref" v="1" dr="M89" r="M91" sId="3"/>
    <undo index="4" exp="area" dr="L89:L90" r="L91" sId="3"/>
    <undo index="0" exp="ref" v="1" dr="L89" r="L91" sId="3"/>
    <undo index="4" exp="area" dr="K89:K90" r="K91" sId="3"/>
    <undo index="0" exp="ref" v="1" dr="K89" r="K91" sId="3"/>
    <undo index="4" exp="area" dr="J89:J90" r="J91" sId="3"/>
    <undo index="0" exp="ref" v="1" dr="J89" r="J91" sId="3"/>
    <undo index="4" exp="area" dr="I89:I90" r="I91" sId="3"/>
    <undo index="0" exp="ref" v="1" dr="I89" r="I91" sId="3"/>
    <undo index="4" exp="area" dr="H89:H90" r="H91" sId="3"/>
    <undo index="0" exp="ref" v="1" dr="H89" r="H91" sId="3"/>
    <undo index="4" exp="area" dr="G89:G90" r="G91" sId="3"/>
    <undo index="0" exp="ref" v="1" dr="G89" r="G91" sId="3"/>
    <undo index="4" exp="area" dr="F89:F90" r="F91" sId="3"/>
    <undo index="0" exp="ref" v="1" dr="F89" r="F91" sId="3"/>
    <undo index="4" exp="area" dr="E89:E90" r="E91" sId="3"/>
    <undo index="0" exp="ref" v="1" dr="E89" r="E91" sId="3"/>
    <rfmt sheetId="3" xfDxf="1" sqref="A89:XFD89" start="0" length="0">
      <dxf>
        <alignment vertical="center" readingOrder="0"/>
      </dxf>
    </rfmt>
    <rfmt sheetId="3" sqref="A89" start="0" length="0">
      <dxf>
        <alignment horizontal="center" readingOrder="0"/>
      </dxf>
    </rfmt>
    <rcc rId="0" sId="3" dxf="1">
      <nc r="B89">
        <f>B68</f>
      </nc>
      <ndxf>
        <font>
          <b/>
          <sz val="12"/>
          <color auto="1"/>
          <name val="Times New Roman"/>
          <scheme val="none"/>
        </font>
        <alignment horizontal="left" wrapText="1" indent="1" readingOrder="0"/>
        <border outline="0">
          <top style="thin">
            <color indexed="64"/>
          </top>
        </border>
      </ndxf>
    </rcc>
    <rfmt sheetId="3" sqref="C89" start="0" length="0">
      <dxf>
        <font>
          <b/>
          <sz val="12"/>
          <color auto="1"/>
          <name val="Times New Roman"/>
          <scheme val="none"/>
        </font>
        <alignment horizontal="right" readingOrder="0"/>
        <border outline="0">
          <top style="thin">
            <color indexed="64"/>
          </top>
        </border>
      </dxf>
    </rfmt>
    <rfmt sheetId="3" sqref="D89" start="0" length="0">
      <dxf>
        <font>
          <b/>
          <sz val="12"/>
          <color auto="1"/>
          <name val="Times New Roman"/>
          <scheme val="none"/>
        </font>
        <alignment horizontal="right" readingOrder="0"/>
        <border outline="0">
          <top style="thin">
            <color indexed="64"/>
          </top>
        </border>
      </dxf>
    </rfmt>
    <rcc rId="0" sId="3" dxf="1">
      <nc r="E89">
        <f>SUM(#REF!)-#REF!</f>
      </nc>
      <ndxf>
        <font>
          <b/>
          <sz val="12"/>
          <color auto="1"/>
          <name val="Times New Roman"/>
          <scheme val="none"/>
        </font>
        <numFmt numFmtId="6" formatCode="#,##0_);[Red]\(#,##0\)"/>
        <border outline="0">
          <top style="thin">
            <color indexed="64"/>
          </top>
        </border>
      </ndxf>
    </rcc>
    <rcc rId="0" sId="3" dxf="1">
      <nc r="F89">
        <f>SUM(#REF!)-#REF!</f>
      </nc>
      <ndxf>
        <font>
          <b/>
          <sz val="12"/>
          <color auto="1"/>
          <name val="Times New Roman"/>
          <scheme val="none"/>
        </font>
        <numFmt numFmtId="6" formatCode="#,##0_);[Red]\(#,##0\)"/>
        <border outline="0">
          <top style="thin">
            <color indexed="64"/>
          </top>
        </border>
      </ndxf>
    </rcc>
    <rcc rId="0" sId="3" dxf="1">
      <nc r="G89">
        <f>SUM(#REF!)-#REF!</f>
      </nc>
      <ndxf>
        <font>
          <b/>
          <sz val="12"/>
          <color auto="1"/>
          <name val="Times New Roman"/>
          <scheme val="none"/>
        </font>
        <numFmt numFmtId="6" formatCode="#,##0_);[Red]\(#,##0\)"/>
        <border outline="0">
          <top style="thin">
            <color indexed="64"/>
          </top>
        </border>
      </ndxf>
    </rcc>
    <rcc rId="0" sId="3" dxf="1">
      <nc r="H89">
        <f>SUM(#REF!)-#REF!</f>
      </nc>
      <ndxf>
        <font>
          <b/>
          <sz val="12"/>
          <color auto="1"/>
          <name val="Times New Roman"/>
          <scheme val="none"/>
        </font>
        <numFmt numFmtId="6" formatCode="#,##0_);[Red]\(#,##0\)"/>
        <border outline="0">
          <top style="thin">
            <color indexed="64"/>
          </top>
        </border>
      </ndxf>
    </rcc>
    <rcc rId="0" sId="3" dxf="1">
      <nc r="I89">
        <f>SUM(#REF!)-#REF!</f>
      </nc>
      <ndxf>
        <font>
          <b/>
          <sz val="12"/>
          <color auto="1"/>
          <name val="Times New Roman"/>
          <scheme val="none"/>
        </font>
        <numFmt numFmtId="6" formatCode="#,##0_);[Red]\(#,##0\)"/>
        <border outline="0">
          <top style="thin">
            <color indexed="64"/>
          </top>
        </border>
      </ndxf>
    </rcc>
    <rcc rId="0" sId="3" dxf="1">
      <nc r="J89">
        <f>SUM(#REF!)-#REF!</f>
      </nc>
      <ndxf>
        <font>
          <b/>
          <sz val="12"/>
          <color auto="1"/>
          <name val="Times New Roman"/>
          <scheme val="none"/>
        </font>
        <numFmt numFmtId="6" formatCode="#,##0_);[Red]\(#,##0\)"/>
        <border outline="0">
          <top style="thin">
            <color indexed="64"/>
          </top>
        </border>
      </ndxf>
    </rcc>
    <rcc rId="0" sId="3" dxf="1">
      <nc r="K89">
        <f>SUM(#REF!)-#REF!</f>
      </nc>
      <ndxf>
        <font>
          <b/>
          <sz val="12"/>
          <color auto="1"/>
          <name val="Times New Roman"/>
          <scheme val="none"/>
        </font>
        <numFmt numFmtId="6" formatCode="#,##0_);[Red]\(#,##0\)"/>
        <border outline="0">
          <top style="thin">
            <color indexed="64"/>
          </top>
        </border>
      </ndxf>
    </rcc>
    <rcc rId="0" sId="3" dxf="1">
      <nc r="L89">
        <f>SUM(#REF!)-#REF!</f>
      </nc>
      <ndxf>
        <font>
          <b/>
          <sz val="12"/>
          <color auto="1"/>
          <name val="Times New Roman"/>
          <scheme val="none"/>
        </font>
        <numFmt numFmtId="6" formatCode="#,##0_);[Red]\(#,##0\)"/>
        <border outline="0">
          <top style="thin">
            <color indexed="64"/>
          </top>
        </border>
      </ndxf>
    </rcc>
    <rcc rId="0" sId="3" dxf="1">
      <nc r="M89">
        <f>SUM(#REF!)-#REF!</f>
      </nc>
      <ndxf>
        <font>
          <b/>
          <sz val="12"/>
          <color auto="1"/>
          <name val="Times New Roman"/>
          <scheme val="none"/>
        </font>
        <numFmt numFmtId="6" formatCode="#,##0_);[Red]\(#,##0\)"/>
        <border outline="0">
          <top style="thin">
            <color indexed="64"/>
          </top>
        </border>
      </ndxf>
    </rcc>
    <rcc rId="0" sId="3" dxf="1">
      <nc r="N89">
        <f>SUM(#REF!)-#REF!</f>
      </nc>
      <ndxf>
        <font>
          <b/>
          <sz val="12"/>
          <color auto="1"/>
          <name val="Times New Roman"/>
          <scheme val="none"/>
        </font>
        <numFmt numFmtId="6" formatCode="#,##0_);[Red]\(#,##0\)"/>
        <border outline="0">
          <top style="thin">
            <color indexed="64"/>
          </top>
        </border>
      </ndxf>
    </rcc>
    <rfmt sheetId="3" sqref="AB89" start="0" length="0">
      <dxf>
        <fill>
          <patternFill patternType="solid">
            <bgColor rgb="FFFFFF00"/>
          </patternFill>
        </fill>
      </dxf>
    </rfmt>
    <rfmt sheetId="3" sqref="AO89" start="0" length="0">
      <dxf>
        <fill>
          <patternFill patternType="solid">
            <bgColor rgb="FFFFFF00"/>
          </patternFill>
        </fill>
      </dxf>
    </rfmt>
  </rrc>
  <rrc rId="4333" sId="3" ref="A89:XFD89" action="deleteRow">
    <undo index="4" exp="area" dr="N89" r="N90" sId="3"/>
    <undo index="4" exp="area" dr="M89" r="M90" sId="3"/>
    <undo index="4" exp="area" dr="L89" r="L90" sId="3"/>
    <undo index="4" exp="area" dr="K89" r="K90" sId="3"/>
    <undo index="4" exp="area" dr="J89" r="J90" sId="3"/>
    <undo index="4" exp="area" dr="I89" r="I90" sId="3"/>
    <undo index="4" exp="area" dr="H89" r="H90" sId="3"/>
    <undo index="4" exp="area" dr="G89" r="G90" sId="3"/>
    <undo index="4" exp="area" dr="F89" r="F90" sId="3"/>
    <undo index="4" exp="area" dr="E89" r="E90" sId="3"/>
    <rfmt sheetId="3" xfDxf="1" sqref="A89:XFD89" start="0" length="0">
      <dxf>
        <alignment vertical="center" readingOrder="0"/>
      </dxf>
    </rfmt>
    <rfmt sheetId="3" sqref="A89" start="0" length="0">
      <dxf>
        <alignment horizontal="center" readingOrder="0"/>
      </dxf>
    </rfmt>
    <rcc rId="0" sId="3" dxf="1">
      <nc r="B89">
        <f>B69</f>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E69</f>
      </nc>
      <ndxf>
        <font>
          <sz val="12"/>
          <color auto="1"/>
          <name val="Times New Roman"/>
          <scheme val="none"/>
        </font>
        <numFmt numFmtId="170" formatCode="_(* #,##0_);_(* \(#,##0\);_(* &quot;-&quot;??_);_(@_)"/>
        <alignment horizontal="left" wrapText="1" indent="1" readingOrder="0"/>
      </ndxf>
    </rcc>
    <rcc rId="0" sId="3" dxf="1">
      <nc r="F89">
        <f>F69</f>
      </nc>
      <ndxf>
        <font>
          <sz val="12"/>
          <color auto="1"/>
          <name val="Times New Roman"/>
          <scheme val="none"/>
        </font>
        <numFmt numFmtId="170" formatCode="_(* #,##0_);_(* \(#,##0\);_(* &quot;-&quot;??_);_(@_)"/>
        <alignment horizontal="left" wrapText="1" indent="1" readingOrder="0"/>
      </ndxf>
    </rcc>
    <rcc rId="0" sId="3" dxf="1">
      <nc r="G89">
        <f>G69</f>
      </nc>
      <ndxf>
        <font>
          <sz val="12"/>
          <color auto="1"/>
          <name val="Times New Roman"/>
          <scheme val="none"/>
        </font>
        <numFmt numFmtId="170" formatCode="_(* #,##0_);_(* \(#,##0\);_(* &quot;-&quot;??_);_(@_)"/>
        <alignment horizontal="left" wrapText="1" indent="1" readingOrder="0"/>
      </ndxf>
    </rcc>
    <rcc rId="0" sId="3" dxf="1">
      <nc r="H89">
        <f>H69</f>
      </nc>
      <ndxf>
        <font>
          <sz val="12"/>
          <color auto="1"/>
          <name val="Times New Roman"/>
          <scheme val="none"/>
        </font>
        <numFmt numFmtId="170" formatCode="_(* #,##0_);_(* \(#,##0\);_(* &quot;-&quot;??_);_(@_)"/>
        <alignment horizontal="left" wrapText="1" indent="1" readingOrder="0"/>
      </ndxf>
    </rcc>
    <rcc rId="0" sId="3" dxf="1">
      <nc r="I89">
        <f>I69</f>
      </nc>
      <ndxf>
        <font>
          <sz val="12"/>
          <color auto="1"/>
          <name val="Times New Roman"/>
          <scheme val="none"/>
        </font>
        <numFmt numFmtId="170" formatCode="_(* #,##0_);_(* \(#,##0\);_(* &quot;-&quot;??_);_(@_)"/>
        <alignment horizontal="left" wrapText="1" indent="1" readingOrder="0"/>
      </ndxf>
    </rcc>
    <rcc rId="0" sId="3" dxf="1">
      <nc r="J89">
        <f>J69</f>
      </nc>
      <ndxf>
        <font>
          <sz val="12"/>
          <color auto="1"/>
          <name val="Times New Roman"/>
          <scheme val="none"/>
        </font>
        <numFmt numFmtId="170" formatCode="_(* #,##0_);_(* \(#,##0\);_(* &quot;-&quot;??_);_(@_)"/>
        <alignment horizontal="left" wrapText="1" indent="1" readingOrder="0"/>
      </ndxf>
    </rcc>
    <rcc rId="0" sId="3" dxf="1">
      <nc r="K89">
        <f>K69</f>
      </nc>
      <ndxf>
        <font>
          <sz val="12"/>
          <color auto="1"/>
          <name val="Times New Roman"/>
          <scheme val="none"/>
        </font>
        <numFmt numFmtId="170" formatCode="_(* #,##0_);_(* \(#,##0\);_(* &quot;-&quot;??_);_(@_)"/>
        <alignment horizontal="left" wrapText="1" indent="1" readingOrder="0"/>
      </ndxf>
    </rcc>
    <rcc rId="0" sId="3" dxf="1">
      <nc r="L89">
        <f>L69</f>
      </nc>
      <ndxf>
        <font>
          <sz val="12"/>
          <color auto="1"/>
          <name val="Times New Roman"/>
          <scheme val="none"/>
        </font>
        <numFmt numFmtId="170" formatCode="_(* #,##0_);_(* \(#,##0\);_(* &quot;-&quot;??_);_(@_)"/>
        <alignment horizontal="left" wrapText="1" indent="1" readingOrder="0"/>
      </ndxf>
    </rcc>
    <rcc rId="0" sId="3" dxf="1">
      <nc r="M89">
        <f>M69</f>
      </nc>
      <ndxf>
        <font>
          <sz val="12"/>
          <color auto="1"/>
          <name val="Times New Roman"/>
          <scheme val="none"/>
        </font>
        <numFmt numFmtId="170" formatCode="_(* #,##0_);_(* \(#,##0\);_(* &quot;-&quot;??_);_(@_)"/>
        <alignment horizontal="left" wrapText="1" indent="1" readingOrder="0"/>
      </ndxf>
    </rcc>
    <rcc rId="0" sId="3" dxf="1">
      <nc r="N89">
        <f>N69</f>
      </nc>
      <ndxf>
        <font>
          <sz val="12"/>
          <color auto="1"/>
          <name val="Times New Roman"/>
          <scheme val="none"/>
        </font>
        <numFmt numFmtId="170" formatCode="_(* #,##0_);_(* \(#,##0\);_(* &quot;-&quot;??_);_(@_)"/>
        <alignment horizontal="left" wrapText="1" indent="1" readingOrder="0"/>
      </ndxf>
    </rcc>
    <rfmt sheetId="3" sqref="AB89" start="0" length="0">
      <dxf>
        <fill>
          <patternFill patternType="solid">
            <bgColor rgb="FFFFFF00"/>
          </patternFill>
        </fill>
      </dxf>
    </rfmt>
    <rfmt sheetId="3" sqref="AO89" start="0" length="0">
      <dxf>
        <fill>
          <patternFill patternType="solid">
            <bgColor rgb="FFFFFF00"/>
          </patternFill>
        </fill>
      </dxf>
    </rfmt>
  </rrc>
  <rrc rId="4334" sId="3" ref="A89:XFD89" action="deleteRow">
    <rfmt sheetId="3" xfDxf="1" sqref="A89:XFD89" start="0" length="0">
      <dxf>
        <alignment vertical="center" readingOrder="0"/>
      </dxf>
    </rfmt>
    <rfmt sheetId="3" sqref="A89" start="0" length="0">
      <dxf>
        <alignment horizontal="center" readingOrder="0"/>
      </dxf>
    </rfmt>
    <rcc rId="0" sId="3" dxf="1">
      <nc r="B89" t="inlineStr">
        <is>
          <t>Energy Surplus</t>
        </is>
      </nc>
      <ndxf>
        <font>
          <b/>
          <sz val="12"/>
          <color auto="1"/>
          <name val="Times New Roman"/>
          <scheme val="none"/>
        </font>
        <alignment horizontal="left" wrapText="1" indent="1" readingOrder="0"/>
        <border outline="0">
          <top style="thin">
            <color indexed="64"/>
          </top>
        </border>
      </ndxf>
    </rcc>
    <rfmt sheetId="3" sqref="C89" start="0" length="0">
      <dxf>
        <font>
          <b/>
          <sz val="12"/>
          <color auto="1"/>
          <name val="Times New Roman"/>
          <scheme val="none"/>
        </font>
        <alignment horizontal="right" readingOrder="0"/>
        <border outline="0">
          <top style="thin">
            <color indexed="64"/>
          </top>
        </border>
      </dxf>
    </rfmt>
    <rfmt sheetId="3" sqref="D89" start="0" length="0">
      <dxf>
        <font>
          <b/>
          <sz val="12"/>
          <color auto="1"/>
          <name val="Times New Roman"/>
          <scheme val="none"/>
        </font>
        <alignment horizontal="right" readingOrder="0"/>
        <border outline="0">
          <top style="thin">
            <color indexed="64"/>
          </top>
        </border>
      </dxf>
    </rfmt>
    <rcc rId="0" sId="3" dxf="1">
      <nc r="E89">
        <f>IF(#REF!&lt;-1,SUM(#REF!),0)</f>
      </nc>
      <ndxf>
        <font>
          <b/>
          <sz val="12"/>
          <color auto="1"/>
          <name val="Times New Roman"/>
          <scheme val="none"/>
        </font>
        <numFmt numFmtId="6" formatCode="#,##0_);[Red]\(#,##0\)"/>
        <border outline="0">
          <top style="thin">
            <color indexed="64"/>
          </top>
        </border>
      </ndxf>
    </rcc>
    <rcc rId="0" sId="3" dxf="1">
      <nc r="F89">
        <f>IF(#REF!&lt;-1,SUM(#REF!),0)</f>
      </nc>
      <ndxf>
        <font>
          <b/>
          <sz val="12"/>
          <color auto="1"/>
          <name val="Times New Roman"/>
          <scheme val="none"/>
        </font>
        <numFmt numFmtId="6" formatCode="#,##0_);[Red]\(#,##0\)"/>
        <border outline="0">
          <top style="thin">
            <color indexed="64"/>
          </top>
        </border>
      </ndxf>
    </rcc>
    <rcc rId="0" sId="3" dxf="1">
      <nc r="G89">
        <f>IF(#REF!&lt;-1,SUM(#REF!),0)</f>
      </nc>
      <ndxf>
        <font>
          <b/>
          <sz val="12"/>
          <color auto="1"/>
          <name val="Times New Roman"/>
          <scheme val="none"/>
        </font>
        <numFmt numFmtId="6" formatCode="#,##0_);[Red]\(#,##0\)"/>
        <border outline="0">
          <top style="thin">
            <color indexed="64"/>
          </top>
        </border>
      </ndxf>
    </rcc>
    <rcc rId="0" sId="3" dxf="1">
      <nc r="H89">
        <f>IF(#REF!&lt;-1,SUM(#REF!),0)</f>
      </nc>
      <ndxf>
        <font>
          <b/>
          <sz val="12"/>
          <color auto="1"/>
          <name val="Times New Roman"/>
          <scheme val="none"/>
        </font>
        <numFmt numFmtId="6" formatCode="#,##0_);[Red]\(#,##0\)"/>
        <border outline="0">
          <top style="thin">
            <color indexed="64"/>
          </top>
        </border>
      </ndxf>
    </rcc>
    <rcc rId="0" sId="3" dxf="1">
      <nc r="I89">
        <f>IF(#REF!&lt;-1,SUM(#REF!),0)</f>
      </nc>
      <ndxf>
        <font>
          <b/>
          <sz val="12"/>
          <color auto="1"/>
          <name val="Times New Roman"/>
          <scheme val="none"/>
        </font>
        <numFmt numFmtId="6" formatCode="#,##0_);[Red]\(#,##0\)"/>
        <border outline="0">
          <top style="thin">
            <color indexed="64"/>
          </top>
        </border>
      </ndxf>
    </rcc>
    <rcc rId="0" sId="3" dxf="1">
      <nc r="J89">
        <f>IF(#REF!&lt;-1,SUM(#REF!),0)</f>
      </nc>
      <ndxf>
        <font>
          <b/>
          <sz val="12"/>
          <color auto="1"/>
          <name val="Times New Roman"/>
          <scheme val="none"/>
        </font>
        <numFmt numFmtId="6" formatCode="#,##0_);[Red]\(#,##0\)"/>
        <border outline="0">
          <top style="thin">
            <color indexed="64"/>
          </top>
        </border>
      </ndxf>
    </rcc>
    <rcc rId="0" sId="3" dxf="1">
      <nc r="K89">
        <f>IF(#REF!&lt;-1,SUM(#REF!),0)</f>
      </nc>
      <ndxf>
        <font>
          <b/>
          <sz val="12"/>
          <color auto="1"/>
          <name val="Times New Roman"/>
          <scheme val="none"/>
        </font>
        <numFmt numFmtId="6" formatCode="#,##0_);[Red]\(#,##0\)"/>
        <border outline="0">
          <top style="thin">
            <color indexed="64"/>
          </top>
        </border>
      </ndxf>
    </rcc>
    <rcc rId="0" sId="3" dxf="1">
      <nc r="L89">
        <f>IF(#REF!&lt;-1,SUM(#REF!),0)</f>
      </nc>
      <ndxf>
        <font>
          <b/>
          <sz val="12"/>
          <color auto="1"/>
          <name val="Times New Roman"/>
          <scheme val="none"/>
        </font>
        <numFmt numFmtId="6" formatCode="#,##0_);[Red]\(#,##0\)"/>
        <border outline="0">
          <top style="thin">
            <color indexed="64"/>
          </top>
        </border>
      </ndxf>
    </rcc>
    <rcc rId="0" sId="3" dxf="1">
      <nc r="M89">
        <f>IF(#REF!&lt;-1,SUM(#REF!),0)</f>
      </nc>
      <ndxf>
        <font>
          <b/>
          <sz val="12"/>
          <color auto="1"/>
          <name val="Times New Roman"/>
          <scheme val="none"/>
        </font>
        <numFmt numFmtId="6" formatCode="#,##0_);[Red]\(#,##0\)"/>
        <border outline="0">
          <top style="thin">
            <color indexed="64"/>
          </top>
        </border>
      </ndxf>
    </rcc>
    <rcc rId="0" sId="3" dxf="1">
      <nc r="N89">
        <f>IF(#REF!&lt;-1,SUM(#REF!),0)</f>
      </nc>
      <ndxf>
        <font>
          <b/>
          <sz val="12"/>
          <color auto="1"/>
          <name val="Times New Roman"/>
          <scheme val="none"/>
        </font>
        <numFmt numFmtId="6" formatCode="#,##0_);[Red]\(#,##0\)"/>
        <border outline="0">
          <top style="thin">
            <color indexed="64"/>
          </top>
        </border>
      </ndxf>
    </rcc>
    <rfmt sheetId="3" sqref="AB89" start="0" length="0">
      <dxf>
        <fill>
          <patternFill patternType="solid">
            <bgColor rgb="FFFFFF00"/>
          </patternFill>
        </fill>
      </dxf>
    </rfmt>
    <rfmt sheetId="3" sqref="AO89" start="0" length="0">
      <dxf>
        <fill>
          <patternFill patternType="solid">
            <bgColor rgb="FFFFFF00"/>
          </patternFill>
        </fill>
      </dxf>
    </rfmt>
  </rrc>
  <rrc rId="4335" sId="3" ref="A89:XFD89" action="deleteRow">
    <rfmt sheetId="3" xfDxf="1" sqref="A89:XFD89" start="0" length="0">
      <dxf>
        <alignment vertical="center" readingOrder="0"/>
      </dxf>
    </rfmt>
    <rfmt sheetId="3" sqref="A89" start="0" length="0">
      <dxf>
        <alignment horizontal="center" readingOrder="0"/>
      </dxf>
    </rfmt>
    <rfmt sheetId="3" sqref="B89" start="0" length="0">
      <dxf>
        <font>
          <sz val="12"/>
          <color auto="1"/>
          <name val="Times New Roman"/>
          <scheme val="none"/>
        </font>
        <alignment horizontal="left" wrapText="1" indent="1" readingOrder="0"/>
      </dxf>
    </rfmt>
    <rfmt sheetId="3" sqref="C89" start="0" length="0">
      <dxf>
        <alignment horizontal="right" readingOrder="0"/>
      </dxf>
    </rfmt>
    <rfmt sheetId="3" sqref="D89" start="0" length="0">
      <dxf>
        <alignment horizontal="right" readingOrder="0"/>
      </dxf>
    </rfmt>
    <rfmt sheetId="3" sqref="E89" start="0" length="0">
      <dxf>
        <numFmt numFmtId="6" formatCode="#,##0_);[Red]\(#,##0\)"/>
      </dxf>
    </rfmt>
    <rfmt sheetId="3" sqref="F89" start="0" length="0">
      <dxf>
        <numFmt numFmtId="6" formatCode="#,##0_);[Red]\(#,##0\)"/>
      </dxf>
    </rfmt>
    <rfmt sheetId="3" sqref="G89" start="0" length="0">
      <dxf>
        <numFmt numFmtId="3" formatCode="#,##0"/>
      </dxf>
    </rfmt>
    <rfmt sheetId="3" sqref="H89" start="0" length="0">
      <dxf>
        <numFmt numFmtId="3" formatCode="#,##0"/>
      </dxf>
    </rfmt>
    <rfmt sheetId="3" sqref="I89" start="0" length="0">
      <dxf>
        <numFmt numFmtId="3" formatCode="#,##0"/>
      </dxf>
    </rfmt>
    <rfmt sheetId="3" sqref="J89" start="0" length="0">
      <dxf>
        <numFmt numFmtId="3" formatCode="#,##0"/>
      </dxf>
    </rfmt>
    <rfmt sheetId="3" sqref="K89" start="0" length="0">
      <dxf>
        <numFmt numFmtId="3" formatCode="#,##0"/>
      </dxf>
    </rfmt>
    <rfmt sheetId="3" sqref="L89" start="0" length="0">
      <dxf>
        <numFmt numFmtId="3" formatCode="#,##0"/>
      </dxf>
    </rfmt>
    <rfmt sheetId="3" sqref="M89" start="0" length="0">
      <dxf>
        <numFmt numFmtId="3" formatCode="#,##0"/>
      </dxf>
    </rfmt>
    <rfmt sheetId="3" sqref="N89" start="0" length="0">
      <dxf>
        <numFmt numFmtId="3" formatCode="#,##0"/>
      </dxf>
    </rfmt>
    <rfmt sheetId="3" sqref="AB89" start="0" length="0">
      <dxf>
        <fill>
          <patternFill patternType="solid">
            <bgColor rgb="FFFFFF00"/>
          </patternFill>
        </fill>
      </dxf>
    </rfmt>
    <rfmt sheetId="3" sqref="AO89" start="0" length="0">
      <dxf>
        <fill>
          <patternFill patternType="solid">
            <bgColor rgb="FFFFFF00"/>
          </patternFill>
        </fill>
      </dxf>
    </rfmt>
  </rrc>
  <rrc rId="4336" sId="3" ref="A89:XFD89" action="deleteRow">
    <rfmt sheetId="3" xfDxf="1" sqref="A89:XFD89" start="0" length="0">
      <dxf>
        <alignment vertical="center" readingOrder="0"/>
      </dxf>
    </rfmt>
    <rfmt sheetId="3" sqref="A89" start="0" length="0">
      <dxf>
        <alignment horizontal="center" readingOrder="0"/>
      </dxf>
    </rfmt>
    <rfmt sheetId="3" sqref="B89" start="0" length="0">
      <dxf>
        <font>
          <sz val="12"/>
          <color auto="1"/>
          <name val="Times New Roman"/>
          <scheme val="none"/>
        </font>
        <alignment horizontal="left" wrapText="1" indent="1" readingOrder="0"/>
      </dxf>
    </rfmt>
    <rfmt sheetId="3" sqref="C89" start="0" length="0">
      <dxf>
        <alignment horizontal="right" readingOrder="0"/>
      </dxf>
    </rfmt>
    <rfmt sheetId="3" sqref="D89" start="0" length="0">
      <dxf>
        <alignment horizontal="right" readingOrder="0"/>
      </dxf>
    </rfmt>
    <rfmt sheetId="3" sqref="E89" start="0" length="0">
      <dxf>
        <numFmt numFmtId="6" formatCode="#,##0_);[Red]\(#,##0\)"/>
      </dxf>
    </rfmt>
    <rfmt sheetId="3" sqref="F89" start="0" length="0">
      <dxf>
        <numFmt numFmtId="6" formatCode="#,##0_);[Red]\(#,##0\)"/>
      </dxf>
    </rfmt>
    <rfmt sheetId="3" sqref="G89" start="0" length="0">
      <dxf>
        <numFmt numFmtId="3" formatCode="#,##0"/>
      </dxf>
    </rfmt>
    <rfmt sheetId="3" sqref="H89" start="0" length="0">
      <dxf>
        <numFmt numFmtId="3" formatCode="#,##0"/>
      </dxf>
    </rfmt>
    <rfmt sheetId="3" sqref="I89" start="0" length="0">
      <dxf>
        <numFmt numFmtId="3" formatCode="#,##0"/>
      </dxf>
    </rfmt>
    <rfmt sheetId="3" sqref="J89" start="0" length="0">
      <dxf>
        <numFmt numFmtId="3" formatCode="#,##0"/>
      </dxf>
    </rfmt>
    <rfmt sheetId="3" sqref="K89" start="0" length="0">
      <dxf>
        <numFmt numFmtId="3" formatCode="#,##0"/>
      </dxf>
    </rfmt>
    <rfmt sheetId="3" sqref="L89" start="0" length="0">
      <dxf>
        <numFmt numFmtId="3" formatCode="#,##0"/>
      </dxf>
    </rfmt>
    <rfmt sheetId="3" sqref="M89" start="0" length="0">
      <dxf>
        <numFmt numFmtId="3" formatCode="#,##0"/>
      </dxf>
    </rfmt>
    <rfmt sheetId="3" sqref="N89" start="0" length="0">
      <dxf>
        <numFmt numFmtId="3" formatCode="#,##0"/>
      </dxf>
    </rfmt>
    <rfmt sheetId="3" sqref="AB89" start="0" length="0">
      <dxf>
        <fill>
          <patternFill patternType="solid">
            <bgColor rgb="FFFFFF00"/>
          </patternFill>
        </fill>
      </dxf>
    </rfmt>
    <rfmt sheetId="3" sqref="AO89" start="0" length="0">
      <dxf>
        <fill>
          <patternFill patternType="solid">
            <bgColor rgb="FFFFFF00"/>
          </patternFill>
        </fill>
      </dxf>
    </rfmt>
  </rrc>
  <rrc rId="4337" sId="3" ref="A89:XFD89" action="deleteRow">
    <undo index="0" exp="area" dr="N89:N92" r="N94" sId="3"/>
    <undo index="0" exp="area" dr="M89:M92" r="M94" sId="3"/>
    <undo index="0" exp="area" dr="L89:L92" r="L94" sId="3"/>
    <undo index="0" exp="area" dr="K89:K92" r="K94" sId="3"/>
    <undo index="0" exp="area" dr="J89:J92" r="J94" sId="3"/>
    <undo index="0" exp="area" dr="I89:I92" r="I94" sId="3"/>
    <undo index="0" exp="area" dr="H89:H92" r="H94" sId="3"/>
    <undo index="0" exp="area" dr="G89:G92" r="G94" sId="3"/>
    <undo index="0" exp="area" dr="F89:F92" r="F94" sId="3"/>
    <undo index="0" exp="area" dr="E89:E92" r="E94" sId="3"/>
    <rfmt sheetId="3" xfDxf="1" sqref="A89:XFD89" start="0" length="0">
      <dxf>
        <alignment vertical="center" readingOrder="0"/>
      </dxf>
    </rfmt>
    <rfmt sheetId="3" sqref="A89" start="0" length="0">
      <dxf>
        <alignment horizontal="center" readingOrder="0"/>
      </dxf>
    </rfmt>
    <rcc rId="0" sId="3" dxf="1">
      <nc r="B89" t="inlineStr">
        <is>
          <t>Carbon Obligation - WEC</t>
        </is>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(#REF!*1000)*#REF!</f>
      </nc>
      <ndxf>
        <numFmt numFmtId="6" formatCode="#,##0_);[Red]\(#,##0\)"/>
      </ndxf>
    </rcc>
    <rcc rId="0" sId="3" dxf="1">
      <nc r="F89">
        <f>(#REF!*1000)*#REF!</f>
      </nc>
      <ndxf>
        <numFmt numFmtId="6" formatCode="#,##0_);[Red]\(#,##0\)"/>
      </ndxf>
    </rcc>
    <rcc rId="0" sId="3" dxf="1">
      <nc r="G89">
        <f>(#REF!*1000)*#REF!</f>
      </nc>
      <ndxf>
        <numFmt numFmtId="6" formatCode="#,##0_);[Red]\(#,##0\)"/>
      </ndxf>
    </rcc>
    <rcc rId="0" sId="3" dxf="1">
      <nc r="H89">
        <f>(#REF!*1000)*#REF!</f>
      </nc>
      <ndxf>
        <numFmt numFmtId="6" formatCode="#,##0_);[Red]\(#,##0\)"/>
      </ndxf>
    </rcc>
    <rcc rId="0" sId="3" dxf="1">
      <nc r="I89">
        <f>(#REF!*1000)*#REF!</f>
      </nc>
      <ndxf>
        <numFmt numFmtId="6" formatCode="#,##0_);[Red]\(#,##0\)"/>
      </ndxf>
    </rcc>
    <rcc rId="0" sId="3" dxf="1">
      <nc r="J89">
        <f>(#REF!*1000)*#REF!</f>
      </nc>
      <ndxf>
        <numFmt numFmtId="6" formatCode="#,##0_);[Red]\(#,##0\)"/>
      </ndxf>
    </rcc>
    <rcc rId="0" sId="3" dxf="1">
      <nc r="K89">
        <f>(#REF!*1000)*#REF!</f>
      </nc>
      <ndxf>
        <numFmt numFmtId="6" formatCode="#,##0_);[Red]\(#,##0\)"/>
      </ndxf>
    </rcc>
    <rcc rId="0" sId="3" dxf="1">
      <nc r="L89">
        <f>(#REF!*1000)*#REF!</f>
      </nc>
      <ndxf>
        <numFmt numFmtId="6" formatCode="#,##0_);[Red]\(#,##0\)"/>
      </ndxf>
    </rcc>
    <rcc rId="0" sId="3" dxf="1">
      <nc r="M89">
        <f>(#REF!*1000)*#REF!</f>
      </nc>
      <ndxf>
        <numFmt numFmtId="6" formatCode="#,##0_);[Red]\(#,##0\)"/>
      </ndxf>
    </rcc>
    <rcc rId="0" sId="3" dxf="1">
      <nc r="N89">
        <f>(#REF!*1000)*#REF!</f>
      </nc>
      <ndxf>
        <numFmt numFmtId="6" formatCode="#,##0_);[Red]\(#,##0\)"/>
      </ndxf>
    </rcc>
    <rfmt sheetId="3" sqref="AB89" start="0" length="0">
      <dxf>
        <fill>
          <patternFill patternType="solid">
            <bgColor rgb="FFFFFF00"/>
          </patternFill>
        </fill>
      </dxf>
    </rfmt>
    <rfmt sheetId="3" sqref="AO89" start="0" length="0">
      <dxf>
        <fill>
          <patternFill patternType="solid">
            <bgColor rgb="FFFFFF00"/>
          </patternFill>
        </fill>
      </dxf>
    </rfmt>
  </rrc>
  <rrc rId="4338" sId="3" ref="A89:XFD89" action="deleteRow">
    <undo index="0" exp="area" dr="N89:N91" r="N93" sId="3"/>
    <undo index="0" exp="area" dr="M89:M91" r="M93" sId="3"/>
    <undo index="0" exp="area" dr="L89:L91" r="L93" sId="3"/>
    <undo index="0" exp="area" dr="K89:K91" r="K93" sId="3"/>
    <undo index="0" exp="area" dr="J89:J91" r="J93" sId="3"/>
    <undo index="0" exp="area" dr="I89:I91" r="I93" sId="3"/>
    <undo index="0" exp="area" dr="H89:H91" r="H93" sId="3"/>
    <undo index="0" exp="area" dr="G89:G91" r="G93" sId="3"/>
    <undo index="0" exp="area" dr="F89:F91" r="F93" sId="3"/>
    <undo index="0" exp="area" dr="E89:E91" r="E93" sId="3"/>
    <rfmt sheetId="3" xfDxf="1" sqref="A89:XFD89" start="0" length="0">
      <dxf>
        <alignment vertical="center" readingOrder="0"/>
      </dxf>
    </rfmt>
    <rfmt sheetId="3" sqref="A89" start="0" length="0">
      <dxf>
        <alignment horizontal="center" readingOrder="0"/>
      </dxf>
    </rfmt>
    <rcc rId="0" sId="3" dxf="1">
      <nc r="B89" t="inlineStr">
        <is>
          <t>Carbon Obligation - Walnut</t>
        </is>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(#REF!*1000)*#REF!</f>
      </nc>
      <ndxf>
        <numFmt numFmtId="6" formatCode="#,##0_);[Red]\(#,##0\)"/>
      </ndxf>
    </rcc>
    <rcc rId="0" sId="3" dxf="1">
      <nc r="F89">
        <f>(#REF!*1000)*#REF!</f>
      </nc>
      <ndxf>
        <numFmt numFmtId="6" formatCode="#,##0_);[Red]\(#,##0\)"/>
      </ndxf>
    </rcc>
    <rcc rId="0" sId="3" dxf="1">
      <nc r="G89">
        <f>(#REF!*1000)*#REF!</f>
      </nc>
      <ndxf>
        <numFmt numFmtId="6" formatCode="#,##0_);[Red]\(#,##0\)"/>
      </ndxf>
    </rcc>
    <rcc rId="0" sId="3" dxf="1">
      <nc r="H89">
        <f>(#REF!*1000)*#REF!</f>
      </nc>
      <ndxf>
        <numFmt numFmtId="6" formatCode="#,##0_);[Red]\(#,##0\)"/>
      </ndxf>
    </rcc>
    <rcc rId="0" sId="3" dxf="1">
      <nc r="I89">
        <f>(#REF!*1000)*#REF!</f>
      </nc>
      <ndxf>
        <numFmt numFmtId="6" formatCode="#,##0_);[Red]\(#,##0\)"/>
      </ndxf>
    </rcc>
    <rcc rId="0" sId="3" dxf="1">
      <nc r="J89">
        <f>(#REF!*1000)*#REF!</f>
      </nc>
      <ndxf>
        <numFmt numFmtId="6" formatCode="#,##0_);[Red]\(#,##0\)"/>
      </ndxf>
    </rcc>
    <rcc rId="0" sId="3" dxf="1">
      <nc r="K89">
        <f>(#REF!*1000)*#REF!</f>
      </nc>
      <ndxf>
        <numFmt numFmtId="6" formatCode="#,##0_);[Red]\(#,##0\)"/>
      </ndxf>
    </rcc>
    <rcc rId="0" sId="3" dxf="1">
      <nc r="L89">
        <f>(#REF!*1000)*#REF!</f>
      </nc>
      <ndxf>
        <numFmt numFmtId="6" formatCode="#,##0_);[Red]\(#,##0\)"/>
      </ndxf>
    </rcc>
    <rcc rId="0" sId="3" dxf="1">
      <nc r="M89">
        <f>(#REF!*1000)*#REF!</f>
      </nc>
      <ndxf>
        <numFmt numFmtId="6" formatCode="#,##0_);[Red]\(#,##0\)"/>
      </ndxf>
    </rcc>
    <rcc rId="0" sId="3" dxf="1">
      <nc r="N89">
        <f>(#REF!*1000)*#REF!</f>
      </nc>
      <ndxf>
        <numFmt numFmtId="6" formatCode="#,##0_);[Red]\(#,##0\)"/>
      </ndxf>
    </rcc>
    <rfmt sheetId="3" sqref="AB89" start="0" length="0">
      <dxf>
        <fill>
          <patternFill patternType="solid">
            <bgColor rgb="FFFFFF00"/>
          </patternFill>
        </fill>
      </dxf>
    </rfmt>
    <rfmt sheetId="3" sqref="AO89" start="0" length="0">
      <dxf>
        <fill>
          <patternFill patternType="solid">
            <bgColor rgb="FFFFFF00"/>
          </patternFill>
        </fill>
      </dxf>
    </rfmt>
  </rrc>
  <rrc rId="4339" sId="3" ref="A89:XFD89" action="deleteRow">
    <undo index="0" exp="area" dr="N89:N90" r="N92" sId="3"/>
    <undo index="0" exp="area" dr="M89:M90" r="M92" sId="3"/>
    <undo index="0" exp="area" dr="L89:L90" r="L92" sId="3"/>
    <undo index="0" exp="area" dr="K89:K90" r="K92" sId="3"/>
    <undo index="0" exp="area" dr="J89:J90" r="J92" sId="3"/>
    <undo index="0" exp="area" dr="I89:I90" r="I92" sId="3"/>
    <undo index="0" exp="area" dr="H89:H90" r="H92" sId="3"/>
    <undo index="0" exp="area" dr="G89:G90" r="G92" sId="3"/>
    <undo index="0" exp="area" dr="F89:F90" r="F92" sId="3"/>
    <undo index="0" exp="area" dr="E89:E90" r="E92" sId="3"/>
    <rfmt sheetId="3" xfDxf="1" sqref="A89:XFD89" start="0" length="0">
      <dxf>
        <alignment vertical="center" readingOrder="0"/>
      </dxf>
    </rfmt>
    <rfmt sheetId="3" sqref="A89" start="0" length="0">
      <dxf>
        <alignment horizontal="center" readingOrder="0"/>
      </dxf>
    </rfmt>
    <rcc rId="0" sId="3" dxf="1">
      <nc r="B89" t="inlineStr">
        <is>
          <t>Carbon Obligation - Almond</t>
        </is>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(#REF!*1000)*#REF!</f>
      </nc>
      <ndxf>
        <numFmt numFmtId="6" formatCode="#,##0_);[Red]\(#,##0\)"/>
      </ndxf>
    </rcc>
    <rcc rId="0" sId="3" dxf="1">
      <nc r="F89">
        <f>(#REF!*1000)*#REF!</f>
      </nc>
      <ndxf>
        <numFmt numFmtId="6" formatCode="#,##0_);[Red]\(#,##0\)"/>
      </ndxf>
    </rcc>
    <rcc rId="0" sId="3" dxf="1">
      <nc r="G89">
        <f>(#REF!*1000)*#REF!</f>
      </nc>
      <ndxf>
        <numFmt numFmtId="6" formatCode="#,##0_);[Red]\(#,##0\)"/>
      </ndxf>
    </rcc>
    <rcc rId="0" sId="3" dxf="1">
      <nc r="H89">
        <f>(#REF!*1000)*#REF!</f>
      </nc>
      <ndxf>
        <numFmt numFmtId="6" formatCode="#,##0_);[Red]\(#,##0\)"/>
      </ndxf>
    </rcc>
    <rcc rId="0" sId="3" dxf="1">
      <nc r="I89">
        <f>(#REF!*1000)*#REF!</f>
      </nc>
      <ndxf>
        <numFmt numFmtId="6" formatCode="#,##0_);[Red]\(#,##0\)"/>
      </ndxf>
    </rcc>
    <rcc rId="0" sId="3" dxf="1">
      <nc r="J89">
        <f>(#REF!*1000)*#REF!</f>
      </nc>
      <ndxf>
        <numFmt numFmtId="6" formatCode="#,##0_);[Red]\(#,##0\)"/>
      </ndxf>
    </rcc>
    <rcc rId="0" sId="3" dxf="1">
      <nc r="K89">
        <f>(#REF!*1000)*#REF!</f>
      </nc>
      <ndxf>
        <numFmt numFmtId="6" formatCode="#,##0_);[Red]\(#,##0\)"/>
      </ndxf>
    </rcc>
    <rcc rId="0" sId="3" dxf="1">
      <nc r="L89">
        <f>(#REF!*1000)*#REF!</f>
      </nc>
      <ndxf>
        <numFmt numFmtId="6" formatCode="#,##0_);[Red]\(#,##0\)"/>
      </ndxf>
    </rcc>
    <rcc rId="0" sId="3" dxf="1">
      <nc r="M89">
        <f>(#REF!*1000)*#REF!</f>
      </nc>
      <ndxf>
        <numFmt numFmtId="6" formatCode="#,##0_);[Red]\(#,##0\)"/>
      </ndxf>
    </rcc>
    <rcc rId="0" sId="3" dxf="1">
      <nc r="N89">
        <f>(#REF!*1000)*#REF!</f>
      </nc>
      <ndxf>
        <numFmt numFmtId="6" formatCode="#,##0_);[Red]\(#,##0\)"/>
      </ndxf>
    </rcc>
    <rfmt sheetId="3" sqref="AB89" start="0" length="0">
      <dxf>
        <fill>
          <patternFill patternType="solid">
            <bgColor rgb="FFFFFF00"/>
          </patternFill>
        </fill>
      </dxf>
    </rfmt>
    <rfmt sheetId="3" sqref="AO89" start="0" length="0">
      <dxf>
        <fill>
          <patternFill patternType="solid">
            <bgColor rgb="FFFFFF00"/>
          </patternFill>
        </fill>
      </dxf>
    </rfmt>
  </rrc>
  <rrc rId="4340" sId="3" ref="A89:XFD89" action="deleteRow">
    <undo index="0" exp="area" dr="N89" r="N91" sId="3"/>
    <undo index="0" exp="area" dr="M89" r="M91" sId="3"/>
    <undo index="0" exp="area" dr="L89" r="L91" sId="3"/>
    <undo index="0" exp="area" dr="K89" r="K91" sId="3"/>
    <undo index="0" exp="area" dr="J89" r="J91" sId="3"/>
    <undo index="0" exp="area" dr="I89" r="I91" sId="3"/>
    <undo index="0" exp="area" dr="H89" r="H91" sId="3"/>
    <undo index="0" exp="area" dr="G89" r="G91" sId="3"/>
    <undo index="0" exp="area" dr="F89" r="F91" sId="3"/>
    <undo index="0" exp="area" dr="E89" r="E91" sId="3"/>
    <rfmt sheetId="3" xfDxf="1" sqref="A89:XFD89" start="0" length="0">
      <dxf>
        <alignment vertical="center" readingOrder="0"/>
      </dxf>
    </rfmt>
    <rfmt sheetId="3" sqref="A89" start="0" length="0">
      <dxf>
        <alignment horizontal="center" readingOrder="0"/>
      </dxf>
    </rfmt>
    <rcc rId="0" sId="3" dxf="1">
      <nc r="B89" t="inlineStr">
        <is>
          <t>Carbon Obligation - PRC</t>
        </is>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(E58*1000)*#REF!</f>
      </nc>
      <ndxf>
        <numFmt numFmtId="6" formatCode="#,##0_);[Red]\(#,##0\)"/>
      </ndxf>
    </rcc>
    <rcc rId="0" sId="3" dxf="1">
      <nc r="F89">
        <f>(F58*1000)*#REF!</f>
      </nc>
      <ndxf>
        <numFmt numFmtId="6" formatCode="#,##0_);[Red]\(#,##0\)"/>
      </ndxf>
    </rcc>
    <rcc rId="0" sId="3" dxf="1">
      <nc r="G89">
        <f>(G58*1000)*#REF!</f>
      </nc>
      <ndxf>
        <numFmt numFmtId="6" formatCode="#,##0_);[Red]\(#,##0\)"/>
      </ndxf>
    </rcc>
    <rcc rId="0" sId="3" dxf="1">
      <nc r="H89">
        <f>(H58*1000)*#REF!</f>
      </nc>
      <ndxf>
        <numFmt numFmtId="6" formatCode="#,##0_);[Red]\(#,##0\)"/>
      </ndxf>
    </rcc>
    <rcc rId="0" sId="3" dxf="1">
      <nc r="I89">
        <f>(I58*1000)*#REF!</f>
      </nc>
      <ndxf>
        <numFmt numFmtId="6" formatCode="#,##0_);[Red]\(#,##0\)"/>
      </ndxf>
    </rcc>
    <rcc rId="0" sId="3" dxf="1">
      <nc r="J89">
        <f>(J58*1000)*#REF!</f>
      </nc>
      <ndxf>
        <numFmt numFmtId="6" formatCode="#,##0_);[Red]\(#,##0\)"/>
      </ndxf>
    </rcc>
    <rcc rId="0" sId="3" dxf="1">
      <nc r="K89">
        <f>(K58*1000)*#REF!</f>
      </nc>
      <ndxf>
        <numFmt numFmtId="6" formatCode="#,##0_);[Red]\(#,##0\)"/>
      </ndxf>
    </rcc>
    <rcc rId="0" sId="3" dxf="1">
      <nc r="L89">
        <f>(L58*1000)*#REF!</f>
      </nc>
      <ndxf>
        <numFmt numFmtId="6" formatCode="#,##0_);[Red]\(#,##0\)"/>
      </ndxf>
    </rcc>
    <rcc rId="0" sId="3" dxf="1">
      <nc r="M89">
        <f>(M58*1000)*#REF!</f>
      </nc>
      <ndxf>
        <numFmt numFmtId="6" formatCode="#,##0_);[Red]\(#,##0\)"/>
      </ndxf>
    </rcc>
    <rcc rId="0" sId="3" dxf="1">
      <nc r="N89">
        <f>(N58*1000)*#REF!</f>
      </nc>
      <ndxf>
        <numFmt numFmtId="6" formatCode="#,##0_);[Red]\(#,##0\)"/>
      </ndxf>
    </rcc>
    <rfmt sheetId="3" sqref="AB89" start="0" length="0">
      <dxf>
        <fill>
          <patternFill patternType="solid">
            <bgColor rgb="FFFFFF00"/>
          </patternFill>
        </fill>
      </dxf>
    </rfmt>
    <rfmt sheetId="3" sqref="AO89" start="0" length="0">
      <dxf>
        <fill>
          <patternFill patternType="solid">
            <bgColor rgb="FFFFFF00"/>
          </patternFill>
        </fill>
      </dxf>
    </rfmt>
  </rrc>
  <rrc rId="4341" sId="3" ref="A89:XFD89" action="deleteRow">
    <rfmt sheetId="3" xfDxf="1" sqref="A89:XFD89" start="0" length="0">
      <dxf>
        <alignment vertical="center" readingOrder="0"/>
      </dxf>
    </rfmt>
    <rfmt sheetId="3" sqref="A89" start="0" length="0">
      <dxf>
        <alignment horizontal="center" readingOrder="0"/>
      </dxf>
    </rfmt>
    <rfmt sheetId="3" sqref="B89" start="0" length="0">
      <dxf>
        <font>
          <sz val="12"/>
          <color auto="1"/>
          <name val="Times New Roman"/>
          <scheme val="none"/>
        </font>
        <alignment horizontal="left" wrapText="1" indent="1" readingOrder="0"/>
      </dxf>
    </rfmt>
    <rfmt sheetId="3" sqref="C89" start="0" length="0">
      <dxf>
        <alignment horizontal="right" readingOrder="0"/>
      </dxf>
    </rfmt>
    <rfmt sheetId="3" sqref="D89" start="0" length="0">
      <dxf>
        <alignment horizontal="right" readingOrder="0"/>
      </dxf>
    </rfmt>
    <rfmt sheetId="3" sqref="E89" start="0" length="0">
      <dxf>
        <numFmt numFmtId="6" formatCode="#,##0_);[Red]\(#,##0\)"/>
      </dxf>
    </rfmt>
    <rfmt sheetId="3" sqref="F89" start="0" length="0">
      <dxf>
        <numFmt numFmtId="6" formatCode="#,##0_);[Red]\(#,##0\)"/>
      </dxf>
    </rfmt>
    <rfmt sheetId="3" sqref="G89" start="0" length="0">
      <dxf>
        <numFmt numFmtId="3" formatCode="#,##0"/>
      </dxf>
    </rfmt>
    <rfmt sheetId="3" sqref="H89" start="0" length="0">
      <dxf>
        <numFmt numFmtId="3" formatCode="#,##0"/>
      </dxf>
    </rfmt>
    <rfmt sheetId="3" sqref="I89" start="0" length="0">
      <dxf>
        <numFmt numFmtId="3" formatCode="#,##0"/>
      </dxf>
    </rfmt>
    <rfmt sheetId="3" sqref="J89" start="0" length="0">
      <dxf>
        <numFmt numFmtId="3" formatCode="#,##0"/>
      </dxf>
    </rfmt>
    <rfmt sheetId="3" sqref="K89" start="0" length="0">
      <dxf>
        <numFmt numFmtId="3" formatCode="#,##0"/>
      </dxf>
    </rfmt>
    <rfmt sheetId="3" sqref="L89" start="0" length="0">
      <dxf>
        <numFmt numFmtId="3" formatCode="#,##0"/>
      </dxf>
    </rfmt>
    <rfmt sheetId="3" sqref="M89" start="0" length="0">
      <dxf>
        <numFmt numFmtId="3" formatCode="#,##0"/>
      </dxf>
    </rfmt>
    <rfmt sheetId="3" sqref="N89" start="0" length="0">
      <dxf>
        <numFmt numFmtId="3" formatCode="#,##0"/>
      </dxf>
    </rfmt>
    <rfmt sheetId="3" sqref="AB89" start="0" length="0">
      <dxf>
        <fill>
          <patternFill patternType="solid">
            <bgColor rgb="FFFFFF00"/>
          </patternFill>
        </fill>
      </dxf>
    </rfmt>
    <rfmt sheetId="3" sqref="AO89" start="0" length="0">
      <dxf>
        <fill>
          <patternFill patternType="solid">
            <bgColor rgb="FFFFFF00"/>
          </patternFill>
        </fill>
      </dxf>
    </rfmt>
  </rrc>
  <rrc rId="4342" sId="3" ref="A89:XFD89" action="deleteRow">
    <undo index="0" exp="ref" v="1" dr="N89" r="N90" sId="3"/>
    <undo index="0" exp="ref" v="1" dr="M89" r="M90" sId="3"/>
    <undo index="0" exp="ref" v="1" dr="L89" r="L90" sId="3"/>
    <undo index="0" exp="ref" v="1" dr="K89" r="K90" sId="3"/>
    <undo index="0" exp="ref" v="1" dr="J89" r="J90" sId="3"/>
    <undo index="0" exp="ref" v="1" dr="I89" r="I90" sId="3"/>
    <undo index="0" exp="ref" v="1" dr="H89" r="H90" sId="3"/>
    <undo index="0" exp="ref" v="1" dr="G89" r="G90" sId="3"/>
    <undo index="0" exp="ref" v="1" dr="F89" r="F90" sId="3"/>
    <undo index="0" exp="ref" v="1" dr="E89" r="E90" sId="3"/>
    <rfmt sheetId="3" xfDxf="1" sqref="A89:XFD89" start="0" length="0">
      <dxf>
        <alignment vertical="center" readingOrder="0"/>
      </dxf>
    </rfmt>
    <rfmt sheetId="3" sqref="A89" start="0" length="0">
      <dxf>
        <alignment horizontal="center" readingOrder="0"/>
      </dxf>
    </rfmt>
    <rcc rId="0" sId="3" dxf="1">
      <nc r="B89" t="inlineStr">
        <is>
          <t>Total Carbon Content of Portfolio Resources (metric tons)</t>
        </is>
      </nc>
      <ndxf>
        <font>
          <b/>
          <sz val="12"/>
          <color auto="1"/>
          <name val="Times New Roman"/>
          <scheme val="none"/>
        </font>
        <alignment horizontal="left" wrapText="1" indent="1" readingOrder="0"/>
        <border outline="0">
          <top style="thin">
            <color indexed="64"/>
          </top>
        </border>
      </ndxf>
    </rcc>
    <rfmt sheetId="3" sqref="C89" start="0" length="0">
      <dxf>
        <alignment horizontal="right" readingOrder="0"/>
        <border outline="0">
          <top style="thin">
            <color indexed="64"/>
          </top>
        </border>
      </dxf>
    </rfmt>
    <rfmt sheetId="3" sqref="D89" start="0" length="0">
      <dxf>
        <alignment horizontal="right" readingOrder="0"/>
        <border outline="0">
          <top style="thin">
            <color indexed="64"/>
          </top>
        </border>
      </dxf>
    </rfmt>
    <rcc rId="0" sId="3" dxf="1">
      <nc r="E89">
        <f>SUM(#REF!)</f>
      </nc>
      <ndxf>
        <font>
          <b/>
          <sz val="12"/>
          <color auto="1"/>
          <name val="Times New Roman"/>
          <scheme val="none"/>
        </font>
        <numFmt numFmtId="6" formatCode="#,##0_);[Red]\(#,##0\)"/>
        <border outline="0">
          <top style="thin">
            <color indexed="64"/>
          </top>
        </border>
      </ndxf>
    </rcc>
    <rcc rId="0" sId="3" dxf="1">
      <nc r="F89">
        <f>SUM(#REF!)</f>
      </nc>
      <ndxf>
        <font>
          <b/>
          <sz val="12"/>
          <color auto="1"/>
          <name val="Times New Roman"/>
          <scheme val="none"/>
        </font>
        <numFmt numFmtId="6" formatCode="#,##0_);[Red]\(#,##0\)"/>
        <border outline="0">
          <top style="thin">
            <color indexed="64"/>
          </top>
        </border>
      </ndxf>
    </rcc>
    <rcc rId="0" sId="3" dxf="1">
      <nc r="G89">
        <f>SUM(#REF!)</f>
      </nc>
      <ndxf>
        <font>
          <b/>
          <sz val="12"/>
          <color auto="1"/>
          <name val="Times New Roman"/>
          <scheme val="none"/>
        </font>
        <numFmt numFmtId="6" formatCode="#,##0_);[Red]\(#,##0\)"/>
        <border outline="0">
          <top style="thin">
            <color indexed="64"/>
          </top>
        </border>
      </ndxf>
    </rcc>
    <rcc rId="0" sId="3" dxf="1">
      <nc r="H89">
        <f>SUM(#REF!)</f>
      </nc>
      <ndxf>
        <font>
          <b/>
          <sz val="12"/>
          <color auto="1"/>
          <name val="Times New Roman"/>
          <scheme val="none"/>
        </font>
        <numFmt numFmtId="6" formatCode="#,##0_);[Red]\(#,##0\)"/>
        <border outline="0">
          <top style="thin">
            <color indexed="64"/>
          </top>
        </border>
      </ndxf>
    </rcc>
    <rcc rId="0" sId="3" dxf="1">
      <nc r="I89">
        <f>SUM(#REF!)</f>
      </nc>
      <ndxf>
        <font>
          <b/>
          <sz val="12"/>
          <color auto="1"/>
          <name val="Times New Roman"/>
          <scheme val="none"/>
        </font>
        <numFmt numFmtId="6" formatCode="#,##0_);[Red]\(#,##0\)"/>
        <border outline="0">
          <top style="thin">
            <color indexed="64"/>
          </top>
        </border>
      </ndxf>
    </rcc>
    <rcc rId="0" sId="3" dxf="1">
      <nc r="J89">
        <f>SUM(#REF!)</f>
      </nc>
      <ndxf>
        <font>
          <b/>
          <sz val="12"/>
          <color auto="1"/>
          <name val="Times New Roman"/>
          <scheme val="none"/>
        </font>
        <numFmt numFmtId="6" formatCode="#,##0_);[Red]\(#,##0\)"/>
        <border outline="0">
          <top style="thin">
            <color indexed="64"/>
          </top>
        </border>
      </ndxf>
    </rcc>
    <rcc rId="0" sId="3" dxf="1">
      <nc r="K89">
        <f>SUM(#REF!)</f>
      </nc>
      <ndxf>
        <font>
          <b/>
          <sz val="12"/>
          <color auto="1"/>
          <name val="Times New Roman"/>
          <scheme val="none"/>
        </font>
        <numFmt numFmtId="6" formatCode="#,##0_);[Red]\(#,##0\)"/>
        <border outline="0">
          <top style="thin">
            <color indexed="64"/>
          </top>
        </border>
      </ndxf>
    </rcc>
    <rcc rId="0" sId="3" dxf="1">
      <nc r="L89">
        <f>SUM(#REF!)</f>
      </nc>
      <ndxf>
        <font>
          <b/>
          <sz val="12"/>
          <color auto="1"/>
          <name val="Times New Roman"/>
          <scheme val="none"/>
        </font>
        <numFmt numFmtId="6" formatCode="#,##0_);[Red]\(#,##0\)"/>
        <border outline="0">
          <top style="thin">
            <color indexed="64"/>
          </top>
        </border>
      </ndxf>
    </rcc>
    <rcc rId="0" sId="3" dxf="1">
      <nc r="M89">
        <f>SUM(#REF!)</f>
      </nc>
      <ndxf>
        <font>
          <b/>
          <sz val="12"/>
          <color auto="1"/>
          <name val="Times New Roman"/>
          <scheme val="none"/>
        </font>
        <numFmt numFmtId="6" formatCode="#,##0_);[Red]\(#,##0\)"/>
        <border outline="0">
          <top style="thin">
            <color indexed="64"/>
          </top>
        </border>
      </ndxf>
    </rcc>
    <rcc rId="0" sId="3" dxf="1">
      <nc r="N89">
        <f>SUM(#REF!)</f>
      </nc>
      <ndxf>
        <font>
          <b/>
          <sz val="12"/>
          <color auto="1"/>
          <name val="Times New Roman"/>
          <scheme val="none"/>
        </font>
        <numFmt numFmtId="6" formatCode="#,##0_);[Red]\(#,##0\)"/>
        <border outline="0">
          <top style="thin">
            <color indexed="64"/>
          </top>
        </border>
      </ndxf>
    </rcc>
    <rfmt sheetId="3" sqref="AB89" start="0" length="0">
      <dxf>
        <fill>
          <patternFill patternType="solid">
            <bgColor rgb="FFFFFF00"/>
          </patternFill>
        </fill>
      </dxf>
    </rfmt>
    <rfmt sheetId="3" sqref="AO89" start="0" length="0">
      <dxf>
        <fill>
          <patternFill patternType="solid">
            <bgColor rgb="FFFFFF00"/>
          </patternFill>
        </fill>
      </dxf>
    </rfmt>
  </rrc>
  <rrc rId="4343" sId="3" ref="A89:XFD89" action="deleteRow">
    <undo index="0" exp="ref" v="1" dr="N89" r="N92" sId="3"/>
    <undo index="0" exp="ref" v="1" dr="M89" r="M92" sId="3"/>
    <undo index="0" exp="ref" v="1" dr="L89" r="L92" sId="3"/>
    <undo index="0" exp="ref" v="1" dr="K89" r="K92" sId="3"/>
    <undo index="0" exp="ref" v="1" dr="J89" r="J92" sId="3"/>
    <undo index="0" exp="ref" v="1" dr="I89" r="I92" sId="3"/>
    <rfmt sheetId="3" xfDxf="1" sqref="A89:XFD89" start="0" length="0">
      <dxf>
        <alignment vertical="center" readingOrder="0"/>
      </dxf>
    </rfmt>
    <rfmt sheetId="3" sqref="A89" start="0" length="0">
      <dxf>
        <alignment horizontal="center" readingOrder="0"/>
      </dxf>
    </rfmt>
    <rcc rId="0" sId="3" dxf="1">
      <nc r="B89" t="inlineStr">
        <is>
          <t>Total Carbon Content of Portfolio Resources (millions of metric tons)</t>
        </is>
      </nc>
      <ndxf>
        <font>
          <b/>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cc rId="0" sId="3" dxf="1">
      <nc r="E89">
        <f>#REF!/1000000</f>
      </nc>
      <ndxf>
        <numFmt numFmtId="171" formatCode="_(* #,##0.0000_);_(* \(#,##0.0000\);_(* &quot;-&quot;??_);_(@_)"/>
      </ndxf>
    </rcc>
    <rcc rId="0" sId="3" dxf="1">
      <nc r="F89">
        <f>#REF!/1000000</f>
      </nc>
      <ndxf>
        <numFmt numFmtId="171" formatCode="_(* #,##0.0000_);_(* \(#,##0.0000\);_(* &quot;-&quot;??_);_(@_)"/>
      </ndxf>
    </rcc>
    <rcc rId="0" sId="3" dxf="1">
      <nc r="G89">
        <f>#REF!/1000000</f>
      </nc>
      <ndxf>
        <numFmt numFmtId="171" formatCode="_(* #,##0.0000_);_(* \(#,##0.0000\);_(* &quot;-&quot;??_);_(@_)"/>
      </ndxf>
    </rcc>
    <rcc rId="0" sId="3" dxf="1">
      <nc r="H89">
        <f>#REF!/1000000</f>
      </nc>
      <ndxf>
        <numFmt numFmtId="171" formatCode="_(* #,##0.0000_);_(* \(#,##0.0000\);_(* &quot;-&quot;??_);_(@_)"/>
      </ndxf>
    </rcc>
    <rcc rId="0" sId="3" dxf="1">
      <nc r="I89">
        <f>#REF!/1000000</f>
      </nc>
      <ndxf>
        <numFmt numFmtId="171" formatCode="_(* #,##0.0000_);_(* \(#,##0.0000\);_(* &quot;-&quot;??_);_(@_)"/>
      </ndxf>
    </rcc>
    <rcc rId="0" sId="3" dxf="1">
      <nc r="J89">
        <f>#REF!/1000000</f>
      </nc>
      <ndxf>
        <numFmt numFmtId="171" formatCode="_(* #,##0.0000_);_(* \(#,##0.0000\);_(* &quot;-&quot;??_);_(@_)"/>
      </ndxf>
    </rcc>
    <rcc rId="0" sId="3" dxf="1">
      <nc r="K89">
        <f>#REF!/1000000</f>
      </nc>
      <ndxf>
        <numFmt numFmtId="171" formatCode="_(* #,##0.0000_);_(* \(#,##0.0000\);_(* &quot;-&quot;??_);_(@_)"/>
      </ndxf>
    </rcc>
    <rcc rId="0" sId="3" dxf="1">
      <nc r="L89">
        <f>#REF!/1000000</f>
      </nc>
      <ndxf>
        <numFmt numFmtId="171" formatCode="_(* #,##0.0000_);_(* \(#,##0.0000\);_(* &quot;-&quot;??_);_(@_)"/>
      </ndxf>
    </rcc>
    <rcc rId="0" sId="3" dxf="1">
      <nc r="M89">
        <f>#REF!/1000000</f>
      </nc>
      <ndxf>
        <numFmt numFmtId="171" formatCode="_(* #,##0.0000_);_(* \(#,##0.0000\);_(* &quot;-&quot;??_);_(@_)"/>
      </ndxf>
    </rcc>
    <rcc rId="0" sId="3" dxf="1">
      <nc r="N89">
        <f>#REF!/1000000</f>
      </nc>
      <ndxf>
        <numFmt numFmtId="171" formatCode="_(* #,##0.0000_);_(* \(#,##0.0000\);_(* &quot;-&quot;??_);_(@_)"/>
      </ndxf>
    </rcc>
    <rfmt sheetId="3" sqref="AB89" start="0" length="0">
      <dxf>
        <fill>
          <patternFill patternType="solid">
            <bgColor rgb="FFFFFF00"/>
          </patternFill>
        </fill>
      </dxf>
    </rfmt>
    <rfmt sheetId="3" sqref="AO89" start="0" length="0">
      <dxf>
        <fill>
          <patternFill patternType="solid">
            <bgColor rgb="FFFFFF00"/>
          </patternFill>
        </fill>
      </dxf>
    </rfmt>
  </rrc>
  <rrc rId="4344" sId="3" ref="A89:XFD89" action="deleteRow">
    <rfmt sheetId="3" xfDxf="1" sqref="A89:XFD89" start="0" length="0">
      <dxf>
        <alignment vertical="center" readingOrder="0"/>
      </dxf>
    </rfmt>
    <rfmt sheetId="3" sqref="A89" start="0" length="0">
      <dxf>
        <alignment horizontal="center" readingOrder="0"/>
      </dxf>
    </rfmt>
    <rfmt sheetId="3" sqref="B89" start="0" length="0">
      <dxf>
        <font>
          <sz val="12"/>
          <color auto="1"/>
          <name val="Times New Roman"/>
          <scheme val="none"/>
        </font>
        <alignment horizontal="left" wrapText="1" indent="1" readingOrder="0"/>
      </dxf>
    </rfmt>
    <rfmt sheetId="3" sqref="C89" start="0" length="0">
      <dxf>
        <alignment horizontal="right" readingOrder="0"/>
      </dxf>
    </rfmt>
    <rfmt sheetId="3" sqref="D89" start="0" length="0">
      <dxf>
        <alignment horizontal="right" readingOrder="0"/>
      </dxf>
    </rfmt>
    <rfmt sheetId="3" sqref="E89" start="0" length="0">
      <dxf>
        <numFmt numFmtId="6" formatCode="#,##0_);[Red]\(#,##0\)"/>
      </dxf>
    </rfmt>
    <rfmt sheetId="3" sqref="F89" start="0" length="0">
      <dxf>
        <numFmt numFmtId="6" formatCode="#,##0_);[Red]\(#,##0\)"/>
      </dxf>
    </rfmt>
    <rfmt sheetId="3" sqref="G89" start="0" length="0">
      <dxf>
        <numFmt numFmtId="3" formatCode="#,##0"/>
      </dxf>
    </rfmt>
    <rfmt sheetId="3" sqref="H89" start="0" length="0">
      <dxf>
        <numFmt numFmtId="3" formatCode="#,##0"/>
      </dxf>
    </rfmt>
    <rfmt sheetId="3" sqref="I89" start="0" length="0">
      <dxf>
        <numFmt numFmtId="3" formatCode="#,##0"/>
      </dxf>
    </rfmt>
    <rfmt sheetId="3" sqref="J89" start="0" length="0">
      <dxf>
        <numFmt numFmtId="3" formatCode="#,##0"/>
      </dxf>
    </rfmt>
    <rfmt sheetId="3" sqref="K89" start="0" length="0">
      <dxf>
        <numFmt numFmtId="3" formatCode="#,##0"/>
      </dxf>
    </rfmt>
    <rfmt sheetId="3" sqref="L89" start="0" length="0">
      <dxf>
        <numFmt numFmtId="3" formatCode="#,##0"/>
      </dxf>
    </rfmt>
    <rfmt sheetId="3" sqref="M89" start="0" length="0">
      <dxf>
        <numFmt numFmtId="3" formatCode="#,##0"/>
      </dxf>
    </rfmt>
    <rfmt sheetId="3" sqref="N89" start="0" length="0">
      <dxf>
        <numFmt numFmtId="3" formatCode="#,##0"/>
      </dxf>
    </rfmt>
    <rfmt sheetId="3" sqref="AB89" start="0" length="0">
      <dxf>
        <fill>
          <patternFill patternType="solid">
            <bgColor rgb="FFFFFF00"/>
          </patternFill>
        </fill>
      </dxf>
    </rfmt>
    <rfmt sheetId="3" sqref="AO89" start="0" length="0">
      <dxf>
        <fill>
          <patternFill patternType="solid">
            <bgColor rgb="FFFFFF00"/>
          </patternFill>
        </fill>
      </dxf>
    </rfmt>
  </rrc>
  <rrc rId="4345" sId="3" ref="A89:XFD89" action="deleteRow">
    <undo index="1" exp="ref" v="1" dr="N89" r="N90" sId="3"/>
    <undo index="1" exp="ref" v="1" dr="M89" r="M90" sId="3"/>
    <undo index="1" exp="ref" v="1" dr="L89" r="L90" sId="3"/>
    <undo index="1" exp="ref" v="1" dr="K89" r="K90" sId="3"/>
    <undo index="1" exp="ref" v="1" dr="J89" r="J90" sId="3"/>
    <undo index="1" exp="ref" v="1" dr="I89" r="I90" sId="3"/>
    <rfmt sheetId="3" xfDxf="1" sqref="A89:XFD89" start="0" length="0">
      <dxf>
        <alignment vertical="center" readingOrder="0"/>
      </dxf>
    </rfmt>
    <rfmt sheetId="3" sqref="A89" start="0" length="0">
      <dxf>
        <alignment horizontal="center" readingOrder="0"/>
      </dxf>
    </rfmt>
    <rcc rId="0" sId="3" dxf="1">
      <nc r="B89" t="inlineStr">
        <is>
          <t>ARB New Proposed Carbon Allocations</t>
        </is>
      </nc>
      <ndxf>
        <font>
          <sz val="12"/>
          <color auto="1"/>
          <name val="Times New Roman"/>
          <scheme val="none"/>
        </font>
        <alignment horizontal="left" wrapText="1" indent="1" readingOrder="0"/>
      </ndxf>
    </rcc>
    <rfmt sheetId="3" sqref="C89" start="0" length="0">
      <dxf>
        <alignment horizontal="right" readingOrder="0"/>
      </dxf>
    </rfmt>
    <rfmt sheetId="3" sqref="D89" start="0" length="0">
      <dxf>
        <alignment horizontal="right" readingOrder="0"/>
      </dxf>
    </rfmt>
    <rfmt sheetId="3" sqref="E89" start="0" length="0">
      <dxf>
        <numFmt numFmtId="6" formatCode="#,##0_);[Red]\(#,##0\)"/>
      </dxf>
    </rfmt>
    <rfmt sheetId="3" sqref="F89" start="0" length="0">
      <dxf>
        <numFmt numFmtId="6" formatCode="#,##0_);[Red]\(#,##0\)"/>
      </dxf>
    </rfmt>
    <rfmt sheetId="3" sqref="G89" start="0" length="0">
      <dxf>
        <numFmt numFmtId="3" formatCode="#,##0"/>
      </dxf>
    </rfmt>
    <rfmt sheetId="3" sqref="H89" start="0" length="0">
      <dxf>
        <numFmt numFmtId="3" formatCode="#,##0"/>
      </dxf>
    </rfmt>
    <rcc rId="0" sId="3" dxf="1" numFmtId="34">
      <nc r="I89">
        <v>0.45</v>
      </nc>
      <ndxf>
        <font>
          <sz val="12"/>
          <color rgb="FFFF0000"/>
          <name val="Times New Roman"/>
          <scheme val="none"/>
        </font>
        <numFmt numFmtId="171" formatCode="_(* #,##0.0000_);_(* \(#,##0.0000\);_(* &quot;-&quot;??_);_(@_)"/>
      </ndxf>
    </rcc>
    <rcc rId="0" sId="3" dxf="1" numFmtId="34">
      <nc r="J89">
        <v>0.45</v>
      </nc>
      <ndxf>
        <font>
          <sz val="12"/>
          <color rgb="FFFF0000"/>
          <name val="Times New Roman"/>
          <scheme val="none"/>
        </font>
        <numFmt numFmtId="171" formatCode="_(* #,##0.0000_);_(* \(#,##0.0000\);_(* &quot;-&quot;??_);_(@_)"/>
      </ndxf>
    </rcc>
    <rcc rId="0" sId="3" dxf="1" numFmtId="34">
      <nc r="K89">
        <v>0.44</v>
      </nc>
      <ndxf>
        <font>
          <sz val="12"/>
          <color rgb="FFFF0000"/>
          <name val="Times New Roman"/>
          <scheme val="none"/>
        </font>
        <numFmt numFmtId="171" formatCode="_(* #,##0.0000_);_(* \(#,##0.0000\);_(* &quot;-&quot;??_);_(@_)"/>
      </ndxf>
    </rcc>
    <rcc rId="0" sId="3" dxf="1" numFmtId="34">
      <nc r="L89">
        <v>0.43</v>
      </nc>
      <ndxf>
        <font>
          <sz val="12"/>
          <color rgb="FFFF0000"/>
          <name val="Times New Roman"/>
          <scheme val="none"/>
        </font>
        <numFmt numFmtId="171" formatCode="_(* #,##0.0000_);_(* \(#,##0.0000\);_(* &quot;-&quot;??_);_(@_)"/>
      </ndxf>
    </rcc>
    <rcc rId="0" sId="3" dxf="1" numFmtId="34">
      <nc r="M89">
        <v>0.42</v>
      </nc>
      <ndxf>
        <font>
          <sz val="12"/>
          <color rgb="FFFF0000"/>
          <name val="Times New Roman"/>
          <scheme val="none"/>
        </font>
        <numFmt numFmtId="171" formatCode="_(* #,##0.0000_);_(* \(#,##0.0000\);_(* &quot;-&quot;??_);_(@_)"/>
      </ndxf>
    </rcc>
    <rcc rId="0" sId="3" dxf="1" numFmtId="34">
      <nc r="N89">
        <v>0.42</v>
      </nc>
      <ndxf>
        <font>
          <sz val="12"/>
          <color rgb="FFFF0000"/>
          <name val="Times New Roman"/>
          <scheme val="none"/>
        </font>
        <numFmt numFmtId="171" formatCode="_(* #,##0.0000_);_(* \(#,##0.0000\);_(* &quot;-&quot;??_);_(@_)"/>
      </ndxf>
    </rcc>
    <rfmt sheetId="3" sqref="AB89" start="0" length="0">
      <dxf>
        <fill>
          <patternFill patternType="solid">
            <bgColor rgb="FFFFFF00"/>
          </patternFill>
        </fill>
      </dxf>
    </rfmt>
    <rfmt sheetId="3" sqref="AO89" start="0" length="0">
      <dxf>
        <fill>
          <patternFill patternType="solid">
            <bgColor rgb="FFFFFF00"/>
          </patternFill>
        </fill>
      </dxf>
    </rfmt>
  </rrc>
  <rrc rId="4346" sId="3" ref="A89:XFD89" action="deleteRow">
    <rfmt sheetId="3" xfDxf="1" sqref="A89:XFD89" start="0" length="0">
      <dxf>
        <alignment vertical="center" readingOrder="0"/>
      </dxf>
    </rfmt>
    <rfmt sheetId="3" sqref="A89" start="0" length="0">
      <dxf>
        <alignment horizontal="center" readingOrder="0"/>
      </dxf>
    </rfmt>
    <rfmt sheetId="3" sqref="C89" start="0" length="0">
      <dxf>
        <alignment horizontal="right" readingOrder="0"/>
      </dxf>
    </rfmt>
    <rfmt sheetId="3" sqref="D89" start="0" length="0">
      <dxf>
        <alignment horizontal="right" readingOrder="0"/>
      </dxf>
    </rfmt>
    <rfmt sheetId="3" sqref="E89" start="0" length="0">
      <dxf>
        <numFmt numFmtId="6" formatCode="#,##0_);[Red]\(#,##0\)"/>
      </dxf>
    </rfmt>
    <rfmt sheetId="3" sqref="F89" start="0" length="0">
      <dxf>
        <numFmt numFmtId="6" formatCode="#,##0_);[Red]\(#,##0\)"/>
      </dxf>
    </rfmt>
    <rfmt sheetId="3" sqref="G89" start="0" length="0">
      <dxf>
        <numFmt numFmtId="3" formatCode="#,##0"/>
      </dxf>
    </rfmt>
    <rfmt sheetId="3" sqref="H89" start="0" length="0">
      <dxf>
        <numFmt numFmtId="3" formatCode="#,##0"/>
      </dxf>
    </rfmt>
    <rcc rId="0" sId="3" dxf="1">
      <nc r="I89">
        <f>#REF!/#REF!-1</f>
      </nc>
      <ndxf>
        <numFmt numFmtId="13" formatCode="0%"/>
      </ndxf>
    </rcc>
    <rcc rId="0" sId="3" dxf="1">
      <nc r="J89">
        <f>#REF!/#REF!-1</f>
      </nc>
      <ndxf>
        <numFmt numFmtId="13" formatCode="0%"/>
      </ndxf>
    </rcc>
    <rcc rId="0" sId="3" dxf="1">
      <nc r="K89">
        <f>#REF!/#REF!-1</f>
      </nc>
      <ndxf>
        <numFmt numFmtId="13" formatCode="0%"/>
      </ndxf>
    </rcc>
    <rcc rId="0" sId="3" dxf="1">
      <nc r="L89">
        <f>#REF!/#REF!-1</f>
      </nc>
      <ndxf>
        <numFmt numFmtId="13" formatCode="0%"/>
      </ndxf>
    </rcc>
    <rcc rId="0" sId="3" dxf="1">
      <nc r="M89">
        <f>#REF!/#REF!-1</f>
      </nc>
      <ndxf>
        <numFmt numFmtId="13" formatCode="0%"/>
      </ndxf>
    </rcc>
    <rcc rId="0" sId="3" dxf="1">
      <nc r="N89">
        <f>#REF!/#REF!-1</f>
      </nc>
      <ndxf>
        <numFmt numFmtId="13" formatCode="0%"/>
      </ndxf>
    </rcc>
    <rfmt sheetId="3" sqref="AB89" start="0" length="0">
      <dxf>
        <fill>
          <patternFill patternType="solid">
            <bgColor rgb="FFFFFF00"/>
          </patternFill>
        </fill>
      </dxf>
    </rfmt>
    <rfmt sheetId="3" sqref="AO89" start="0" length="0">
      <dxf>
        <fill>
          <patternFill patternType="solid">
            <bgColor rgb="FFFFFF00"/>
          </patternFill>
        </fill>
      </dxf>
    </rfmt>
  </rrc>
  <rcc rId="4347" sId="3">
    <oc r="E71">
      <f>SUM(E68:E69)</f>
    </oc>
    <nc r="E71"/>
  </rcc>
  <rcc rId="4348" sId="3">
    <oc r="F71">
      <f>SUM(F68:F69)</f>
    </oc>
    <nc r="F71"/>
  </rcc>
  <rcc rId="4349" sId="3">
    <oc r="G71">
      <f>SUM(G68:G69)</f>
    </oc>
    <nc r="G71"/>
  </rcc>
  <rcc rId="4350" sId="3">
    <oc r="H71">
      <f>SUM(H68:H69)</f>
    </oc>
    <nc r="H71"/>
  </rcc>
  <rcc rId="4351" sId="3">
    <oc r="I71">
      <f>SUM(I68:I69)</f>
    </oc>
    <nc r="I71"/>
  </rcc>
  <rcc rId="4352" sId="3">
    <oc r="J71">
      <f>SUM(J68:J69)</f>
    </oc>
    <nc r="J71"/>
  </rcc>
  <rcc rId="4353" sId="3">
    <oc r="K71">
      <f>SUM(K68:K69)</f>
    </oc>
    <nc r="K71"/>
  </rcc>
  <rcc rId="4354" sId="3">
    <oc r="L71">
      <f>SUM(L68:L69)</f>
    </oc>
    <nc r="L71"/>
  </rcc>
  <rcc rId="4355" sId="3">
    <oc r="M71">
      <f>SUM(M68:M69)</f>
    </oc>
    <nc r="M71"/>
  </rcc>
  <rcc rId="4356" sId="3">
    <oc r="N71">
      <f>SUM(N68:N69)</f>
    </oc>
    <nc r="N71"/>
  </rcc>
  <rfmt sheetId="3" sqref="A76" start="0" length="0">
    <dxf>
      <alignment horizontal="general" vertical="bottom" readingOrder="0"/>
    </dxf>
  </rfmt>
  <rfmt sheetId="3" sqref="B76" start="0" length="0">
    <dxf>
      <font>
        <sz val="12"/>
        <color auto="1"/>
        <name val="Times New Roman"/>
        <scheme val="none"/>
      </font>
      <alignment horizontal="general" vertical="bottom" wrapText="0" indent="0" readingOrder="0"/>
    </dxf>
  </rfmt>
  <rfmt sheetId="3" sqref="C76" start="0" length="0">
    <dxf>
      <alignment horizontal="general" vertical="bottom" readingOrder="0"/>
    </dxf>
  </rfmt>
  <rfmt sheetId="3" sqref="D76" start="0" length="0">
    <dxf>
      <alignment horizontal="general" vertical="bottom" readingOrder="0"/>
    </dxf>
  </rfmt>
  <rfmt sheetId="3" sqref="E76" start="0" length="0">
    <dxf>
      <font>
        <b val="0"/>
        <sz val="12"/>
        <color auto="1"/>
        <name val="Times New Roman"/>
        <scheme val="none"/>
      </font>
      <alignment horizontal="general" vertical="bottom" readingOrder="0"/>
      <border outline="0">
        <bottom/>
      </border>
    </dxf>
  </rfmt>
  <rfmt sheetId="3" sqref="F76" start="0" length="0">
    <dxf>
      <font>
        <b val="0"/>
        <sz val="12"/>
        <color auto="1"/>
        <name val="Times New Roman"/>
        <scheme val="none"/>
      </font>
      <alignment horizontal="general" vertical="bottom" readingOrder="0"/>
      <border outline="0">
        <bottom/>
      </border>
    </dxf>
  </rfmt>
  <rfmt sheetId="3" sqref="G76" start="0" length="0">
    <dxf>
      <font>
        <b val="0"/>
        <sz val="12"/>
        <color auto="1"/>
        <name val="Times New Roman"/>
        <scheme val="none"/>
      </font>
      <alignment horizontal="general" vertical="bottom" readingOrder="0"/>
      <border outline="0">
        <bottom/>
      </border>
    </dxf>
  </rfmt>
  <rfmt sheetId="3" sqref="H76" start="0" length="0">
    <dxf>
      <font>
        <b val="0"/>
        <sz val="12"/>
        <color auto="1"/>
        <name val="Times New Roman"/>
        <scheme val="none"/>
      </font>
      <alignment horizontal="general" vertical="bottom" readingOrder="0"/>
      <border outline="0">
        <bottom/>
      </border>
    </dxf>
  </rfmt>
  <rfmt sheetId="3" sqref="I76" start="0" length="0">
    <dxf>
      <font>
        <b val="0"/>
        <sz val="12"/>
        <color auto="1"/>
        <name val="Times New Roman"/>
        <scheme val="none"/>
      </font>
      <alignment horizontal="general" vertical="bottom" readingOrder="0"/>
      <border outline="0">
        <bottom/>
      </border>
    </dxf>
  </rfmt>
  <rfmt sheetId="3" sqref="J76" start="0" length="0">
    <dxf>
      <font>
        <b val="0"/>
        <sz val="12"/>
        <color auto="1"/>
        <name val="Times New Roman"/>
        <scheme val="none"/>
      </font>
      <alignment horizontal="general" vertical="bottom" readingOrder="0"/>
      <border outline="0">
        <bottom/>
      </border>
    </dxf>
  </rfmt>
  <rfmt sheetId="3" sqref="K76" start="0" length="0">
    <dxf>
      <font>
        <b val="0"/>
        <sz val="12"/>
        <color auto="1"/>
        <name val="Times New Roman"/>
        <scheme val="none"/>
      </font>
      <alignment horizontal="general" vertical="bottom" readingOrder="0"/>
      <border outline="0">
        <bottom/>
      </border>
    </dxf>
  </rfmt>
  <rfmt sheetId="3" sqref="L76" start="0" length="0">
    <dxf>
      <font>
        <b val="0"/>
        <sz val="12"/>
        <color auto="1"/>
        <name val="Times New Roman"/>
        <scheme val="none"/>
      </font>
      <alignment horizontal="general" vertical="bottom" readingOrder="0"/>
      <border outline="0">
        <bottom/>
      </border>
    </dxf>
  </rfmt>
  <rfmt sheetId="3" sqref="M76" start="0" length="0">
    <dxf>
      <font>
        <b val="0"/>
        <sz val="12"/>
        <color auto="1"/>
        <name val="Times New Roman"/>
        <scheme val="none"/>
      </font>
      <alignment horizontal="general" vertical="bottom" readingOrder="0"/>
      <border outline="0">
        <bottom/>
      </border>
    </dxf>
  </rfmt>
  <rfmt sheetId="3" sqref="N76" start="0" length="0">
    <dxf>
      <font>
        <b val="0"/>
        <sz val="12"/>
        <color auto="1"/>
        <name val="Times New Roman"/>
        <scheme val="none"/>
      </font>
      <alignment horizontal="general" vertical="bottom" readingOrder="0"/>
      <border outline="0">
        <bottom/>
      </border>
    </dxf>
  </rfmt>
  <rfmt sheetId="3" sqref="O76" start="0" length="0">
    <dxf>
      <numFmt numFmtId="0" formatCode="General"/>
      <alignment vertical="bottom" readingOrder="0"/>
    </dxf>
  </rfmt>
  <rfmt sheetId="3" sqref="P76" start="0" length="0">
    <dxf>
      <numFmt numFmtId="0" formatCode="General"/>
      <alignment vertical="bottom" readingOrder="0"/>
    </dxf>
  </rfmt>
  <rfmt sheetId="3" sqref="Q76" start="0" length="0">
    <dxf>
      <numFmt numFmtId="0" formatCode="General"/>
      <alignment vertical="bottom" readingOrder="0"/>
    </dxf>
  </rfmt>
  <rfmt sheetId="3" sqref="R76" start="0" length="0">
    <dxf>
      <numFmt numFmtId="0" formatCode="General"/>
      <alignment vertical="bottom" readingOrder="0"/>
    </dxf>
  </rfmt>
  <rfmt sheetId="3" sqref="S76" start="0" length="0">
    <dxf>
      <alignment vertical="bottom" readingOrder="0"/>
    </dxf>
  </rfmt>
  <rfmt sheetId="3" sqref="T76" start="0" length="0">
    <dxf>
      <alignment vertical="bottom" readingOrder="0"/>
    </dxf>
  </rfmt>
  <rfmt sheetId="3" sqref="U76" start="0" length="0">
    <dxf>
      <alignment vertical="bottom" readingOrder="0"/>
    </dxf>
  </rfmt>
  <rfmt sheetId="3" sqref="V76" start="0" length="0">
    <dxf>
      <alignment vertical="bottom" readingOrder="0"/>
    </dxf>
  </rfmt>
  <rfmt sheetId="3" sqref="W76" start="0" length="0">
    <dxf>
      <alignment vertical="bottom" readingOrder="0"/>
    </dxf>
  </rfmt>
  <rfmt sheetId="3" sqref="X76" start="0" length="0">
    <dxf>
      <alignment vertical="bottom" readingOrder="0"/>
    </dxf>
  </rfmt>
  <rfmt sheetId="3" sqref="Y76" start="0" length="0">
    <dxf>
      <alignment vertical="bottom" readingOrder="0"/>
    </dxf>
  </rfmt>
  <rfmt sheetId="3" sqref="Z76" start="0" length="0">
    <dxf>
      <alignment vertical="bottom" readingOrder="0"/>
    </dxf>
  </rfmt>
  <rfmt sheetId="3" sqref="AA76" start="0" length="0">
    <dxf>
      <alignment vertical="bottom" readingOrder="0"/>
    </dxf>
  </rfmt>
  <rfmt sheetId="3" sqref="AB76" start="0" length="0">
    <dxf>
      <fill>
        <patternFill patternType="none">
          <bgColor indexed="65"/>
        </patternFill>
      </fill>
      <alignment vertical="bottom" readingOrder="0"/>
    </dxf>
  </rfmt>
  <rfmt sheetId="3" sqref="AC76" start="0" length="0">
    <dxf>
      <alignment vertical="bottom" readingOrder="0"/>
    </dxf>
  </rfmt>
  <rfmt sheetId="3" sqref="AD76" start="0" length="0">
    <dxf>
      <alignment vertical="bottom" readingOrder="0"/>
    </dxf>
  </rfmt>
  <rfmt sheetId="3" sqref="AE76" start="0" length="0">
    <dxf>
      <alignment vertical="bottom" readingOrder="0"/>
    </dxf>
  </rfmt>
  <rfmt sheetId="3" sqref="AF76" start="0" length="0">
    <dxf>
      <alignment vertical="bottom" readingOrder="0"/>
    </dxf>
  </rfmt>
  <rfmt sheetId="3" sqref="AG76" start="0" length="0">
    <dxf>
      <alignment vertical="bottom" readingOrder="0"/>
    </dxf>
  </rfmt>
  <rfmt sheetId="3" sqref="AH76" start="0" length="0">
    <dxf>
      <alignment vertical="bottom" readingOrder="0"/>
    </dxf>
  </rfmt>
  <rfmt sheetId="3" sqref="AI76" start="0" length="0">
    <dxf>
      <alignment vertical="bottom" readingOrder="0"/>
    </dxf>
  </rfmt>
  <rfmt sheetId="3" sqref="AJ76" start="0" length="0">
    <dxf>
      <alignment vertical="bottom" readingOrder="0"/>
    </dxf>
  </rfmt>
  <rfmt sheetId="3" sqref="AK76" start="0" length="0">
    <dxf>
      <alignment vertical="bottom" readingOrder="0"/>
    </dxf>
  </rfmt>
  <rfmt sheetId="3" sqref="AL76" start="0" length="0">
    <dxf>
      <alignment vertical="bottom" readingOrder="0"/>
    </dxf>
  </rfmt>
  <rfmt sheetId="3" sqref="AM76" start="0" length="0">
    <dxf>
      <alignment vertical="bottom" readingOrder="0"/>
    </dxf>
  </rfmt>
  <rfmt sheetId="3" sqref="AN76" start="0" length="0">
    <dxf>
      <alignment vertical="bottom" readingOrder="0"/>
    </dxf>
  </rfmt>
  <rfmt sheetId="3" sqref="AO76" start="0" length="0">
    <dxf>
      <fill>
        <patternFill patternType="none">
          <bgColor indexed="65"/>
        </patternFill>
      </fill>
      <alignment vertical="bottom" readingOrder="0"/>
    </dxf>
  </rfmt>
  <rfmt sheetId="3" sqref="A76:XFD76" start="0" length="0">
    <dxf>
      <alignment vertical="bottom" readingOrder="0"/>
    </dxf>
  </rfmt>
  <rfmt sheetId="3" sqref="A77" start="0" length="0">
    <dxf>
      <alignment horizontal="general" vertical="bottom" readingOrder="0"/>
    </dxf>
  </rfmt>
  <rfmt sheetId="3" sqref="B77" start="0" length="0">
    <dxf>
      <font>
        <sz val="12"/>
        <color auto="1"/>
        <name val="Times New Roman"/>
        <scheme val="none"/>
      </font>
      <alignment horizontal="general" vertical="bottom" wrapText="0" indent="0" readingOrder="0"/>
    </dxf>
  </rfmt>
  <rfmt sheetId="3" sqref="C77" start="0" length="0">
    <dxf>
      <alignment horizontal="general" vertical="bottom" readingOrder="0"/>
    </dxf>
  </rfmt>
  <rfmt sheetId="3" sqref="D77" start="0" length="0">
    <dxf>
      <alignment horizontal="general" vertical="bottom" readingOrder="0"/>
    </dxf>
  </rfmt>
  <rfmt sheetId="3" sqref="E77" start="0" length="0">
    <dxf>
      <font>
        <sz val="12"/>
        <color auto="1"/>
        <name val="Times New Roman"/>
        <scheme val="none"/>
      </font>
      <numFmt numFmtId="0" formatCode="General"/>
      <alignment horizontal="general" vertical="bottom" readingOrder="0"/>
    </dxf>
  </rfmt>
  <rfmt sheetId="3" sqref="F77" start="0" length="0">
    <dxf>
      <font>
        <sz val="12"/>
        <color auto="1"/>
        <name val="Times New Roman"/>
        <scheme val="none"/>
      </font>
      <numFmt numFmtId="0" formatCode="General"/>
      <alignment horizontal="general" vertical="bottom" readingOrder="0"/>
    </dxf>
  </rfmt>
  <rfmt sheetId="3" sqref="G77" start="0" length="0">
    <dxf>
      <font>
        <sz val="12"/>
        <color auto="1"/>
        <name val="Times New Roman"/>
        <scheme val="none"/>
      </font>
      <numFmt numFmtId="0" formatCode="General"/>
      <alignment horizontal="general" vertical="bottom" readingOrder="0"/>
    </dxf>
  </rfmt>
  <rfmt sheetId="3" sqref="H77" start="0" length="0">
    <dxf>
      <font>
        <sz val="12"/>
        <color auto="1"/>
        <name val="Times New Roman"/>
        <scheme val="none"/>
      </font>
      <numFmt numFmtId="0" formatCode="General"/>
      <alignment horizontal="general" vertical="bottom" readingOrder="0"/>
    </dxf>
  </rfmt>
  <rfmt sheetId="3" sqref="I77" start="0" length="0">
    <dxf>
      <font>
        <sz val="12"/>
        <color auto="1"/>
        <name val="Times New Roman"/>
        <scheme val="none"/>
      </font>
      <numFmt numFmtId="0" formatCode="General"/>
      <alignment horizontal="general" vertical="bottom" readingOrder="0"/>
    </dxf>
  </rfmt>
  <rfmt sheetId="3" sqref="J77" start="0" length="0">
    <dxf>
      <font>
        <sz val="12"/>
        <color auto="1"/>
        <name val="Times New Roman"/>
        <scheme val="none"/>
      </font>
      <numFmt numFmtId="0" formatCode="General"/>
      <alignment horizontal="general" vertical="bottom" readingOrder="0"/>
    </dxf>
  </rfmt>
  <rfmt sheetId="3" sqref="K77" start="0" length="0">
    <dxf>
      <font>
        <sz val="12"/>
        <color auto="1"/>
        <name val="Times New Roman"/>
        <scheme val="none"/>
      </font>
      <numFmt numFmtId="0" formatCode="General"/>
      <alignment horizontal="general" vertical="bottom" readingOrder="0"/>
    </dxf>
  </rfmt>
  <rfmt sheetId="3" sqref="L77" start="0" length="0">
    <dxf>
      <font>
        <sz val="12"/>
        <color auto="1"/>
        <name val="Times New Roman"/>
        <scheme val="none"/>
      </font>
      <numFmt numFmtId="0" formatCode="General"/>
      <alignment horizontal="general" vertical="bottom" readingOrder="0"/>
    </dxf>
  </rfmt>
  <rfmt sheetId="3" sqref="M77" start="0" length="0">
    <dxf>
      <font>
        <sz val="12"/>
        <color auto="1"/>
        <name val="Times New Roman"/>
        <scheme val="none"/>
      </font>
      <numFmt numFmtId="0" formatCode="General"/>
      <alignment horizontal="general" vertical="bottom" readingOrder="0"/>
    </dxf>
  </rfmt>
  <rfmt sheetId="3" sqref="N77" start="0" length="0">
    <dxf>
      <font>
        <sz val="12"/>
        <color auto="1"/>
        <name val="Times New Roman"/>
        <scheme val="none"/>
      </font>
      <numFmt numFmtId="0" formatCode="General"/>
      <alignment horizontal="general" vertical="bottom" readingOrder="0"/>
    </dxf>
  </rfmt>
  <rfmt sheetId="3" sqref="O77" start="0" length="0">
    <dxf>
      <alignment vertical="bottom" readingOrder="0"/>
    </dxf>
  </rfmt>
  <rfmt sheetId="3" sqref="P77" start="0" length="0">
    <dxf>
      <alignment vertical="bottom" readingOrder="0"/>
    </dxf>
  </rfmt>
  <rfmt sheetId="3" sqref="Q77" start="0" length="0">
    <dxf>
      <alignment vertical="bottom" readingOrder="0"/>
    </dxf>
  </rfmt>
  <rfmt sheetId="3" sqref="R77" start="0" length="0">
    <dxf>
      <alignment vertical="bottom" readingOrder="0"/>
    </dxf>
  </rfmt>
  <rfmt sheetId="3" sqref="S77" start="0" length="0">
    <dxf>
      <alignment vertical="bottom" readingOrder="0"/>
    </dxf>
  </rfmt>
  <rfmt sheetId="3" sqref="T77" start="0" length="0">
    <dxf>
      <alignment vertical="bottom" readingOrder="0"/>
    </dxf>
  </rfmt>
  <rfmt sheetId="3" sqref="U77" start="0" length="0">
    <dxf>
      <alignment vertical="bottom" readingOrder="0"/>
    </dxf>
  </rfmt>
  <rfmt sheetId="3" sqref="V77" start="0" length="0">
    <dxf>
      <alignment vertical="bottom" readingOrder="0"/>
    </dxf>
  </rfmt>
  <rfmt sheetId="3" sqref="W77" start="0" length="0">
    <dxf>
      <alignment vertical="bottom" readingOrder="0"/>
    </dxf>
  </rfmt>
  <rfmt sheetId="3" sqref="X77" start="0" length="0">
    <dxf>
      <alignment vertical="bottom" readingOrder="0"/>
    </dxf>
  </rfmt>
  <rfmt sheetId="3" sqref="Y77" start="0" length="0">
    <dxf>
      <alignment vertical="bottom" readingOrder="0"/>
    </dxf>
  </rfmt>
  <rfmt sheetId="3" sqref="Z77" start="0" length="0">
    <dxf>
      <alignment vertical="bottom" readingOrder="0"/>
    </dxf>
  </rfmt>
  <rfmt sheetId="3" sqref="AA77" start="0" length="0">
    <dxf>
      <alignment vertical="bottom" readingOrder="0"/>
    </dxf>
  </rfmt>
  <rfmt sheetId="3" sqref="AB77" start="0" length="0">
    <dxf>
      <fill>
        <patternFill patternType="none">
          <bgColor indexed="65"/>
        </patternFill>
      </fill>
      <alignment vertical="bottom" readingOrder="0"/>
    </dxf>
  </rfmt>
  <rfmt sheetId="3" sqref="AC77" start="0" length="0">
    <dxf>
      <alignment vertical="bottom" readingOrder="0"/>
    </dxf>
  </rfmt>
  <rfmt sheetId="3" sqref="AD77" start="0" length="0">
    <dxf>
      <alignment vertical="bottom" readingOrder="0"/>
    </dxf>
  </rfmt>
  <rfmt sheetId="3" sqref="AE77" start="0" length="0">
    <dxf>
      <alignment vertical="bottom" readingOrder="0"/>
    </dxf>
  </rfmt>
  <rfmt sheetId="3" sqref="AF77" start="0" length="0">
    <dxf>
      <alignment vertical="bottom" readingOrder="0"/>
    </dxf>
  </rfmt>
  <rfmt sheetId="3" sqref="AG77" start="0" length="0">
    <dxf>
      <alignment vertical="bottom" readingOrder="0"/>
    </dxf>
  </rfmt>
  <rfmt sheetId="3" sqref="AH77" start="0" length="0">
    <dxf>
      <alignment vertical="bottom" readingOrder="0"/>
    </dxf>
  </rfmt>
  <rfmt sheetId="3" sqref="AI77" start="0" length="0">
    <dxf>
      <alignment vertical="bottom" readingOrder="0"/>
    </dxf>
  </rfmt>
  <rfmt sheetId="3" sqref="AJ77" start="0" length="0">
    <dxf>
      <alignment vertical="bottom" readingOrder="0"/>
    </dxf>
  </rfmt>
  <rfmt sheetId="3" sqref="AK77" start="0" length="0">
    <dxf>
      <alignment vertical="bottom" readingOrder="0"/>
    </dxf>
  </rfmt>
  <rfmt sheetId="3" sqref="AL77" start="0" length="0">
    <dxf>
      <alignment vertical="bottom" readingOrder="0"/>
    </dxf>
  </rfmt>
  <rfmt sheetId="3" sqref="AM77" start="0" length="0">
    <dxf>
      <alignment vertical="bottom" readingOrder="0"/>
    </dxf>
  </rfmt>
  <rfmt sheetId="3" sqref="AN77" start="0" length="0">
    <dxf>
      <alignment vertical="bottom" readingOrder="0"/>
    </dxf>
  </rfmt>
  <rfmt sheetId="3" sqref="AO77" start="0" length="0">
    <dxf>
      <fill>
        <patternFill patternType="none">
          <bgColor indexed="65"/>
        </patternFill>
      </fill>
      <alignment vertical="bottom" readingOrder="0"/>
    </dxf>
  </rfmt>
  <rfmt sheetId="3" sqref="A77:XFD77" start="0" length="0">
    <dxf>
      <alignment vertical="bottom" readingOrder="0"/>
    </dxf>
  </rfmt>
  <rfmt sheetId="3" sqref="A78" start="0" length="0">
    <dxf>
      <alignment horizontal="general" vertical="bottom" readingOrder="0"/>
    </dxf>
  </rfmt>
  <rfmt sheetId="3" sqref="B78" start="0" length="0">
    <dxf>
      <font>
        <sz val="12"/>
        <color auto="1"/>
        <name val="Times New Roman"/>
        <scheme val="none"/>
      </font>
      <alignment horizontal="general" vertical="bottom" wrapText="0" indent="0" readingOrder="0"/>
    </dxf>
  </rfmt>
  <rfmt sheetId="3" sqref="C78" start="0" length="0">
    <dxf>
      <alignment horizontal="general" vertical="bottom" readingOrder="0"/>
    </dxf>
  </rfmt>
  <rfmt sheetId="3" sqref="D78" start="0" length="0">
    <dxf>
      <alignment horizontal="general" vertical="bottom" readingOrder="0"/>
    </dxf>
  </rfmt>
  <rfmt sheetId="3" s="1" sqref="E78" start="0" length="0">
    <dxf>
      <font>
        <sz val="12"/>
        <color auto="1"/>
        <name val="Times New Roman"/>
        <scheme val="none"/>
      </font>
      <numFmt numFmtId="0" formatCode="General"/>
      <alignment horizontal="general" vertical="bottom" indent="0" readingOrder="0"/>
    </dxf>
  </rfmt>
  <rfmt sheetId="3" s="1" sqref="F78" start="0" length="0">
    <dxf>
      <font>
        <sz val="12"/>
        <color auto="1"/>
        <name val="Times New Roman"/>
        <scheme val="none"/>
      </font>
      <numFmt numFmtId="0" formatCode="General"/>
      <alignment horizontal="general" vertical="bottom" indent="0" readingOrder="0"/>
    </dxf>
  </rfmt>
  <rfmt sheetId="3" s="1" sqref="G78" start="0" length="0">
    <dxf>
      <font>
        <sz val="12"/>
        <color auto="1"/>
        <name val="Times New Roman"/>
        <scheme val="none"/>
      </font>
      <numFmt numFmtId="0" formatCode="General"/>
      <alignment horizontal="general" vertical="bottom" indent="0" readingOrder="0"/>
    </dxf>
  </rfmt>
  <rfmt sheetId="3" s="1" sqref="H78" start="0" length="0">
    <dxf>
      <font>
        <sz val="12"/>
        <color auto="1"/>
        <name val="Times New Roman"/>
        <scheme val="none"/>
      </font>
      <numFmt numFmtId="0" formatCode="General"/>
      <alignment horizontal="general" vertical="bottom" indent="0" readingOrder="0"/>
    </dxf>
  </rfmt>
  <rfmt sheetId="3" s="1" sqref="I78" start="0" length="0">
    <dxf>
      <font>
        <sz val="12"/>
        <color auto="1"/>
        <name val="Times New Roman"/>
        <scheme val="none"/>
      </font>
      <numFmt numFmtId="0" formatCode="General"/>
      <alignment horizontal="general" vertical="bottom" indent="0" readingOrder="0"/>
    </dxf>
  </rfmt>
  <rfmt sheetId="3" s="1" sqref="J78" start="0" length="0">
    <dxf>
      <font>
        <sz val="12"/>
        <color auto="1"/>
        <name val="Times New Roman"/>
        <scheme val="none"/>
      </font>
      <numFmt numFmtId="0" formatCode="General"/>
      <alignment horizontal="general" vertical="bottom" indent="0" readingOrder="0"/>
    </dxf>
  </rfmt>
  <rfmt sheetId="3" s="1" sqref="K78" start="0" length="0">
    <dxf>
      <font>
        <sz val="12"/>
        <color auto="1"/>
        <name val="Times New Roman"/>
        <scheme val="none"/>
      </font>
      <numFmt numFmtId="0" formatCode="General"/>
      <alignment horizontal="general" vertical="bottom" indent="0" readingOrder="0"/>
    </dxf>
  </rfmt>
  <rfmt sheetId="3" s="1" sqref="L78" start="0" length="0">
    <dxf>
      <font>
        <sz val="12"/>
        <color auto="1"/>
        <name val="Times New Roman"/>
        <scheme val="none"/>
      </font>
      <numFmt numFmtId="0" formatCode="General"/>
      <alignment horizontal="general" vertical="bottom" indent="0" readingOrder="0"/>
    </dxf>
  </rfmt>
  <rfmt sheetId="3" s="1" sqref="M78" start="0" length="0">
    <dxf>
      <font>
        <sz val="12"/>
        <color auto="1"/>
        <name val="Times New Roman"/>
        <scheme val="none"/>
      </font>
      <numFmt numFmtId="0" formatCode="General"/>
      <alignment horizontal="general" vertical="bottom" indent="0" readingOrder="0"/>
    </dxf>
  </rfmt>
  <rfmt sheetId="3" s="1" sqref="N78" start="0" length="0">
    <dxf>
      <font>
        <sz val="12"/>
        <color auto="1"/>
        <name val="Times New Roman"/>
        <scheme val="none"/>
      </font>
      <numFmt numFmtId="0" formatCode="General"/>
      <alignment horizontal="general" vertical="bottom" indent="0" readingOrder="0"/>
    </dxf>
  </rfmt>
  <rfmt sheetId="3" sqref="O78" start="0" length="0">
    <dxf>
      <alignment vertical="bottom" readingOrder="0"/>
    </dxf>
  </rfmt>
  <rfmt sheetId="3" sqref="P78" start="0" length="0">
    <dxf>
      <alignment vertical="bottom" readingOrder="0"/>
    </dxf>
  </rfmt>
  <rfmt sheetId="3" sqref="Q78" start="0" length="0">
    <dxf>
      <alignment vertical="bottom" readingOrder="0"/>
    </dxf>
  </rfmt>
  <rfmt sheetId="3" s="1" sqref="R78" start="0" length="0">
    <dxf>
      <font>
        <sz val="12"/>
        <color auto="1"/>
        <name val="Times New Roman"/>
        <scheme val="none"/>
      </font>
      <numFmt numFmtId="0" formatCode="General"/>
      <alignment horizontal="general" vertical="bottom" readingOrder="0"/>
    </dxf>
  </rfmt>
  <rfmt sheetId="3" sqref="S78" start="0" length="0">
    <dxf>
      <alignment vertical="bottom" readingOrder="0"/>
    </dxf>
  </rfmt>
  <rfmt sheetId="3" sqref="T78" start="0" length="0">
    <dxf>
      <alignment vertical="bottom" readingOrder="0"/>
    </dxf>
  </rfmt>
  <rfmt sheetId="3" sqref="U78" start="0" length="0">
    <dxf>
      <alignment vertical="bottom" readingOrder="0"/>
    </dxf>
  </rfmt>
  <rfmt sheetId="3" sqref="V78" start="0" length="0">
    <dxf>
      <alignment vertical="bottom" readingOrder="0"/>
    </dxf>
  </rfmt>
  <rfmt sheetId="3" sqref="W78" start="0" length="0">
    <dxf>
      <alignment vertical="bottom" readingOrder="0"/>
    </dxf>
  </rfmt>
  <rfmt sheetId="3" sqref="X78" start="0" length="0">
    <dxf>
      <alignment vertical="bottom" readingOrder="0"/>
    </dxf>
  </rfmt>
  <rfmt sheetId="3" sqref="Y78" start="0" length="0">
    <dxf>
      <alignment vertical="bottom" readingOrder="0"/>
    </dxf>
  </rfmt>
  <rfmt sheetId="3" sqref="Z78" start="0" length="0">
    <dxf>
      <alignment vertical="bottom" readingOrder="0"/>
    </dxf>
  </rfmt>
  <rfmt sheetId="3" sqref="AA78" start="0" length="0">
    <dxf>
      <alignment vertical="bottom" readingOrder="0"/>
    </dxf>
  </rfmt>
  <rfmt sheetId="3" sqref="AB78" start="0" length="0">
    <dxf>
      <fill>
        <patternFill patternType="none">
          <bgColor indexed="65"/>
        </patternFill>
      </fill>
      <alignment vertical="bottom" readingOrder="0"/>
    </dxf>
  </rfmt>
  <rfmt sheetId="3" sqref="AC78" start="0" length="0">
    <dxf>
      <alignment vertical="bottom" readingOrder="0"/>
    </dxf>
  </rfmt>
  <rfmt sheetId="3" sqref="AD78" start="0" length="0">
    <dxf>
      <alignment vertical="bottom" readingOrder="0"/>
    </dxf>
  </rfmt>
  <rfmt sheetId="3" sqref="AE78" start="0" length="0">
    <dxf>
      <alignment vertical="bottom" readingOrder="0"/>
    </dxf>
  </rfmt>
  <rfmt sheetId="3" sqref="AF78" start="0" length="0">
    <dxf>
      <alignment vertical="bottom" readingOrder="0"/>
    </dxf>
  </rfmt>
  <rfmt sheetId="3" sqref="AG78" start="0" length="0">
    <dxf>
      <alignment vertical="bottom" readingOrder="0"/>
    </dxf>
  </rfmt>
  <rfmt sheetId="3" sqref="AH78" start="0" length="0">
    <dxf>
      <alignment vertical="bottom" readingOrder="0"/>
    </dxf>
  </rfmt>
  <rfmt sheetId="3" sqref="AI78" start="0" length="0">
    <dxf>
      <alignment vertical="bottom" readingOrder="0"/>
    </dxf>
  </rfmt>
  <rfmt sheetId="3" sqref="AJ78" start="0" length="0">
    <dxf>
      <alignment vertical="bottom" readingOrder="0"/>
    </dxf>
  </rfmt>
  <rfmt sheetId="3" sqref="AK78" start="0" length="0">
    <dxf>
      <alignment vertical="bottom" readingOrder="0"/>
    </dxf>
  </rfmt>
  <rfmt sheetId="3" sqref="AL78" start="0" length="0">
    <dxf>
      <alignment vertical="bottom" readingOrder="0"/>
    </dxf>
  </rfmt>
  <rfmt sheetId="3" sqref="AM78" start="0" length="0">
    <dxf>
      <alignment vertical="bottom" readingOrder="0"/>
    </dxf>
  </rfmt>
  <rfmt sheetId="3" sqref="AN78" start="0" length="0">
    <dxf>
      <alignment vertical="bottom" readingOrder="0"/>
    </dxf>
  </rfmt>
  <rfmt sheetId="3" sqref="AO78" start="0" length="0">
    <dxf>
      <fill>
        <patternFill patternType="none">
          <bgColor indexed="65"/>
        </patternFill>
      </fill>
      <alignment vertical="bottom" readingOrder="0"/>
    </dxf>
  </rfmt>
  <rfmt sheetId="3" sqref="A78:XFD78" start="0" length="0">
    <dxf>
      <alignment vertical="bottom" readingOrder="0"/>
    </dxf>
  </rfmt>
  <rfmt sheetId="3" sqref="A79" start="0" length="0">
    <dxf>
      <alignment horizontal="general" vertical="bottom" readingOrder="0"/>
    </dxf>
  </rfmt>
  <rfmt sheetId="3" sqref="B79" start="0" length="0">
    <dxf>
      <font>
        <sz val="12"/>
        <color auto="1"/>
        <name val="Times New Roman"/>
        <scheme val="none"/>
      </font>
      <alignment horizontal="general" vertical="bottom" wrapText="0" indent="0" readingOrder="0"/>
    </dxf>
  </rfmt>
  <rfmt sheetId="3" sqref="C79" start="0" length="0">
    <dxf>
      <font>
        <sz val="12"/>
        <color auto="1"/>
        <name val="Times New Roman"/>
        <scheme val="none"/>
      </font>
      <alignment horizontal="general" vertical="bottom" readingOrder="0"/>
    </dxf>
  </rfmt>
  <rfmt sheetId="3" sqref="D79" start="0" length="0">
    <dxf>
      <font>
        <sz val="12"/>
        <color auto="1"/>
        <name val="Times New Roman"/>
        <scheme val="none"/>
      </font>
      <alignment horizontal="general" vertical="bottom" readingOrder="0"/>
    </dxf>
  </rfmt>
  <rfmt sheetId="3" sqref="E79" start="0" length="0">
    <dxf>
      <font>
        <sz val="12"/>
        <color auto="1"/>
        <name val="Times New Roman"/>
        <scheme val="none"/>
      </font>
      <numFmt numFmtId="0" formatCode="General"/>
      <alignment horizontal="general" vertical="bottom" readingOrder="0"/>
    </dxf>
  </rfmt>
  <rfmt sheetId="3" sqref="F79" start="0" length="0">
    <dxf>
      <font>
        <sz val="12"/>
        <color auto="1"/>
        <name val="Times New Roman"/>
        <scheme val="none"/>
      </font>
      <numFmt numFmtId="0" formatCode="General"/>
      <alignment horizontal="general" vertical="bottom" readingOrder="0"/>
    </dxf>
  </rfmt>
  <rfmt sheetId="3" sqref="G79" start="0" length="0">
    <dxf>
      <font>
        <sz val="12"/>
        <color auto="1"/>
        <name val="Times New Roman"/>
        <scheme val="none"/>
      </font>
      <numFmt numFmtId="0" formatCode="General"/>
      <alignment horizontal="general" vertical="bottom" readingOrder="0"/>
    </dxf>
  </rfmt>
  <rfmt sheetId="3" sqref="H79" start="0" length="0">
    <dxf>
      <font>
        <sz val="12"/>
        <color auto="1"/>
        <name val="Times New Roman"/>
        <scheme val="none"/>
      </font>
      <numFmt numFmtId="0" formatCode="General"/>
      <alignment horizontal="general" vertical="bottom" readingOrder="0"/>
    </dxf>
  </rfmt>
  <rfmt sheetId="3" sqref="I79" start="0" length="0">
    <dxf>
      <font>
        <sz val="12"/>
        <color auto="1"/>
        <name val="Times New Roman"/>
        <scheme val="none"/>
      </font>
      <numFmt numFmtId="0" formatCode="General"/>
      <alignment horizontal="general" vertical="bottom" readingOrder="0"/>
    </dxf>
  </rfmt>
  <rfmt sheetId="3" sqref="J79" start="0" length="0">
    <dxf>
      <font>
        <sz val="12"/>
        <color auto="1"/>
        <name val="Times New Roman"/>
        <scheme val="none"/>
      </font>
      <numFmt numFmtId="0" formatCode="General"/>
      <alignment horizontal="general" vertical="bottom" readingOrder="0"/>
    </dxf>
  </rfmt>
  <rfmt sheetId="3" sqref="K79" start="0" length="0">
    <dxf>
      <font>
        <sz val="12"/>
        <color auto="1"/>
        <name val="Times New Roman"/>
        <scheme val="none"/>
      </font>
      <numFmt numFmtId="0" formatCode="General"/>
      <alignment horizontal="general" vertical="bottom" readingOrder="0"/>
    </dxf>
  </rfmt>
  <rfmt sheetId="3" sqref="L79" start="0" length="0">
    <dxf>
      <font>
        <sz val="12"/>
        <color auto="1"/>
        <name val="Times New Roman"/>
        <scheme val="none"/>
      </font>
      <numFmt numFmtId="0" formatCode="General"/>
      <alignment horizontal="general" vertical="bottom" readingOrder="0"/>
    </dxf>
  </rfmt>
  <rfmt sheetId="3" sqref="M79" start="0" length="0">
    <dxf>
      <font>
        <sz val="12"/>
        <color auto="1"/>
        <name val="Times New Roman"/>
        <scheme val="none"/>
      </font>
      <numFmt numFmtId="0" formatCode="General"/>
      <alignment horizontal="general" vertical="bottom" readingOrder="0"/>
    </dxf>
  </rfmt>
  <rfmt sheetId="3" sqref="N79" start="0" length="0">
    <dxf>
      <font>
        <sz val="12"/>
        <color auto="1"/>
        <name val="Times New Roman"/>
        <scheme val="none"/>
      </font>
      <numFmt numFmtId="0" formatCode="General"/>
      <alignment horizontal="general" vertical="bottom" readingOrder="0"/>
    </dxf>
  </rfmt>
  <rfmt sheetId="3" sqref="O79" start="0" length="0">
    <dxf>
      <alignment vertical="bottom" readingOrder="0"/>
    </dxf>
  </rfmt>
  <rfmt sheetId="3" sqref="P79" start="0" length="0">
    <dxf>
      <alignment vertical="bottom" readingOrder="0"/>
    </dxf>
  </rfmt>
  <rfmt sheetId="3" sqref="Q79" start="0" length="0">
    <dxf>
      <alignment vertical="bottom" readingOrder="0"/>
    </dxf>
  </rfmt>
  <rfmt sheetId="3" sqref="R79" start="0" length="0">
    <dxf>
      <alignment vertical="bottom" readingOrder="0"/>
    </dxf>
  </rfmt>
  <rfmt sheetId="3" sqref="S79" start="0" length="0">
    <dxf>
      <alignment vertical="bottom" readingOrder="0"/>
    </dxf>
  </rfmt>
  <rfmt sheetId="3" sqref="T79" start="0" length="0">
    <dxf>
      <alignment vertical="bottom" readingOrder="0"/>
    </dxf>
  </rfmt>
  <rfmt sheetId="3" sqref="U79" start="0" length="0">
    <dxf>
      <alignment vertical="bottom" readingOrder="0"/>
    </dxf>
  </rfmt>
  <rfmt sheetId="3" sqref="V79" start="0" length="0">
    <dxf>
      <alignment vertical="bottom" readingOrder="0"/>
    </dxf>
  </rfmt>
  <rfmt sheetId="3" sqref="W79" start="0" length="0">
    <dxf>
      <alignment vertical="bottom" readingOrder="0"/>
    </dxf>
  </rfmt>
  <rfmt sheetId="3" sqref="X79" start="0" length="0">
    <dxf>
      <alignment vertical="bottom" readingOrder="0"/>
    </dxf>
  </rfmt>
  <rfmt sheetId="3" sqref="Y79" start="0" length="0">
    <dxf>
      <alignment vertical="bottom" readingOrder="0"/>
    </dxf>
  </rfmt>
  <rfmt sheetId="3" sqref="Z79" start="0" length="0">
    <dxf>
      <alignment vertical="bottom" readingOrder="0"/>
    </dxf>
  </rfmt>
  <rfmt sheetId="3" sqref="AA79" start="0" length="0">
    <dxf>
      <alignment vertical="bottom" readingOrder="0"/>
    </dxf>
  </rfmt>
  <rfmt sheetId="3" sqref="AB79" start="0" length="0">
    <dxf>
      <fill>
        <patternFill patternType="none">
          <bgColor indexed="65"/>
        </patternFill>
      </fill>
      <alignment vertical="bottom" readingOrder="0"/>
    </dxf>
  </rfmt>
  <rfmt sheetId="3" sqref="AC79" start="0" length="0">
    <dxf>
      <alignment vertical="bottom" readingOrder="0"/>
    </dxf>
  </rfmt>
  <rfmt sheetId="3" sqref="AD79" start="0" length="0">
    <dxf>
      <alignment vertical="bottom" readingOrder="0"/>
    </dxf>
  </rfmt>
  <rfmt sheetId="3" sqref="AE79" start="0" length="0">
    <dxf>
      <alignment vertical="bottom" readingOrder="0"/>
    </dxf>
  </rfmt>
  <rfmt sheetId="3" sqref="AF79" start="0" length="0">
    <dxf>
      <alignment vertical="bottom" readingOrder="0"/>
    </dxf>
  </rfmt>
  <rfmt sheetId="3" sqref="AG79" start="0" length="0">
    <dxf>
      <alignment vertical="bottom" readingOrder="0"/>
    </dxf>
  </rfmt>
  <rfmt sheetId="3" sqref="AH79" start="0" length="0">
    <dxf>
      <alignment vertical="bottom" readingOrder="0"/>
    </dxf>
  </rfmt>
  <rfmt sheetId="3" sqref="AI79" start="0" length="0">
    <dxf>
      <alignment vertical="bottom" readingOrder="0"/>
    </dxf>
  </rfmt>
  <rfmt sheetId="3" sqref="AJ79" start="0" length="0">
    <dxf>
      <alignment vertical="bottom" readingOrder="0"/>
    </dxf>
  </rfmt>
  <rfmt sheetId="3" sqref="AK79" start="0" length="0">
    <dxf>
      <alignment vertical="bottom" readingOrder="0"/>
    </dxf>
  </rfmt>
  <rfmt sheetId="3" sqref="AL79" start="0" length="0">
    <dxf>
      <alignment vertical="bottom" readingOrder="0"/>
    </dxf>
  </rfmt>
  <rfmt sheetId="3" sqref="AM79" start="0" length="0">
    <dxf>
      <alignment vertical="bottom" readingOrder="0"/>
    </dxf>
  </rfmt>
  <rfmt sheetId="3" sqref="AN79" start="0" length="0">
    <dxf>
      <alignment vertical="bottom" readingOrder="0"/>
    </dxf>
  </rfmt>
  <rfmt sheetId="3" sqref="AO79" start="0" length="0">
    <dxf>
      <fill>
        <patternFill patternType="none">
          <bgColor indexed="65"/>
        </patternFill>
      </fill>
      <alignment vertical="bottom" readingOrder="0"/>
    </dxf>
  </rfmt>
  <rfmt sheetId="3" sqref="A79:XFD79" start="0" length="0">
    <dxf>
      <alignment vertical="bottom" readingOrder="0"/>
    </dxf>
  </rfmt>
  <rfmt sheetId="3" sqref="A80" start="0" length="0">
    <dxf>
      <alignment horizontal="general" vertical="bottom" readingOrder="0"/>
    </dxf>
  </rfmt>
  <rfmt sheetId="3" sqref="B80" start="0" length="0">
    <dxf>
      <font>
        <sz val="12"/>
        <color auto="1"/>
        <name val="Times New Roman"/>
        <scheme val="none"/>
      </font>
      <alignment horizontal="general" vertical="bottom" wrapText="0" indent="0" readingOrder="0"/>
      <border outline="0">
        <bottom/>
      </border>
    </dxf>
  </rfmt>
  <rfmt sheetId="3" sqref="C80" start="0" length="0">
    <dxf>
      <alignment horizontal="general" vertical="bottom" readingOrder="0"/>
      <border outline="0">
        <bottom/>
      </border>
    </dxf>
  </rfmt>
  <rfmt sheetId="3" sqref="D80" start="0" length="0">
    <dxf>
      <alignment horizontal="general" vertical="bottom" readingOrder="0"/>
      <border outline="0">
        <bottom/>
      </border>
    </dxf>
  </rfmt>
  <rfmt sheetId="3" sqref="E80" start="0" length="0">
    <dxf>
      <font>
        <sz val="12"/>
        <color auto="1"/>
        <name val="Times New Roman"/>
        <scheme val="none"/>
      </font>
      <numFmt numFmtId="0" formatCode="General"/>
      <alignment horizontal="general" vertical="bottom" readingOrder="0"/>
      <border outline="0">
        <bottom/>
      </border>
    </dxf>
  </rfmt>
  <rfmt sheetId="3" sqref="F80" start="0" length="0">
    <dxf>
      <font>
        <sz val="12"/>
        <color auto="1"/>
        <name val="Times New Roman"/>
        <scheme val="none"/>
      </font>
      <numFmt numFmtId="0" formatCode="General"/>
      <alignment horizontal="general" vertical="bottom" readingOrder="0"/>
      <border outline="0">
        <bottom/>
      </border>
    </dxf>
  </rfmt>
  <rfmt sheetId="3" sqref="G80" start="0" length="0">
    <dxf>
      <font>
        <sz val="12"/>
        <color auto="1"/>
        <name val="Times New Roman"/>
        <scheme val="none"/>
      </font>
      <numFmt numFmtId="0" formatCode="General"/>
      <alignment horizontal="general" vertical="bottom" readingOrder="0"/>
      <border outline="0">
        <bottom/>
      </border>
    </dxf>
  </rfmt>
  <rfmt sheetId="3" sqref="H80" start="0" length="0">
    <dxf>
      <font>
        <sz val="12"/>
        <color auto="1"/>
        <name val="Times New Roman"/>
        <scheme val="none"/>
      </font>
      <numFmt numFmtId="0" formatCode="General"/>
      <alignment horizontal="general" vertical="bottom" readingOrder="0"/>
      <border outline="0">
        <bottom/>
      </border>
    </dxf>
  </rfmt>
  <rfmt sheetId="3" sqref="I80" start="0" length="0">
    <dxf>
      <font>
        <sz val="12"/>
        <color auto="1"/>
        <name val="Times New Roman"/>
        <scheme val="none"/>
      </font>
      <numFmt numFmtId="0" formatCode="General"/>
      <alignment horizontal="general" vertical="bottom" readingOrder="0"/>
      <border outline="0">
        <bottom/>
      </border>
    </dxf>
  </rfmt>
  <rfmt sheetId="3" sqref="J80" start="0" length="0">
    <dxf>
      <font>
        <sz val="12"/>
        <color auto="1"/>
        <name val="Times New Roman"/>
        <scheme val="none"/>
      </font>
      <numFmt numFmtId="0" formatCode="General"/>
      <alignment horizontal="general" vertical="bottom" readingOrder="0"/>
      <border outline="0">
        <bottom/>
      </border>
    </dxf>
  </rfmt>
  <rfmt sheetId="3" sqref="K80" start="0" length="0">
    <dxf>
      <font>
        <sz val="12"/>
        <color auto="1"/>
        <name val="Times New Roman"/>
        <scheme val="none"/>
      </font>
      <numFmt numFmtId="0" formatCode="General"/>
      <alignment horizontal="general" vertical="bottom" readingOrder="0"/>
      <border outline="0">
        <bottom/>
      </border>
    </dxf>
  </rfmt>
  <rfmt sheetId="3" sqref="L80" start="0" length="0">
    <dxf>
      <font>
        <sz val="12"/>
        <color auto="1"/>
        <name val="Times New Roman"/>
        <scheme val="none"/>
      </font>
      <numFmt numFmtId="0" formatCode="General"/>
      <alignment horizontal="general" vertical="bottom" readingOrder="0"/>
      <border outline="0">
        <bottom/>
      </border>
    </dxf>
  </rfmt>
  <rfmt sheetId="3" sqref="M80" start="0" length="0">
    <dxf>
      <font>
        <sz val="12"/>
        <color auto="1"/>
        <name val="Times New Roman"/>
        <scheme val="none"/>
      </font>
      <numFmt numFmtId="0" formatCode="General"/>
      <alignment horizontal="general" vertical="bottom" readingOrder="0"/>
      <border outline="0">
        <bottom/>
      </border>
    </dxf>
  </rfmt>
  <rfmt sheetId="3" sqref="N80" start="0" length="0">
    <dxf>
      <font>
        <sz val="12"/>
        <color auto="1"/>
        <name val="Times New Roman"/>
        <scheme val="none"/>
      </font>
      <numFmt numFmtId="0" formatCode="General"/>
      <alignment horizontal="general" vertical="bottom" readingOrder="0"/>
      <border outline="0">
        <bottom/>
      </border>
    </dxf>
  </rfmt>
  <rfmt sheetId="3" sqref="O80" start="0" length="0">
    <dxf>
      <alignment vertical="bottom" readingOrder="0"/>
    </dxf>
  </rfmt>
  <rfmt sheetId="3" sqref="P80" start="0" length="0">
    <dxf>
      <alignment vertical="bottom" readingOrder="0"/>
    </dxf>
  </rfmt>
  <rfmt sheetId="3" sqref="Q80" start="0" length="0">
    <dxf>
      <alignment vertical="bottom" readingOrder="0"/>
    </dxf>
  </rfmt>
  <rfmt sheetId="3" sqref="R80" start="0" length="0">
    <dxf>
      <alignment vertical="bottom" readingOrder="0"/>
    </dxf>
  </rfmt>
  <rfmt sheetId="3" sqref="S80" start="0" length="0">
    <dxf>
      <alignment vertical="bottom" readingOrder="0"/>
    </dxf>
  </rfmt>
  <rfmt sheetId="3" sqref="T80" start="0" length="0">
    <dxf>
      <alignment vertical="bottom" readingOrder="0"/>
    </dxf>
  </rfmt>
  <rfmt sheetId="3" sqref="U80" start="0" length="0">
    <dxf>
      <alignment vertical="bottom" readingOrder="0"/>
    </dxf>
  </rfmt>
  <rfmt sheetId="3" sqref="V80" start="0" length="0">
    <dxf>
      <alignment vertical="bottom" readingOrder="0"/>
    </dxf>
  </rfmt>
  <rfmt sheetId="3" sqref="W80" start="0" length="0">
    <dxf>
      <alignment vertical="bottom" readingOrder="0"/>
    </dxf>
  </rfmt>
  <rfmt sheetId="3" sqref="X80" start="0" length="0">
    <dxf>
      <alignment vertical="bottom" readingOrder="0"/>
    </dxf>
  </rfmt>
  <rfmt sheetId="3" sqref="Y80" start="0" length="0">
    <dxf>
      <alignment vertical="bottom" readingOrder="0"/>
    </dxf>
  </rfmt>
  <rfmt sheetId="3" sqref="Z80" start="0" length="0">
    <dxf>
      <alignment vertical="bottom" readingOrder="0"/>
    </dxf>
  </rfmt>
  <rfmt sheetId="3" sqref="AA80" start="0" length="0">
    <dxf>
      <alignment vertical="bottom" readingOrder="0"/>
    </dxf>
  </rfmt>
  <rfmt sheetId="3" sqref="AB80" start="0" length="0">
    <dxf>
      <fill>
        <patternFill patternType="none">
          <bgColor indexed="65"/>
        </patternFill>
      </fill>
      <alignment vertical="bottom" readingOrder="0"/>
    </dxf>
  </rfmt>
  <rfmt sheetId="3" sqref="AC80" start="0" length="0">
    <dxf>
      <alignment vertical="bottom" readingOrder="0"/>
    </dxf>
  </rfmt>
  <rfmt sheetId="3" sqref="AD80" start="0" length="0">
    <dxf>
      <alignment vertical="bottom" readingOrder="0"/>
    </dxf>
  </rfmt>
  <rfmt sheetId="3" sqref="AE80" start="0" length="0">
    <dxf>
      <alignment vertical="bottom" readingOrder="0"/>
    </dxf>
  </rfmt>
  <rfmt sheetId="3" sqref="AF80" start="0" length="0">
    <dxf>
      <alignment vertical="bottom" readingOrder="0"/>
    </dxf>
  </rfmt>
  <rfmt sheetId="3" sqref="AG80" start="0" length="0">
    <dxf>
      <alignment vertical="bottom" readingOrder="0"/>
    </dxf>
  </rfmt>
  <rfmt sheetId="3" sqref="AH80" start="0" length="0">
    <dxf>
      <alignment vertical="bottom" readingOrder="0"/>
    </dxf>
  </rfmt>
  <rfmt sheetId="3" sqref="AI80" start="0" length="0">
    <dxf>
      <alignment vertical="bottom" readingOrder="0"/>
    </dxf>
  </rfmt>
  <rfmt sheetId="3" sqref="AJ80" start="0" length="0">
    <dxf>
      <alignment vertical="bottom" readingOrder="0"/>
    </dxf>
  </rfmt>
  <rfmt sheetId="3" sqref="AK80" start="0" length="0">
    <dxf>
      <alignment vertical="bottom" readingOrder="0"/>
    </dxf>
  </rfmt>
  <rfmt sheetId="3" sqref="AL80" start="0" length="0">
    <dxf>
      <alignment vertical="bottom" readingOrder="0"/>
    </dxf>
  </rfmt>
  <rfmt sheetId="3" sqref="AM80" start="0" length="0">
    <dxf>
      <alignment vertical="bottom" readingOrder="0"/>
    </dxf>
  </rfmt>
  <rfmt sheetId="3" sqref="AN80" start="0" length="0">
    <dxf>
      <alignment vertical="bottom" readingOrder="0"/>
    </dxf>
  </rfmt>
  <rfmt sheetId="3" sqref="AO80" start="0" length="0">
    <dxf>
      <fill>
        <patternFill patternType="none">
          <bgColor indexed="65"/>
        </patternFill>
      </fill>
      <alignment vertical="bottom" readingOrder="0"/>
    </dxf>
  </rfmt>
  <rfmt sheetId="3" sqref="A80:XFD80" start="0" length="0">
    <dxf>
      <alignment vertical="bottom" readingOrder="0"/>
    </dxf>
  </rfmt>
  <rfmt sheetId="3" sqref="A81" start="0" length="0">
    <dxf>
      <alignment horizontal="general" vertical="bottom" readingOrder="0"/>
    </dxf>
  </rfmt>
  <rfmt sheetId="3" sqref="B81" start="0" length="0">
    <dxf>
      <font>
        <sz val="12"/>
        <color auto="1"/>
        <name val="Times New Roman"/>
        <scheme val="none"/>
      </font>
      <alignment horizontal="general" vertical="bottom" wrapText="0" indent="0" readingOrder="0"/>
    </dxf>
  </rfmt>
  <rfmt sheetId="3" sqref="C81" start="0" length="0">
    <dxf>
      <alignment horizontal="general" vertical="bottom" readingOrder="0"/>
    </dxf>
  </rfmt>
  <rfmt sheetId="3" sqref="D81" start="0" length="0">
    <dxf>
      <alignment horizontal="general" vertical="bottom" readingOrder="0"/>
    </dxf>
  </rfmt>
  <rfmt sheetId="3" sqref="E81" start="0" length="0">
    <dxf>
      <font>
        <sz val="12"/>
        <color auto="1"/>
        <name val="Times New Roman"/>
        <scheme val="none"/>
      </font>
      <numFmt numFmtId="0" formatCode="General"/>
      <alignment horizontal="general" vertical="bottom" readingOrder="0"/>
    </dxf>
  </rfmt>
  <rfmt sheetId="3" sqref="F81" start="0" length="0">
    <dxf>
      <font>
        <sz val="12"/>
        <color auto="1"/>
        <name val="Times New Roman"/>
        <scheme val="none"/>
      </font>
      <numFmt numFmtId="0" formatCode="General"/>
      <alignment horizontal="general" vertical="bottom" readingOrder="0"/>
    </dxf>
  </rfmt>
  <rfmt sheetId="3" sqref="G81" start="0" length="0">
    <dxf>
      <font>
        <sz val="12"/>
        <color auto="1"/>
        <name val="Times New Roman"/>
        <scheme val="none"/>
      </font>
      <numFmt numFmtId="0" formatCode="General"/>
      <alignment horizontal="general" vertical="bottom" readingOrder="0"/>
    </dxf>
  </rfmt>
  <rfmt sheetId="3" sqref="H81" start="0" length="0">
    <dxf>
      <font>
        <sz val="12"/>
        <color auto="1"/>
        <name val="Times New Roman"/>
        <scheme val="none"/>
      </font>
      <numFmt numFmtId="0" formatCode="General"/>
      <alignment horizontal="general" vertical="bottom" readingOrder="0"/>
    </dxf>
  </rfmt>
  <rfmt sheetId="3" sqref="I81" start="0" length="0">
    <dxf>
      <font>
        <sz val="12"/>
        <color auto="1"/>
        <name val="Times New Roman"/>
        <scheme val="none"/>
      </font>
      <numFmt numFmtId="0" formatCode="General"/>
      <alignment horizontal="general" vertical="bottom" readingOrder="0"/>
    </dxf>
  </rfmt>
  <rfmt sheetId="3" sqref="J81" start="0" length="0">
    <dxf>
      <font>
        <sz val="12"/>
        <color auto="1"/>
        <name val="Times New Roman"/>
        <scheme val="none"/>
      </font>
      <numFmt numFmtId="0" formatCode="General"/>
      <alignment horizontal="general" vertical="bottom" readingOrder="0"/>
    </dxf>
  </rfmt>
  <rfmt sheetId="3" sqref="K81" start="0" length="0">
    <dxf>
      <font>
        <sz val="12"/>
        <color auto="1"/>
        <name val="Times New Roman"/>
        <scheme val="none"/>
      </font>
      <numFmt numFmtId="0" formatCode="General"/>
      <alignment horizontal="general" vertical="bottom" readingOrder="0"/>
    </dxf>
  </rfmt>
  <rfmt sheetId="3" sqref="L81" start="0" length="0">
    <dxf>
      <font>
        <sz val="12"/>
        <color auto="1"/>
        <name val="Times New Roman"/>
        <scheme val="none"/>
      </font>
      <numFmt numFmtId="0" formatCode="General"/>
      <alignment horizontal="general" vertical="bottom" readingOrder="0"/>
    </dxf>
  </rfmt>
  <rfmt sheetId="3" sqref="M81" start="0" length="0">
    <dxf>
      <font>
        <sz val="12"/>
        <color auto="1"/>
        <name val="Times New Roman"/>
        <scheme val="none"/>
      </font>
      <numFmt numFmtId="0" formatCode="General"/>
      <alignment horizontal="general" vertical="bottom" readingOrder="0"/>
    </dxf>
  </rfmt>
  <rfmt sheetId="3" sqref="N81" start="0" length="0">
    <dxf>
      <font>
        <sz val="12"/>
        <color auto="1"/>
        <name val="Times New Roman"/>
        <scheme val="none"/>
      </font>
      <numFmt numFmtId="0" formatCode="General"/>
      <alignment horizontal="general" vertical="bottom" readingOrder="0"/>
    </dxf>
  </rfmt>
  <rfmt sheetId="3" sqref="O81" start="0" length="0">
    <dxf>
      <alignment vertical="bottom" readingOrder="0"/>
    </dxf>
  </rfmt>
  <rfmt sheetId="3" sqref="P81" start="0" length="0">
    <dxf>
      <alignment vertical="bottom" readingOrder="0"/>
    </dxf>
  </rfmt>
  <rfmt sheetId="3" sqref="Q81" start="0" length="0">
    <dxf>
      <alignment vertical="bottom" readingOrder="0"/>
    </dxf>
  </rfmt>
  <rfmt sheetId="3" sqref="R81" start="0" length="0">
    <dxf>
      <alignment vertical="bottom" readingOrder="0"/>
    </dxf>
  </rfmt>
  <rfmt sheetId="3" sqref="S81" start="0" length="0">
    <dxf>
      <alignment vertical="bottom" readingOrder="0"/>
    </dxf>
  </rfmt>
  <rfmt sheetId="3" sqref="T81" start="0" length="0">
    <dxf>
      <alignment vertical="bottom" readingOrder="0"/>
    </dxf>
  </rfmt>
  <rfmt sheetId="3" sqref="U81" start="0" length="0">
    <dxf>
      <alignment vertical="bottom" readingOrder="0"/>
    </dxf>
  </rfmt>
  <rfmt sheetId="3" sqref="V81" start="0" length="0">
    <dxf>
      <alignment vertical="bottom" readingOrder="0"/>
    </dxf>
  </rfmt>
  <rfmt sheetId="3" sqref="W81" start="0" length="0">
    <dxf>
      <alignment vertical="bottom" readingOrder="0"/>
    </dxf>
  </rfmt>
  <rfmt sheetId="3" sqref="X81" start="0" length="0">
    <dxf>
      <alignment vertical="bottom" readingOrder="0"/>
    </dxf>
  </rfmt>
  <rfmt sheetId="3" sqref="Y81" start="0" length="0">
    <dxf>
      <alignment vertical="bottom" readingOrder="0"/>
    </dxf>
  </rfmt>
  <rfmt sheetId="3" sqref="Z81" start="0" length="0">
    <dxf>
      <alignment vertical="bottom" readingOrder="0"/>
    </dxf>
  </rfmt>
  <rfmt sheetId="3" sqref="AA81" start="0" length="0">
    <dxf>
      <alignment vertical="bottom" readingOrder="0"/>
    </dxf>
  </rfmt>
  <rfmt sheetId="3" sqref="AB81" start="0" length="0">
    <dxf>
      <fill>
        <patternFill patternType="none">
          <bgColor indexed="65"/>
        </patternFill>
      </fill>
      <alignment vertical="bottom" readingOrder="0"/>
    </dxf>
  </rfmt>
  <rfmt sheetId="3" sqref="AC81" start="0" length="0">
    <dxf>
      <alignment vertical="bottom" readingOrder="0"/>
    </dxf>
  </rfmt>
  <rfmt sheetId="3" sqref="AD81" start="0" length="0">
    <dxf>
      <alignment vertical="bottom" readingOrder="0"/>
    </dxf>
  </rfmt>
  <rfmt sheetId="3" sqref="AE81" start="0" length="0">
    <dxf>
      <alignment vertical="bottom" readingOrder="0"/>
    </dxf>
  </rfmt>
  <rfmt sheetId="3" sqref="AF81" start="0" length="0">
    <dxf>
      <alignment vertical="bottom" readingOrder="0"/>
    </dxf>
  </rfmt>
  <rfmt sheetId="3" sqref="AG81" start="0" length="0">
    <dxf>
      <alignment vertical="bottom" readingOrder="0"/>
    </dxf>
  </rfmt>
  <rfmt sheetId="3" sqref="AH81" start="0" length="0">
    <dxf>
      <alignment vertical="bottom" readingOrder="0"/>
    </dxf>
  </rfmt>
  <rfmt sheetId="3" sqref="AI81" start="0" length="0">
    <dxf>
      <alignment vertical="bottom" readingOrder="0"/>
    </dxf>
  </rfmt>
  <rfmt sheetId="3" sqref="AJ81" start="0" length="0">
    <dxf>
      <alignment vertical="bottom" readingOrder="0"/>
    </dxf>
  </rfmt>
  <rfmt sheetId="3" sqref="AK81" start="0" length="0">
    <dxf>
      <alignment vertical="bottom" readingOrder="0"/>
    </dxf>
  </rfmt>
  <rfmt sheetId="3" sqref="AL81" start="0" length="0">
    <dxf>
      <alignment vertical="bottom" readingOrder="0"/>
    </dxf>
  </rfmt>
  <rfmt sheetId="3" sqref="AM81" start="0" length="0">
    <dxf>
      <alignment vertical="bottom" readingOrder="0"/>
    </dxf>
  </rfmt>
  <rfmt sheetId="3" sqref="AN81" start="0" length="0">
    <dxf>
      <alignment vertical="bottom" readingOrder="0"/>
    </dxf>
  </rfmt>
  <rfmt sheetId="3" sqref="AO81" start="0" length="0">
    <dxf>
      <fill>
        <patternFill patternType="none">
          <bgColor indexed="65"/>
        </patternFill>
      </fill>
      <alignment vertical="bottom" readingOrder="0"/>
    </dxf>
  </rfmt>
  <rfmt sheetId="3" sqref="A81:XFD81" start="0" length="0">
    <dxf>
      <alignment vertical="bottom" readingOrder="0"/>
    </dxf>
  </rfmt>
  <rfmt sheetId="3" sqref="A82" start="0" length="0">
    <dxf>
      <alignment horizontal="general" vertical="bottom" readingOrder="0"/>
    </dxf>
  </rfmt>
  <rfmt sheetId="3" sqref="B82" start="0" length="0">
    <dxf>
      <font>
        <sz val="12"/>
        <color auto="1"/>
        <name val="Times New Roman"/>
        <scheme val="none"/>
      </font>
      <alignment horizontal="general" vertical="bottom" wrapText="0" indent="0" readingOrder="0"/>
    </dxf>
  </rfmt>
  <rfmt sheetId="3" sqref="C82" start="0" length="0">
    <dxf>
      <alignment horizontal="general" vertical="bottom" readingOrder="0"/>
    </dxf>
  </rfmt>
  <rfmt sheetId="3" sqref="D82" start="0" length="0">
    <dxf>
      <alignment horizontal="general" vertical="bottom" readingOrder="0"/>
    </dxf>
  </rfmt>
  <rfmt sheetId="3" sqref="E82" start="0" length="0">
    <dxf>
      <font>
        <sz val="12"/>
        <color auto="1"/>
        <name val="Times New Roman"/>
        <scheme val="none"/>
      </font>
      <numFmt numFmtId="0" formatCode="General"/>
      <alignment horizontal="general" vertical="bottom" readingOrder="0"/>
    </dxf>
  </rfmt>
  <rfmt sheetId="3" sqref="F82" start="0" length="0">
    <dxf>
      <font>
        <sz val="12"/>
        <color auto="1"/>
        <name val="Times New Roman"/>
        <scheme val="none"/>
      </font>
      <numFmt numFmtId="0" formatCode="General"/>
      <alignment horizontal="general" vertical="bottom" readingOrder="0"/>
    </dxf>
  </rfmt>
  <rfmt sheetId="3" sqref="G82" start="0" length="0">
    <dxf>
      <font>
        <sz val="12"/>
        <color auto="1"/>
        <name val="Times New Roman"/>
        <scheme val="none"/>
      </font>
      <numFmt numFmtId="0" formatCode="General"/>
      <alignment horizontal="general" vertical="bottom" readingOrder="0"/>
    </dxf>
  </rfmt>
  <rfmt sheetId="3" sqref="H82" start="0" length="0">
    <dxf>
      <font>
        <sz val="12"/>
        <color auto="1"/>
        <name val="Times New Roman"/>
        <scheme val="none"/>
      </font>
      <numFmt numFmtId="0" formatCode="General"/>
      <alignment horizontal="general" vertical="bottom" readingOrder="0"/>
    </dxf>
  </rfmt>
  <rfmt sheetId="3" sqref="I82" start="0" length="0">
    <dxf>
      <font>
        <sz val="12"/>
        <color auto="1"/>
        <name val="Times New Roman"/>
        <scheme val="none"/>
      </font>
      <numFmt numFmtId="0" formatCode="General"/>
      <alignment horizontal="general" vertical="bottom" readingOrder="0"/>
    </dxf>
  </rfmt>
  <rfmt sheetId="3" sqref="J82" start="0" length="0">
    <dxf>
      <font>
        <sz val="12"/>
        <color auto="1"/>
        <name val="Times New Roman"/>
        <scheme val="none"/>
      </font>
      <numFmt numFmtId="0" formatCode="General"/>
      <alignment horizontal="general" vertical="bottom" readingOrder="0"/>
    </dxf>
  </rfmt>
  <rfmt sheetId="3" sqref="K82" start="0" length="0">
    <dxf>
      <font>
        <sz val="12"/>
        <color auto="1"/>
        <name val="Times New Roman"/>
        <scheme val="none"/>
      </font>
      <numFmt numFmtId="0" formatCode="General"/>
      <alignment horizontal="general" vertical="bottom" readingOrder="0"/>
    </dxf>
  </rfmt>
  <rfmt sheetId="3" sqref="L82" start="0" length="0">
    <dxf>
      <font>
        <sz val="12"/>
        <color auto="1"/>
        <name val="Times New Roman"/>
        <scheme val="none"/>
      </font>
      <numFmt numFmtId="0" formatCode="General"/>
      <alignment horizontal="general" vertical="bottom" readingOrder="0"/>
    </dxf>
  </rfmt>
  <rfmt sheetId="3" sqref="M82" start="0" length="0">
    <dxf>
      <font>
        <sz val="12"/>
        <color auto="1"/>
        <name val="Times New Roman"/>
        <scheme val="none"/>
      </font>
      <numFmt numFmtId="0" formatCode="General"/>
      <alignment horizontal="general" vertical="bottom" readingOrder="0"/>
    </dxf>
  </rfmt>
  <rfmt sheetId="3" sqref="N82" start="0" length="0">
    <dxf>
      <font>
        <sz val="12"/>
        <color auto="1"/>
        <name val="Times New Roman"/>
        <scheme val="none"/>
      </font>
      <numFmt numFmtId="0" formatCode="General"/>
      <alignment horizontal="general" vertical="bottom" readingOrder="0"/>
    </dxf>
  </rfmt>
  <rfmt sheetId="3" sqref="O82" start="0" length="0">
    <dxf>
      <alignment vertical="bottom" readingOrder="0"/>
    </dxf>
  </rfmt>
  <rfmt sheetId="3" sqref="P82" start="0" length="0">
    <dxf>
      <alignment vertical="bottom" readingOrder="0"/>
    </dxf>
  </rfmt>
  <rfmt sheetId="3" sqref="Q82" start="0" length="0">
    <dxf>
      <alignment vertical="bottom" readingOrder="0"/>
    </dxf>
  </rfmt>
  <rfmt sheetId="3" sqref="R82" start="0" length="0">
    <dxf>
      <alignment vertical="bottom" readingOrder="0"/>
    </dxf>
  </rfmt>
  <rfmt sheetId="3" sqref="S82" start="0" length="0">
    <dxf>
      <alignment vertical="bottom" readingOrder="0"/>
    </dxf>
  </rfmt>
  <rfmt sheetId="3" sqref="T82" start="0" length="0">
    <dxf>
      <alignment vertical="bottom" readingOrder="0"/>
    </dxf>
  </rfmt>
  <rfmt sheetId="3" sqref="U82" start="0" length="0">
    <dxf>
      <alignment vertical="bottom" readingOrder="0"/>
    </dxf>
  </rfmt>
  <rfmt sheetId="3" sqref="V82" start="0" length="0">
    <dxf>
      <alignment vertical="bottom" readingOrder="0"/>
    </dxf>
  </rfmt>
  <rfmt sheetId="3" sqref="W82" start="0" length="0">
    <dxf>
      <alignment vertical="bottom" readingOrder="0"/>
    </dxf>
  </rfmt>
  <rfmt sheetId="3" sqref="X82" start="0" length="0">
    <dxf>
      <alignment vertical="bottom" readingOrder="0"/>
    </dxf>
  </rfmt>
  <rfmt sheetId="3" sqref="Y82" start="0" length="0">
    <dxf>
      <alignment vertical="bottom" readingOrder="0"/>
    </dxf>
  </rfmt>
  <rfmt sheetId="3" sqref="Z82" start="0" length="0">
    <dxf>
      <alignment vertical="bottom" readingOrder="0"/>
    </dxf>
  </rfmt>
  <rfmt sheetId="3" sqref="AA82" start="0" length="0">
    <dxf>
      <alignment vertical="bottom" readingOrder="0"/>
    </dxf>
  </rfmt>
  <rfmt sheetId="3" sqref="AB82" start="0" length="0">
    <dxf>
      <fill>
        <patternFill patternType="none">
          <bgColor indexed="65"/>
        </patternFill>
      </fill>
      <alignment vertical="bottom" readingOrder="0"/>
    </dxf>
  </rfmt>
  <rfmt sheetId="3" sqref="AC82" start="0" length="0">
    <dxf>
      <alignment vertical="bottom" readingOrder="0"/>
    </dxf>
  </rfmt>
  <rfmt sheetId="3" sqref="AD82" start="0" length="0">
    <dxf>
      <alignment vertical="bottom" readingOrder="0"/>
    </dxf>
  </rfmt>
  <rfmt sheetId="3" sqref="AE82" start="0" length="0">
    <dxf>
      <alignment vertical="bottom" readingOrder="0"/>
    </dxf>
  </rfmt>
  <rfmt sheetId="3" sqref="AF82" start="0" length="0">
    <dxf>
      <alignment vertical="bottom" readingOrder="0"/>
    </dxf>
  </rfmt>
  <rfmt sheetId="3" sqref="AG82" start="0" length="0">
    <dxf>
      <alignment vertical="bottom" readingOrder="0"/>
    </dxf>
  </rfmt>
  <rfmt sheetId="3" sqref="AH82" start="0" length="0">
    <dxf>
      <alignment vertical="bottom" readingOrder="0"/>
    </dxf>
  </rfmt>
  <rfmt sheetId="3" sqref="AI82" start="0" length="0">
    <dxf>
      <alignment vertical="bottom" readingOrder="0"/>
    </dxf>
  </rfmt>
  <rfmt sheetId="3" sqref="AJ82" start="0" length="0">
    <dxf>
      <alignment vertical="bottom" readingOrder="0"/>
    </dxf>
  </rfmt>
  <rfmt sheetId="3" sqref="AK82" start="0" length="0">
    <dxf>
      <alignment vertical="bottom" readingOrder="0"/>
    </dxf>
  </rfmt>
  <rfmt sheetId="3" sqref="AL82" start="0" length="0">
    <dxf>
      <alignment vertical="bottom" readingOrder="0"/>
    </dxf>
  </rfmt>
  <rfmt sheetId="3" sqref="AM82" start="0" length="0">
    <dxf>
      <alignment vertical="bottom" readingOrder="0"/>
    </dxf>
  </rfmt>
  <rfmt sheetId="3" sqref="AN82" start="0" length="0">
    <dxf>
      <alignment vertical="bottom" readingOrder="0"/>
    </dxf>
  </rfmt>
  <rfmt sheetId="3" sqref="AO82" start="0" length="0">
    <dxf>
      <fill>
        <patternFill patternType="none">
          <bgColor indexed="65"/>
        </patternFill>
      </fill>
      <alignment vertical="bottom" readingOrder="0"/>
    </dxf>
  </rfmt>
  <rfmt sheetId="3" sqref="A82:XFD82" start="0" length="0">
    <dxf>
      <alignment vertical="bottom" readingOrder="0"/>
    </dxf>
  </rfmt>
  <rfmt sheetId="3" sqref="A83" start="0" length="0">
    <dxf>
      <alignment horizontal="general" vertical="bottom" readingOrder="0"/>
    </dxf>
  </rfmt>
  <rfmt sheetId="3" sqref="B83" start="0" length="0">
    <dxf>
      <font>
        <sz val="12"/>
        <color auto="1"/>
        <name val="Times New Roman"/>
        <scheme val="none"/>
      </font>
      <alignment horizontal="general" vertical="bottom" wrapText="0" indent="0" readingOrder="0"/>
    </dxf>
  </rfmt>
  <rfmt sheetId="3" sqref="C83" start="0" length="0">
    <dxf>
      <alignment horizontal="general" vertical="bottom" readingOrder="0"/>
    </dxf>
  </rfmt>
  <rfmt sheetId="3" sqref="D83" start="0" length="0">
    <dxf>
      <alignment horizontal="general" vertical="bottom" readingOrder="0"/>
    </dxf>
  </rfmt>
  <rfmt sheetId="3" sqref="E83" start="0" length="0">
    <dxf>
      <numFmt numFmtId="0" formatCode="General"/>
      <alignment vertical="bottom" readingOrder="0"/>
    </dxf>
  </rfmt>
  <rfmt sheetId="3" sqref="F83" start="0" length="0">
    <dxf>
      <font>
        <sz val="12"/>
        <color auto="1"/>
        <name val="Times New Roman"/>
        <scheme val="none"/>
      </font>
      <numFmt numFmtId="0" formatCode="General"/>
      <alignment horizontal="general" vertical="bottom" readingOrder="0"/>
    </dxf>
  </rfmt>
  <rfmt sheetId="3" sqref="G83" start="0" length="0">
    <dxf>
      <font>
        <sz val="12"/>
        <color auto="1"/>
        <name val="Times New Roman"/>
        <scheme val="none"/>
      </font>
      <numFmt numFmtId="0" formatCode="General"/>
      <alignment horizontal="general" vertical="bottom" readingOrder="0"/>
    </dxf>
  </rfmt>
  <rfmt sheetId="3" sqref="H83" start="0" length="0">
    <dxf>
      <font>
        <sz val="12"/>
        <color auto="1"/>
        <name val="Times New Roman"/>
        <scheme val="none"/>
      </font>
      <numFmt numFmtId="0" formatCode="General"/>
      <alignment horizontal="general" vertical="bottom" readingOrder="0"/>
    </dxf>
  </rfmt>
  <rfmt sheetId="3" sqref="I83" start="0" length="0">
    <dxf>
      <font>
        <sz val="12"/>
        <color auto="1"/>
        <name val="Times New Roman"/>
        <scheme val="none"/>
      </font>
      <numFmt numFmtId="0" formatCode="General"/>
      <alignment horizontal="general" vertical="bottom" readingOrder="0"/>
    </dxf>
  </rfmt>
  <rfmt sheetId="3" sqref="J83" start="0" length="0">
    <dxf>
      <font>
        <sz val="12"/>
        <color auto="1"/>
        <name val="Times New Roman"/>
        <scheme val="none"/>
      </font>
      <numFmt numFmtId="0" formatCode="General"/>
      <alignment horizontal="general" vertical="bottom" readingOrder="0"/>
    </dxf>
  </rfmt>
  <rfmt sheetId="3" sqref="K83" start="0" length="0">
    <dxf>
      <font>
        <sz val="12"/>
        <color auto="1"/>
        <name val="Times New Roman"/>
        <scheme val="none"/>
      </font>
      <numFmt numFmtId="0" formatCode="General"/>
      <alignment horizontal="general" vertical="bottom" readingOrder="0"/>
    </dxf>
  </rfmt>
  <rfmt sheetId="3" sqref="L83" start="0" length="0">
    <dxf>
      <font>
        <sz val="12"/>
        <color auto="1"/>
        <name val="Times New Roman"/>
        <scheme val="none"/>
      </font>
      <numFmt numFmtId="0" formatCode="General"/>
      <alignment horizontal="general" vertical="bottom" readingOrder="0"/>
    </dxf>
  </rfmt>
  <rfmt sheetId="3" sqref="M83" start="0" length="0">
    <dxf>
      <font>
        <sz val="12"/>
        <color auto="1"/>
        <name val="Times New Roman"/>
        <scheme val="none"/>
      </font>
      <numFmt numFmtId="0" formatCode="General"/>
      <alignment horizontal="general" vertical="bottom" readingOrder="0"/>
    </dxf>
  </rfmt>
  <rfmt sheetId="3" sqref="N83" start="0" length="0">
    <dxf>
      <font>
        <sz val="12"/>
        <color auto="1"/>
        <name val="Times New Roman"/>
        <scheme val="none"/>
      </font>
      <numFmt numFmtId="0" formatCode="General"/>
      <alignment horizontal="general" vertical="bottom" readingOrder="0"/>
    </dxf>
  </rfmt>
  <rfmt sheetId="3" sqref="O83" start="0" length="0">
    <dxf>
      <alignment vertical="bottom" readingOrder="0"/>
    </dxf>
  </rfmt>
  <rfmt sheetId="3" sqref="P83" start="0" length="0">
    <dxf>
      <alignment vertical="bottom" readingOrder="0"/>
    </dxf>
  </rfmt>
  <rfmt sheetId="3" sqref="Q83" start="0" length="0">
    <dxf>
      <alignment vertical="bottom" readingOrder="0"/>
    </dxf>
  </rfmt>
  <rfmt sheetId="3" sqref="R83" start="0" length="0">
    <dxf>
      <alignment vertical="bottom" readingOrder="0"/>
    </dxf>
  </rfmt>
  <rfmt sheetId="3" sqref="S83" start="0" length="0">
    <dxf>
      <alignment vertical="bottom" readingOrder="0"/>
    </dxf>
  </rfmt>
  <rfmt sheetId="3" sqref="T83" start="0" length="0">
    <dxf>
      <alignment vertical="bottom" readingOrder="0"/>
    </dxf>
  </rfmt>
  <rfmt sheetId="3" sqref="U83" start="0" length="0">
    <dxf>
      <alignment vertical="bottom" readingOrder="0"/>
    </dxf>
  </rfmt>
  <rfmt sheetId="3" sqref="V83" start="0" length="0">
    <dxf>
      <alignment vertical="bottom" readingOrder="0"/>
    </dxf>
  </rfmt>
  <rfmt sheetId="3" sqref="W83" start="0" length="0">
    <dxf>
      <alignment vertical="bottom" readingOrder="0"/>
    </dxf>
  </rfmt>
  <rfmt sheetId="3" sqref="X83" start="0" length="0">
    <dxf>
      <alignment vertical="bottom" readingOrder="0"/>
    </dxf>
  </rfmt>
  <rfmt sheetId="3" sqref="Y83" start="0" length="0">
    <dxf>
      <alignment vertical="bottom" readingOrder="0"/>
    </dxf>
  </rfmt>
  <rfmt sheetId="3" sqref="Z83" start="0" length="0">
    <dxf>
      <alignment vertical="bottom" readingOrder="0"/>
    </dxf>
  </rfmt>
  <rfmt sheetId="3" sqref="AA83" start="0" length="0">
    <dxf>
      <alignment vertical="bottom" readingOrder="0"/>
    </dxf>
  </rfmt>
  <rfmt sheetId="3" sqref="AB83" start="0" length="0">
    <dxf>
      <fill>
        <patternFill patternType="none">
          <bgColor indexed="65"/>
        </patternFill>
      </fill>
      <alignment vertical="bottom" readingOrder="0"/>
    </dxf>
  </rfmt>
  <rfmt sheetId="3" sqref="AC83" start="0" length="0">
    <dxf>
      <alignment vertical="bottom" readingOrder="0"/>
    </dxf>
  </rfmt>
  <rfmt sheetId="3" sqref="AD83" start="0" length="0">
    <dxf>
      <alignment vertical="bottom" readingOrder="0"/>
    </dxf>
  </rfmt>
  <rfmt sheetId="3" sqref="AE83" start="0" length="0">
    <dxf>
      <alignment vertical="bottom" readingOrder="0"/>
    </dxf>
  </rfmt>
  <rfmt sheetId="3" sqref="AF83" start="0" length="0">
    <dxf>
      <alignment vertical="bottom" readingOrder="0"/>
    </dxf>
  </rfmt>
  <rfmt sheetId="3" sqref="AG83" start="0" length="0">
    <dxf>
      <alignment vertical="bottom" readingOrder="0"/>
    </dxf>
  </rfmt>
  <rfmt sheetId="3" sqref="AH83" start="0" length="0">
    <dxf>
      <alignment vertical="bottom" readingOrder="0"/>
    </dxf>
  </rfmt>
  <rfmt sheetId="3" sqref="AI83" start="0" length="0">
    <dxf>
      <alignment vertical="bottom" readingOrder="0"/>
    </dxf>
  </rfmt>
  <rfmt sheetId="3" sqref="AJ83" start="0" length="0">
    <dxf>
      <alignment vertical="bottom" readingOrder="0"/>
    </dxf>
  </rfmt>
  <rfmt sheetId="3" sqref="AK83" start="0" length="0">
    <dxf>
      <alignment vertical="bottom" readingOrder="0"/>
    </dxf>
  </rfmt>
  <rfmt sheetId="3" sqref="AL83" start="0" length="0">
    <dxf>
      <alignment vertical="bottom" readingOrder="0"/>
    </dxf>
  </rfmt>
  <rfmt sheetId="3" sqref="AM83" start="0" length="0">
    <dxf>
      <alignment vertical="bottom" readingOrder="0"/>
    </dxf>
  </rfmt>
  <rfmt sheetId="3" sqref="AN83" start="0" length="0">
    <dxf>
      <alignment vertical="bottom" readingOrder="0"/>
    </dxf>
  </rfmt>
  <rfmt sheetId="3" sqref="AO83" start="0" length="0">
    <dxf>
      <fill>
        <patternFill patternType="none">
          <bgColor indexed="65"/>
        </patternFill>
      </fill>
      <alignment vertical="bottom" readingOrder="0"/>
    </dxf>
  </rfmt>
  <rfmt sheetId="3" sqref="A83:XFD83" start="0" length="0">
    <dxf>
      <alignment vertical="bottom" readingOrder="0"/>
    </dxf>
  </rfmt>
  <rfmt sheetId="3" sqref="A84" start="0" length="0">
    <dxf>
      <alignment horizontal="general" vertical="bottom" readingOrder="0"/>
    </dxf>
  </rfmt>
  <rfmt sheetId="3" sqref="B84" start="0" length="0">
    <dxf>
      <font>
        <sz val="12"/>
        <color auto="1"/>
        <name val="Times New Roman"/>
        <scheme val="none"/>
      </font>
      <alignment horizontal="general" vertical="bottom" wrapText="0" indent="0" readingOrder="0"/>
    </dxf>
  </rfmt>
  <rfmt sheetId="3" sqref="C84" start="0" length="0">
    <dxf>
      <alignment horizontal="general" vertical="bottom" readingOrder="0"/>
    </dxf>
  </rfmt>
  <rfmt sheetId="3" sqref="D84" start="0" length="0">
    <dxf>
      <alignment horizontal="general" vertical="bottom" readingOrder="0"/>
    </dxf>
  </rfmt>
  <rfmt sheetId="3" sqref="E84" start="0" length="0">
    <dxf>
      <numFmt numFmtId="0" formatCode="General"/>
      <alignment vertical="bottom" readingOrder="0"/>
    </dxf>
  </rfmt>
  <rfmt sheetId="3" sqref="F84" start="0" length="0">
    <dxf>
      <font>
        <sz val="12"/>
        <color auto="1"/>
        <name val="Times New Roman"/>
        <scheme val="none"/>
      </font>
      <numFmt numFmtId="0" formatCode="General"/>
      <alignment horizontal="general" vertical="bottom" readingOrder="0"/>
    </dxf>
  </rfmt>
  <rfmt sheetId="3" sqref="G84" start="0" length="0">
    <dxf>
      <font>
        <sz val="12"/>
        <color auto="1"/>
        <name val="Times New Roman"/>
        <scheme val="none"/>
      </font>
      <numFmt numFmtId="0" formatCode="General"/>
      <alignment horizontal="general" vertical="bottom" readingOrder="0"/>
    </dxf>
  </rfmt>
  <rfmt sheetId="3" sqref="H84" start="0" length="0">
    <dxf>
      <font>
        <sz val="12"/>
        <color auto="1"/>
        <name val="Times New Roman"/>
        <scheme val="none"/>
      </font>
      <numFmt numFmtId="0" formatCode="General"/>
      <alignment horizontal="general" vertical="bottom" readingOrder="0"/>
    </dxf>
  </rfmt>
  <rfmt sheetId="3" sqref="I84" start="0" length="0">
    <dxf>
      <font>
        <sz val="12"/>
        <color auto="1"/>
        <name val="Times New Roman"/>
        <scheme val="none"/>
      </font>
      <numFmt numFmtId="0" formatCode="General"/>
      <alignment horizontal="general" vertical="bottom" readingOrder="0"/>
    </dxf>
  </rfmt>
  <rfmt sheetId="3" sqref="J84" start="0" length="0">
    <dxf>
      <font>
        <sz val="12"/>
        <color auto="1"/>
        <name val="Times New Roman"/>
        <scheme val="none"/>
      </font>
      <numFmt numFmtId="0" formatCode="General"/>
      <alignment horizontal="general" vertical="bottom" readingOrder="0"/>
    </dxf>
  </rfmt>
  <rfmt sheetId="3" sqref="K84" start="0" length="0">
    <dxf>
      <font>
        <sz val="12"/>
        <color auto="1"/>
        <name val="Times New Roman"/>
        <scheme val="none"/>
      </font>
      <numFmt numFmtId="0" formatCode="General"/>
      <alignment horizontal="general" vertical="bottom" readingOrder="0"/>
    </dxf>
  </rfmt>
  <rfmt sheetId="3" sqref="L84" start="0" length="0">
    <dxf>
      <font>
        <sz val="12"/>
        <color auto="1"/>
        <name val="Times New Roman"/>
        <scheme val="none"/>
      </font>
      <numFmt numFmtId="0" formatCode="General"/>
      <alignment horizontal="general" vertical="bottom" readingOrder="0"/>
    </dxf>
  </rfmt>
  <rfmt sheetId="3" sqref="M84" start="0" length="0">
    <dxf>
      <font>
        <sz val="12"/>
        <color auto="1"/>
        <name val="Times New Roman"/>
        <scheme val="none"/>
      </font>
      <numFmt numFmtId="0" formatCode="General"/>
      <alignment horizontal="general" vertical="bottom" readingOrder="0"/>
    </dxf>
  </rfmt>
  <rfmt sheetId="3" sqref="N84" start="0" length="0">
    <dxf>
      <font>
        <sz val="12"/>
        <color auto="1"/>
        <name val="Times New Roman"/>
        <scheme val="none"/>
      </font>
      <numFmt numFmtId="0" formatCode="General"/>
      <alignment horizontal="general" vertical="bottom" readingOrder="0"/>
    </dxf>
  </rfmt>
  <rfmt sheetId="3" sqref="O84" start="0" length="0">
    <dxf>
      <alignment vertical="bottom" readingOrder="0"/>
    </dxf>
  </rfmt>
  <rfmt sheetId="3" sqref="P84" start="0" length="0">
    <dxf>
      <alignment vertical="bottom" readingOrder="0"/>
    </dxf>
  </rfmt>
  <rfmt sheetId="3" sqref="Q84" start="0" length="0">
    <dxf>
      <alignment vertical="bottom" readingOrder="0"/>
    </dxf>
  </rfmt>
  <rfmt sheetId="3" sqref="R84" start="0" length="0">
    <dxf>
      <alignment vertical="bottom" readingOrder="0"/>
    </dxf>
  </rfmt>
  <rfmt sheetId="3" sqref="S84" start="0" length="0">
    <dxf>
      <alignment vertical="bottom" readingOrder="0"/>
    </dxf>
  </rfmt>
  <rfmt sheetId="3" sqref="T84" start="0" length="0">
    <dxf>
      <alignment vertical="bottom" readingOrder="0"/>
    </dxf>
  </rfmt>
  <rfmt sheetId="3" sqref="U84" start="0" length="0">
    <dxf>
      <alignment vertical="bottom" readingOrder="0"/>
    </dxf>
  </rfmt>
  <rfmt sheetId="3" sqref="V84" start="0" length="0">
    <dxf>
      <alignment vertical="bottom" readingOrder="0"/>
    </dxf>
  </rfmt>
  <rfmt sheetId="3" sqref="W84" start="0" length="0">
    <dxf>
      <alignment vertical="bottom" readingOrder="0"/>
    </dxf>
  </rfmt>
  <rfmt sheetId="3" sqref="X84" start="0" length="0">
    <dxf>
      <alignment vertical="bottom" readingOrder="0"/>
    </dxf>
  </rfmt>
  <rfmt sheetId="3" sqref="Y84" start="0" length="0">
    <dxf>
      <alignment vertical="bottom" readingOrder="0"/>
    </dxf>
  </rfmt>
  <rfmt sheetId="3" sqref="Z84" start="0" length="0">
    <dxf>
      <alignment vertical="bottom" readingOrder="0"/>
    </dxf>
  </rfmt>
  <rfmt sheetId="3" sqref="AA84" start="0" length="0">
    <dxf>
      <alignment vertical="bottom" readingOrder="0"/>
    </dxf>
  </rfmt>
  <rfmt sheetId="3" sqref="AB84" start="0" length="0">
    <dxf>
      <fill>
        <patternFill patternType="none">
          <bgColor indexed="65"/>
        </patternFill>
      </fill>
      <alignment vertical="bottom" readingOrder="0"/>
    </dxf>
  </rfmt>
  <rfmt sheetId="3" sqref="AC84" start="0" length="0">
    <dxf>
      <alignment vertical="bottom" readingOrder="0"/>
    </dxf>
  </rfmt>
  <rfmt sheetId="3" sqref="AD84" start="0" length="0">
    <dxf>
      <alignment vertical="bottom" readingOrder="0"/>
    </dxf>
  </rfmt>
  <rfmt sheetId="3" sqref="AE84" start="0" length="0">
    <dxf>
      <alignment vertical="bottom" readingOrder="0"/>
    </dxf>
  </rfmt>
  <rfmt sheetId="3" sqref="AF84" start="0" length="0">
    <dxf>
      <alignment vertical="bottom" readingOrder="0"/>
    </dxf>
  </rfmt>
  <rfmt sheetId="3" sqref="AG84" start="0" length="0">
    <dxf>
      <alignment vertical="bottom" readingOrder="0"/>
    </dxf>
  </rfmt>
  <rfmt sheetId="3" sqref="AH84" start="0" length="0">
    <dxf>
      <alignment vertical="bottom" readingOrder="0"/>
    </dxf>
  </rfmt>
  <rfmt sheetId="3" sqref="AI84" start="0" length="0">
    <dxf>
      <alignment vertical="bottom" readingOrder="0"/>
    </dxf>
  </rfmt>
  <rfmt sheetId="3" sqref="AJ84" start="0" length="0">
    <dxf>
      <alignment vertical="bottom" readingOrder="0"/>
    </dxf>
  </rfmt>
  <rfmt sheetId="3" sqref="AK84" start="0" length="0">
    <dxf>
      <alignment vertical="bottom" readingOrder="0"/>
    </dxf>
  </rfmt>
  <rfmt sheetId="3" sqref="AL84" start="0" length="0">
    <dxf>
      <alignment vertical="bottom" readingOrder="0"/>
    </dxf>
  </rfmt>
  <rfmt sheetId="3" sqref="AM84" start="0" length="0">
    <dxf>
      <alignment vertical="bottom" readingOrder="0"/>
    </dxf>
  </rfmt>
  <rfmt sheetId="3" sqref="AN84" start="0" length="0">
    <dxf>
      <alignment vertical="bottom" readingOrder="0"/>
    </dxf>
  </rfmt>
  <rfmt sheetId="3" sqref="AO84" start="0" length="0">
    <dxf>
      <fill>
        <patternFill patternType="none">
          <bgColor indexed="65"/>
        </patternFill>
      </fill>
      <alignment vertical="bottom" readingOrder="0"/>
    </dxf>
  </rfmt>
  <rfmt sheetId="3" sqref="A84:XFD84" start="0" length="0">
    <dxf>
      <alignment vertical="bottom" readingOrder="0"/>
    </dxf>
  </rfmt>
  <rfmt sheetId="3" sqref="A85" start="0" length="0">
    <dxf>
      <alignment horizontal="general" vertical="bottom" readingOrder="0"/>
    </dxf>
  </rfmt>
  <rfmt sheetId="3" sqref="B85" start="0" length="0">
    <dxf>
      <font>
        <sz val="12"/>
        <color auto="1"/>
        <name val="Times New Roman"/>
        <scheme val="none"/>
      </font>
      <alignment horizontal="general" vertical="bottom" wrapText="0" indent="0" readingOrder="0"/>
    </dxf>
  </rfmt>
  <rfmt sheetId="3" sqref="C85" start="0" length="0">
    <dxf>
      <alignment horizontal="general" vertical="bottom" readingOrder="0"/>
    </dxf>
  </rfmt>
  <rfmt sheetId="3" sqref="D85" start="0" length="0">
    <dxf>
      <alignment horizontal="general" vertical="bottom" readingOrder="0"/>
    </dxf>
  </rfmt>
  <rfmt sheetId="3" sqref="E85" start="0" length="0">
    <dxf>
      <numFmt numFmtId="0" formatCode="General"/>
      <alignment vertical="bottom" readingOrder="0"/>
    </dxf>
  </rfmt>
  <rfmt sheetId="3" sqref="F85" start="0" length="0">
    <dxf>
      <numFmt numFmtId="0" formatCode="General"/>
      <alignment vertical="bottom" readingOrder="0"/>
    </dxf>
  </rfmt>
  <rfmt sheetId="3" sqref="G85" start="0" length="0">
    <dxf>
      <numFmt numFmtId="0" formatCode="General"/>
      <alignment vertical="bottom" readingOrder="0"/>
    </dxf>
  </rfmt>
  <rfmt sheetId="3" sqref="H85" start="0" length="0">
    <dxf>
      <numFmt numFmtId="0" formatCode="General"/>
      <alignment vertical="bottom" readingOrder="0"/>
    </dxf>
  </rfmt>
  <rfmt sheetId="3" sqref="I85" start="0" length="0">
    <dxf>
      <numFmt numFmtId="0" formatCode="General"/>
      <alignment vertical="bottom" readingOrder="0"/>
    </dxf>
  </rfmt>
  <rfmt sheetId="3" sqref="J85" start="0" length="0">
    <dxf>
      <numFmt numFmtId="0" formatCode="General"/>
      <alignment vertical="bottom" readingOrder="0"/>
    </dxf>
  </rfmt>
  <rfmt sheetId="3" sqref="K85" start="0" length="0">
    <dxf>
      <numFmt numFmtId="0" formatCode="General"/>
      <alignment vertical="bottom" readingOrder="0"/>
    </dxf>
  </rfmt>
  <rfmt sheetId="3" sqref="L85" start="0" length="0">
    <dxf>
      <numFmt numFmtId="0" formatCode="General"/>
      <alignment vertical="bottom" readingOrder="0"/>
    </dxf>
  </rfmt>
  <rfmt sheetId="3" sqref="M85" start="0" length="0">
    <dxf>
      <numFmt numFmtId="0" formatCode="General"/>
      <alignment vertical="bottom" readingOrder="0"/>
    </dxf>
  </rfmt>
  <rfmt sheetId="3" sqref="N85" start="0" length="0">
    <dxf>
      <numFmt numFmtId="0" formatCode="General"/>
      <alignment vertical="bottom" readingOrder="0"/>
    </dxf>
  </rfmt>
  <rfmt sheetId="3" sqref="O85" start="0" length="0">
    <dxf>
      <alignment vertical="bottom" readingOrder="0"/>
    </dxf>
  </rfmt>
  <rfmt sheetId="3" sqref="P85" start="0" length="0">
    <dxf>
      <alignment vertical="bottom" readingOrder="0"/>
    </dxf>
  </rfmt>
  <rfmt sheetId="3" sqref="Q85" start="0" length="0">
    <dxf>
      <alignment vertical="bottom" readingOrder="0"/>
    </dxf>
  </rfmt>
  <rfmt sheetId="3" sqref="R85" start="0" length="0">
    <dxf>
      <alignment vertical="bottom" readingOrder="0"/>
    </dxf>
  </rfmt>
  <rfmt sheetId="3" sqref="S85" start="0" length="0">
    <dxf>
      <alignment vertical="bottom" readingOrder="0"/>
    </dxf>
  </rfmt>
  <rfmt sheetId="3" sqref="T85" start="0" length="0">
    <dxf>
      <alignment vertical="bottom" readingOrder="0"/>
    </dxf>
  </rfmt>
  <rfmt sheetId="3" sqref="U85" start="0" length="0">
    <dxf>
      <alignment vertical="bottom" readingOrder="0"/>
    </dxf>
  </rfmt>
  <rfmt sheetId="3" sqref="V85" start="0" length="0">
    <dxf>
      <alignment vertical="bottom" readingOrder="0"/>
    </dxf>
  </rfmt>
  <rfmt sheetId="3" sqref="W85" start="0" length="0">
    <dxf>
      <alignment vertical="bottom" readingOrder="0"/>
    </dxf>
  </rfmt>
  <rfmt sheetId="3" sqref="X85" start="0" length="0">
    <dxf>
      <alignment vertical="bottom" readingOrder="0"/>
    </dxf>
  </rfmt>
  <rfmt sheetId="3" sqref="Y85" start="0" length="0">
    <dxf>
      <alignment vertical="bottom" readingOrder="0"/>
    </dxf>
  </rfmt>
  <rfmt sheetId="3" sqref="Z85" start="0" length="0">
    <dxf>
      <alignment vertical="bottom" readingOrder="0"/>
    </dxf>
  </rfmt>
  <rfmt sheetId="3" sqref="AA85" start="0" length="0">
    <dxf>
      <alignment vertical="bottom" readingOrder="0"/>
    </dxf>
  </rfmt>
  <rfmt sheetId="3" sqref="AB85" start="0" length="0">
    <dxf>
      <fill>
        <patternFill patternType="none">
          <bgColor indexed="65"/>
        </patternFill>
      </fill>
      <alignment vertical="bottom" readingOrder="0"/>
    </dxf>
  </rfmt>
  <rfmt sheetId="3" sqref="AC85" start="0" length="0">
    <dxf>
      <alignment vertical="bottom" readingOrder="0"/>
    </dxf>
  </rfmt>
  <rfmt sheetId="3" sqref="AD85" start="0" length="0">
    <dxf>
      <alignment vertical="bottom" readingOrder="0"/>
    </dxf>
  </rfmt>
  <rfmt sheetId="3" sqref="AE85" start="0" length="0">
    <dxf>
      <alignment vertical="bottom" readingOrder="0"/>
    </dxf>
  </rfmt>
  <rfmt sheetId="3" sqref="AF85" start="0" length="0">
    <dxf>
      <alignment vertical="bottom" readingOrder="0"/>
    </dxf>
  </rfmt>
  <rfmt sheetId="3" sqref="AG85" start="0" length="0">
    <dxf>
      <alignment vertical="bottom" readingOrder="0"/>
    </dxf>
  </rfmt>
  <rfmt sheetId="3" sqref="AH85" start="0" length="0">
    <dxf>
      <alignment vertical="bottom" readingOrder="0"/>
    </dxf>
  </rfmt>
  <rfmt sheetId="3" sqref="AI85" start="0" length="0">
    <dxf>
      <alignment vertical="bottom" readingOrder="0"/>
    </dxf>
  </rfmt>
  <rfmt sheetId="3" sqref="AJ85" start="0" length="0">
    <dxf>
      <alignment vertical="bottom" readingOrder="0"/>
    </dxf>
  </rfmt>
  <rfmt sheetId="3" sqref="AK85" start="0" length="0">
    <dxf>
      <alignment vertical="bottom" readingOrder="0"/>
    </dxf>
  </rfmt>
  <rfmt sheetId="3" sqref="AL85" start="0" length="0">
    <dxf>
      <alignment vertical="bottom" readingOrder="0"/>
    </dxf>
  </rfmt>
  <rfmt sheetId="3" sqref="AM85" start="0" length="0">
    <dxf>
      <alignment vertical="bottom" readingOrder="0"/>
    </dxf>
  </rfmt>
  <rfmt sheetId="3" sqref="AN85" start="0" length="0">
    <dxf>
      <alignment vertical="bottom" readingOrder="0"/>
    </dxf>
  </rfmt>
  <rfmt sheetId="3" sqref="AO85" start="0" length="0">
    <dxf>
      <fill>
        <patternFill patternType="none">
          <bgColor indexed="65"/>
        </patternFill>
      </fill>
      <alignment vertical="bottom" readingOrder="0"/>
    </dxf>
  </rfmt>
  <rfmt sheetId="3" sqref="A85:XFD85" start="0" length="0">
    <dxf>
      <alignment vertical="bottom" readingOrder="0"/>
    </dxf>
  </rfmt>
  <rfmt sheetId="3" sqref="A86" start="0" length="0">
    <dxf>
      <alignment horizontal="general" vertical="bottom" readingOrder="0"/>
    </dxf>
  </rfmt>
  <rfmt sheetId="3" sqref="B86" start="0" length="0">
    <dxf>
      <font>
        <sz val="12"/>
        <color auto="1"/>
        <name val="Times New Roman"/>
        <scheme val="none"/>
      </font>
      <alignment horizontal="general" vertical="bottom" wrapText="0" indent="0" readingOrder="0"/>
    </dxf>
  </rfmt>
  <rfmt sheetId="3" sqref="C86" start="0" length="0">
    <dxf>
      <alignment horizontal="general" vertical="bottom" readingOrder="0"/>
    </dxf>
  </rfmt>
  <rfmt sheetId="3" sqref="D86" start="0" length="0">
    <dxf>
      <alignment horizontal="general" vertical="bottom" readingOrder="0"/>
    </dxf>
  </rfmt>
  <rfmt sheetId="3" s="1" sqref="E86" start="0" length="0">
    <dxf>
      <numFmt numFmtId="0" formatCode="General"/>
      <fill>
        <patternFill patternType="none">
          <bgColor indexed="65"/>
        </patternFill>
      </fill>
      <alignment horizontal="general" vertical="bottom" readingOrder="0"/>
    </dxf>
  </rfmt>
  <rfmt sheetId="3" s="1" sqref="F86" start="0" length="0">
    <dxf>
      <numFmt numFmtId="0" formatCode="General"/>
      <fill>
        <patternFill patternType="none">
          <bgColor indexed="65"/>
        </patternFill>
      </fill>
      <alignment horizontal="general" vertical="bottom" readingOrder="0"/>
    </dxf>
  </rfmt>
  <rfmt sheetId="3" s="1" sqref="G86" start="0" length="0">
    <dxf>
      <numFmt numFmtId="0" formatCode="General"/>
      <fill>
        <patternFill patternType="none">
          <bgColor indexed="65"/>
        </patternFill>
      </fill>
      <alignment horizontal="general" vertical="bottom" readingOrder="0"/>
    </dxf>
  </rfmt>
  <rfmt sheetId="3" s="1" sqref="H86" start="0" length="0">
    <dxf>
      <numFmt numFmtId="0" formatCode="General"/>
      <fill>
        <patternFill patternType="none">
          <bgColor indexed="65"/>
        </patternFill>
      </fill>
      <alignment horizontal="general" vertical="bottom" readingOrder="0"/>
    </dxf>
  </rfmt>
  <rfmt sheetId="3" s="1" sqref="I86" start="0" length="0">
    <dxf>
      <numFmt numFmtId="0" formatCode="General"/>
      <fill>
        <patternFill patternType="none">
          <bgColor indexed="65"/>
        </patternFill>
      </fill>
      <alignment horizontal="general" vertical="bottom" readingOrder="0"/>
    </dxf>
  </rfmt>
  <rfmt sheetId="3" s="1" sqref="J86" start="0" length="0">
    <dxf>
      <numFmt numFmtId="0" formatCode="General"/>
      <fill>
        <patternFill patternType="none">
          <bgColor indexed="65"/>
        </patternFill>
      </fill>
      <alignment horizontal="general" vertical="bottom" readingOrder="0"/>
    </dxf>
  </rfmt>
  <rfmt sheetId="3" s="1" sqref="K86" start="0" length="0">
    <dxf>
      <numFmt numFmtId="0" formatCode="General"/>
      <fill>
        <patternFill patternType="none">
          <bgColor indexed="65"/>
        </patternFill>
      </fill>
      <alignment horizontal="general" vertical="bottom" readingOrder="0"/>
    </dxf>
  </rfmt>
  <rfmt sheetId="3" s="1" sqref="L86" start="0" length="0">
    <dxf>
      <numFmt numFmtId="0" formatCode="General"/>
      <fill>
        <patternFill patternType="none">
          <bgColor indexed="65"/>
        </patternFill>
      </fill>
      <alignment horizontal="general" vertical="bottom" readingOrder="0"/>
    </dxf>
  </rfmt>
  <rfmt sheetId="3" s="1" sqref="M86" start="0" length="0">
    <dxf>
      <numFmt numFmtId="0" formatCode="General"/>
      <fill>
        <patternFill patternType="none">
          <bgColor indexed="65"/>
        </patternFill>
      </fill>
      <alignment horizontal="general" vertical="bottom" readingOrder="0"/>
    </dxf>
  </rfmt>
  <rfmt sheetId="3" s="1" sqref="N86" start="0" length="0">
    <dxf>
      <numFmt numFmtId="0" formatCode="General"/>
      <fill>
        <patternFill patternType="none">
          <bgColor indexed="65"/>
        </patternFill>
      </fill>
      <alignment horizontal="general" vertical="bottom" readingOrder="0"/>
    </dxf>
  </rfmt>
  <rfmt sheetId="3" sqref="O86" start="0" length="0">
    <dxf>
      <alignment vertical="bottom" readingOrder="0"/>
    </dxf>
  </rfmt>
  <rfmt sheetId="3" sqref="P86" start="0" length="0">
    <dxf>
      <alignment vertical="bottom" readingOrder="0"/>
    </dxf>
  </rfmt>
  <rfmt sheetId="3" sqref="Q86" start="0" length="0">
    <dxf>
      <alignment vertical="bottom" readingOrder="0"/>
    </dxf>
  </rfmt>
  <rfmt sheetId="3" sqref="R86" start="0" length="0">
    <dxf>
      <alignment vertical="bottom" readingOrder="0"/>
    </dxf>
  </rfmt>
  <rfmt sheetId="3" sqref="S86" start="0" length="0">
    <dxf>
      <alignment vertical="bottom" readingOrder="0"/>
    </dxf>
  </rfmt>
  <rfmt sheetId="3" sqref="T86" start="0" length="0">
    <dxf>
      <alignment vertical="bottom" readingOrder="0"/>
    </dxf>
  </rfmt>
  <rfmt sheetId="3" sqref="U86" start="0" length="0">
    <dxf>
      <alignment vertical="bottom" readingOrder="0"/>
    </dxf>
  </rfmt>
  <rfmt sheetId="3" sqref="V86" start="0" length="0">
    <dxf>
      <alignment vertical="bottom" readingOrder="0"/>
    </dxf>
  </rfmt>
  <rfmt sheetId="3" sqref="W86" start="0" length="0">
    <dxf>
      <alignment vertical="bottom" readingOrder="0"/>
    </dxf>
  </rfmt>
  <rfmt sheetId="3" sqref="X86" start="0" length="0">
    <dxf>
      <alignment vertical="bottom" readingOrder="0"/>
    </dxf>
  </rfmt>
  <rfmt sheetId="3" sqref="Y86" start="0" length="0">
    <dxf>
      <alignment vertical="bottom" readingOrder="0"/>
    </dxf>
  </rfmt>
  <rfmt sheetId="3" sqref="Z86" start="0" length="0">
    <dxf>
      <alignment vertical="bottom" readingOrder="0"/>
    </dxf>
  </rfmt>
  <rfmt sheetId="3" sqref="AA86" start="0" length="0">
    <dxf>
      <alignment vertical="bottom" readingOrder="0"/>
    </dxf>
  </rfmt>
  <rfmt sheetId="3" sqref="AB86" start="0" length="0">
    <dxf>
      <fill>
        <patternFill patternType="none">
          <bgColor indexed="65"/>
        </patternFill>
      </fill>
      <alignment vertical="bottom" readingOrder="0"/>
    </dxf>
  </rfmt>
  <rfmt sheetId="3" sqref="AC86" start="0" length="0">
    <dxf>
      <alignment vertical="bottom" readingOrder="0"/>
    </dxf>
  </rfmt>
  <rfmt sheetId="3" sqref="AD86" start="0" length="0">
    <dxf>
      <alignment vertical="bottom" readingOrder="0"/>
    </dxf>
  </rfmt>
  <rfmt sheetId="3" sqref="AE86" start="0" length="0">
    <dxf>
      <alignment vertical="bottom" readingOrder="0"/>
    </dxf>
  </rfmt>
  <rfmt sheetId="3" sqref="AF86" start="0" length="0">
    <dxf>
      <alignment vertical="bottom" readingOrder="0"/>
    </dxf>
  </rfmt>
  <rfmt sheetId="3" sqref="AG86" start="0" length="0">
    <dxf>
      <alignment vertical="bottom" readingOrder="0"/>
    </dxf>
  </rfmt>
  <rfmt sheetId="3" sqref="AH86" start="0" length="0">
    <dxf>
      <alignment vertical="bottom" readingOrder="0"/>
    </dxf>
  </rfmt>
  <rfmt sheetId="3" sqref="AI86" start="0" length="0">
    <dxf>
      <alignment vertical="bottom" readingOrder="0"/>
    </dxf>
  </rfmt>
  <rfmt sheetId="3" sqref="AJ86" start="0" length="0">
    <dxf>
      <alignment vertical="bottom" readingOrder="0"/>
    </dxf>
  </rfmt>
  <rfmt sheetId="3" sqref="AK86" start="0" length="0">
    <dxf>
      <alignment vertical="bottom" readingOrder="0"/>
    </dxf>
  </rfmt>
  <rfmt sheetId="3" sqref="AL86" start="0" length="0">
    <dxf>
      <alignment vertical="bottom" readingOrder="0"/>
    </dxf>
  </rfmt>
  <rfmt sheetId="3" sqref="AM86" start="0" length="0">
    <dxf>
      <alignment vertical="bottom" readingOrder="0"/>
    </dxf>
  </rfmt>
  <rfmt sheetId="3" sqref="AN86" start="0" length="0">
    <dxf>
      <alignment vertical="bottom" readingOrder="0"/>
    </dxf>
  </rfmt>
  <rfmt sheetId="3" sqref="AO86" start="0" length="0">
    <dxf>
      <fill>
        <patternFill patternType="none">
          <bgColor indexed="65"/>
        </patternFill>
      </fill>
      <alignment vertical="bottom" readingOrder="0"/>
    </dxf>
  </rfmt>
  <rfmt sheetId="3" sqref="A86:XFD86" start="0" length="0">
    <dxf>
      <alignment vertical="bottom" readingOrder="0"/>
    </dxf>
  </rfmt>
  <rfmt sheetId="3" sqref="A87" start="0" length="0">
    <dxf>
      <alignment horizontal="general" vertical="bottom" readingOrder="0"/>
    </dxf>
  </rfmt>
  <rfmt sheetId="3" sqref="B87" start="0" length="0">
    <dxf>
      <font>
        <sz val="12"/>
        <color auto="1"/>
        <name val="Times New Roman"/>
        <scheme val="none"/>
      </font>
      <alignment horizontal="general" vertical="bottom" wrapText="0" indent="0" readingOrder="0"/>
      <border outline="0">
        <left/>
        <top/>
        <bottom/>
      </border>
    </dxf>
  </rfmt>
  <rfmt sheetId="3" sqref="C87" start="0" length="0">
    <dxf>
      <alignment horizontal="general" vertical="bottom" readingOrder="0"/>
      <border outline="0">
        <top/>
        <bottom/>
      </border>
    </dxf>
  </rfmt>
  <rfmt sheetId="3" sqref="D87" start="0" length="0">
    <dxf>
      <alignment horizontal="general" vertical="bottom" readingOrder="0"/>
      <border outline="0">
        <top/>
        <bottom/>
      </border>
    </dxf>
  </rfmt>
  <rfmt sheetId="3" s="1" sqref="E87" start="0" length="0">
    <dxf>
      <numFmt numFmtId="0" formatCode="General"/>
      <alignment horizontal="general" vertical="bottom" readingOrder="0"/>
      <border outline="0">
        <top/>
        <bottom/>
      </border>
    </dxf>
  </rfmt>
  <rfmt sheetId="3" s="1" sqref="F87" start="0" length="0">
    <dxf>
      <numFmt numFmtId="0" formatCode="General"/>
      <alignment horizontal="general" vertical="bottom" readingOrder="0"/>
      <border outline="0">
        <top/>
        <bottom/>
      </border>
    </dxf>
  </rfmt>
  <rfmt sheetId="3" s="1" sqref="G87" start="0" length="0">
    <dxf>
      <numFmt numFmtId="0" formatCode="General"/>
      <alignment horizontal="general" vertical="bottom" readingOrder="0"/>
      <border outline="0">
        <top/>
        <bottom/>
      </border>
    </dxf>
  </rfmt>
  <rfmt sheetId="3" s="1" sqref="H87" start="0" length="0">
    <dxf>
      <numFmt numFmtId="0" formatCode="General"/>
      <alignment horizontal="general" vertical="bottom" readingOrder="0"/>
      <border outline="0">
        <top/>
        <bottom/>
      </border>
    </dxf>
  </rfmt>
  <rfmt sheetId="3" s="1" sqref="I87" start="0" length="0">
    <dxf>
      <numFmt numFmtId="0" formatCode="General"/>
      <alignment horizontal="general" vertical="bottom" readingOrder="0"/>
      <border outline="0">
        <top/>
        <bottom/>
      </border>
    </dxf>
  </rfmt>
  <rfmt sheetId="3" s="1" sqref="J87" start="0" length="0">
    <dxf>
      <numFmt numFmtId="0" formatCode="General"/>
      <alignment horizontal="general" vertical="bottom" readingOrder="0"/>
      <border outline="0">
        <top/>
        <bottom/>
      </border>
    </dxf>
  </rfmt>
  <rfmt sheetId="3" s="1" sqref="K87" start="0" length="0">
    <dxf>
      <numFmt numFmtId="0" formatCode="General"/>
      <alignment horizontal="general" vertical="bottom" readingOrder="0"/>
      <border outline="0">
        <top/>
        <bottom/>
      </border>
    </dxf>
  </rfmt>
  <rfmt sheetId="3" s="1" sqref="L87" start="0" length="0">
    <dxf>
      <numFmt numFmtId="0" formatCode="General"/>
      <alignment horizontal="general" vertical="bottom" readingOrder="0"/>
      <border outline="0">
        <top/>
        <bottom/>
      </border>
    </dxf>
  </rfmt>
  <rfmt sheetId="3" s="1" sqref="M87" start="0" length="0">
    <dxf>
      <numFmt numFmtId="0" formatCode="General"/>
      <alignment horizontal="general" vertical="bottom" readingOrder="0"/>
      <border outline="0">
        <top/>
        <bottom/>
      </border>
    </dxf>
  </rfmt>
  <rfmt sheetId="3" s="1" sqref="N87" start="0" length="0">
    <dxf>
      <numFmt numFmtId="0" formatCode="General"/>
      <alignment horizontal="general" vertical="bottom" readingOrder="0"/>
      <border outline="0">
        <right/>
        <top/>
        <bottom/>
      </border>
    </dxf>
  </rfmt>
  <rfmt sheetId="3" sqref="O87" start="0" length="0">
    <dxf>
      <alignment vertical="bottom" readingOrder="0"/>
    </dxf>
  </rfmt>
  <rfmt sheetId="3" sqref="P87" start="0" length="0">
    <dxf>
      <alignment vertical="bottom" readingOrder="0"/>
    </dxf>
  </rfmt>
  <rfmt sheetId="3" sqref="Q87" start="0" length="0">
    <dxf>
      <alignment vertical="bottom" readingOrder="0"/>
    </dxf>
  </rfmt>
  <rfmt sheetId="3" sqref="R87" start="0" length="0">
    <dxf>
      <alignment vertical="bottom" readingOrder="0"/>
    </dxf>
  </rfmt>
  <rfmt sheetId="3" sqref="S87" start="0" length="0">
    <dxf>
      <alignment vertical="bottom" readingOrder="0"/>
    </dxf>
  </rfmt>
  <rfmt sheetId="3" sqref="T87" start="0" length="0">
    <dxf>
      <alignment vertical="bottom" readingOrder="0"/>
    </dxf>
  </rfmt>
  <rfmt sheetId="3" sqref="U87" start="0" length="0">
    <dxf>
      <alignment vertical="bottom" readingOrder="0"/>
    </dxf>
  </rfmt>
  <rfmt sheetId="3" sqref="V87" start="0" length="0">
    <dxf>
      <alignment vertical="bottom" readingOrder="0"/>
    </dxf>
  </rfmt>
  <rfmt sheetId="3" sqref="W87" start="0" length="0">
    <dxf>
      <alignment vertical="bottom" readingOrder="0"/>
    </dxf>
  </rfmt>
  <rfmt sheetId="3" sqref="X87" start="0" length="0">
    <dxf>
      <alignment vertical="bottom" readingOrder="0"/>
    </dxf>
  </rfmt>
  <rfmt sheetId="3" sqref="Y87" start="0" length="0">
    <dxf>
      <alignment vertical="bottom" readingOrder="0"/>
    </dxf>
  </rfmt>
  <rfmt sheetId="3" sqref="Z87" start="0" length="0">
    <dxf>
      <alignment vertical="bottom" readingOrder="0"/>
    </dxf>
  </rfmt>
  <rfmt sheetId="3" sqref="AA87" start="0" length="0">
    <dxf>
      <alignment vertical="bottom" readingOrder="0"/>
    </dxf>
  </rfmt>
  <rfmt sheetId="3" sqref="AB87" start="0" length="0">
    <dxf>
      <fill>
        <patternFill patternType="none">
          <bgColor indexed="65"/>
        </patternFill>
      </fill>
      <alignment vertical="bottom" readingOrder="0"/>
    </dxf>
  </rfmt>
  <rfmt sheetId="3" sqref="AC87" start="0" length="0">
    <dxf>
      <alignment vertical="bottom" readingOrder="0"/>
    </dxf>
  </rfmt>
  <rfmt sheetId="3" sqref="AD87" start="0" length="0">
    <dxf>
      <alignment vertical="bottom" readingOrder="0"/>
    </dxf>
  </rfmt>
  <rfmt sheetId="3" sqref="AE87" start="0" length="0">
    <dxf>
      <alignment vertical="bottom" readingOrder="0"/>
    </dxf>
  </rfmt>
  <rfmt sheetId="3" sqref="AF87" start="0" length="0">
    <dxf>
      <alignment vertical="bottom" readingOrder="0"/>
    </dxf>
  </rfmt>
  <rfmt sheetId="3" sqref="AG87" start="0" length="0">
    <dxf>
      <alignment vertical="bottom" readingOrder="0"/>
    </dxf>
  </rfmt>
  <rfmt sheetId="3" sqref="AH87" start="0" length="0">
    <dxf>
      <alignment vertical="bottom" readingOrder="0"/>
    </dxf>
  </rfmt>
  <rfmt sheetId="3" sqref="AI87" start="0" length="0">
    <dxf>
      <alignment vertical="bottom" readingOrder="0"/>
    </dxf>
  </rfmt>
  <rfmt sheetId="3" sqref="AJ87" start="0" length="0">
    <dxf>
      <alignment vertical="bottom" readingOrder="0"/>
    </dxf>
  </rfmt>
  <rfmt sheetId="3" sqref="AK87" start="0" length="0">
    <dxf>
      <alignment vertical="bottom" readingOrder="0"/>
    </dxf>
  </rfmt>
  <rfmt sheetId="3" sqref="AL87" start="0" length="0">
    <dxf>
      <alignment vertical="bottom" readingOrder="0"/>
    </dxf>
  </rfmt>
  <rfmt sheetId="3" sqref="AM87" start="0" length="0">
    <dxf>
      <alignment vertical="bottom" readingOrder="0"/>
    </dxf>
  </rfmt>
  <rfmt sheetId="3" sqref="AN87" start="0" length="0">
    <dxf>
      <alignment vertical="bottom" readingOrder="0"/>
    </dxf>
  </rfmt>
  <rfmt sheetId="3" sqref="AO87" start="0" length="0">
    <dxf>
      <fill>
        <patternFill patternType="none">
          <bgColor indexed="65"/>
        </patternFill>
      </fill>
      <alignment vertical="bottom" readingOrder="0"/>
    </dxf>
  </rfmt>
  <rfmt sheetId="3" sqref="A87:XFD87" start="0" length="0">
    <dxf>
      <alignment vertical="bottom" readingOrder="0"/>
    </dxf>
  </rfmt>
  <rfmt sheetId="3" sqref="A88" start="0" length="0">
    <dxf>
      <alignment horizontal="general" vertical="bottom" readingOrder="0"/>
    </dxf>
  </rfmt>
  <rfmt sheetId="3" sqref="B88" start="0" length="0">
    <dxf>
      <font>
        <sz val="12"/>
        <color auto="1"/>
        <name val="Times New Roman"/>
        <scheme val="none"/>
      </font>
      <alignment horizontal="general" vertical="bottom" wrapText="0" indent="0" readingOrder="0"/>
    </dxf>
  </rfmt>
  <rfmt sheetId="3" sqref="C88" start="0" length="0">
    <dxf>
      <alignment horizontal="general" vertical="bottom" readingOrder="0"/>
    </dxf>
  </rfmt>
  <rfmt sheetId="3" sqref="D88" start="0" length="0">
    <dxf>
      <alignment horizontal="general" vertical="bottom" readingOrder="0"/>
    </dxf>
  </rfmt>
  <rfmt sheetId="3" sqref="E88" start="0" length="0">
    <dxf>
      <numFmt numFmtId="0" formatCode="General"/>
      <alignment vertical="bottom" readingOrder="0"/>
    </dxf>
  </rfmt>
  <rfmt sheetId="3" sqref="F88" start="0" length="0">
    <dxf>
      <numFmt numFmtId="0" formatCode="General"/>
      <alignment vertical="bottom" readingOrder="0"/>
    </dxf>
  </rfmt>
  <rfmt sheetId="3" sqref="G88" start="0" length="0">
    <dxf>
      <numFmt numFmtId="0" formatCode="General"/>
      <alignment vertical="bottom" readingOrder="0"/>
    </dxf>
  </rfmt>
  <rfmt sheetId="3" sqref="H88" start="0" length="0">
    <dxf>
      <numFmt numFmtId="0" formatCode="General"/>
      <alignment vertical="bottom" readingOrder="0"/>
    </dxf>
  </rfmt>
  <rfmt sheetId="3" sqref="I88" start="0" length="0">
    <dxf>
      <numFmt numFmtId="0" formatCode="General"/>
      <alignment vertical="bottom" readingOrder="0"/>
    </dxf>
  </rfmt>
  <rfmt sheetId="3" sqref="J88" start="0" length="0">
    <dxf>
      <numFmt numFmtId="0" formatCode="General"/>
      <alignment vertical="bottom" readingOrder="0"/>
    </dxf>
  </rfmt>
  <rfmt sheetId="3" sqref="K88" start="0" length="0">
    <dxf>
      <numFmt numFmtId="0" formatCode="General"/>
      <alignment vertical="bottom" readingOrder="0"/>
    </dxf>
  </rfmt>
  <rfmt sheetId="3" sqref="L88" start="0" length="0">
    <dxf>
      <numFmt numFmtId="0" formatCode="General"/>
      <alignment vertical="bottom" readingOrder="0"/>
    </dxf>
  </rfmt>
  <rfmt sheetId="3" sqref="M88" start="0" length="0">
    <dxf>
      <numFmt numFmtId="0" formatCode="General"/>
      <alignment vertical="bottom" readingOrder="0"/>
    </dxf>
  </rfmt>
  <rfmt sheetId="3" sqref="N88" start="0" length="0">
    <dxf>
      <numFmt numFmtId="0" formatCode="General"/>
      <alignment vertical="bottom" readingOrder="0"/>
    </dxf>
  </rfmt>
  <rfmt sheetId="3" sqref="O88" start="0" length="0">
    <dxf>
      <alignment vertical="bottom" readingOrder="0"/>
    </dxf>
  </rfmt>
  <rfmt sheetId="3" sqref="P88" start="0" length="0">
    <dxf>
      <alignment vertical="bottom" readingOrder="0"/>
    </dxf>
  </rfmt>
  <rfmt sheetId="3" sqref="Q88" start="0" length="0">
    <dxf>
      <alignment vertical="bottom" readingOrder="0"/>
    </dxf>
  </rfmt>
  <rfmt sheetId="3" sqref="R88" start="0" length="0">
    <dxf>
      <alignment vertical="bottom" readingOrder="0"/>
    </dxf>
  </rfmt>
  <rfmt sheetId="3" sqref="S88" start="0" length="0">
    <dxf>
      <alignment vertical="bottom" readingOrder="0"/>
    </dxf>
  </rfmt>
  <rfmt sheetId="3" sqref="T88" start="0" length="0">
    <dxf>
      <alignment vertical="bottom" readingOrder="0"/>
    </dxf>
  </rfmt>
  <rfmt sheetId="3" sqref="U88" start="0" length="0">
    <dxf>
      <alignment vertical="bottom" readingOrder="0"/>
    </dxf>
  </rfmt>
  <rfmt sheetId="3" sqref="V88" start="0" length="0">
    <dxf>
      <alignment vertical="bottom" readingOrder="0"/>
    </dxf>
  </rfmt>
  <rfmt sheetId="3" sqref="W88" start="0" length="0">
    <dxf>
      <alignment vertical="bottom" readingOrder="0"/>
    </dxf>
  </rfmt>
  <rfmt sheetId="3" sqref="X88" start="0" length="0">
    <dxf>
      <alignment vertical="bottom" readingOrder="0"/>
    </dxf>
  </rfmt>
  <rfmt sheetId="3" sqref="Y88" start="0" length="0">
    <dxf>
      <alignment vertical="bottom" readingOrder="0"/>
    </dxf>
  </rfmt>
  <rfmt sheetId="3" sqref="Z88" start="0" length="0">
    <dxf>
      <alignment vertical="bottom" readingOrder="0"/>
    </dxf>
  </rfmt>
  <rfmt sheetId="3" sqref="AA88" start="0" length="0">
    <dxf>
      <alignment vertical="bottom" readingOrder="0"/>
    </dxf>
  </rfmt>
  <rfmt sheetId="3" sqref="AB88" start="0" length="0">
    <dxf>
      <fill>
        <patternFill patternType="none">
          <bgColor indexed="65"/>
        </patternFill>
      </fill>
      <alignment vertical="bottom" readingOrder="0"/>
    </dxf>
  </rfmt>
  <rfmt sheetId="3" sqref="AC88" start="0" length="0">
    <dxf>
      <alignment vertical="bottom" readingOrder="0"/>
    </dxf>
  </rfmt>
  <rfmt sheetId="3" sqref="AD88" start="0" length="0">
    <dxf>
      <alignment vertical="bottom" readingOrder="0"/>
    </dxf>
  </rfmt>
  <rfmt sheetId="3" sqref="AE88" start="0" length="0">
    <dxf>
      <alignment vertical="bottom" readingOrder="0"/>
    </dxf>
  </rfmt>
  <rfmt sheetId="3" sqref="AF88" start="0" length="0">
    <dxf>
      <alignment vertical="bottom" readingOrder="0"/>
    </dxf>
  </rfmt>
  <rfmt sheetId="3" sqref="AG88" start="0" length="0">
    <dxf>
      <alignment vertical="bottom" readingOrder="0"/>
    </dxf>
  </rfmt>
  <rfmt sheetId="3" sqref="AH88" start="0" length="0">
    <dxf>
      <alignment vertical="bottom" readingOrder="0"/>
    </dxf>
  </rfmt>
  <rfmt sheetId="3" sqref="AI88" start="0" length="0">
    <dxf>
      <alignment vertical="bottom" readingOrder="0"/>
    </dxf>
  </rfmt>
  <rfmt sheetId="3" sqref="AJ88" start="0" length="0">
    <dxf>
      <alignment vertical="bottom" readingOrder="0"/>
    </dxf>
  </rfmt>
  <rfmt sheetId="3" sqref="AK88" start="0" length="0">
    <dxf>
      <alignment vertical="bottom" readingOrder="0"/>
    </dxf>
  </rfmt>
  <rfmt sheetId="3" sqref="AL88" start="0" length="0">
    <dxf>
      <alignment vertical="bottom" readingOrder="0"/>
    </dxf>
  </rfmt>
  <rfmt sheetId="3" sqref="AM88" start="0" length="0">
    <dxf>
      <alignment vertical="bottom" readingOrder="0"/>
    </dxf>
  </rfmt>
  <rfmt sheetId="3" sqref="AN88" start="0" length="0">
    <dxf>
      <alignment vertical="bottom" readingOrder="0"/>
    </dxf>
  </rfmt>
  <rfmt sheetId="3" sqref="AO88" start="0" length="0">
    <dxf>
      <fill>
        <patternFill patternType="none">
          <bgColor indexed="65"/>
        </patternFill>
      </fill>
      <alignment vertical="bottom" readingOrder="0"/>
    </dxf>
  </rfmt>
  <rfmt sheetId="3" sqref="A88:XFD88" start="0" length="0">
    <dxf>
      <alignment vertical="bottom" readingOrder="0"/>
    </dxf>
  </rfmt>
  <rfmt sheetId="3" sqref="A89" start="0" length="0">
    <dxf>
      <alignment horizontal="general" vertical="bottom" readingOrder="0"/>
    </dxf>
  </rfmt>
  <rfmt sheetId="3" sqref="B89" start="0" length="0">
    <dxf>
      <font>
        <sz val="12"/>
        <color auto="1"/>
        <name val="Times New Roman"/>
        <scheme val="none"/>
      </font>
      <alignment horizontal="general" vertical="bottom" wrapText="0" indent="0" readingOrder="0"/>
    </dxf>
  </rfmt>
  <rfmt sheetId="3" sqref="C89" start="0" length="0">
    <dxf>
      <alignment horizontal="general" vertical="bottom" readingOrder="0"/>
    </dxf>
  </rfmt>
  <rfmt sheetId="3" sqref="D89" start="0" length="0">
    <dxf>
      <alignment horizontal="general" vertical="bottom" readingOrder="0"/>
    </dxf>
  </rfmt>
  <rfmt sheetId="3" sqref="E89" start="0" length="0">
    <dxf>
      <numFmt numFmtId="0" formatCode="General"/>
      <alignment vertical="bottom" readingOrder="0"/>
    </dxf>
  </rfmt>
  <rfmt sheetId="3" sqref="F89" start="0" length="0">
    <dxf>
      <numFmt numFmtId="0" formatCode="General"/>
      <alignment vertical="bottom" readingOrder="0"/>
    </dxf>
  </rfmt>
  <rfmt sheetId="3" sqref="G89" start="0" length="0">
    <dxf>
      <numFmt numFmtId="0" formatCode="General"/>
      <alignment vertical="bottom" readingOrder="0"/>
    </dxf>
  </rfmt>
  <rfmt sheetId="3" sqref="H89" start="0" length="0">
    <dxf>
      <numFmt numFmtId="0" formatCode="General"/>
      <alignment vertical="bottom" readingOrder="0"/>
    </dxf>
  </rfmt>
  <rfmt sheetId="3" sqref="I89" start="0" length="0">
    <dxf>
      <numFmt numFmtId="0" formatCode="General"/>
      <alignment vertical="bottom" readingOrder="0"/>
    </dxf>
  </rfmt>
  <rfmt sheetId="3" sqref="J89" start="0" length="0">
    <dxf>
      <numFmt numFmtId="0" formatCode="General"/>
      <alignment vertical="bottom" readingOrder="0"/>
    </dxf>
  </rfmt>
  <rfmt sheetId="3" sqref="K89" start="0" length="0">
    <dxf>
      <numFmt numFmtId="0" formatCode="General"/>
      <alignment vertical="bottom" readingOrder="0"/>
    </dxf>
  </rfmt>
  <rfmt sheetId="3" sqref="L89" start="0" length="0">
    <dxf>
      <numFmt numFmtId="0" formatCode="General"/>
      <alignment vertical="bottom" readingOrder="0"/>
    </dxf>
  </rfmt>
  <rfmt sheetId="3" sqref="M89" start="0" length="0">
    <dxf>
      <numFmt numFmtId="0" formatCode="General"/>
      <alignment vertical="bottom" readingOrder="0"/>
    </dxf>
  </rfmt>
  <rfmt sheetId="3" sqref="N89" start="0" length="0">
    <dxf>
      <numFmt numFmtId="0" formatCode="General"/>
      <alignment vertical="bottom" readingOrder="0"/>
    </dxf>
  </rfmt>
  <rfmt sheetId="3" sqref="O89" start="0" length="0">
    <dxf>
      <alignment vertical="bottom" readingOrder="0"/>
    </dxf>
  </rfmt>
  <rfmt sheetId="3" sqref="P89" start="0" length="0">
    <dxf>
      <alignment vertical="bottom" readingOrder="0"/>
    </dxf>
  </rfmt>
  <rfmt sheetId="3" sqref="Q89" start="0" length="0">
    <dxf>
      <alignment vertical="bottom" readingOrder="0"/>
    </dxf>
  </rfmt>
  <rfmt sheetId="3" sqref="R89" start="0" length="0">
    <dxf>
      <alignment vertical="bottom" readingOrder="0"/>
    </dxf>
  </rfmt>
  <rfmt sheetId="3" sqref="S89" start="0" length="0">
    <dxf>
      <alignment vertical="bottom" readingOrder="0"/>
    </dxf>
  </rfmt>
  <rfmt sheetId="3" sqref="T89" start="0" length="0">
    <dxf>
      <alignment vertical="bottom" readingOrder="0"/>
    </dxf>
  </rfmt>
  <rfmt sheetId="3" sqref="U89" start="0" length="0">
    <dxf>
      <alignment vertical="bottom" readingOrder="0"/>
    </dxf>
  </rfmt>
  <rfmt sheetId="3" sqref="V89" start="0" length="0">
    <dxf>
      <alignment vertical="bottom" readingOrder="0"/>
    </dxf>
  </rfmt>
  <rfmt sheetId="3" sqref="W89" start="0" length="0">
    <dxf>
      <alignment vertical="bottom" readingOrder="0"/>
    </dxf>
  </rfmt>
  <rfmt sheetId="3" sqref="X89" start="0" length="0">
    <dxf>
      <alignment vertical="bottom" readingOrder="0"/>
    </dxf>
  </rfmt>
  <rfmt sheetId="3" sqref="Y89" start="0" length="0">
    <dxf>
      <alignment vertical="bottom" readingOrder="0"/>
    </dxf>
  </rfmt>
  <rfmt sheetId="3" sqref="Z89" start="0" length="0">
    <dxf>
      <alignment vertical="bottom" readingOrder="0"/>
    </dxf>
  </rfmt>
  <rfmt sheetId="3" sqref="AA89" start="0" length="0">
    <dxf>
      <alignment vertical="bottom" readingOrder="0"/>
    </dxf>
  </rfmt>
  <rfmt sheetId="3" sqref="AB89" start="0" length="0">
    <dxf>
      <fill>
        <patternFill patternType="none">
          <bgColor indexed="65"/>
        </patternFill>
      </fill>
      <alignment vertical="bottom" readingOrder="0"/>
    </dxf>
  </rfmt>
  <rfmt sheetId="3" sqref="AC89" start="0" length="0">
    <dxf>
      <alignment vertical="bottom" readingOrder="0"/>
    </dxf>
  </rfmt>
  <rfmt sheetId="3" sqref="AD89" start="0" length="0">
    <dxf>
      <alignment vertical="bottom" readingOrder="0"/>
    </dxf>
  </rfmt>
  <rfmt sheetId="3" sqref="AE89" start="0" length="0">
    <dxf>
      <alignment vertical="bottom" readingOrder="0"/>
    </dxf>
  </rfmt>
  <rfmt sheetId="3" sqref="AF89" start="0" length="0">
    <dxf>
      <alignment vertical="bottom" readingOrder="0"/>
    </dxf>
  </rfmt>
  <rfmt sheetId="3" sqref="AG89" start="0" length="0">
    <dxf>
      <alignment vertical="bottom" readingOrder="0"/>
    </dxf>
  </rfmt>
  <rfmt sheetId="3" sqref="AH89" start="0" length="0">
    <dxf>
      <alignment vertical="bottom" readingOrder="0"/>
    </dxf>
  </rfmt>
  <rfmt sheetId="3" sqref="AI89" start="0" length="0">
    <dxf>
      <alignment vertical="bottom" readingOrder="0"/>
    </dxf>
  </rfmt>
  <rfmt sheetId="3" sqref="AJ89" start="0" length="0">
    <dxf>
      <alignment vertical="bottom" readingOrder="0"/>
    </dxf>
  </rfmt>
  <rfmt sheetId="3" sqref="AK89" start="0" length="0">
    <dxf>
      <alignment vertical="bottom" readingOrder="0"/>
    </dxf>
  </rfmt>
  <rfmt sheetId="3" sqref="AL89" start="0" length="0">
    <dxf>
      <alignment vertical="bottom" readingOrder="0"/>
    </dxf>
  </rfmt>
  <rfmt sheetId="3" sqref="AM89" start="0" length="0">
    <dxf>
      <alignment vertical="bottom" readingOrder="0"/>
    </dxf>
  </rfmt>
  <rfmt sheetId="3" sqref="AN89" start="0" length="0">
    <dxf>
      <alignment vertical="bottom" readingOrder="0"/>
    </dxf>
  </rfmt>
  <rfmt sheetId="3" sqref="AO89" start="0" length="0">
    <dxf>
      <fill>
        <patternFill patternType="none">
          <bgColor indexed="65"/>
        </patternFill>
      </fill>
      <alignment vertical="bottom" readingOrder="0"/>
    </dxf>
  </rfmt>
  <rfmt sheetId="3" sqref="A89:XFD89" start="0" length="0">
    <dxf>
      <alignment vertical="bottom" readingOrder="0"/>
    </dxf>
  </rfmt>
  <rfmt sheetId="3" sqref="A90" start="0" length="0">
    <dxf>
      <alignment horizontal="general" vertical="bottom" readingOrder="0"/>
    </dxf>
  </rfmt>
  <rfmt sheetId="3" sqref="B90" start="0" length="0">
    <dxf>
      <font>
        <sz val="12"/>
        <color auto="1"/>
        <name val="Times New Roman"/>
        <scheme val="none"/>
      </font>
      <alignment horizontal="general" vertical="bottom" wrapText="0" indent="0" readingOrder="0"/>
    </dxf>
  </rfmt>
  <rfmt sheetId="3" sqref="C90" start="0" length="0">
    <dxf>
      <alignment horizontal="general" vertical="bottom" readingOrder="0"/>
    </dxf>
  </rfmt>
  <rfmt sheetId="3" sqref="D90" start="0" length="0">
    <dxf>
      <alignment horizontal="general" vertical="bottom" readingOrder="0"/>
    </dxf>
  </rfmt>
  <rfmt sheetId="3" sqref="E90" start="0" length="0">
    <dxf>
      <numFmt numFmtId="0" formatCode="General"/>
      <alignment vertical="bottom" readingOrder="0"/>
    </dxf>
  </rfmt>
  <rfmt sheetId="3" sqref="F90" start="0" length="0">
    <dxf>
      <numFmt numFmtId="0" formatCode="General"/>
      <alignment vertical="bottom" readingOrder="0"/>
    </dxf>
  </rfmt>
  <rfmt sheetId="3" sqref="G90" start="0" length="0">
    <dxf>
      <numFmt numFmtId="0" formatCode="General"/>
      <alignment vertical="bottom" readingOrder="0"/>
    </dxf>
  </rfmt>
  <rfmt sheetId="3" sqref="H90" start="0" length="0">
    <dxf>
      <numFmt numFmtId="0" formatCode="General"/>
      <alignment vertical="bottom" readingOrder="0"/>
    </dxf>
  </rfmt>
  <rfmt sheetId="3" sqref="I90" start="0" length="0">
    <dxf>
      <numFmt numFmtId="0" formatCode="General"/>
      <alignment vertical="bottom" readingOrder="0"/>
    </dxf>
  </rfmt>
  <rfmt sheetId="3" sqref="J90" start="0" length="0">
    <dxf>
      <numFmt numFmtId="0" formatCode="General"/>
      <alignment vertical="bottom" readingOrder="0"/>
    </dxf>
  </rfmt>
  <rfmt sheetId="3" sqref="K90" start="0" length="0">
    <dxf>
      <numFmt numFmtId="0" formatCode="General"/>
      <alignment vertical="bottom" readingOrder="0"/>
    </dxf>
  </rfmt>
  <rfmt sheetId="3" sqref="L90" start="0" length="0">
    <dxf>
      <numFmt numFmtId="0" formatCode="General"/>
      <alignment vertical="bottom" readingOrder="0"/>
    </dxf>
  </rfmt>
  <rfmt sheetId="3" sqref="M90" start="0" length="0">
    <dxf>
      <numFmt numFmtId="0" formatCode="General"/>
      <alignment vertical="bottom" readingOrder="0"/>
    </dxf>
  </rfmt>
  <rfmt sheetId="3" sqref="N90" start="0" length="0">
    <dxf>
      <numFmt numFmtId="0" formatCode="General"/>
      <alignment vertical="bottom" readingOrder="0"/>
    </dxf>
  </rfmt>
  <rfmt sheetId="3" sqref="O90" start="0" length="0">
    <dxf>
      <alignment vertical="bottom" readingOrder="0"/>
    </dxf>
  </rfmt>
  <rfmt sheetId="3" sqref="P90" start="0" length="0">
    <dxf>
      <alignment vertical="bottom" readingOrder="0"/>
    </dxf>
  </rfmt>
  <rfmt sheetId="3" sqref="Q90" start="0" length="0">
    <dxf>
      <alignment vertical="bottom" readingOrder="0"/>
    </dxf>
  </rfmt>
  <rfmt sheetId="3" sqref="R90" start="0" length="0">
    <dxf>
      <alignment vertical="bottom" readingOrder="0"/>
    </dxf>
  </rfmt>
  <rfmt sheetId="3" sqref="S90" start="0" length="0">
    <dxf>
      <alignment vertical="bottom" readingOrder="0"/>
    </dxf>
  </rfmt>
  <rfmt sheetId="3" sqref="T90" start="0" length="0">
    <dxf>
      <alignment vertical="bottom" readingOrder="0"/>
    </dxf>
  </rfmt>
  <rfmt sheetId="3" sqref="U90" start="0" length="0">
    <dxf>
      <alignment vertical="bottom" readingOrder="0"/>
    </dxf>
  </rfmt>
  <rfmt sheetId="3" sqref="V90" start="0" length="0">
    <dxf>
      <alignment vertical="bottom" readingOrder="0"/>
    </dxf>
  </rfmt>
  <rfmt sheetId="3" sqref="W90" start="0" length="0">
    <dxf>
      <alignment vertical="bottom" readingOrder="0"/>
    </dxf>
  </rfmt>
  <rfmt sheetId="3" sqref="X90" start="0" length="0">
    <dxf>
      <alignment vertical="bottom" readingOrder="0"/>
    </dxf>
  </rfmt>
  <rfmt sheetId="3" sqref="Y90" start="0" length="0">
    <dxf>
      <alignment vertical="bottom" readingOrder="0"/>
    </dxf>
  </rfmt>
  <rfmt sheetId="3" sqref="Z90" start="0" length="0">
    <dxf>
      <alignment vertical="bottom" readingOrder="0"/>
    </dxf>
  </rfmt>
  <rfmt sheetId="3" sqref="AA90" start="0" length="0">
    <dxf>
      <alignment vertical="bottom" readingOrder="0"/>
    </dxf>
  </rfmt>
  <rfmt sheetId="3" sqref="AB90" start="0" length="0">
    <dxf>
      <fill>
        <patternFill patternType="none">
          <bgColor indexed="65"/>
        </patternFill>
      </fill>
      <alignment vertical="bottom" readingOrder="0"/>
    </dxf>
  </rfmt>
  <rfmt sheetId="3" sqref="AC90" start="0" length="0">
    <dxf>
      <alignment vertical="bottom" readingOrder="0"/>
    </dxf>
  </rfmt>
  <rfmt sheetId="3" sqref="AD90" start="0" length="0">
    <dxf>
      <alignment vertical="bottom" readingOrder="0"/>
    </dxf>
  </rfmt>
  <rfmt sheetId="3" sqref="AE90" start="0" length="0">
    <dxf>
      <alignment vertical="bottom" readingOrder="0"/>
    </dxf>
  </rfmt>
  <rfmt sheetId="3" sqref="AF90" start="0" length="0">
    <dxf>
      <alignment vertical="bottom" readingOrder="0"/>
    </dxf>
  </rfmt>
  <rfmt sheetId="3" sqref="AG90" start="0" length="0">
    <dxf>
      <alignment vertical="bottom" readingOrder="0"/>
    </dxf>
  </rfmt>
  <rfmt sheetId="3" sqref="AH90" start="0" length="0">
    <dxf>
      <alignment vertical="bottom" readingOrder="0"/>
    </dxf>
  </rfmt>
  <rfmt sheetId="3" sqref="AI90" start="0" length="0">
    <dxf>
      <alignment vertical="bottom" readingOrder="0"/>
    </dxf>
  </rfmt>
  <rfmt sheetId="3" sqref="AJ90" start="0" length="0">
    <dxf>
      <alignment vertical="bottom" readingOrder="0"/>
    </dxf>
  </rfmt>
  <rfmt sheetId="3" sqref="AK90" start="0" length="0">
    <dxf>
      <alignment vertical="bottom" readingOrder="0"/>
    </dxf>
  </rfmt>
  <rfmt sheetId="3" sqref="AL90" start="0" length="0">
    <dxf>
      <alignment vertical="bottom" readingOrder="0"/>
    </dxf>
  </rfmt>
  <rfmt sheetId="3" sqref="AM90" start="0" length="0">
    <dxf>
      <alignment vertical="bottom" readingOrder="0"/>
    </dxf>
  </rfmt>
  <rfmt sheetId="3" sqref="AN90" start="0" length="0">
    <dxf>
      <alignment vertical="bottom" readingOrder="0"/>
    </dxf>
  </rfmt>
  <rfmt sheetId="3" sqref="AO90" start="0" length="0">
    <dxf>
      <fill>
        <patternFill patternType="none">
          <bgColor indexed="65"/>
        </patternFill>
      </fill>
      <alignment vertical="bottom" readingOrder="0"/>
    </dxf>
  </rfmt>
  <rfmt sheetId="3" sqref="A90:XFD90" start="0" length="0">
    <dxf>
      <alignment vertical="bottom" readingOrder="0"/>
    </dxf>
  </rfmt>
  <rfmt sheetId="3" sqref="A91" start="0" length="0">
    <dxf>
      <alignment horizontal="general" vertical="bottom" readingOrder="0"/>
    </dxf>
  </rfmt>
  <rfmt sheetId="3" sqref="B91" start="0" length="0">
    <dxf>
      <font>
        <sz val="12"/>
        <color auto="1"/>
        <name val="Times New Roman"/>
        <scheme val="none"/>
      </font>
      <alignment horizontal="general" vertical="bottom" wrapText="0" indent="0" readingOrder="0"/>
    </dxf>
  </rfmt>
  <rfmt sheetId="3" sqref="C91" start="0" length="0">
    <dxf>
      <alignment horizontal="general" vertical="bottom" readingOrder="0"/>
    </dxf>
  </rfmt>
  <rfmt sheetId="3" sqref="D91" start="0" length="0">
    <dxf>
      <alignment horizontal="general" vertical="bottom" readingOrder="0"/>
    </dxf>
  </rfmt>
  <rfmt sheetId="3" sqref="E91" start="0" length="0">
    <dxf>
      <numFmt numFmtId="0" formatCode="General"/>
      <alignment vertical="bottom" readingOrder="0"/>
    </dxf>
  </rfmt>
  <rfmt sheetId="3" sqref="F91" start="0" length="0">
    <dxf>
      <numFmt numFmtId="0" formatCode="General"/>
      <alignment vertical="bottom" readingOrder="0"/>
    </dxf>
  </rfmt>
  <rfmt sheetId="3" sqref="G91" start="0" length="0">
    <dxf>
      <numFmt numFmtId="0" formatCode="General"/>
      <alignment vertical="bottom" readingOrder="0"/>
    </dxf>
  </rfmt>
  <rfmt sheetId="3" sqref="H91" start="0" length="0">
    <dxf>
      <numFmt numFmtId="0" formatCode="General"/>
      <alignment vertical="bottom" readingOrder="0"/>
    </dxf>
  </rfmt>
  <rfmt sheetId="3" sqref="I91" start="0" length="0">
    <dxf>
      <numFmt numFmtId="0" formatCode="General"/>
      <alignment vertical="bottom" readingOrder="0"/>
    </dxf>
  </rfmt>
  <rfmt sheetId="3" sqref="J91" start="0" length="0">
    <dxf>
      <numFmt numFmtId="0" formatCode="General"/>
      <alignment vertical="bottom" readingOrder="0"/>
    </dxf>
  </rfmt>
  <rfmt sheetId="3" sqref="K91" start="0" length="0">
    <dxf>
      <numFmt numFmtId="0" formatCode="General"/>
      <alignment vertical="bottom" readingOrder="0"/>
    </dxf>
  </rfmt>
  <rfmt sheetId="3" sqref="L91" start="0" length="0">
    <dxf>
      <numFmt numFmtId="0" formatCode="General"/>
      <alignment vertical="bottom" readingOrder="0"/>
    </dxf>
  </rfmt>
  <rfmt sheetId="3" sqref="M91" start="0" length="0">
    <dxf>
      <numFmt numFmtId="0" formatCode="General"/>
      <alignment vertical="bottom" readingOrder="0"/>
    </dxf>
  </rfmt>
  <rfmt sheetId="3" sqref="N91" start="0" length="0">
    <dxf>
      <numFmt numFmtId="0" formatCode="General"/>
      <alignment vertical="bottom" readingOrder="0"/>
    </dxf>
  </rfmt>
  <rfmt sheetId="3" sqref="O91" start="0" length="0">
    <dxf>
      <alignment vertical="bottom" readingOrder="0"/>
    </dxf>
  </rfmt>
  <rfmt sheetId="3" sqref="P91" start="0" length="0">
    <dxf>
      <alignment vertical="bottom" readingOrder="0"/>
    </dxf>
  </rfmt>
  <rfmt sheetId="3" sqref="Q91" start="0" length="0">
    <dxf>
      <alignment vertical="bottom" readingOrder="0"/>
    </dxf>
  </rfmt>
  <rfmt sheetId="3" sqref="R91" start="0" length="0">
    <dxf>
      <alignment vertical="bottom" readingOrder="0"/>
    </dxf>
  </rfmt>
  <rfmt sheetId="3" sqref="S91" start="0" length="0">
    <dxf>
      <alignment vertical="bottom" readingOrder="0"/>
    </dxf>
  </rfmt>
  <rfmt sheetId="3" sqref="T91" start="0" length="0">
    <dxf>
      <alignment vertical="bottom" readingOrder="0"/>
    </dxf>
  </rfmt>
  <rfmt sheetId="3" sqref="U91" start="0" length="0">
    <dxf>
      <alignment vertical="bottom" readingOrder="0"/>
    </dxf>
  </rfmt>
  <rfmt sheetId="3" sqref="V91" start="0" length="0">
    <dxf>
      <alignment vertical="bottom" readingOrder="0"/>
    </dxf>
  </rfmt>
  <rfmt sheetId="3" sqref="W91" start="0" length="0">
    <dxf>
      <alignment vertical="bottom" readingOrder="0"/>
    </dxf>
  </rfmt>
  <rfmt sheetId="3" sqref="X91" start="0" length="0">
    <dxf>
      <alignment vertical="bottom" readingOrder="0"/>
    </dxf>
  </rfmt>
  <rfmt sheetId="3" sqref="Y91" start="0" length="0">
    <dxf>
      <alignment vertical="bottom" readingOrder="0"/>
    </dxf>
  </rfmt>
  <rfmt sheetId="3" sqref="Z91" start="0" length="0">
    <dxf>
      <alignment vertical="bottom" readingOrder="0"/>
    </dxf>
  </rfmt>
  <rfmt sheetId="3" sqref="AA91" start="0" length="0">
    <dxf>
      <alignment vertical="bottom" readingOrder="0"/>
    </dxf>
  </rfmt>
  <rfmt sheetId="3" sqref="AB91" start="0" length="0">
    <dxf>
      <fill>
        <patternFill patternType="none">
          <bgColor indexed="65"/>
        </patternFill>
      </fill>
      <alignment vertical="bottom" readingOrder="0"/>
    </dxf>
  </rfmt>
  <rfmt sheetId="3" sqref="AC91" start="0" length="0">
    <dxf>
      <alignment vertical="bottom" readingOrder="0"/>
    </dxf>
  </rfmt>
  <rfmt sheetId="3" sqref="AD91" start="0" length="0">
    <dxf>
      <alignment vertical="bottom" readingOrder="0"/>
    </dxf>
  </rfmt>
  <rfmt sheetId="3" sqref="AE91" start="0" length="0">
    <dxf>
      <alignment vertical="bottom" readingOrder="0"/>
    </dxf>
  </rfmt>
  <rfmt sheetId="3" sqref="AF91" start="0" length="0">
    <dxf>
      <alignment vertical="bottom" readingOrder="0"/>
    </dxf>
  </rfmt>
  <rfmt sheetId="3" sqref="AG91" start="0" length="0">
    <dxf>
      <alignment vertical="bottom" readingOrder="0"/>
    </dxf>
  </rfmt>
  <rfmt sheetId="3" sqref="AH91" start="0" length="0">
    <dxf>
      <alignment vertical="bottom" readingOrder="0"/>
    </dxf>
  </rfmt>
  <rfmt sheetId="3" sqref="AI91" start="0" length="0">
    <dxf>
      <alignment vertical="bottom" readingOrder="0"/>
    </dxf>
  </rfmt>
  <rfmt sheetId="3" sqref="AJ91" start="0" length="0">
    <dxf>
      <alignment vertical="bottom" readingOrder="0"/>
    </dxf>
  </rfmt>
  <rfmt sheetId="3" sqref="AK91" start="0" length="0">
    <dxf>
      <alignment vertical="bottom" readingOrder="0"/>
    </dxf>
  </rfmt>
  <rfmt sheetId="3" sqref="AL91" start="0" length="0">
    <dxf>
      <alignment vertical="bottom" readingOrder="0"/>
    </dxf>
  </rfmt>
  <rfmt sheetId="3" sqref="AM91" start="0" length="0">
    <dxf>
      <alignment vertical="bottom" readingOrder="0"/>
    </dxf>
  </rfmt>
  <rfmt sheetId="3" sqref="AN91" start="0" length="0">
    <dxf>
      <alignment vertical="bottom" readingOrder="0"/>
    </dxf>
  </rfmt>
  <rfmt sheetId="3" sqref="AO91" start="0" length="0">
    <dxf>
      <fill>
        <patternFill patternType="none">
          <bgColor indexed="65"/>
        </patternFill>
      </fill>
      <alignment vertical="bottom" readingOrder="0"/>
    </dxf>
  </rfmt>
  <rfmt sheetId="3" sqref="A91:XFD91" start="0" length="0">
    <dxf>
      <alignment vertical="bottom" readingOrder="0"/>
    </dxf>
  </rfmt>
  <rfmt sheetId="3" sqref="A92" start="0" length="0">
    <dxf>
      <alignment horizontal="general" vertical="bottom" readingOrder="0"/>
    </dxf>
  </rfmt>
  <rfmt sheetId="3" sqref="B92" start="0" length="0">
    <dxf>
      <font>
        <sz val="12"/>
        <color auto="1"/>
        <name val="Times New Roman"/>
        <scheme val="none"/>
      </font>
      <alignment horizontal="general" vertical="bottom" wrapText="0" indent="0" readingOrder="0"/>
    </dxf>
  </rfmt>
  <rfmt sheetId="3" sqref="C92" start="0" length="0">
    <dxf>
      <alignment horizontal="general" vertical="bottom" readingOrder="0"/>
    </dxf>
  </rfmt>
  <rfmt sheetId="3" sqref="D92" start="0" length="0">
    <dxf>
      <alignment horizontal="general" vertical="bottom" readingOrder="0"/>
    </dxf>
  </rfmt>
  <rfmt sheetId="3" sqref="E92" start="0" length="0">
    <dxf>
      <numFmt numFmtId="0" formatCode="General"/>
      <alignment vertical="bottom" readingOrder="0"/>
    </dxf>
  </rfmt>
  <rfmt sheetId="3" sqref="F92" start="0" length="0">
    <dxf>
      <numFmt numFmtId="0" formatCode="General"/>
      <alignment vertical="bottom" readingOrder="0"/>
    </dxf>
  </rfmt>
  <rfmt sheetId="3" sqref="G92" start="0" length="0">
    <dxf>
      <numFmt numFmtId="0" formatCode="General"/>
      <alignment vertical="bottom" readingOrder="0"/>
    </dxf>
  </rfmt>
  <rfmt sheetId="3" sqref="H92" start="0" length="0">
    <dxf>
      <numFmt numFmtId="0" formatCode="General"/>
      <alignment vertical="bottom" readingOrder="0"/>
    </dxf>
  </rfmt>
  <rfmt sheetId="3" sqref="I92" start="0" length="0">
    <dxf>
      <numFmt numFmtId="0" formatCode="General"/>
      <alignment vertical="bottom" readingOrder="0"/>
    </dxf>
  </rfmt>
  <rfmt sheetId="3" sqref="J92" start="0" length="0">
    <dxf>
      <numFmt numFmtId="0" formatCode="General"/>
      <alignment vertical="bottom" readingOrder="0"/>
    </dxf>
  </rfmt>
  <rfmt sheetId="3" sqref="K92" start="0" length="0">
    <dxf>
      <numFmt numFmtId="0" formatCode="General"/>
      <alignment vertical="bottom" readingOrder="0"/>
    </dxf>
  </rfmt>
  <rfmt sheetId="3" sqref="L92" start="0" length="0">
    <dxf>
      <numFmt numFmtId="0" formatCode="General"/>
      <alignment vertical="bottom" readingOrder="0"/>
    </dxf>
  </rfmt>
  <rfmt sheetId="3" sqref="M92" start="0" length="0">
    <dxf>
      <numFmt numFmtId="0" formatCode="General"/>
      <alignment vertical="bottom" readingOrder="0"/>
    </dxf>
  </rfmt>
  <rfmt sheetId="3" sqref="N92" start="0" length="0">
    <dxf>
      <numFmt numFmtId="0" formatCode="General"/>
      <alignment vertical="bottom" readingOrder="0"/>
    </dxf>
  </rfmt>
  <rfmt sheetId="3" sqref="O92" start="0" length="0">
    <dxf>
      <alignment vertical="bottom" readingOrder="0"/>
    </dxf>
  </rfmt>
  <rfmt sheetId="3" sqref="P92" start="0" length="0">
    <dxf>
      <alignment vertical="bottom" readingOrder="0"/>
    </dxf>
  </rfmt>
  <rfmt sheetId="3" sqref="Q92" start="0" length="0">
    <dxf>
      <alignment vertical="bottom" readingOrder="0"/>
    </dxf>
  </rfmt>
  <rfmt sheetId="3" sqref="R92" start="0" length="0">
    <dxf>
      <alignment vertical="bottom" readingOrder="0"/>
    </dxf>
  </rfmt>
  <rfmt sheetId="3" sqref="S92" start="0" length="0">
    <dxf>
      <alignment vertical="bottom" readingOrder="0"/>
    </dxf>
  </rfmt>
  <rfmt sheetId="3" sqref="T92" start="0" length="0">
    <dxf>
      <alignment vertical="bottom" readingOrder="0"/>
    </dxf>
  </rfmt>
  <rfmt sheetId="3" sqref="U92" start="0" length="0">
    <dxf>
      <alignment vertical="bottom" readingOrder="0"/>
    </dxf>
  </rfmt>
  <rfmt sheetId="3" sqref="V92" start="0" length="0">
    <dxf>
      <alignment vertical="bottom" readingOrder="0"/>
    </dxf>
  </rfmt>
  <rfmt sheetId="3" sqref="W92" start="0" length="0">
    <dxf>
      <alignment vertical="bottom" readingOrder="0"/>
    </dxf>
  </rfmt>
  <rfmt sheetId="3" sqref="X92" start="0" length="0">
    <dxf>
      <alignment vertical="bottom" readingOrder="0"/>
    </dxf>
  </rfmt>
  <rfmt sheetId="3" sqref="Y92" start="0" length="0">
    <dxf>
      <alignment vertical="bottom" readingOrder="0"/>
    </dxf>
  </rfmt>
  <rfmt sheetId="3" sqref="Z92" start="0" length="0">
    <dxf>
      <alignment vertical="bottom" readingOrder="0"/>
    </dxf>
  </rfmt>
  <rfmt sheetId="3" sqref="AA92" start="0" length="0">
    <dxf>
      <alignment vertical="bottom" readingOrder="0"/>
    </dxf>
  </rfmt>
  <rfmt sheetId="3" sqref="AB92" start="0" length="0">
    <dxf>
      <fill>
        <patternFill patternType="none">
          <bgColor indexed="65"/>
        </patternFill>
      </fill>
      <alignment vertical="bottom" readingOrder="0"/>
    </dxf>
  </rfmt>
  <rfmt sheetId="3" sqref="AC92" start="0" length="0">
    <dxf>
      <alignment vertical="bottom" readingOrder="0"/>
    </dxf>
  </rfmt>
  <rfmt sheetId="3" sqref="AD92" start="0" length="0">
    <dxf>
      <alignment vertical="bottom" readingOrder="0"/>
    </dxf>
  </rfmt>
  <rfmt sheetId="3" sqref="AE92" start="0" length="0">
    <dxf>
      <alignment vertical="bottom" readingOrder="0"/>
    </dxf>
  </rfmt>
  <rfmt sheetId="3" sqref="AF92" start="0" length="0">
    <dxf>
      <alignment vertical="bottom" readingOrder="0"/>
    </dxf>
  </rfmt>
  <rfmt sheetId="3" sqref="AG92" start="0" length="0">
    <dxf>
      <alignment vertical="bottom" readingOrder="0"/>
    </dxf>
  </rfmt>
  <rfmt sheetId="3" sqref="AH92" start="0" length="0">
    <dxf>
      <alignment vertical="bottom" readingOrder="0"/>
    </dxf>
  </rfmt>
  <rfmt sheetId="3" sqref="AI92" start="0" length="0">
    <dxf>
      <alignment vertical="bottom" readingOrder="0"/>
    </dxf>
  </rfmt>
  <rfmt sheetId="3" sqref="AJ92" start="0" length="0">
    <dxf>
      <alignment vertical="bottom" readingOrder="0"/>
    </dxf>
  </rfmt>
  <rfmt sheetId="3" sqref="AK92" start="0" length="0">
    <dxf>
      <alignment vertical="bottom" readingOrder="0"/>
    </dxf>
  </rfmt>
  <rfmt sheetId="3" sqref="AL92" start="0" length="0">
    <dxf>
      <alignment vertical="bottom" readingOrder="0"/>
    </dxf>
  </rfmt>
  <rfmt sheetId="3" sqref="AM92" start="0" length="0">
    <dxf>
      <alignment vertical="bottom" readingOrder="0"/>
    </dxf>
  </rfmt>
  <rfmt sheetId="3" sqref="AN92" start="0" length="0">
    <dxf>
      <alignment vertical="bottom" readingOrder="0"/>
    </dxf>
  </rfmt>
  <rfmt sheetId="3" sqref="AO92" start="0" length="0">
    <dxf>
      <fill>
        <patternFill patternType="none">
          <bgColor indexed="65"/>
        </patternFill>
      </fill>
      <alignment vertical="bottom" readingOrder="0"/>
    </dxf>
  </rfmt>
  <rfmt sheetId="3" sqref="A92:XFD92" start="0" length="0">
    <dxf>
      <alignment vertical="bottom" readingOrder="0"/>
    </dxf>
  </rfmt>
  <rcmt sheetId="3" cell="E87" guid="{00000000-0000-0000-0000-000000000000}" action="delete" author="Cory R. Sobotta"/>
  <rcc rId="4357" sId="3">
    <oc r="E75">
      <f>(E37+E38+E51+E69)/E11</f>
    </oc>
    <nc r="E75"/>
  </rcc>
  <rcc rId="4358" sId="3">
    <oc r="F75">
      <f>(F37+F38+F51+F69)/F11</f>
    </oc>
    <nc r="F75"/>
  </rcc>
  <rcc rId="4359" sId="3">
    <oc r="G75">
      <f>(G37+G38+G51+G69)/G11</f>
    </oc>
    <nc r="G75"/>
  </rcc>
  <rcc rId="4360" sId="3">
    <oc r="H75">
      <f>(H37+H38+H51+H69)/H11</f>
    </oc>
    <nc r="H75"/>
  </rcc>
  <rcc rId="4361" sId="3">
    <oc r="I75">
      <f>(I37+I38+I51+I69)/I11</f>
    </oc>
    <nc r="I75"/>
  </rcc>
  <rcc rId="4362" sId="3">
    <oc r="J75">
      <f>(J37+J38+J51+J69)/J11</f>
    </oc>
    <nc r="J75"/>
  </rcc>
  <rcc rId="4363" sId="3">
    <oc r="K75">
      <f>(K37+K38+K51+K69)/K11</f>
    </oc>
    <nc r="K75"/>
  </rcc>
  <rcc rId="4364" sId="3">
    <oc r="L75">
      <f>(L37+L38+L51+L69)/L11</f>
    </oc>
    <nc r="L75"/>
  </rcc>
  <rcc rId="4365" sId="3">
    <oc r="M75">
      <f>(M37+M38+M51+M69)/M11</f>
    </oc>
    <nc r="M75"/>
  </rcc>
  <rcc rId="4366" sId="3">
    <oc r="N75">
      <f>(N37+N38+N51+N69)/N11</f>
    </oc>
    <nc r="N75"/>
  </rcc>
  <rcc rId="4367" sId="3">
    <oc r="E76">
      <f>E9</f>
    </oc>
    <nc r="E76"/>
  </rcc>
  <rcc rId="4368" sId="3">
    <oc r="F76">
      <f>F9</f>
    </oc>
    <nc r="F76"/>
  </rcc>
  <rcc rId="4369" sId="3">
    <oc r="G76">
      <f>G9</f>
    </oc>
    <nc r="G76"/>
  </rcc>
  <rcc rId="4370" sId="3">
    <oc r="H76">
      <f>H9</f>
    </oc>
    <nc r="H76"/>
  </rcc>
  <rcc rId="4371" sId="3">
    <oc r="I76">
      <f>I9</f>
    </oc>
    <nc r="I76"/>
  </rcc>
  <rcc rId="4372" sId="3">
    <oc r="J76">
      <f>J9</f>
    </oc>
    <nc r="J76"/>
  </rcc>
  <rcc rId="4373" sId="3">
    <oc r="K76">
      <f>K9</f>
    </oc>
    <nc r="K76"/>
  </rcc>
  <rcc rId="4374" sId="3">
    <oc r="L76">
      <f>L9</f>
    </oc>
    <nc r="L76"/>
  </rcc>
  <rcc rId="4375" sId="3">
    <oc r="M76">
      <f>M9</f>
    </oc>
    <nc r="M76"/>
  </rcc>
  <rcc rId="4376" sId="3">
    <oc r="N76">
      <f>N9</f>
    </oc>
    <nc r="N76"/>
  </rcc>
  <rcc rId="4377" sId="3">
    <oc r="B77" t="inlineStr">
      <is>
        <t>Energy for calculating total RPS requirement</t>
      </is>
    </oc>
    <nc r="B77"/>
  </rcc>
  <rcc rId="4378" sId="3">
    <oc r="E77">
      <f>E11</f>
    </oc>
    <nc r="E77"/>
  </rcc>
  <rcc rId="4379" sId="3">
    <oc r="F77">
      <f>F11</f>
    </oc>
    <nc r="F77"/>
  </rcc>
  <rcc rId="4380" sId="3">
    <oc r="G77">
      <f>G11</f>
    </oc>
    <nc r="G77"/>
  </rcc>
  <rcc rId="4381" sId="3">
    <oc r="H77">
      <f>H11</f>
    </oc>
    <nc r="H77"/>
  </rcc>
  <rcc rId="4382" sId="3">
    <oc r="I77">
      <f>I11</f>
    </oc>
    <nc r="I77"/>
  </rcc>
  <rcc rId="4383" sId="3">
    <oc r="J77">
      <f>J11</f>
    </oc>
    <nc r="J77"/>
  </rcc>
  <rcc rId="4384" sId="3">
    <oc r="K77">
      <f>K11</f>
    </oc>
    <nc r="K77"/>
  </rcc>
  <rcc rId="4385" sId="3">
    <oc r="L77">
      <f>L11</f>
    </oc>
    <nc r="L77"/>
  </rcc>
  <rcc rId="4386" sId="3">
    <oc r="M77">
      <f>M11</f>
    </oc>
    <nc r="M77"/>
  </rcc>
  <rcc rId="4387" sId="3">
    <oc r="N77">
      <f>N11</f>
    </oc>
    <nc r="N77"/>
  </rcc>
  <rcc rId="4388" sId="3">
    <oc r="B78" t="inlineStr">
      <is>
        <t>RPS Target</t>
      </is>
    </oc>
    <nc r="B78"/>
  </rcc>
  <rcc rId="4389" sId="3">
    <oc r="E78">
      <f>'C:\Users\crsobotta\AppData\Local\Microsoft\Windows\Temporary Internet Files\Content.Outlook\BUI51BSS\[RPS Data 020.xlsx]RPS Data'!R62</f>
    </oc>
    <nc r="E78"/>
  </rcc>
  <rcc rId="4390" sId="3">
    <oc r="F78">
      <f>'C:\Users\crsobotta\AppData\Local\Microsoft\Windows\Temporary Internet Files\Content.Outlook\BUI51BSS\[RPS Data 020.xlsx]RPS Data'!S62</f>
    </oc>
    <nc r="F78"/>
  </rcc>
  <rcc rId="4391" sId="3">
    <oc r="G78">
      <f>'C:\Users\crsobotta\AppData\Local\Microsoft\Windows\Temporary Internet Files\Content.Outlook\BUI51BSS\[RPS Data 020.xlsx]RPS Data'!T62</f>
    </oc>
    <nc r="G78"/>
  </rcc>
  <rcc rId="4392" sId="3">
    <oc r="H78">
      <f>'C:\Users\crsobotta\AppData\Local\Microsoft\Windows\Temporary Internet Files\Content.Outlook\BUI51BSS\[RPS Data 020.xlsx]RPS Data'!U62</f>
    </oc>
    <nc r="H78"/>
  </rcc>
  <rcc rId="4393" sId="3">
    <oc r="I78">
      <f>'C:\Users\crsobotta\AppData\Local\Microsoft\Windows\Temporary Internet Files\Content.Outlook\BUI51BSS\[RPS Data 020.xlsx]RPS Data'!V62</f>
    </oc>
    <nc r="I78"/>
  </rcc>
  <rcc rId="4394" sId="3">
    <oc r="J78">
      <f>'C:\Users\crsobotta\AppData\Local\Microsoft\Windows\Temporary Internet Files\Content.Outlook\BUI51BSS\[RPS Data 020.xlsx]RPS Data'!W62</f>
    </oc>
    <nc r="J78"/>
  </rcc>
  <rcc rId="4395" sId="3">
    <oc r="K78">
      <f>'C:\Users\crsobotta\AppData\Local\Microsoft\Windows\Temporary Internet Files\Content.Outlook\BUI51BSS\[RPS Data 020.xlsx]RPS Data'!X62</f>
    </oc>
    <nc r="K78"/>
  </rcc>
  <rcc rId="4396" sId="3">
    <oc r="L78">
      <f>'C:\Users\crsobotta\AppData\Local\Microsoft\Windows\Temporary Internet Files\Content.Outlook\BUI51BSS\[RPS Data 020.xlsx]RPS Data'!Y62</f>
    </oc>
    <nc r="L78"/>
  </rcc>
  <rcc rId="4397" sId="3">
    <oc r="M78">
      <f>'C:\Users\crsobotta\AppData\Local\Microsoft\Windows\Temporary Internet Files\Content.Outlook\BUI51BSS\[RPS Data 020.xlsx]RPS Data'!Z62</f>
    </oc>
    <nc r="M78"/>
  </rcc>
  <rcc rId="4398" sId="3">
    <oc r="N78">
      <f>'C:\Users\crsobotta\AppData\Local\Microsoft\Windows\Temporary Internet Files\Content.Outlook\BUI51BSS\[RPS Data 020.xlsx]RPS Data'!AA62</f>
    </oc>
    <nc r="N78"/>
  </rcc>
  <rcc rId="4399" sId="3">
    <oc r="B79" t="inlineStr">
      <is>
        <t>Required Energy from Renewable Sources</t>
      </is>
    </oc>
    <nc r="B79"/>
  </rcc>
  <rcc rId="4400" sId="3">
    <oc r="E79">
      <f>E77*E78</f>
    </oc>
    <nc r="E79"/>
  </rcc>
  <rcc rId="4401" sId="3">
    <oc r="F79">
      <f>F77*F78</f>
    </oc>
    <nc r="F79"/>
  </rcc>
  <rcc rId="4402" sId="3">
    <oc r="G79">
      <f>G77*G78</f>
    </oc>
    <nc r="G79"/>
  </rcc>
  <rcc rId="4403" sId="3">
    <oc r="H79">
      <f>H77*H78</f>
    </oc>
    <nc r="H79"/>
  </rcc>
  <rcc rId="4404" sId="3">
    <oc r="I79">
      <f>I77*I78</f>
    </oc>
    <nc r="I79"/>
  </rcc>
  <rcc rId="4405" sId="3">
    <oc r="J79">
      <f>J77*J78</f>
    </oc>
    <nc r="J79"/>
  </rcc>
  <rcc rId="4406" sId="3">
    <oc r="K79">
      <f>K77*K78</f>
    </oc>
    <nc r="K79"/>
  </rcc>
  <rcc rId="4407" sId="3">
    <oc r="L79">
      <f>L77*L78</f>
    </oc>
    <nc r="L79"/>
  </rcc>
  <rcc rId="4408" sId="3">
    <oc r="M79">
      <f>M77*M78</f>
    </oc>
    <nc r="M79"/>
  </rcc>
  <rcc rId="4409" sId="3">
    <oc r="N79">
      <f>N77*N78</f>
    </oc>
    <nc r="N79"/>
  </rcc>
  <rcc rId="4410" sId="3">
    <oc r="B80" t="inlineStr">
      <is>
        <t>Renewable Energy from Current Sources</t>
      </is>
    </oc>
    <nc r="B80"/>
  </rcc>
  <rcc rId="4411" sId="3">
    <oc r="E80">
      <f>E54+E53+E40+E37</f>
    </oc>
    <nc r="E80"/>
  </rcc>
  <rcc rId="4412" sId="3">
    <oc r="F80">
      <f>F54+F53+F40+F37</f>
    </oc>
    <nc r="F80"/>
  </rcc>
  <rcc rId="4413" sId="3">
    <oc r="G80">
      <f>G54+G53+G40+G37</f>
    </oc>
    <nc r="G80"/>
  </rcc>
  <rcc rId="4414" sId="3">
    <oc r="H80">
      <f>H54+H53+H40+H37</f>
    </oc>
    <nc r="H80"/>
  </rcc>
  <rcc rId="4415" sId="3">
    <oc r="I80">
      <f>I54+I53+I40+I37</f>
    </oc>
    <nc r="I80"/>
  </rcc>
  <rcc rId="4416" sId="3">
    <oc r="J80">
      <f>J54+J53+J40+J37</f>
    </oc>
    <nc r="J80"/>
  </rcc>
  <rcc rId="4417" sId="3">
    <oc r="K80">
      <f>K54+K53+K40+K37</f>
    </oc>
    <nc r="K80"/>
  </rcc>
  <rcc rId="4418" sId="3">
    <oc r="L80">
      <f>L54+L53+L40+L37</f>
    </oc>
    <nc r="L80"/>
  </rcc>
  <rcc rId="4419" sId="3">
    <oc r="M80">
      <f>M54+M53+M40+M37</f>
    </oc>
    <nc r="M80"/>
  </rcc>
  <rcc rId="4420" sId="3">
    <oc r="N80">
      <f>N54+N53+N40+N37</f>
    </oc>
    <nc r="N80"/>
  </rcc>
  <rcc rId="4421" sId="3">
    <oc r="B81" t="inlineStr">
      <is>
        <r>
          <t>RPS Excess/</t>
        </r>
        <r>
          <rPr>
            <sz val="12"/>
            <color rgb="FFFF0000"/>
            <rFont val="Times New Roman"/>
            <family val="1"/>
          </rPr>
          <t>(Short)</t>
        </r>
      </is>
    </oc>
    <nc r="B81"/>
  </rcc>
  <rcc rId="4422" sId="3">
    <oc r="E81">
      <f>E80-E79</f>
    </oc>
    <nc r="E81"/>
  </rcc>
  <rcc rId="4423" sId="3">
    <oc r="F81">
      <f>F80-F79</f>
    </oc>
    <nc r="F81"/>
  </rcc>
  <rcc rId="4424" sId="3">
    <oc r="G81">
      <f>G80-G79</f>
    </oc>
    <nc r="G81"/>
  </rcc>
  <rcc rId="4425" sId="3">
    <oc r="H81">
      <f>H80-H79</f>
    </oc>
    <nc r="H81"/>
  </rcc>
  <rcc rId="4426" sId="3">
    <oc r="I81">
      <f>I80-I79</f>
    </oc>
    <nc r="I81"/>
  </rcc>
  <rcc rId="4427" sId="3">
    <oc r="J81">
      <f>J80-J79</f>
    </oc>
    <nc r="J81"/>
  </rcc>
  <rcc rId="4428" sId="3">
    <oc r="K81">
      <f>K80-K79</f>
    </oc>
    <nc r="K81"/>
  </rcc>
  <rcc rId="4429" sId="3">
    <oc r="L81">
      <f>L80-L79</f>
    </oc>
    <nc r="L81"/>
  </rcc>
  <rcc rId="4430" sId="3">
    <oc r="M81">
      <f>M80-M79</f>
    </oc>
    <nc r="M81"/>
  </rcc>
  <rcc rId="4431" sId="3">
    <oc r="N81">
      <f>N80-N79</f>
    </oc>
    <nc r="N81"/>
  </rcc>
  <rcc rId="4432" sId="3">
    <oc r="B82" t="inlineStr">
      <is>
        <t>Banked RECs Remaining</t>
      </is>
    </oc>
    <nc r="B82"/>
  </rcc>
  <rcc rId="4433" sId="3">
    <oc r="E82">
      <f>'N:\Department\RP\IEPR\2017\Supporting files\[RPS Data 020.xlsx]RPS Data'!$Q$72/1000+E81</f>
    </oc>
    <nc r="E82"/>
  </rcc>
  <rcc rId="4434" sId="3">
    <oc r="F82">
      <f>IF(F81&gt;0,E82+F81,IF(-F81&lt;E82,E82+F81,IF(-F81&gt;E82,0,0)))</f>
    </oc>
    <nc r="F82"/>
  </rcc>
  <rcc rId="4435" sId="3">
    <oc r="G82">
      <f>IF(G81&gt;0,F82+G81,IF(-G81&lt;F82,F82+G81,IF(-G81&gt;F82,0,0)))</f>
    </oc>
    <nc r="G82"/>
  </rcc>
  <rcc rId="4436" sId="3">
    <oc r="H82">
      <f>IF(H81&gt;0,G82+H81,IF(-H81&lt;G82,G82+H81,IF(-H81&gt;G82,0,0)))</f>
    </oc>
    <nc r="H82"/>
  </rcc>
  <rcc rId="4437" sId="3">
    <oc r="I82">
      <f>IF(I81&gt;0,H82+I81,IF(-I81&lt;H82,H82+I81,IF(-I81&gt;H82,0,0)))</f>
    </oc>
    <nc r="I82"/>
  </rcc>
  <rcc rId="4438" sId="3">
    <oc r="J82">
      <f>IF(J81&gt;0,I82+J81,IF(-J81&lt;I82,I82+J81,IF(-J81&gt;I82,0,0)))</f>
    </oc>
    <nc r="J82"/>
  </rcc>
  <rcc rId="4439" sId="3">
    <oc r="K82">
      <f>IF(K81&gt;0,J82+K81,IF(-K81&lt;J82,J82+K81,IF(-K81&gt;J82,0,0)))</f>
    </oc>
    <nc r="K82"/>
  </rcc>
  <rcc rId="4440" sId="3">
    <oc r="L82">
      <f>IF(L81&gt;0,K82+L81,IF(-L81&lt;K82,K82+L81,IF(-L81&gt;K82,0,0)))</f>
    </oc>
    <nc r="L82"/>
  </rcc>
  <rcc rId="4441" sId="3">
    <oc r="M82">
      <f>IF(M81&gt;0,L82+M81,IF(-M81&lt;L82,L82+M81,IF(-M81&gt;L82,0,0)))</f>
    </oc>
    <nc r="M82"/>
  </rcc>
  <rcc rId="4442" sId="3">
    <oc r="N82">
      <f>IF(N81&gt;0,M82+N81,IF(-N81&lt;M82,M82+N81,IF(-N81&gt;M82,0,0)))</f>
    </oc>
    <nc r="N82"/>
  </rcc>
  <rcc rId="4443" sId="3">
    <oc r="B83" t="inlineStr">
      <is>
        <t>Banked RECs Used</t>
      </is>
    </oc>
    <nc r="B83"/>
  </rcc>
  <rcc rId="4444" sId="3">
    <oc r="F83">
      <f>-(F82-E82)</f>
    </oc>
    <nc r="F83"/>
  </rcc>
  <rcc rId="4445" sId="3">
    <oc r="G83">
      <f>-(G82-F82)</f>
    </oc>
    <nc r="G83"/>
  </rcc>
  <rcc rId="4446" sId="3">
    <oc r="H83">
      <f>-(H82-G82)</f>
    </oc>
    <nc r="H83"/>
  </rcc>
  <rcc rId="4447" sId="3">
    <oc r="I83">
      <f>-(I82-H82)</f>
    </oc>
    <nc r="I83"/>
  </rcc>
  <rcc rId="4448" sId="3">
    <oc r="J83">
      <f>-(J82-I82)</f>
    </oc>
    <nc r="J83"/>
  </rcc>
  <rcc rId="4449" sId="3">
    <oc r="K83">
      <f>-(K82-J82)</f>
    </oc>
    <nc r="K83"/>
  </rcc>
  <rcc rId="4450" sId="3">
    <oc r="L83">
      <f>-(L82-K82)</f>
    </oc>
    <nc r="L83"/>
  </rcc>
  <rcc rId="4451" sId="3">
    <oc r="M83">
      <f>-(M82-L82)</f>
    </oc>
    <nc r="M83"/>
  </rcc>
  <rcc rId="4452" sId="3">
    <oc r="N83">
      <f>-(N82-M82)</f>
    </oc>
    <nc r="N83"/>
  </rcc>
  <rcc rId="4453" sId="3">
    <oc r="B85" t="inlineStr">
      <is>
        <t>RPS Need Net of Banked RECs</t>
      </is>
    </oc>
    <nc r="B85"/>
  </rcc>
  <rcc rId="4454" sId="3">
    <oc r="E85">
      <f>IF(E81&gt;0,0,E81+E83)</f>
    </oc>
    <nc r="E85"/>
  </rcc>
  <rcc rId="4455" sId="3">
    <oc r="F85">
      <f>IF(F81&gt;0,0,F81+F83)</f>
    </oc>
    <nc r="F85"/>
  </rcc>
  <rcc rId="4456" sId="3">
    <oc r="G85">
      <f>IF(G81&gt;0,0,G81+G83)</f>
    </oc>
    <nc r="G85"/>
  </rcc>
  <rcc rId="4457" sId="3">
    <oc r="H85">
      <f>IF(H81&gt;0,0,H81+H83)</f>
    </oc>
    <nc r="H85"/>
  </rcc>
  <rcc rId="4458" sId="3">
    <oc r="I85">
      <f>IF(I81&gt;0,0,I81+I83)</f>
    </oc>
    <nc r="I85"/>
  </rcc>
  <rcc rId="4459" sId="3">
    <oc r="J85">
      <f>IF(J81&gt;0,0,J81+J83)</f>
    </oc>
    <nc r="J85"/>
  </rcc>
  <rcc rId="4460" sId="3">
    <oc r="K85">
      <f>IF(K81&gt;0,0,K81+K83)</f>
    </oc>
    <nc r="K85"/>
  </rcc>
  <rcc rId="4461" sId="3">
    <oc r="L85">
      <f>IF(L81&gt;0,0,L81+L83)</f>
    </oc>
    <nc r="L85"/>
  </rcc>
  <rcc rId="4462" sId="3">
    <oc r="M85">
      <f>IF(M81&gt;0,0,M81+M83)</f>
    </oc>
    <nc r="M85"/>
  </rcc>
  <rcc rId="4463" sId="3">
    <oc r="N85">
      <f>IF(N81&gt;0,0,N81+N83)</f>
    </oc>
    <nc r="N85"/>
  </rcc>
  <rcc rId="4464" sId="3">
    <oc r="B86" t="inlineStr">
      <is>
        <t>Capacity of Solar Plant (MW) to achieve RPS target</t>
      </is>
    </oc>
    <nc r="B86"/>
  </rcc>
  <rcc rId="4465" sId="3">
    <oc r="E86">
      <f>IF(E85&gt;0,0,((-E85*1000)/8760)/0.34)</f>
    </oc>
    <nc r="E86"/>
  </rcc>
  <rcc rId="4466" sId="3">
    <oc r="F86">
      <f>IF(F85&gt;0,0,((-F85*1000)/8760)/0.34)</f>
    </oc>
    <nc r="F86"/>
  </rcc>
  <rcc rId="4467" sId="3">
    <oc r="G86">
      <f>IF(G85&gt;0,0,((-G85*1000)/8760)/0.34)</f>
    </oc>
    <nc r="G86"/>
  </rcc>
  <rcc rId="4468" sId="3">
    <oc r="H86">
      <f>IF(H85&gt;0,0,((-H85*1000)/8760)/0.34)</f>
    </oc>
    <nc r="H86"/>
  </rcc>
  <rcc rId="4469" sId="3">
    <oc r="I86">
      <f>IF(I85&gt;0,0,((-I85*1000)/8760)/0.34)</f>
    </oc>
    <nc r="I86"/>
  </rcc>
  <rcc rId="4470" sId="3">
    <oc r="J86">
      <f>IF(J85&gt;0,0,((-J85*1000)/8760)/0.34)</f>
    </oc>
    <nc r="J86"/>
  </rcc>
  <rcc rId="4471" sId="3">
    <oc r="K86">
      <f>IF(K85&gt;0,0,((-K85*1000)/8760)/0.34)</f>
    </oc>
    <nc r="K86"/>
  </rcc>
  <rcc rId="4472" sId="3">
    <oc r="L86">
      <f>IF(L85&gt;0,0,((-L85*1000)/8760)/0.34)</f>
    </oc>
    <nc r="L86"/>
  </rcc>
  <rcc rId="4473" sId="3">
    <oc r="M86">
      <f>IF(M85&gt;0,0,((-M85*1000)/8760)/0.34)</f>
    </oc>
    <nc r="M86"/>
  </rcc>
  <rcc rId="4474" sId="3">
    <oc r="N86">
      <f>IF(N85&gt;0,0,((-N85*1000)/8760)/0.34)</f>
    </oc>
    <nc r="N86"/>
  </rcc>
  <rcc rId="4475" sId="3">
    <oc r="B87" t="inlineStr">
      <is>
        <t>RA Capacity (MW) of Solar Plant (to go into form S1)</t>
      </is>
    </oc>
    <nc r="B87"/>
  </rcc>
  <rcc rId="4476" sId="3">
    <oc r="E87">
      <f>IF(E86="","",40.69/54*E86)</f>
    </oc>
    <nc r="E87"/>
  </rcc>
  <rcc rId="4477" sId="3">
    <oc r="F87">
      <f>IF(F86="","",40.69/54*F86)</f>
    </oc>
    <nc r="F87"/>
  </rcc>
  <rcc rId="4478" sId="3">
    <oc r="G87">
      <f>IF(G86="","",40.69/54*G86)</f>
    </oc>
    <nc r="G87"/>
  </rcc>
  <rcc rId="4479" sId="3">
    <oc r="H87">
      <f>IF(H86="","",40.69/54*H86)</f>
    </oc>
    <nc r="H87"/>
  </rcc>
  <rcc rId="4480" sId="3">
    <oc r="I87">
      <f>IF(I86="","",40.69/54*I86)</f>
    </oc>
    <nc r="I87"/>
  </rcc>
  <rcc rId="4481" sId="3">
    <oc r="J87">
      <f>IF(J86="","",40.69/54*J86)</f>
    </oc>
    <nc r="J87"/>
  </rcc>
  <rcc rId="4482" sId="3">
    <oc r="K87">
      <f>IF(K86="","",40.69/54*K86)</f>
    </oc>
    <nc r="K87"/>
  </rcc>
  <rcc rId="4483" sId="3">
    <oc r="L87">
      <f>IF(L86="","",40.69/54*L86)</f>
    </oc>
    <nc r="L87"/>
  </rcc>
  <rcc rId="4484" sId="3">
    <oc r="M87">
      <f>IF(M86="","",40.69/54*M86)</f>
    </oc>
    <nc r="M87"/>
  </rcc>
  <rcc rId="4485" sId="3">
    <oc r="N87">
      <f>IF(N86="","",40.69/54*N86)</f>
    </oc>
    <nc r="N87"/>
  </rcc>
  <rfmt sheetId="3" sqref="A93" start="0" length="0">
    <dxf>
      <alignment horizontal="general" vertical="bottom" readingOrder="0"/>
    </dxf>
  </rfmt>
  <rfmt sheetId="3" sqref="B93" start="0" length="0">
    <dxf>
      <font>
        <sz val="12"/>
        <color auto="1"/>
        <name val="Times New Roman"/>
        <scheme val="none"/>
      </font>
      <alignment horizontal="general" vertical="bottom" wrapText="0" indent="0" readingOrder="0"/>
    </dxf>
  </rfmt>
  <rfmt sheetId="3" sqref="C93" start="0" length="0">
    <dxf>
      <alignment horizontal="general" vertical="bottom" readingOrder="0"/>
    </dxf>
  </rfmt>
  <rfmt sheetId="3" sqref="D93" start="0" length="0">
    <dxf>
      <alignment horizontal="general" vertical="bottom" readingOrder="0"/>
    </dxf>
  </rfmt>
  <rfmt sheetId="3" sqref="E93" start="0" length="0">
    <dxf>
      <numFmt numFmtId="0" formatCode="General"/>
      <alignment vertical="bottom" readingOrder="0"/>
    </dxf>
  </rfmt>
  <rfmt sheetId="3" sqref="F93" start="0" length="0">
    <dxf>
      <numFmt numFmtId="0" formatCode="General"/>
      <alignment vertical="bottom" readingOrder="0"/>
    </dxf>
  </rfmt>
  <rfmt sheetId="3" sqref="G93" start="0" length="0">
    <dxf>
      <numFmt numFmtId="0" formatCode="General"/>
      <alignment vertical="bottom" readingOrder="0"/>
    </dxf>
  </rfmt>
  <rfmt sheetId="3" sqref="H93" start="0" length="0">
    <dxf>
      <numFmt numFmtId="0" formatCode="General"/>
      <alignment vertical="bottom" readingOrder="0"/>
    </dxf>
  </rfmt>
  <rfmt sheetId="3" sqref="I93" start="0" length="0">
    <dxf>
      <numFmt numFmtId="0" formatCode="General"/>
      <alignment vertical="bottom" readingOrder="0"/>
    </dxf>
  </rfmt>
  <rfmt sheetId="3" sqref="J93" start="0" length="0">
    <dxf>
      <numFmt numFmtId="0" formatCode="General"/>
      <alignment vertical="bottom" readingOrder="0"/>
    </dxf>
  </rfmt>
  <rfmt sheetId="3" sqref="K93" start="0" length="0">
    <dxf>
      <numFmt numFmtId="0" formatCode="General"/>
      <alignment vertical="bottom" readingOrder="0"/>
    </dxf>
  </rfmt>
  <rfmt sheetId="3" sqref="L93" start="0" length="0">
    <dxf>
      <numFmt numFmtId="0" formatCode="General"/>
      <alignment vertical="bottom" readingOrder="0"/>
    </dxf>
  </rfmt>
  <rfmt sheetId="3" sqref="M93" start="0" length="0">
    <dxf>
      <numFmt numFmtId="0" formatCode="General"/>
      <alignment vertical="bottom" readingOrder="0"/>
    </dxf>
  </rfmt>
  <rfmt sheetId="3" sqref="N93" start="0" length="0">
    <dxf>
      <numFmt numFmtId="0" formatCode="General"/>
      <alignment vertical="bottom" readingOrder="0"/>
    </dxf>
  </rfmt>
  <rfmt sheetId="3" sqref="O93" start="0" length="0">
    <dxf>
      <alignment vertical="bottom" readingOrder="0"/>
    </dxf>
  </rfmt>
  <rfmt sheetId="3" sqref="P93" start="0" length="0">
    <dxf>
      <alignment vertical="bottom" readingOrder="0"/>
    </dxf>
  </rfmt>
  <rfmt sheetId="3" sqref="Q93" start="0" length="0">
    <dxf>
      <alignment vertical="bottom" readingOrder="0"/>
    </dxf>
  </rfmt>
  <rfmt sheetId="3" sqref="R93" start="0" length="0">
    <dxf>
      <alignment vertical="bottom" readingOrder="0"/>
    </dxf>
  </rfmt>
  <rfmt sheetId="3" sqref="S93" start="0" length="0">
    <dxf>
      <alignment vertical="bottom" readingOrder="0"/>
    </dxf>
  </rfmt>
  <rfmt sheetId="3" sqref="T93" start="0" length="0">
    <dxf>
      <alignment vertical="bottom" readingOrder="0"/>
    </dxf>
  </rfmt>
  <rfmt sheetId="3" sqref="U93" start="0" length="0">
    <dxf>
      <alignment vertical="bottom" readingOrder="0"/>
    </dxf>
  </rfmt>
  <rfmt sheetId="3" sqref="V93" start="0" length="0">
    <dxf>
      <alignment vertical="bottom" readingOrder="0"/>
    </dxf>
  </rfmt>
  <rfmt sheetId="3" sqref="W93" start="0" length="0">
    <dxf>
      <alignment vertical="bottom" readingOrder="0"/>
    </dxf>
  </rfmt>
  <rfmt sheetId="3" sqref="X93" start="0" length="0">
    <dxf>
      <alignment vertical="bottom" readingOrder="0"/>
    </dxf>
  </rfmt>
  <rfmt sheetId="3" sqref="Y93" start="0" length="0">
    <dxf>
      <alignment vertical="bottom" readingOrder="0"/>
    </dxf>
  </rfmt>
  <rfmt sheetId="3" sqref="Z93" start="0" length="0">
    <dxf>
      <alignment vertical="bottom" readingOrder="0"/>
    </dxf>
  </rfmt>
  <rfmt sheetId="3" sqref="AA93" start="0" length="0">
    <dxf>
      <alignment vertical="bottom" readingOrder="0"/>
    </dxf>
  </rfmt>
  <rfmt sheetId="3" sqref="AB93" start="0" length="0">
    <dxf>
      <fill>
        <patternFill patternType="none">
          <bgColor indexed="65"/>
        </patternFill>
      </fill>
      <alignment vertical="bottom" readingOrder="0"/>
    </dxf>
  </rfmt>
  <rfmt sheetId="3" sqref="AC93" start="0" length="0">
    <dxf>
      <alignment vertical="bottom" readingOrder="0"/>
    </dxf>
  </rfmt>
  <rfmt sheetId="3" sqref="AD93" start="0" length="0">
    <dxf>
      <alignment vertical="bottom" readingOrder="0"/>
    </dxf>
  </rfmt>
  <rfmt sheetId="3" sqref="AE93" start="0" length="0">
    <dxf>
      <alignment vertical="bottom" readingOrder="0"/>
    </dxf>
  </rfmt>
  <rfmt sheetId="3" sqref="AF93" start="0" length="0">
    <dxf>
      <alignment vertical="bottom" readingOrder="0"/>
    </dxf>
  </rfmt>
  <rfmt sheetId="3" sqref="AG93" start="0" length="0">
    <dxf>
      <alignment vertical="bottom" readingOrder="0"/>
    </dxf>
  </rfmt>
  <rfmt sheetId="3" sqref="AH93" start="0" length="0">
    <dxf>
      <alignment vertical="bottom" readingOrder="0"/>
    </dxf>
  </rfmt>
  <rfmt sheetId="3" sqref="AI93" start="0" length="0">
    <dxf>
      <alignment vertical="bottom" readingOrder="0"/>
    </dxf>
  </rfmt>
  <rfmt sheetId="3" sqref="AJ93" start="0" length="0">
    <dxf>
      <alignment vertical="bottom" readingOrder="0"/>
    </dxf>
  </rfmt>
  <rfmt sheetId="3" sqref="AK93" start="0" length="0">
    <dxf>
      <alignment vertical="bottom" readingOrder="0"/>
    </dxf>
  </rfmt>
  <rfmt sheetId="3" sqref="AL93" start="0" length="0">
    <dxf>
      <alignment vertical="bottom" readingOrder="0"/>
    </dxf>
  </rfmt>
  <rfmt sheetId="3" sqref="AM93" start="0" length="0">
    <dxf>
      <alignment vertical="bottom" readingOrder="0"/>
    </dxf>
  </rfmt>
  <rfmt sheetId="3" sqref="AN93" start="0" length="0">
    <dxf>
      <alignment vertical="bottom" readingOrder="0"/>
    </dxf>
  </rfmt>
  <rfmt sheetId="3" sqref="AO93" start="0" length="0">
    <dxf>
      <fill>
        <patternFill patternType="none">
          <bgColor indexed="65"/>
        </patternFill>
      </fill>
      <alignment vertical="bottom" readingOrder="0"/>
    </dxf>
  </rfmt>
  <rfmt sheetId="3" sqref="A93:XFD93" start="0" length="0">
    <dxf>
      <alignment vertical="bottom" readingOrder="0"/>
    </dxf>
  </rfmt>
  <rfmt sheetId="3" sqref="A94" start="0" length="0">
    <dxf>
      <alignment horizontal="general" vertical="bottom" readingOrder="0"/>
    </dxf>
  </rfmt>
  <rfmt sheetId="3" sqref="B94" start="0" length="0">
    <dxf>
      <font>
        <sz val="12"/>
        <color auto="1"/>
        <name val="Times New Roman"/>
        <scheme val="none"/>
      </font>
      <alignment horizontal="general" vertical="bottom" wrapText="0" indent="0" readingOrder="0"/>
    </dxf>
  </rfmt>
  <rfmt sheetId="3" sqref="C94" start="0" length="0">
    <dxf>
      <alignment horizontal="general" vertical="bottom" readingOrder="0"/>
    </dxf>
  </rfmt>
  <rfmt sheetId="3" sqref="D94" start="0" length="0">
    <dxf>
      <alignment horizontal="general" vertical="bottom" readingOrder="0"/>
    </dxf>
  </rfmt>
  <rfmt sheetId="3" sqref="E94" start="0" length="0">
    <dxf>
      <numFmt numFmtId="0" formatCode="General"/>
      <alignment vertical="bottom" readingOrder="0"/>
    </dxf>
  </rfmt>
  <rfmt sheetId="3" sqref="F94" start="0" length="0">
    <dxf>
      <numFmt numFmtId="0" formatCode="General"/>
      <alignment vertical="bottom" readingOrder="0"/>
    </dxf>
  </rfmt>
  <rfmt sheetId="3" sqref="G94" start="0" length="0">
    <dxf>
      <numFmt numFmtId="0" formatCode="General"/>
      <alignment vertical="bottom" readingOrder="0"/>
    </dxf>
  </rfmt>
  <rfmt sheetId="3" sqref="H94" start="0" length="0">
    <dxf>
      <numFmt numFmtId="0" formatCode="General"/>
      <alignment vertical="bottom" readingOrder="0"/>
    </dxf>
  </rfmt>
  <rfmt sheetId="3" sqref="I94" start="0" length="0">
    <dxf>
      <numFmt numFmtId="0" formatCode="General"/>
      <alignment vertical="bottom" readingOrder="0"/>
    </dxf>
  </rfmt>
  <rfmt sheetId="3" sqref="J94" start="0" length="0">
    <dxf>
      <numFmt numFmtId="0" formatCode="General"/>
      <alignment vertical="bottom" readingOrder="0"/>
    </dxf>
  </rfmt>
  <rfmt sheetId="3" sqref="K94" start="0" length="0">
    <dxf>
      <numFmt numFmtId="0" formatCode="General"/>
      <alignment vertical="bottom" readingOrder="0"/>
    </dxf>
  </rfmt>
  <rfmt sheetId="3" sqref="L94" start="0" length="0">
    <dxf>
      <numFmt numFmtId="0" formatCode="General"/>
      <alignment vertical="bottom" readingOrder="0"/>
    </dxf>
  </rfmt>
  <rfmt sheetId="3" sqref="M94" start="0" length="0">
    <dxf>
      <numFmt numFmtId="0" formatCode="General"/>
      <alignment vertical="bottom" readingOrder="0"/>
    </dxf>
  </rfmt>
  <rfmt sheetId="3" sqref="N94" start="0" length="0">
    <dxf>
      <numFmt numFmtId="0" formatCode="General"/>
      <alignment vertical="bottom" readingOrder="0"/>
    </dxf>
  </rfmt>
  <rfmt sheetId="3" sqref="O94" start="0" length="0">
    <dxf>
      <alignment vertical="bottom" readingOrder="0"/>
    </dxf>
  </rfmt>
  <rfmt sheetId="3" sqref="P94" start="0" length="0">
    <dxf>
      <alignment vertical="bottom" readingOrder="0"/>
    </dxf>
  </rfmt>
  <rfmt sheetId="3" sqref="Q94" start="0" length="0">
    <dxf>
      <alignment vertical="bottom" readingOrder="0"/>
    </dxf>
  </rfmt>
  <rfmt sheetId="3" sqref="R94" start="0" length="0">
    <dxf>
      <alignment vertical="bottom" readingOrder="0"/>
    </dxf>
  </rfmt>
  <rfmt sheetId="3" sqref="S94" start="0" length="0">
    <dxf>
      <alignment vertical="bottom" readingOrder="0"/>
    </dxf>
  </rfmt>
  <rfmt sheetId="3" sqref="T94" start="0" length="0">
    <dxf>
      <alignment vertical="bottom" readingOrder="0"/>
    </dxf>
  </rfmt>
  <rfmt sheetId="3" sqref="U94" start="0" length="0">
    <dxf>
      <alignment vertical="bottom" readingOrder="0"/>
    </dxf>
  </rfmt>
  <rfmt sheetId="3" sqref="V94" start="0" length="0">
    <dxf>
      <alignment vertical="bottom" readingOrder="0"/>
    </dxf>
  </rfmt>
  <rfmt sheetId="3" sqref="W94" start="0" length="0">
    <dxf>
      <alignment vertical="bottom" readingOrder="0"/>
    </dxf>
  </rfmt>
  <rfmt sheetId="3" sqref="X94" start="0" length="0">
    <dxf>
      <alignment vertical="bottom" readingOrder="0"/>
    </dxf>
  </rfmt>
  <rfmt sheetId="3" sqref="Y94" start="0" length="0">
    <dxf>
      <alignment vertical="bottom" readingOrder="0"/>
    </dxf>
  </rfmt>
  <rfmt sheetId="3" sqref="Z94" start="0" length="0">
    <dxf>
      <alignment vertical="bottom" readingOrder="0"/>
    </dxf>
  </rfmt>
  <rfmt sheetId="3" sqref="AA94" start="0" length="0">
    <dxf>
      <alignment vertical="bottom" readingOrder="0"/>
    </dxf>
  </rfmt>
  <rfmt sheetId="3" sqref="AB94" start="0" length="0">
    <dxf>
      <fill>
        <patternFill patternType="none">
          <bgColor indexed="65"/>
        </patternFill>
      </fill>
      <alignment vertical="bottom" readingOrder="0"/>
    </dxf>
  </rfmt>
  <rfmt sheetId="3" sqref="AC94" start="0" length="0">
    <dxf>
      <alignment vertical="bottom" readingOrder="0"/>
    </dxf>
  </rfmt>
  <rfmt sheetId="3" sqref="AD94" start="0" length="0">
    <dxf>
      <alignment vertical="bottom" readingOrder="0"/>
    </dxf>
  </rfmt>
  <rfmt sheetId="3" sqref="AE94" start="0" length="0">
    <dxf>
      <alignment vertical="bottom" readingOrder="0"/>
    </dxf>
  </rfmt>
  <rfmt sheetId="3" sqref="AF94" start="0" length="0">
    <dxf>
      <alignment vertical="bottom" readingOrder="0"/>
    </dxf>
  </rfmt>
  <rfmt sheetId="3" sqref="AG94" start="0" length="0">
    <dxf>
      <alignment vertical="bottom" readingOrder="0"/>
    </dxf>
  </rfmt>
  <rfmt sheetId="3" sqref="AH94" start="0" length="0">
    <dxf>
      <alignment vertical="bottom" readingOrder="0"/>
    </dxf>
  </rfmt>
  <rfmt sheetId="3" sqref="AI94" start="0" length="0">
    <dxf>
      <alignment vertical="bottom" readingOrder="0"/>
    </dxf>
  </rfmt>
  <rfmt sheetId="3" sqref="AJ94" start="0" length="0">
    <dxf>
      <alignment vertical="bottom" readingOrder="0"/>
    </dxf>
  </rfmt>
  <rfmt sheetId="3" sqref="AK94" start="0" length="0">
    <dxf>
      <alignment vertical="bottom" readingOrder="0"/>
    </dxf>
  </rfmt>
  <rfmt sheetId="3" sqref="AL94" start="0" length="0">
    <dxf>
      <alignment vertical="bottom" readingOrder="0"/>
    </dxf>
  </rfmt>
  <rfmt sheetId="3" sqref="AM94" start="0" length="0">
    <dxf>
      <alignment vertical="bottom" readingOrder="0"/>
    </dxf>
  </rfmt>
  <rfmt sheetId="3" sqref="AN94" start="0" length="0">
    <dxf>
      <alignment vertical="bottom" readingOrder="0"/>
    </dxf>
  </rfmt>
  <rfmt sheetId="3" sqref="AO94" start="0" length="0">
    <dxf>
      <fill>
        <patternFill patternType="none">
          <bgColor indexed="65"/>
        </patternFill>
      </fill>
      <alignment vertical="bottom" readingOrder="0"/>
    </dxf>
  </rfmt>
  <rfmt sheetId="3" sqref="A94:XFD94" start="0" length="0">
    <dxf>
      <alignment vertical="bottom" readingOrder="0"/>
    </dxf>
  </rfmt>
  <rfmt sheetId="3" sqref="A95" start="0" length="0">
    <dxf>
      <alignment horizontal="general" vertical="bottom" readingOrder="0"/>
    </dxf>
  </rfmt>
  <rfmt sheetId="3" sqref="B95" start="0" length="0">
    <dxf>
      <font>
        <sz val="12"/>
        <color auto="1"/>
        <name val="Times New Roman"/>
        <scheme val="none"/>
      </font>
      <alignment horizontal="general" vertical="bottom" wrapText="0" indent="0" readingOrder="0"/>
    </dxf>
  </rfmt>
  <rfmt sheetId="3" sqref="C95" start="0" length="0">
    <dxf>
      <alignment horizontal="general" vertical="bottom" readingOrder="0"/>
    </dxf>
  </rfmt>
  <rfmt sheetId="3" sqref="D95" start="0" length="0">
    <dxf>
      <alignment horizontal="general" vertical="bottom" readingOrder="0"/>
    </dxf>
  </rfmt>
  <rfmt sheetId="3" sqref="E95" start="0" length="0">
    <dxf>
      <numFmt numFmtId="0" formatCode="General"/>
      <alignment vertical="bottom" readingOrder="0"/>
    </dxf>
  </rfmt>
  <rfmt sheetId="3" sqref="F95" start="0" length="0">
    <dxf>
      <numFmt numFmtId="0" formatCode="General"/>
      <alignment vertical="bottom" readingOrder="0"/>
    </dxf>
  </rfmt>
  <rfmt sheetId="3" sqref="G95" start="0" length="0">
    <dxf>
      <numFmt numFmtId="0" formatCode="General"/>
      <alignment vertical="bottom" readingOrder="0"/>
    </dxf>
  </rfmt>
  <rfmt sheetId="3" sqref="H95" start="0" length="0">
    <dxf>
      <numFmt numFmtId="0" formatCode="General"/>
      <alignment vertical="bottom" readingOrder="0"/>
    </dxf>
  </rfmt>
  <rfmt sheetId="3" sqref="I95" start="0" length="0">
    <dxf>
      <numFmt numFmtId="0" formatCode="General"/>
      <alignment vertical="bottom" readingOrder="0"/>
    </dxf>
  </rfmt>
  <rfmt sheetId="3" sqref="J95" start="0" length="0">
    <dxf>
      <numFmt numFmtId="0" formatCode="General"/>
      <alignment vertical="bottom" readingOrder="0"/>
    </dxf>
  </rfmt>
  <rfmt sheetId="3" sqref="K95" start="0" length="0">
    <dxf>
      <numFmt numFmtId="0" formatCode="General"/>
      <alignment vertical="bottom" readingOrder="0"/>
    </dxf>
  </rfmt>
  <rfmt sheetId="3" sqref="L95" start="0" length="0">
    <dxf>
      <numFmt numFmtId="0" formatCode="General"/>
      <alignment vertical="bottom" readingOrder="0"/>
    </dxf>
  </rfmt>
  <rfmt sheetId="3" sqref="M95" start="0" length="0">
    <dxf>
      <numFmt numFmtId="0" formatCode="General"/>
      <alignment vertical="bottom" readingOrder="0"/>
    </dxf>
  </rfmt>
  <rfmt sheetId="3" sqref="N95" start="0" length="0">
    <dxf>
      <numFmt numFmtId="0" formatCode="General"/>
      <alignment vertical="bottom" readingOrder="0"/>
    </dxf>
  </rfmt>
  <rfmt sheetId="3" sqref="O95" start="0" length="0">
    <dxf>
      <alignment vertical="bottom" readingOrder="0"/>
    </dxf>
  </rfmt>
  <rfmt sheetId="3" sqref="P95" start="0" length="0">
    <dxf>
      <alignment vertical="bottom" readingOrder="0"/>
    </dxf>
  </rfmt>
  <rfmt sheetId="3" sqref="Q95" start="0" length="0">
    <dxf>
      <alignment vertical="bottom" readingOrder="0"/>
    </dxf>
  </rfmt>
  <rfmt sheetId="3" sqref="R95" start="0" length="0">
    <dxf>
      <alignment vertical="bottom" readingOrder="0"/>
    </dxf>
  </rfmt>
  <rfmt sheetId="3" sqref="S95" start="0" length="0">
    <dxf>
      <alignment vertical="bottom" readingOrder="0"/>
    </dxf>
  </rfmt>
  <rfmt sheetId="3" sqref="T95" start="0" length="0">
    <dxf>
      <alignment vertical="bottom" readingOrder="0"/>
    </dxf>
  </rfmt>
  <rfmt sheetId="3" sqref="U95" start="0" length="0">
    <dxf>
      <alignment vertical="bottom" readingOrder="0"/>
    </dxf>
  </rfmt>
  <rfmt sheetId="3" sqref="V95" start="0" length="0">
    <dxf>
      <alignment vertical="bottom" readingOrder="0"/>
    </dxf>
  </rfmt>
  <rfmt sheetId="3" sqref="W95" start="0" length="0">
    <dxf>
      <alignment vertical="bottom" readingOrder="0"/>
    </dxf>
  </rfmt>
  <rfmt sheetId="3" sqref="X95" start="0" length="0">
    <dxf>
      <alignment vertical="bottom" readingOrder="0"/>
    </dxf>
  </rfmt>
  <rfmt sheetId="3" sqref="Y95" start="0" length="0">
    <dxf>
      <alignment vertical="bottom" readingOrder="0"/>
    </dxf>
  </rfmt>
  <rfmt sheetId="3" sqref="Z95" start="0" length="0">
    <dxf>
      <alignment vertical="bottom" readingOrder="0"/>
    </dxf>
  </rfmt>
  <rfmt sheetId="3" sqref="AA95" start="0" length="0">
    <dxf>
      <alignment vertical="bottom" readingOrder="0"/>
    </dxf>
  </rfmt>
  <rfmt sheetId="3" sqref="AB95" start="0" length="0">
    <dxf>
      <fill>
        <patternFill patternType="none">
          <bgColor indexed="65"/>
        </patternFill>
      </fill>
      <alignment vertical="bottom" readingOrder="0"/>
    </dxf>
  </rfmt>
  <rfmt sheetId="3" sqref="AC95" start="0" length="0">
    <dxf>
      <alignment vertical="bottom" readingOrder="0"/>
    </dxf>
  </rfmt>
  <rfmt sheetId="3" sqref="AD95" start="0" length="0">
    <dxf>
      <alignment vertical="bottom" readingOrder="0"/>
    </dxf>
  </rfmt>
  <rfmt sheetId="3" sqref="AE95" start="0" length="0">
    <dxf>
      <alignment vertical="bottom" readingOrder="0"/>
    </dxf>
  </rfmt>
  <rfmt sheetId="3" sqref="AF95" start="0" length="0">
    <dxf>
      <alignment vertical="bottom" readingOrder="0"/>
    </dxf>
  </rfmt>
  <rfmt sheetId="3" sqref="AG95" start="0" length="0">
    <dxf>
      <alignment vertical="bottom" readingOrder="0"/>
    </dxf>
  </rfmt>
  <rfmt sheetId="3" sqref="AH95" start="0" length="0">
    <dxf>
      <alignment vertical="bottom" readingOrder="0"/>
    </dxf>
  </rfmt>
  <rfmt sheetId="3" sqref="AI95" start="0" length="0">
    <dxf>
      <alignment vertical="bottom" readingOrder="0"/>
    </dxf>
  </rfmt>
  <rfmt sheetId="3" sqref="AJ95" start="0" length="0">
    <dxf>
      <alignment vertical="bottom" readingOrder="0"/>
    </dxf>
  </rfmt>
  <rfmt sheetId="3" sqref="AK95" start="0" length="0">
    <dxf>
      <alignment vertical="bottom" readingOrder="0"/>
    </dxf>
  </rfmt>
  <rfmt sheetId="3" sqref="AL95" start="0" length="0">
    <dxf>
      <alignment vertical="bottom" readingOrder="0"/>
    </dxf>
  </rfmt>
  <rfmt sheetId="3" sqref="AM95" start="0" length="0">
    <dxf>
      <alignment vertical="bottom" readingOrder="0"/>
    </dxf>
  </rfmt>
  <rfmt sheetId="3" sqref="AN95" start="0" length="0">
    <dxf>
      <alignment vertical="bottom" readingOrder="0"/>
    </dxf>
  </rfmt>
  <rfmt sheetId="3" sqref="AO95" start="0" length="0">
    <dxf>
      <fill>
        <patternFill patternType="none">
          <bgColor indexed="65"/>
        </patternFill>
      </fill>
      <alignment vertical="bottom" readingOrder="0"/>
    </dxf>
  </rfmt>
  <rfmt sheetId="3" sqref="A95:XFD95" start="0" length="0">
    <dxf>
      <alignment vertical="bottom" readingOrder="0"/>
    </dxf>
  </rfmt>
  <rfmt sheetId="3" sqref="A96" start="0" length="0">
    <dxf>
      <alignment horizontal="general" vertical="bottom" readingOrder="0"/>
    </dxf>
  </rfmt>
  <rfmt sheetId="3" sqref="B96" start="0" length="0">
    <dxf>
      <font>
        <sz val="12"/>
        <color auto="1"/>
        <name val="Times New Roman"/>
        <scheme val="none"/>
      </font>
      <alignment horizontal="general" vertical="bottom" wrapText="0" indent="0" readingOrder="0"/>
    </dxf>
  </rfmt>
  <rfmt sheetId="3" sqref="C96" start="0" length="0">
    <dxf>
      <alignment horizontal="general" vertical="bottom" readingOrder="0"/>
    </dxf>
  </rfmt>
  <rfmt sheetId="3" sqref="D96" start="0" length="0">
    <dxf>
      <alignment horizontal="general" vertical="bottom" readingOrder="0"/>
    </dxf>
  </rfmt>
  <rfmt sheetId="3" sqref="E96" start="0" length="0">
    <dxf>
      <numFmt numFmtId="0" formatCode="General"/>
      <alignment vertical="bottom" readingOrder="0"/>
    </dxf>
  </rfmt>
  <rfmt sheetId="3" sqref="F96" start="0" length="0">
    <dxf>
      <numFmt numFmtId="0" formatCode="General"/>
      <alignment vertical="bottom" readingOrder="0"/>
    </dxf>
  </rfmt>
  <rfmt sheetId="3" sqref="G96" start="0" length="0">
    <dxf>
      <numFmt numFmtId="0" formatCode="General"/>
      <alignment vertical="bottom" readingOrder="0"/>
    </dxf>
  </rfmt>
  <rfmt sheetId="3" sqref="H96" start="0" length="0">
    <dxf>
      <numFmt numFmtId="0" formatCode="General"/>
      <alignment vertical="bottom" readingOrder="0"/>
    </dxf>
  </rfmt>
  <rfmt sheetId="3" sqref="I96" start="0" length="0">
    <dxf>
      <numFmt numFmtId="0" formatCode="General"/>
      <alignment vertical="bottom" readingOrder="0"/>
    </dxf>
  </rfmt>
  <rfmt sheetId="3" sqref="J96" start="0" length="0">
    <dxf>
      <numFmt numFmtId="0" formatCode="General"/>
      <alignment vertical="bottom" readingOrder="0"/>
    </dxf>
  </rfmt>
  <rfmt sheetId="3" sqref="K96" start="0" length="0">
    <dxf>
      <numFmt numFmtId="0" formatCode="General"/>
      <alignment vertical="bottom" readingOrder="0"/>
    </dxf>
  </rfmt>
  <rfmt sheetId="3" sqref="L96" start="0" length="0">
    <dxf>
      <numFmt numFmtId="0" formatCode="General"/>
      <alignment vertical="bottom" readingOrder="0"/>
    </dxf>
  </rfmt>
  <rfmt sheetId="3" sqref="M96" start="0" length="0">
    <dxf>
      <numFmt numFmtId="0" formatCode="General"/>
      <alignment vertical="bottom" readingOrder="0"/>
    </dxf>
  </rfmt>
  <rfmt sheetId="3" sqref="N96" start="0" length="0">
    <dxf>
      <numFmt numFmtId="0" formatCode="General"/>
      <alignment vertical="bottom" readingOrder="0"/>
    </dxf>
  </rfmt>
  <rfmt sheetId="3" sqref="O96" start="0" length="0">
    <dxf>
      <alignment vertical="bottom" readingOrder="0"/>
    </dxf>
  </rfmt>
  <rfmt sheetId="3" sqref="P96" start="0" length="0">
    <dxf>
      <alignment vertical="bottom" readingOrder="0"/>
    </dxf>
  </rfmt>
  <rfmt sheetId="3" sqref="Q96" start="0" length="0">
    <dxf>
      <alignment vertical="bottom" readingOrder="0"/>
    </dxf>
  </rfmt>
  <rfmt sheetId="3" sqref="R96" start="0" length="0">
    <dxf>
      <alignment vertical="bottom" readingOrder="0"/>
    </dxf>
  </rfmt>
  <rfmt sheetId="3" sqref="S96" start="0" length="0">
    <dxf>
      <alignment vertical="bottom" readingOrder="0"/>
    </dxf>
  </rfmt>
  <rfmt sheetId="3" sqref="T96" start="0" length="0">
    <dxf>
      <alignment vertical="bottom" readingOrder="0"/>
    </dxf>
  </rfmt>
  <rfmt sheetId="3" sqref="U96" start="0" length="0">
    <dxf>
      <alignment vertical="bottom" readingOrder="0"/>
    </dxf>
  </rfmt>
  <rfmt sheetId="3" sqref="V96" start="0" length="0">
    <dxf>
      <alignment vertical="bottom" readingOrder="0"/>
    </dxf>
  </rfmt>
  <rfmt sheetId="3" sqref="W96" start="0" length="0">
    <dxf>
      <alignment vertical="bottom" readingOrder="0"/>
    </dxf>
  </rfmt>
  <rfmt sheetId="3" sqref="X96" start="0" length="0">
    <dxf>
      <alignment vertical="bottom" readingOrder="0"/>
    </dxf>
  </rfmt>
  <rfmt sheetId="3" sqref="Y96" start="0" length="0">
    <dxf>
      <alignment vertical="bottom" readingOrder="0"/>
    </dxf>
  </rfmt>
  <rfmt sheetId="3" sqref="Z96" start="0" length="0">
    <dxf>
      <alignment vertical="bottom" readingOrder="0"/>
    </dxf>
  </rfmt>
  <rfmt sheetId="3" sqref="AA96" start="0" length="0">
    <dxf>
      <alignment vertical="bottom" readingOrder="0"/>
    </dxf>
  </rfmt>
  <rfmt sheetId="3" sqref="AB96" start="0" length="0">
    <dxf>
      <fill>
        <patternFill patternType="none">
          <bgColor indexed="65"/>
        </patternFill>
      </fill>
      <alignment vertical="bottom" readingOrder="0"/>
    </dxf>
  </rfmt>
  <rfmt sheetId="3" sqref="AC96" start="0" length="0">
    <dxf>
      <alignment vertical="bottom" readingOrder="0"/>
    </dxf>
  </rfmt>
  <rfmt sheetId="3" sqref="AD96" start="0" length="0">
    <dxf>
      <alignment vertical="bottom" readingOrder="0"/>
    </dxf>
  </rfmt>
  <rfmt sheetId="3" sqref="AE96" start="0" length="0">
    <dxf>
      <alignment vertical="bottom" readingOrder="0"/>
    </dxf>
  </rfmt>
  <rfmt sheetId="3" sqref="AF96" start="0" length="0">
    <dxf>
      <alignment vertical="bottom" readingOrder="0"/>
    </dxf>
  </rfmt>
  <rfmt sheetId="3" sqref="AG96" start="0" length="0">
    <dxf>
      <alignment vertical="bottom" readingOrder="0"/>
    </dxf>
  </rfmt>
  <rfmt sheetId="3" sqref="AH96" start="0" length="0">
    <dxf>
      <alignment vertical="bottom" readingOrder="0"/>
    </dxf>
  </rfmt>
  <rfmt sheetId="3" sqref="AI96" start="0" length="0">
    <dxf>
      <alignment vertical="bottom" readingOrder="0"/>
    </dxf>
  </rfmt>
  <rfmt sheetId="3" sqref="AJ96" start="0" length="0">
    <dxf>
      <alignment vertical="bottom" readingOrder="0"/>
    </dxf>
  </rfmt>
  <rfmt sheetId="3" sqref="AK96" start="0" length="0">
    <dxf>
      <alignment vertical="bottom" readingOrder="0"/>
    </dxf>
  </rfmt>
  <rfmt sheetId="3" sqref="AL96" start="0" length="0">
    <dxf>
      <alignment vertical="bottom" readingOrder="0"/>
    </dxf>
  </rfmt>
  <rfmt sheetId="3" sqref="AM96" start="0" length="0">
    <dxf>
      <alignment vertical="bottom" readingOrder="0"/>
    </dxf>
  </rfmt>
  <rfmt sheetId="3" sqref="AN96" start="0" length="0">
    <dxf>
      <alignment vertical="bottom" readingOrder="0"/>
    </dxf>
  </rfmt>
  <rfmt sheetId="3" sqref="AO96" start="0" length="0">
    <dxf>
      <fill>
        <patternFill patternType="none">
          <bgColor indexed="65"/>
        </patternFill>
      </fill>
      <alignment vertical="bottom" readingOrder="0"/>
    </dxf>
  </rfmt>
  <rfmt sheetId="3" sqref="A96:XFD96" start="0" length="0">
    <dxf>
      <alignment vertical="bottom" readingOrder="0"/>
    </dxf>
  </rfmt>
  <rfmt sheetId="3" sqref="A97" start="0" length="0">
    <dxf>
      <alignment horizontal="general" vertical="bottom" readingOrder="0"/>
    </dxf>
  </rfmt>
  <rfmt sheetId="3" sqref="B97" start="0" length="0">
    <dxf>
      <font>
        <sz val="12"/>
        <color auto="1"/>
        <name val="Times New Roman"/>
        <scheme val="none"/>
      </font>
      <alignment horizontal="general" vertical="bottom" wrapText="0" indent="0" readingOrder="0"/>
    </dxf>
  </rfmt>
  <rfmt sheetId="3" sqref="C97" start="0" length="0">
    <dxf>
      <alignment horizontal="general" vertical="bottom" readingOrder="0"/>
    </dxf>
  </rfmt>
  <rfmt sheetId="3" sqref="D97" start="0" length="0">
    <dxf>
      <alignment horizontal="general" vertical="bottom" readingOrder="0"/>
    </dxf>
  </rfmt>
  <rfmt sheetId="3" sqref="E97" start="0" length="0">
    <dxf>
      <numFmt numFmtId="0" formatCode="General"/>
      <alignment vertical="bottom" readingOrder="0"/>
    </dxf>
  </rfmt>
  <rfmt sheetId="3" sqref="F97" start="0" length="0">
    <dxf>
      <numFmt numFmtId="0" formatCode="General"/>
      <alignment vertical="bottom" readingOrder="0"/>
    </dxf>
  </rfmt>
  <rfmt sheetId="3" sqref="G97" start="0" length="0">
    <dxf>
      <numFmt numFmtId="0" formatCode="General"/>
      <alignment vertical="bottom" readingOrder="0"/>
    </dxf>
  </rfmt>
  <rfmt sheetId="3" sqref="H97" start="0" length="0">
    <dxf>
      <numFmt numFmtId="0" formatCode="General"/>
      <alignment vertical="bottom" readingOrder="0"/>
    </dxf>
  </rfmt>
  <rfmt sheetId="3" sqref="I97" start="0" length="0">
    <dxf>
      <numFmt numFmtId="0" formatCode="General"/>
      <alignment vertical="bottom" readingOrder="0"/>
    </dxf>
  </rfmt>
  <rfmt sheetId="3" sqref="J97" start="0" length="0">
    <dxf>
      <numFmt numFmtId="0" formatCode="General"/>
      <alignment vertical="bottom" readingOrder="0"/>
    </dxf>
  </rfmt>
  <rfmt sheetId="3" sqref="K97" start="0" length="0">
    <dxf>
      <numFmt numFmtId="0" formatCode="General"/>
      <alignment vertical="bottom" readingOrder="0"/>
    </dxf>
  </rfmt>
  <rfmt sheetId="3" sqref="L97" start="0" length="0">
    <dxf>
      <numFmt numFmtId="0" formatCode="General"/>
      <alignment vertical="bottom" readingOrder="0"/>
    </dxf>
  </rfmt>
  <rfmt sheetId="3" sqref="M97" start="0" length="0">
    <dxf>
      <numFmt numFmtId="0" formatCode="General"/>
      <alignment vertical="bottom" readingOrder="0"/>
    </dxf>
  </rfmt>
  <rfmt sheetId="3" sqref="N97" start="0" length="0">
    <dxf>
      <numFmt numFmtId="0" formatCode="General"/>
      <alignment vertical="bottom" readingOrder="0"/>
    </dxf>
  </rfmt>
  <rfmt sheetId="3" sqref="O97" start="0" length="0">
    <dxf>
      <alignment vertical="bottom" readingOrder="0"/>
    </dxf>
  </rfmt>
  <rfmt sheetId="3" sqref="P97" start="0" length="0">
    <dxf>
      <alignment vertical="bottom" readingOrder="0"/>
    </dxf>
  </rfmt>
  <rfmt sheetId="3" sqref="Q97" start="0" length="0">
    <dxf>
      <alignment vertical="bottom" readingOrder="0"/>
    </dxf>
  </rfmt>
  <rfmt sheetId="3" sqref="R97" start="0" length="0">
    <dxf>
      <alignment vertical="bottom" readingOrder="0"/>
    </dxf>
  </rfmt>
  <rfmt sheetId="3" sqref="S97" start="0" length="0">
    <dxf>
      <alignment vertical="bottom" readingOrder="0"/>
    </dxf>
  </rfmt>
  <rfmt sheetId="3" sqref="T97" start="0" length="0">
    <dxf>
      <alignment vertical="bottom" readingOrder="0"/>
    </dxf>
  </rfmt>
  <rfmt sheetId="3" sqref="U97" start="0" length="0">
    <dxf>
      <alignment vertical="bottom" readingOrder="0"/>
    </dxf>
  </rfmt>
  <rfmt sheetId="3" sqref="V97" start="0" length="0">
    <dxf>
      <alignment vertical="bottom" readingOrder="0"/>
    </dxf>
  </rfmt>
  <rfmt sheetId="3" sqref="W97" start="0" length="0">
    <dxf>
      <alignment vertical="bottom" readingOrder="0"/>
    </dxf>
  </rfmt>
  <rfmt sheetId="3" sqref="X97" start="0" length="0">
    <dxf>
      <alignment vertical="bottom" readingOrder="0"/>
    </dxf>
  </rfmt>
  <rfmt sheetId="3" sqref="Y97" start="0" length="0">
    <dxf>
      <alignment vertical="bottom" readingOrder="0"/>
    </dxf>
  </rfmt>
  <rfmt sheetId="3" sqref="Z97" start="0" length="0">
    <dxf>
      <alignment vertical="bottom" readingOrder="0"/>
    </dxf>
  </rfmt>
  <rfmt sheetId="3" sqref="AA97" start="0" length="0">
    <dxf>
      <alignment vertical="bottom" readingOrder="0"/>
    </dxf>
  </rfmt>
  <rfmt sheetId="3" sqref="AB97" start="0" length="0">
    <dxf>
      <fill>
        <patternFill patternType="none">
          <bgColor indexed="65"/>
        </patternFill>
      </fill>
      <alignment vertical="bottom" readingOrder="0"/>
    </dxf>
  </rfmt>
  <rfmt sheetId="3" sqref="AC97" start="0" length="0">
    <dxf>
      <alignment vertical="bottom" readingOrder="0"/>
    </dxf>
  </rfmt>
  <rfmt sheetId="3" sqref="AD97" start="0" length="0">
    <dxf>
      <alignment vertical="bottom" readingOrder="0"/>
    </dxf>
  </rfmt>
  <rfmt sheetId="3" sqref="AE97" start="0" length="0">
    <dxf>
      <alignment vertical="bottom" readingOrder="0"/>
    </dxf>
  </rfmt>
  <rfmt sheetId="3" sqref="AF97" start="0" length="0">
    <dxf>
      <alignment vertical="bottom" readingOrder="0"/>
    </dxf>
  </rfmt>
  <rfmt sheetId="3" sqref="AG97" start="0" length="0">
    <dxf>
      <alignment vertical="bottom" readingOrder="0"/>
    </dxf>
  </rfmt>
  <rfmt sheetId="3" sqref="AH97" start="0" length="0">
    <dxf>
      <alignment vertical="bottom" readingOrder="0"/>
    </dxf>
  </rfmt>
  <rfmt sheetId="3" sqref="AI97" start="0" length="0">
    <dxf>
      <alignment vertical="bottom" readingOrder="0"/>
    </dxf>
  </rfmt>
  <rfmt sheetId="3" sqref="AJ97" start="0" length="0">
    <dxf>
      <alignment vertical="bottom" readingOrder="0"/>
    </dxf>
  </rfmt>
  <rfmt sheetId="3" sqref="AK97" start="0" length="0">
    <dxf>
      <alignment vertical="bottom" readingOrder="0"/>
    </dxf>
  </rfmt>
  <rfmt sheetId="3" sqref="AL97" start="0" length="0">
    <dxf>
      <alignment vertical="bottom" readingOrder="0"/>
    </dxf>
  </rfmt>
  <rfmt sheetId="3" sqref="AM97" start="0" length="0">
    <dxf>
      <alignment vertical="bottom" readingOrder="0"/>
    </dxf>
  </rfmt>
  <rfmt sheetId="3" sqref="AN97" start="0" length="0">
    <dxf>
      <alignment vertical="bottom" readingOrder="0"/>
    </dxf>
  </rfmt>
  <rfmt sheetId="3" sqref="AO97" start="0" length="0">
    <dxf>
      <fill>
        <patternFill patternType="none">
          <bgColor indexed="65"/>
        </patternFill>
      </fill>
      <alignment vertical="bottom" readingOrder="0"/>
    </dxf>
  </rfmt>
  <rfmt sheetId="3" sqref="A97:XFD97" start="0" length="0">
    <dxf>
      <alignment vertical="bottom" readingOrder="0"/>
    </dxf>
  </rfmt>
  <rfmt sheetId="3" sqref="A98" start="0" length="0">
    <dxf>
      <alignment horizontal="general" vertical="bottom" readingOrder="0"/>
    </dxf>
  </rfmt>
  <rfmt sheetId="3" sqref="B98" start="0" length="0">
    <dxf>
      <font>
        <sz val="12"/>
        <color auto="1"/>
        <name val="Times New Roman"/>
        <scheme val="none"/>
      </font>
      <alignment horizontal="general" vertical="bottom" wrapText="0" indent="0" readingOrder="0"/>
    </dxf>
  </rfmt>
  <rfmt sheetId="3" sqref="C98" start="0" length="0">
    <dxf>
      <alignment horizontal="general" vertical="bottom" readingOrder="0"/>
    </dxf>
  </rfmt>
  <rfmt sheetId="3" sqref="D98" start="0" length="0">
    <dxf>
      <alignment horizontal="general" vertical="bottom" readingOrder="0"/>
    </dxf>
  </rfmt>
  <rfmt sheetId="3" sqref="E98" start="0" length="0">
    <dxf>
      <numFmt numFmtId="0" formatCode="General"/>
      <alignment vertical="bottom" readingOrder="0"/>
    </dxf>
  </rfmt>
  <rfmt sheetId="3" sqref="F98" start="0" length="0">
    <dxf>
      <numFmt numFmtId="0" formatCode="General"/>
      <alignment vertical="bottom" readingOrder="0"/>
    </dxf>
  </rfmt>
  <rfmt sheetId="3" sqref="G98" start="0" length="0">
    <dxf>
      <numFmt numFmtId="0" formatCode="General"/>
      <alignment vertical="bottom" readingOrder="0"/>
    </dxf>
  </rfmt>
  <rfmt sheetId="3" sqref="H98" start="0" length="0">
    <dxf>
      <numFmt numFmtId="0" formatCode="General"/>
      <alignment vertical="bottom" readingOrder="0"/>
    </dxf>
  </rfmt>
  <rfmt sheetId="3" sqref="I98" start="0" length="0">
    <dxf>
      <numFmt numFmtId="0" formatCode="General"/>
      <alignment vertical="bottom" readingOrder="0"/>
    </dxf>
  </rfmt>
  <rfmt sheetId="3" sqref="J98" start="0" length="0">
    <dxf>
      <numFmt numFmtId="0" formatCode="General"/>
      <alignment vertical="bottom" readingOrder="0"/>
    </dxf>
  </rfmt>
  <rfmt sheetId="3" sqref="K98" start="0" length="0">
    <dxf>
      <numFmt numFmtId="0" formatCode="General"/>
      <alignment vertical="bottom" readingOrder="0"/>
    </dxf>
  </rfmt>
  <rfmt sheetId="3" sqref="L98" start="0" length="0">
    <dxf>
      <numFmt numFmtId="0" formatCode="General"/>
      <alignment vertical="bottom" readingOrder="0"/>
    </dxf>
  </rfmt>
  <rfmt sheetId="3" sqref="M98" start="0" length="0">
    <dxf>
      <numFmt numFmtId="0" formatCode="General"/>
      <alignment vertical="bottom" readingOrder="0"/>
    </dxf>
  </rfmt>
  <rfmt sheetId="3" sqref="N98" start="0" length="0">
    <dxf>
      <numFmt numFmtId="0" formatCode="General"/>
      <alignment vertical="bottom" readingOrder="0"/>
    </dxf>
  </rfmt>
  <rfmt sheetId="3" sqref="O98" start="0" length="0">
    <dxf>
      <alignment vertical="bottom" readingOrder="0"/>
    </dxf>
  </rfmt>
  <rfmt sheetId="3" sqref="P98" start="0" length="0">
    <dxf>
      <alignment vertical="bottom" readingOrder="0"/>
    </dxf>
  </rfmt>
  <rfmt sheetId="3" sqref="Q98" start="0" length="0">
    <dxf>
      <alignment vertical="bottom" readingOrder="0"/>
    </dxf>
  </rfmt>
  <rfmt sheetId="3" sqref="R98" start="0" length="0">
    <dxf>
      <alignment vertical="bottom" readingOrder="0"/>
    </dxf>
  </rfmt>
  <rfmt sheetId="3" sqref="S98" start="0" length="0">
    <dxf>
      <alignment vertical="bottom" readingOrder="0"/>
    </dxf>
  </rfmt>
  <rfmt sheetId="3" sqref="T98" start="0" length="0">
    <dxf>
      <alignment vertical="bottom" readingOrder="0"/>
    </dxf>
  </rfmt>
  <rfmt sheetId="3" sqref="U98" start="0" length="0">
    <dxf>
      <alignment vertical="bottom" readingOrder="0"/>
    </dxf>
  </rfmt>
  <rfmt sheetId="3" sqref="V98" start="0" length="0">
    <dxf>
      <alignment vertical="bottom" readingOrder="0"/>
    </dxf>
  </rfmt>
  <rfmt sheetId="3" sqref="W98" start="0" length="0">
    <dxf>
      <alignment vertical="bottom" readingOrder="0"/>
    </dxf>
  </rfmt>
  <rfmt sheetId="3" sqref="X98" start="0" length="0">
    <dxf>
      <alignment vertical="bottom" readingOrder="0"/>
    </dxf>
  </rfmt>
  <rfmt sheetId="3" sqref="Y98" start="0" length="0">
    <dxf>
      <alignment vertical="bottom" readingOrder="0"/>
    </dxf>
  </rfmt>
  <rfmt sheetId="3" sqref="Z98" start="0" length="0">
    <dxf>
      <alignment vertical="bottom" readingOrder="0"/>
    </dxf>
  </rfmt>
  <rfmt sheetId="3" sqref="AA98" start="0" length="0">
    <dxf>
      <alignment vertical="bottom" readingOrder="0"/>
    </dxf>
  </rfmt>
  <rfmt sheetId="3" sqref="AB98" start="0" length="0">
    <dxf>
      <fill>
        <patternFill patternType="none">
          <bgColor indexed="65"/>
        </patternFill>
      </fill>
      <alignment vertical="bottom" readingOrder="0"/>
    </dxf>
  </rfmt>
  <rfmt sheetId="3" sqref="AC98" start="0" length="0">
    <dxf>
      <alignment vertical="bottom" readingOrder="0"/>
    </dxf>
  </rfmt>
  <rfmt sheetId="3" sqref="AD98" start="0" length="0">
    <dxf>
      <alignment vertical="bottom" readingOrder="0"/>
    </dxf>
  </rfmt>
  <rfmt sheetId="3" sqref="AE98" start="0" length="0">
    <dxf>
      <alignment vertical="bottom" readingOrder="0"/>
    </dxf>
  </rfmt>
  <rfmt sheetId="3" sqref="AF98" start="0" length="0">
    <dxf>
      <alignment vertical="bottom" readingOrder="0"/>
    </dxf>
  </rfmt>
  <rfmt sheetId="3" sqref="AG98" start="0" length="0">
    <dxf>
      <alignment vertical="bottom" readingOrder="0"/>
    </dxf>
  </rfmt>
  <rfmt sheetId="3" sqref="AH98" start="0" length="0">
    <dxf>
      <alignment vertical="bottom" readingOrder="0"/>
    </dxf>
  </rfmt>
  <rfmt sheetId="3" sqref="AI98" start="0" length="0">
    <dxf>
      <alignment vertical="bottom" readingOrder="0"/>
    </dxf>
  </rfmt>
  <rfmt sheetId="3" sqref="AJ98" start="0" length="0">
    <dxf>
      <alignment vertical="bottom" readingOrder="0"/>
    </dxf>
  </rfmt>
  <rfmt sheetId="3" sqref="AK98" start="0" length="0">
    <dxf>
      <alignment vertical="bottom" readingOrder="0"/>
    </dxf>
  </rfmt>
  <rfmt sheetId="3" sqref="AL98" start="0" length="0">
    <dxf>
      <alignment vertical="bottom" readingOrder="0"/>
    </dxf>
  </rfmt>
  <rfmt sheetId="3" sqref="AM98" start="0" length="0">
    <dxf>
      <alignment vertical="bottom" readingOrder="0"/>
    </dxf>
  </rfmt>
  <rfmt sheetId="3" sqref="AN98" start="0" length="0">
    <dxf>
      <alignment vertical="bottom" readingOrder="0"/>
    </dxf>
  </rfmt>
  <rfmt sheetId="3" sqref="AO98" start="0" length="0">
    <dxf>
      <fill>
        <patternFill patternType="none">
          <bgColor indexed="65"/>
        </patternFill>
      </fill>
      <alignment vertical="bottom" readingOrder="0"/>
    </dxf>
  </rfmt>
  <rfmt sheetId="3" sqref="A98:XFD98" start="0" length="0">
    <dxf>
      <alignment vertical="bottom" readingOrder="0"/>
    </dxf>
  </rfmt>
  <rfmt sheetId="3" sqref="A99" start="0" length="0">
    <dxf>
      <alignment horizontal="general" vertical="bottom" readingOrder="0"/>
    </dxf>
  </rfmt>
  <rfmt sheetId="3" sqref="B99" start="0" length="0">
    <dxf>
      <font>
        <sz val="12"/>
        <color auto="1"/>
        <name val="Times New Roman"/>
        <scheme val="none"/>
      </font>
      <alignment horizontal="general" vertical="bottom" wrapText="0" indent="0" readingOrder="0"/>
    </dxf>
  </rfmt>
  <rfmt sheetId="3" sqref="C99" start="0" length="0">
    <dxf>
      <alignment horizontal="general" vertical="bottom" readingOrder="0"/>
    </dxf>
  </rfmt>
  <rfmt sheetId="3" sqref="D99" start="0" length="0">
    <dxf>
      <alignment horizontal="general" vertical="bottom" readingOrder="0"/>
    </dxf>
  </rfmt>
  <rfmt sheetId="3" sqref="E99" start="0" length="0">
    <dxf>
      <numFmt numFmtId="0" formatCode="General"/>
      <alignment vertical="bottom" readingOrder="0"/>
    </dxf>
  </rfmt>
  <rfmt sheetId="3" sqref="F99" start="0" length="0">
    <dxf>
      <numFmt numFmtId="0" formatCode="General"/>
      <alignment vertical="bottom" readingOrder="0"/>
    </dxf>
  </rfmt>
  <rfmt sheetId="3" sqref="G99" start="0" length="0">
    <dxf>
      <numFmt numFmtId="0" formatCode="General"/>
      <alignment vertical="bottom" readingOrder="0"/>
    </dxf>
  </rfmt>
  <rfmt sheetId="3" sqref="H99" start="0" length="0">
    <dxf>
      <numFmt numFmtId="0" formatCode="General"/>
      <alignment vertical="bottom" readingOrder="0"/>
    </dxf>
  </rfmt>
  <rfmt sheetId="3" sqref="I99" start="0" length="0">
    <dxf>
      <numFmt numFmtId="0" formatCode="General"/>
      <alignment vertical="bottom" readingOrder="0"/>
    </dxf>
  </rfmt>
  <rfmt sheetId="3" sqref="J99" start="0" length="0">
    <dxf>
      <numFmt numFmtId="0" formatCode="General"/>
      <alignment vertical="bottom" readingOrder="0"/>
    </dxf>
  </rfmt>
  <rfmt sheetId="3" sqref="K99" start="0" length="0">
    <dxf>
      <numFmt numFmtId="0" formatCode="General"/>
      <alignment vertical="bottom" readingOrder="0"/>
    </dxf>
  </rfmt>
  <rfmt sheetId="3" sqref="L99" start="0" length="0">
    <dxf>
      <numFmt numFmtId="0" formatCode="General"/>
      <alignment vertical="bottom" readingOrder="0"/>
    </dxf>
  </rfmt>
  <rfmt sheetId="3" sqref="M99" start="0" length="0">
    <dxf>
      <numFmt numFmtId="0" formatCode="General"/>
      <alignment vertical="bottom" readingOrder="0"/>
    </dxf>
  </rfmt>
  <rfmt sheetId="3" sqref="N99" start="0" length="0">
    <dxf>
      <numFmt numFmtId="0" formatCode="General"/>
      <alignment vertical="bottom" readingOrder="0"/>
    </dxf>
  </rfmt>
  <rfmt sheetId="3" sqref="O99" start="0" length="0">
    <dxf>
      <alignment vertical="bottom" readingOrder="0"/>
    </dxf>
  </rfmt>
  <rfmt sheetId="3" sqref="P99" start="0" length="0">
    <dxf>
      <alignment vertical="bottom" readingOrder="0"/>
    </dxf>
  </rfmt>
  <rfmt sheetId="3" sqref="Q99" start="0" length="0">
    <dxf>
      <alignment vertical="bottom" readingOrder="0"/>
    </dxf>
  </rfmt>
  <rfmt sheetId="3" sqref="R99" start="0" length="0">
    <dxf>
      <alignment vertical="bottom" readingOrder="0"/>
    </dxf>
  </rfmt>
  <rfmt sheetId="3" sqref="S99" start="0" length="0">
    <dxf>
      <alignment vertical="bottom" readingOrder="0"/>
    </dxf>
  </rfmt>
  <rfmt sheetId="3" sqref="T99" start="0" length="0">
    <dxf>
      <alignment vertical="bottom" readingOrder="0"/>
    </dxf>
  </rfmt>
  <rfmt sheetId="3" sqref="U99" start="0" length="0">
    <dxf>
      <alignment vertical="bottom" readingOrder="0"/>
    </dxf>
  </rfmt>
  <rfmt sheetId="3" sqref="V99" start="0" length="0">
    <dxf>
      <alignment vertical="bottom" readingOrder="0"/>
    </dxf>
  </rfmt>
  <rfmt sheetId="3" sqref="W99" start="0" length="0">
    <dxf>
      <alignment vertical="bottom" readingOrder="0"/>
    </dxf>
  </rfmt>
  <rfmt sheetId="3" sqref="X99" start="0" length="0">
    <dxf>
      <alignment vertical="bottom" readingOrder="0"/>
    </dxf>
  </rfmt>
  <rfmt sheetId="3" sqref="Y99" start="0" length="0">
    <dxf>
      <alignment vertical="bottom" readingOrder="0"/>
    </dxf>
  </rfmt>
  <rfmt sheetId="3" sqref="Z99" start="0" length="0">
    <dxf>
      <alignment vertical="bottom" readingOrder="0"/>
    </dxf>
  </rfmt>
  <rfmt sheetId="3" sqref="AA99" start="0" length="0">
    <dxf>
      <alignment vertical="bottom" readingOrder="0"/>
    </dxf>
  </rfmt>
  <rfmt sheetId="3" sqref="AB99" start="0" length="0">
    <dxf>
      <fill>
        <patternFill patternType="none">
          <bgColor indexed="65"/>
        </patternFill>
      </fill>
      <alignment vertical="bottom" readingOrder="0"/>
    </dxf>
  </rfmt>
  <rfmt sheetId="3" sqref="AC99" start="0" length="0">
    <dxf>
      <alignment vertical="bottom" readingOrder="0"/>
    </dxf>
  </rfmt>
  <rfmt sheetId="3" sqref="AD99" start="0" length="0">
    <dxf>
      <alignment vertical="bottom" readingOrder="0"/>
    </dxf>
  </rfmt>
  <rfmt sheetId="3" sqref="AE99" start="0" length="0">
    <dxf>
      <alignment vertical="bottom" readingOrder="0"/>
    </dxf>
  </rfmt>
  <rfmt sheetId="3" sqref="AF99" start="0" length="0">
    <dxf>
      <alignment vertical="bottom" readingOrder="0"/>
    </dxf>
  </rfmt>
  <rfmt sheetId="3" sqref="AG99" start="0" length="0">
    <dxf>
      <alignment vertical="bottom" readingOrder="0"/>
    </dxf>
  </rfmt>
  <rfmt sheetId="3" sqref="AH99" start="0" length="0">
    <dxf>
      <alignment vertical="bottom" readingOrder="0"/>
    </dxf>
  </rfmt>
  <rfmt sheetId="3" sqref="AI99" start="0" length="0">
    <dxf>
      <alignment vertical="bottom" readingOrder="0"/>
    </dxf>
  </rfmt>
  <rfmt sheetId="3" sqref="AJ99" start="0" length="0">
    <dxf>
      <alignment vertical="bottom" readingOrder="0"/>
    </dxf>
  </rfmt>
  <rfmt sheetId="3" sqref="AK99" start="0" length="0">
    <dxf>
      <alignment vertical="bottom" readingOrder="0"/>
    </dxf>
  </rfmt>
  <rfmt sheetId="3" sqref="AL99" start="0" length="0">
    <dxf>
      <alignment vertical="bottom" readingOrder="0"/>
    </dxf>
  </rfmt>
  <rfmt sheetId="3" sqref="AM99" start="0" length="0">
    <dxf>
      <alignment vertical="bottom" readingOrder="0"/>
    </dxf>
  </rfmt>
  <rfmt sheetId="3" sqref="AN99" start="0" length="0">
    <dxf>
      <alignment vertical="bottom" readingOrder="0"/>
    </dxf>
  </rfmt>
  <rfmt sheetId="3" sqref="AO99" start="0" length="0">
    <dxf>
      <fill>
        <patternFill patternType="none">
          <bgColor indexed="65"/>
        </patternFill>
      </fill>
      <alignment vertical="bottom" readingOrder="0"/>
    </dxf>
  </rfmt>
  <rfmt sheetId="3" sqref="A99:XFD99" start="0" length="0">
    <dxf>
      <alignment vertical="bottom" readingOrder="0"/>
    </dxf>
  </rfmt>
  <rfmt sheetId="3" sqref="A100" start="0" length="0">
    <dxf>
      <alignment horizontal="general" vertical="bottom" readingOrder="0"/>
    </dxf>
  </rfmt>
  <rfmt sheetId="3" sqref="B100" start="0" length="0">
    <dxf>
      <font>
        <sz val="12"/>
        <color auto="1"/>
        <name val="Times New Roman"/>
        <scheme val="none"/>
      </font>
      <alignment horizontal="general" vertical="bottom" wrapText="0" indent="0" readingOrder="0"/>
    </dxf>
  </rfmt>
  <rfmt sheetId="3" sqref="C100" start="0" length="0">
    <dxf>
      <alignment horizontal="general" vertical="bottom" readingOrder="0"/>
    </dxf>
  </rfmt>
  <rfmt sheetId="3" sqref="D100" start="0" length="0">
    <dxf>
      <alignment horizontal="general" vertical="bottom" readingOrder="0"/>
    </dxf>
  </rfmt>
  <rfmt sheetId="3" sqref="E100" start="0" length="0">
    <dxf>
      <numFmt numFmtId="0" formatCode="General"/>
      <alignment vertical="bottom" readingOrder="0"/>
    </dxf>
  </rfmt>
  <rfmt sheetId="3" sqref="F100" start="0" length="0">
    <dxf>
      <numFmt numFmtId="0" formatCode="General"/>
      <alignment vertical="bottom" readingOrder="0"/>
    </dxf>
  </rfmt>
  <rfmt sheetId="3" sqref="G100" start="0" length="0">
    <dxf>
      <numFmt numFmtId="0" formatCode="General"/>
      <alignment vertical="bottom" readingOrder="0"/>
    </dxf>
  </rfmt>
  <rfmt sheetId="3" sqref="H100" start="0" length="0">
    <dxf>
      <numFmt numFmtId="0" formatCode="General"/>
      <alignment vertical="bottom" readingOrder="0"/>
    </dxf>
  </rfmt>
  <rfmt sheetId="3" sqref="I100" start="0" length="0">
    <dxf>
      <numFmt numFmtId="0" formatCode="General"/>
      <alignment vertical="bottom" readingOrder="0"/>
    </dxf>
  </rfmt>
  <rfmt sheetId="3" sqref="J100" start="0" length="0">
    <dxf>
      <numFmt numFmtId="0" formatCode="General"/>
      <alignment vertical="bottom" readingOrder="0"/>
    </dxf>
  </rfmt>
  <rfmt sheetId="3" sqref="K100" start="0" length="0">
    <dxf>
      <numFmt numFmtId="0" formatCode="General"/>
      <alignment vertical="bottom" readingOrder="0"/>
    </dxf>
  </rfmt>
  <rfmt sheetId="3" sqref="L100" start="0" length="0">
    <dxf>
      <numFmt numFmtId="0" formatCode="General"/>
      <alignment vertical="bottom" readingOrder="0"/>
    </dxf>
  </rfmt>
  <rfmt sheetId="3" sqref="M100" start="0" length="0">
    <dxf>
      <numFmt numFmtId="0" formatCode="General"/>
      <alignment vertical="bottom" readingOrder="0"/>
    </dxf>
  </rfmt>
  <rfmt sheetId="3" sqref="N100" start="0" length="0">
    <dxf>
      <numFmt numFmtId="0" formatCode="General"/>
      <alignment vertical="bottom" readingOrder="0"/>
    </dxf>
  </rfmt>
  <rfmt sheetId="3" sqref="O100" start="0" length="0">
    <dxf>
      <alignment vertical="bottom" readingOrder="0"/>
    </dxf>
  </rfmt>
  <rfmt sheetId="3" sqref="P100" start="0" length="0">
    <dxf>
      <alignment vertical="bottom" readingOrder="0"/>
    </dxf>
  </rfmt>
  <rfmt sheetId="3" sqref="Q100" start="0" length="0">
    <dxf>
      <alignment vertical="bottom" readingOrder="0"/>
    </dxf>
  </rfmt>
  <rfmt sheetId="3" sqref="R100" start="0" length="0">
    <dxf>
      <alignment vertical="bottom" readingOrder="0"/>
    </dxf>
  </rfmt>
  <rfmt sheetId="3" sqref="S100" start="0" length="0">
    <dxf>
      <alignment vertical="bottom" readingOrder="0"/>
    </dxf>
  </rfmt>
  <rfmt sheetId="3" sqref="T100" start="0" length="0">
    <dxf>
      <alignment vertical="bottom" readingOrder="0"/>
    </dxf>
  </rfmt>
  <rfmt sheetId="3" sqref="U100" start="0" length="0">
    <dxf>
      <alignment vertical="bottom" readingOrder="0"/>
    </dxf>
  </rfmt>
  <rfmt sheetId="3" sqref="V100" start="0" length="0">
    <dxf>
      <alignment vertical="bottom" readingOrder="0"/>
    </dxf>
  </rfmt>
  <rfmt sheetId="3" sqref="W100" start="0" length="0">
    <dxf>
      <alignment vertical="bottom" readingOrder="0"/>
    </dxf>
  </rfmt>
  <rfmt sheetId="3" sqref="X100" start="0" length="0">
    <dxf>
      <alignment vertical="bottom" readingOrder="0"/>
    </dxf>
  </rfmt>
  <rfmt sheetId="3" sqref="Y100" start="0" length="0">
    <dxf>
      <alignment vertical="bottom" readingOrder="0"/>
    </dxf>
  </rfmt>
  <rfmt sheetId="3" sqref="Z100" start="0" length="0">
    <dxf>
      <alignment vertical="bottom" readingOrder="0"/>
    </dxf>
  </rfmt>
  <rfmt sheetId="3" sqref="AA100" start="0" length="0">
    <dxf>
      <alignment vertical="bottom" readingOrder="0"/>
    </dxf>
  </rfmt>
  <rfmt sheetId="3" sqref="AB100" start="0" length="0">
    <dxf>
      <fill>
        <patternFill patternType="none">
          <bgColor indexed="65"/>
        </patternFill>
      </fill>
      <alignment vertical="bottom" readingOrder="0"/>
    </dxf>
  </rfmt>
  <rfmt sheetId="3" sqref="AC100" start="0" length="0">
    <dxf>
      <alignment vertical="bottom" readingOrder="0"/>
    </dxf>
  </rfmt>
  <rfmt sheetId="3" sqref="AD100" start="0" length="0">
    <dxf>
      <alignment vertical="bottom" readingOrder="0"/>
    </dxf>
  </rfmt>
  <rfmt sheetId="3" sqref="AE100" start="0" length="0">
    <dxf>
      <alignment vertical="bottom" readingOrder="0"/>
    </dxf>
  </rfmt>
  <rfmt sheetId="3" sqref="AF100" start="0" length="0">
    <dxf>
      <alignment vertical="bottom" readingOrder="0"/>
    </dxf>
  </rfmt>
  <rfmt sheetId="3" sqref="AG100" start="0" length="0">
    <dxf>
      <alignment vertical="bottom" readingOrder="0"/>
    </dxf>
  </rfmt>
  <rfmt sheetId="3" sqref="AH100" start="0" length="0">
    <dxf>
      <alignment vertical="bottom" readingOrder="0"/>
    </dxf>
  </rfmt>
  <rfmt sheetId="3" sqref="AI100" start="0" length="0">
    <dxf>
      <alignment vertical="bottom" readingOrder="0"/>
    </dxf>
  </rfmt>
  <rfmt sheetId="3" sqref="AJ100" start="0" length="0">
    <dxf>
      <alignment vertical="bottom" readingOrder="0"/>
    </dxf>
  </rfmt>
  <rfmt sheetId="3" sqref="AK100" start="0" length="0">
    <dxf>
      <alignment vertical="bottom" readingOrder="0"/>
    </dxf>
  </rfmt>
  <rfmt sheetId="3" sqref="AL100" start="0" length="0">
    <dxf>
      <alignment vertical="bottom" readingOrder="0"/>
    </dxf>
  </rfmt>
  <rfmt sheetId="3" sqref="AM100" start="0" length="0">
    <dxf>
      <alignment vertical="bottom" readingOrder="0"/>
    </dxf>
  </rfmt>
  <rfmt sheetId="3" sqref="AN100" start="0" length="0">
    <dxf>
      <alignment vertical="bottom" readingOrder="0"/>
    </dxf>
  </rfmt>
  <rfmt sheetId="3" sqref="AO100" start="0" length="0">
    <dxf>
      <fill>
        <patternFill patternType="none">
          <bgColor indexed="65"/>
        </patternFill>
      </fill>
      <alignment vertical="bottom" readingOrder="0"/>
    </dxf>
  </rfmt>
  <rfmt sheetId="3" sqref="A100:XFD100" start="0" length="0">
    <dxf>
      <alignment vertical="bottom" readingOrder="0"/>
    </dxf>
  </rfmt>
  <rfmt sheetId="3" sqref="A101" start="0" length="0">
    <dxf>
      <alignment horizontal="general" vertical="bottom" readingOrder="0"/>
    </dxf>
  </rfmt>
  <rfmt sheetId="3" sqref="B101" start="0" length="0">
    <dxf>
      <font>
        <sz val="12"/>
        <color auto="1"/>
        <name val="Times New Roman"/>
        <scheme val="none"/>
      </font>
      <alignment horizontal="general" vertical="bottom" wrapText="0" indent="0" readingOrder="0"/>
    </dxf>
  </rfmt>
  <rfmt sheetId="3" sqref="C101" start="0" length="0">
    <dxf>
      <alignment horizontal="general" vertical="bottom" readingOrder="0"/>
    </dxf>
  </rfmt>
  <rfmt sheetId="3" sqref="D101" start="0" length="0">
    <dxf>
      <alignment horizontal="general" vertical="bottom" readingOrder="0"/>
    </dxf>
  </rfmt>
  <rfmt sheetId="3" sqref="E101" start="0" length="0">
    <dxf>
      <numFmt numFmtId="0" formatCode="General"/>
      <alignment vertical="bottom" readingOrder="0"/>
    </dxf>
  </rfmt>
  <rfmt sheetId="3" sqref="F101" start="0" length="0">
    <dxf>
      <numFmt numFmtId="0" formatCode="General"/>
      <alignment vertical="bottom" readingOrder="0"/>
    </dxf>
  </rfmt>
  <rfmt sheetId="3" sqref="G101" start="0" length="0">
    <dxf>
      <numFmt numFmtId="0" formatCode="General"/>
      <alignment vertical="bottom" readingOrder="0"/>
    </dxf>
  </rfmt>
  <rfmt sheetId="3" sqref="H101" start="0" length="0">
    <dxf>
      <numFmt numFmtId="0" formatCode="General"/>
      <alignment vertical="bottom" readingOrder="0"/>
    </dxf>
  </rfmt>
  <rfmt sheetId="3" sqref="I101" start="0" length="0">
    <dxf>
      <numFmt numFmtId="0" formatCode="General"/>
      <alignment vertical="bottom" readingOrder="0"/>
    </dxf>
  </rfmt>
  <rfmt sheetId="3" sqref="J101" start="0" length="0">
    <dxf>
      <numFmt numFmtId="0" formatCode="General"/>
      <alignment vertical="bottom" readingOrder="0"/>
    </dxf>
  </rfmt>
  <rfmt sheetId="3" sqref="K101" start="0" length="0">
    <dxf>
      <numFmt numFmtId="0" formatCode="General"/>
      <alignment vertical="bottom" readingOrder="0"/>
    </dxf>
  </rfmt>
  <rfmt sheetId="3" sqref="L101" start="0" length="0">
    <dxf>
      <numFmt numFmtId="0" formatCode="General"/>
      <alignment vertical="bottom" readingOrder="0"/>
    </dxf>
  </rfmt>
  <rfmt sheetId="3" sqref="M101" start="0" length="0">
    <dxf>
      <numFmt numFmtId="0" formatCode="General"/>
      <alignment vertical="bottom" readingOrder="0"/>
    </dxf>
  </rfmt>
  <rfmt sheetId="3" sqref="N101" start="0" length="0">
    <dxf>
      <numFmt numFmtId="0" formatCode="General"/>
      <alignment vertical="bottom" readingOrder="0"/>
    </dxf>
  </rfmt>
  <rfmt sheetId="3" sqref="O101" start="0" length="0">
    <dxf>
      <alignment vertical="bottom" readingOrder="0"/>
    </dxf>
  </rfmt>
  <rfmt sheetId="3" sqref="P101" start="0" length="0">
    <dxf>
      <alignment vertical="bottom" readingOrder="0"/>
    </dxf>
  </rfmt>
  <rfmt sheetId="3" sqref="Q101" start="0" length="0">
    <dxf>
      <alignment vertical="bottom" readingOrder="0"/>
    </dxf>
  </rfmt>
  <rfmt sheetId="3" sqref="R101" start="0" length="0">
    <dxf>
      <alignment vertical="bottom" readingOrder="0"/>
    </dxf>
  </rfmt>
  <rfmt sheetId="3" sqref="S101" start="0" length="0">
    <dxf>
      <alignment vertical="bottom" readingOrder="0"/>
    </dxf>
  </rfmt>
  <rfmt sheetId="3" sqref="T101" start="0" length="0">
    <dxf>
      <alignment vertical="bottom" readingOrder="0"/>
    </dxf>
  </rfmt>
  <rfmt sheetId="3" sqref="U101" start="0" length="0">
    <dxf>
      <alignment vertical="bottom" readingOrder="0"/>
    </dxf>
  </rfmt>
  <rfmt sheetId="3" sqref="V101" start="0" length="0">
    <dxf>
      <alignment vertical="bottom" readingOrder="0"/>
    </dxf>
  </rfmt>
  <rfmt sheetId="3" sqref="W101" start="0" length="0">
    <dxf>
      <alignment vertical="bottom" readingOrder="0"/>
    </dxf>
  </rfmt>
  <rfmt sheetId="3" sqref="X101" start="0" length="0">
    <dxf>
      <alignment vertical="bottom" readingOrder="0"/>
    </dxf>
  </rfmt>
  <rfmt sheetId="3" sqref="Y101" start="0" length="0">
    <dxf>
      <alignment vertical="bottom" readingOrder="0"/>
    </dxf>
  </rfmt>
  <rfmt sheetId="3" sqref="Z101" start="0" length="0">
    <dxf>
      <alignment vertical="bottom" readingOrder="0"/>
    </dxf>
  </rfmt>
  <rfmt sheetId="3" sqref="AA101" start="0" length="0">
    <dxf>
      <alignment vertical="bottom" readingOrder="0"/>
    </dxf>
  </rfmt>
  <rfmt sheetId="3" sqref="AB101" start="0" length="0">
    <dxf>
      <fill>
        <patternFill patternType="none">
          <bgColor indexed="65"/>
        </patternFill>
      </fill>
      <alignment vertical="bottom" readingOrder="0"/>
    </dxf>
  </rfmt>
  <rfmt sheetId="3" sqref="AC101" start="0" length="0">
    <dxf>
      <alignment vertical="bottom" readingOrder="0"/>
    </dxf>
  </rfmt>
  <rfmt sheetId="3" sqref="AD101" start="0" length="0">
    <dxf>
      <alignment vertical="bottom" readingOrder="0"/>
    </dxf>
  </rfmt>
  <rfmt sheetId="3" sqref="AE101" start="0" length="0">
    <dxf>
      <alignment vertical="bottom" readingOrder="0"/>
    </dxf>
  </rfmt>
  <rfmt sheetId="3" sqref="AF101" start="0" length="0">
    <dxf>
      <alignment vertical="bottom" readingOrder="0"/>
    </dxf>
  </rfmt>
  <rfmt sheetId="3" sqref="AG101" start="0" length="0">
    <dxf>
      <alignment vertical="bottom" readingOrder="0"/>
    </dxf>
  </rfmt>
  <rfmt sheetId="3" sqref="AH101" start="0" length="0">
    <dxf>
      <alignment vertical="bottom" readingOrder="0"/>
    </dxf>
  </rfmt>
  <rfmt sheetId="3" sqref="AI101" start="0" length="0">
    <dxf>
      <alignment vertical="bottom" readingOrder="0"/>
    </dxf>
  </rfmt>
  <rfmt sheetId="3" sqref="AJ101" start="0" length="0">
    <dxf>
      <alignment vertical="bottom" readingOrder="0"/>
    </dxf>
  </rfmt>
  <rfmt sheetId="3" sqref="AK101" start="0" length="0">
    <dxf>
      <alignment vertical="bottom" readingOrder="0"/>
    </dxf>
  </rfmt>
  <rfmt sheetId="3" sqref="AL101" start="0" length="0">
    <dxf>
      <alignment vertical="bottom" readingOrder="0"/>
    </dxf>
  </rfmt>
  <rfmt sheetId="3" sqref="AM101" start="0" length="0">
    <dxf>
      <alignment vertical="bottom" readingOrder="0"/>
    </dxf>
  </rfmt>
  <rfmt sheetId="3" sqref="AN101" start="0" length="0">
    <dxf>
      <alignment vertical="bottom" readingOrder="0"/>
    </dxf>
  </rfmt>
  <rfmt sheetId="3" sqref="AO101" start="0" length="0">
    <dxf>
      <fill>
        <patternFill patternType="none">
          <bgColor indexed="65"/>
        </patternFill>
      </fill>
      <alignment vertical="bottom" readingOrder="0"/>
    </dxf>
  </rfmt>
  <rfmt sheetId="3" sqref="A101:XFD101" start="0" length="0">
    <dxf>
      <alignment vertical="bottom" readingOrder="0"/>
    </dxf>
  </rfmt>
  <rfmt sheetId="3" sqref="A102" start="0" length="0">
    <dxf>
      <alignment horizontal="general" vertical="bottom" readingOrder="0"/>
    </dxf>
  </rfmt>
  <rfmt sheetId="3" sqref="B102" start="0" length="0">
    <dxf>
      <font>
        <sz val="12"/>
        <color auto="1"/>
        <name val="Times New Roman"/>
        <scheme val="none"/>
      </font>
      <alignment horizontal="general" vertical="bottom" wrapText="0" indent="0" readingOrder="0"/>
    </dxf>
  </rfmt>
  <rfmt sheetId="3" sqref="C102" start="0" length="0">
    <dxf>
      <alignment horizontal="general" vertical="bottom" readingOrder="0"/>
    </dxf>
  </rfmt>
  <rfmt sheetId="3" sqref="D102" start="0" length="0">
    <dxf>
      <alignment horizontal="general" vertical="bottom" readingOrder="0"/>
    </dxf>
  </rfmt>
  <rfmt sheetId="3" sqref="E102" start="0" length="0">
    <dxf>
      <numFmt numFmtId="0" formatCode="General"/>
      <alignment vertical="bottom" readingOrder="0"/>
    </dxf>
  </rfmt>
  <rfmt sheetId="3" sqref="F102" start="0" length="0">
    <dxf>
      <numFmt numFmtId="0" formatCode="General"/>
      <alignment vertical="bottom" readingOrder="0"/>
    </dxf>
  </rfmt>
  <rfmt sheetId="3" sqref="G102" start="0" length="0">
    <dxf>
      <numFmt numFmtId="0" formatCode="General"/>
      <alignment vertical="bottom" readingOrder="0"/>
    </dxf>
  </rfmt>
  <rfmt sheetId="3" sqref="H102" start="0" length="0">
    <dxf>
      <numFmt numFmtId="0" formatCode="General"/>
      <alignment vertical="bottom" readingOrder="0"/>
    </dxf>
  </rfmt>
  <rfmt sheetId="3" sqref="I102" start="0" length="0">
    <dxf>
      <numFmt numFmtId="0" formatCode="General"/>
      <alignment vertical="bottom" readingOrder="0"/>
    </dxf>
  </rfmt>
  <rfmt sheetId="3" sqref="J102" start="0" length="0">
    <dxf>
      <numFmt numFmtId="0" formatCode="General"/>
      <alignment vertical="bottom" readingOrder="0"/>
    </dxf>
  </rfmt>
  <rfmt sheetId="3" sqref="K102" start="0" length="0">
    <dxf>
      <numFmt numFmtId="0" formatCode="General"/>
      <alignment vertical="bottom" readingOrder="0"/>
    </dxf>
  </rfmt>
  <rfmt sheetId="3" sqref="L102" start="0" length="0">
    <dxf>
      <numFmt numFmtId="0" formatCode="General"/>
      <alignment vertical="bottom" readingOrder="0"/>
    </dxf>
  </rfmt>
  <rfmt sheetId="3" sqref="M102" start="0" length="0">
    <dxf>
      <numFmt numFmtId="0" formatCode="General"/>
      <alignment vertical="bottom" readingOrder="0"/>
    </dxf>
  </rfmt>
  <rfmt sheetId="3" sqref="N102" start="0" length="0">
    <dxf>
      <numFmt numFmtId="0" formatCode="General"/>
      <alignment vertical="bottom" readingOrder="0"/>
    </dxf>
  </rfmt>
  <rfmt sheetId="3" sqref="O102" start="0" length="0">
    <dxf>
      <alignment vertical="bottom" readingOrder="0"/>
    </dxf>
  </rfmt>
  <rfmt sheetId="3" sqref="P102" start="0" length="0">
    <dxf>
      <alignment vertical="bottom" readingOrder="0"/>
    </dxf>
  </rfmt>
  <rfmt sheetId="3" sqref="Q102" start="0" length="0">
    <dxf>
      <alignment vertical="bottom" readingOrder="0"/>
    </dxf>
  </rfmt>
  <rfmt sheetId="3" sqref="R102" start="0" length="0">
    <dxf>
      <alignment vertical="bottom" readingOrder="0"/>
    </dxf>
  </rfmt>
  <rfmt sheetId="3" sqref="S102" start="0" length="0">
    <dxf>
      <alignment vertical="bottom" readingOrder="0"/>
    </dxf>
  </rfmt>
  <rfmt sheetId="3" sqref="T102" start="0" length="0">
    <dxf>
      <alignment vertical="bottom" readingOrder="0"/>
    </dxf>
  </rfmt>
  <rfmt sheetId="3" sqref="U102" start="0" length="0">
    <dxf>
      <alignment vertical="bottom" readingOrder="0"/>
    </dxf>
  </rfmt>
  <rfmt sheetId="3" sqref="V102" start="0" length="0">
    <dxf>
      <alignment vertical="bottom" readingOrder="0"/>
    </dxf>
  </rfmt>
  <rfmt sheetId="3" sqref="W102" start="0" length="0">
    <dxf>
      <alignment vertical="bottom" readingOrder="0"/>
    </dxf>
  </rfmt>
  <rfmt sheetId="3" sqref="X102" start="0" length="0">
    <dxf>
      <alignment vertical="bottom" readingOrder="0"/>
    </dxf>
  </rfmt>
  <rfmt sheetId="3" sqref="Y102" start="0" length="0">
    <dxf>
      <alignment vertical="bottom" readingOrder="0"/>
    </dxf>
  </rfmt>
  <rfmt sheetId="3" sqref="Z102" start="0" length="0">
    <dxf>
      <alignment vertical="bottom" readingOrder="0"/>
    </dxf>
  </rfmt>
  <rfmt sheetId="3" sqref="AA102" start="0" length="0">
    <dxf>
      <alignment vertical="bottom" readingOrder="0"/>
    </dxf>
  </rfmt>
  <rfmt sheetId="3" sqref="AB102" start="0" length="0">
    <dxf>
      <fill>
        <patternFill patternType="none">
          <bgColor indexed="65"/>
        </patternFill>
      </fill>
      <alignment vertical="bottom" readingOrder="0"/>
    </dxf>
  </rfmt>
  <rfmt sheetId="3" sqref="AC102" start="0" length="0">
    <dxf>
      <alignment vertical="bottom" readingOrder="0"/>
    </dxf>
  </rfmt>
  <rfmt sheetId="3" sqref="AD102" start="0" length="0">
    <dxf>
      <alignment vertical="bottom" readingOrder="0"/>
    </dxf>
  </rfmt>
  <rfmt sheetId="3" sqref="AE102" start="0" length="0">
    <dxf>
      <alignment vertical="bottom" readingOrder="0"/>
    </dxf>
  </rfmt>
  <rfmt sheetId="3" sqref="AF102" start="0" length="0">
    <dxf>
      <alignment vertical="bottom" readingOrder="0"/>
    </dxf>
  </rfmt>
  <rfmt sheetId="3" sqref="AG102" start="0" length="0">
    <dxf>
      <alignment vertical="bottom" readingOrder="0"/>
    </dxf>
  </rfmt>
  <rfmt sheetId="3" sqref="AH102" start="0" length="0">
    <dxf>
      <alignment vertical="bottom" readingOrder="0"/>
    </dxf>
  </rfmt>
  <rfmt sheetId="3" sqref="AI102" start="0" length="0">
    <dxf>
      <alignment vertical="bottom" readingOrder="0"/>
    </dxf>
  </rfmt>
  <rfmt sheetId="3" sqref="AJ102" start="0" length="0">
    <dxf>
      <alignment vertical="bottom" readingOrder="0"/>
    </dxf>
  </rfmt>
  <rfmt sheetId="3" sqref="AK102" start="0" length="0">
    <dxf>
      <alignment vertical="bottom" readingOrder="0"/>
    </dxf>
  </rfmt>
  <rfmt sheetId="3" sqref="AL102" start="0" length="0">
    <dxf>
      <alignment vertical="bottom" readingOrder="0"/>
    </dxf>
  </rfmt>
  <rfmt sheetId="3" sqref="AM102" start="0" length="0">
    <dxf>
      <alignment vertical="bottom" readingOrder="0"/>
    </dxf>
  </rfmt>
  <rfmt sheetId="3" sqref="AN102" start="0" length="0">
    <dxf>
      <alignment vertical="bottom" readingOrder="0"/>
    </dxf>
  </rfmt>
  <rfmt sheetId="3" sqref="AO102" start="0" length="0">
    <dxf>
      <fill>
        <patternFill patternType="none">
          <bgColor indexed="65"/>
        </patternFill>
      </fill>
      <alignment vertical="bottom" readingOrder="0"/>
    </dxf>
  </rfmt>
  <rfmt sheetId="3" sqref="A102:XFD102" start="0" length="0">
    <dxf>
      <alignment vertical="bottom" readingOrder="0"/>
    </dxf>
  </rfmt>
  <rfmt sheetId="3" sqref="A103" start="0" length="0">
    <dxf>
      <alignment horizontal="general" vertical="bottom" readingOrder="0"/>
    </dxf>
  </rfmt>
  <rfmt sheetId="3" sqref="B103" start="0" length="0">
    <dxf>
      <font>
        <sz val="12"/>
        <color auto="1"/>
        <name val="Times New Roman"/>
        <scheme val="none"/>
      </font>
      <alignment horizontal="general" vertical="bottom" wrapText="0" indent="0" readingOrder="0"/>
    </dxf>
  </rfmt>
  <rfmt sheetId="3" sqref="C103" start="0" length="0">
    <dxf>
      <alignment horizontal="general" vertical="bottom" readingOrder="0"/>
    </dxf>
  </rfmt>
  <rfmt sheetId="3" sqref="D103" start="0" length="0">
    <dxf>
      <alignment horizontal="general" vertical="bottom" readingOrder="0"/>
    </dxf>
  </rfmt>
  <rfmt sheetId="3" sqref="E103" start="0" length="0">
    <dxf>
      <numFmt numFmtId="0" formatCode="General"/>
      <alignment vertical="bottom" readingOrder="0"/>
    </dxf>
  </rfmt>
  <rfmt sheetId="3" sqref="F103" start="0" length="0">
    <dxf>
      <numFmt numFmtId="0" formatCode="General"/>
      <alignment vertical="bottom" readingOrder="0"/>
    </dxf>
  </rfmt>
  <rfmt sheetId="3" sqref="G103" start="0" length="0">
    <dxf>
      <numFmt numFmtId="0" formatCode="General"/>
      <alignment vertical="bottom" readingOrder="0"/>
    </dxf>
  </rfmt>
  <rfmt sheetId="3" sqref="H103" start="0" length="0">
    <dxf>
      <numFmt numFmtId="0" formatCode="General"/>
      <alignment vertical="bottom" readingOrder="0"/>
    </dxf>
  </rfmt>
  <rfmt sheetId="3" sqref="I103" start="0" length="0">
    <dxf>
      <numFmt numFmtId="0" formatCode="General"/>
      <alignment vertical="bottom" readingOrder="0"/>
    </dxf>
  </rfmt>
  <rfmt sheetId="3" sqref="J103" start="0" length="0">
    <dxf>
      <numFmt numFmtId="0" formatCode="General"/>
      <alignment vertical="bottom" readingOrder="0"/>
    </dxf>
  </rfmt>
  <rfmt sheetId="3" sqref="K103" start="0" length="0">
    <dxf>
      <numFmt numFmtId="0" formatCode="General"/>
      <alignment vertical="bottom" readingOrder="0"/>
    </dxf>
  </rfmt>
  <rfmt sheetId="3" sqref="L103" start="0" length="0">
    <dxf>
      <numFmt numFmtId="0" formatCode="General"/>
      <alignment vertical="bottom" readingOrder="0"/>
    </dxf>
  </rfmt>
  <rfmt sheetId="3" sqref="M103" start="0" length="0">
    <dxf>
      <numFmt numFmtId="0" formatCode="General"/>
      <alignment vertical="bottom" readingOrder="0"/>
    </dxf>
  </rfmt>
  <rfmt sheetId="3" sqref="N103" start="0" length="0">
    <dxf>
      <numFmt numFmtId="0" formatCode="General"/>
      <alignment vertical="bottom" readingOrder="0"/>
    </dxf>
  </rfmt>
  <rfmt sheetId="3" sqref="O103" start="0" length="0">
    <dxf>
      <alignment vertical="bottom" readingOrder="0"/>
    </dxf>
  </rfmt>
  <rfmt sheetId="3" sqref="P103" start="0" length="0">
    <dxf>
      <alignment vertical="bottom" readingOrder="0"/>
    </dxf>
  </rfmt>
  <rfmt sheetId="3" sqref="Q103" start="0" length="0">
    <dxf>
      <alignment vertical="bottom" readingOrder="0"/>
    </dxf>
  </rfmt>
  <rfmt sheetId="3" sqref="R103" start="0" length="0">
    <dxf>
      <alignment vertical="bottom" readingOrder="0"/>
    </dxf>
  </rfmt>
  <rfmt sheetId="3" sqref="S103" start="0" length="0">
    <dxf>
      <alignment vertical="bottom" readingOrder="0"/>
    </dxf>
  </rfmt>
  <rfmt sheetId="3" sqref="T103" start="0" length="0">
    <dxf>
      <alignment vertical="bottom" readingOrder="0"/>
    </dxf>
  </rfmt>
  <rfmt sheetId="3" sqref="U103" start="0" length="0">
    <dxf>
      <alignment vertical="bottom" readingOrder="0"/>
    </dxf>
  </rfmt>
  <rfmt sheetId="3" sqref="V103" start="0" length="0">
    <dxf>
      <alignment vertical="bottom" readingOrder="0"/>
    </dxf>
  </rfmt>
  <rfmt sheetId="3" sqref="W103" start="0" length="0">
    <dxf>
      <alignment vertical="bottom" readingOrder="0"/>
    </dxf>
  </rfmt>
  <rfmt sheetId="3" sqref="X103" start="0" length="0">
    <dxf>
      <alignment vertical="bottom" readingOrder="0"/>
    </dxf>
  </rfmt>
  <rfmt sheetId="3" sqref="Y103" start="0" length="0">
    <dxf>
      <alignment vertical="bottom" readingOrder="0"/>
    </dxf>
  </rfmt>
  <rfmt sheetId="3" sqref="Z103" start="0" length="0">
    <dxf>
      <alignment vertical="bottom" readingOrder="0"/>
    </dxf>
  </rfmt>
  <rfmt sheetId="3" sqref="AA103" start="0" length="0">
    <dxf>
      <alignment vertical="bottom" readingOrder="0"/>
    </dxf>
  </rfmt>
  <rfmt sheetId="3" sqref="AB103" start="0" length="0">
    <dxf>
      <fill>
        <patternFill patternType="none">
          <bgColor indexed="65"/>
        </patternFill>
      </fill>
      <alignment vertical="bottom" readingOrder="0"/>
    </dxf>
  </rfmt>
  <rfmt sheetId="3" sqref="AC103" start="0" length="0">
    <dxf>
      <alignment vertical="bottom" readingOrder="0"/>
    </dxf>
  </rfmt>
  <rfmt sheetId="3" sqref="AD103" start="0" length="0">
    <dxf>
      <alignment vertical="bottom" readingOrder="0"/>
    </dxf>
  </rfmt>
  <rfmt sheetId="3" sqref="AE103" start="0" length="0">
    <dxf>
      <alignment vertical="bottom" readingOrder="0"/>
    </dxf>
  </rfmt>
  <rfmt sheetId="3" sqref="AF103" start="0" length="0">
    <dxf>
      <alignment vertical="bottom" readingOrder="0"/>
    </dxf>
  </rfmt>
  <rfmt sheetId="3" sqref="AG103" start="0" length="0">
    <dxf>
      <alignment vertical="bottom" readingOrder="0"/>
    </dxf>
  </rfmt>
  <rfmt sheetId="3" sqref="AH103" start="0" length="0">
    <dxf>
      <alignment vertical="bottom" readingOrder="0"/>
    </dxf>
  </rfmt>
  <rfmt sheetId="3" sqref="AI103" start="0" length="0">
    <dxf>
      <alignment vertical="bottom" readingOrder="0"/>
    </dxf>
  </rfmt>
  <rfmt sheetId="3" sqref="AJ103" start="0" length="0">
    <dxf>
      <alignment vertical="bottom" readingOrder="0"/>
    </dxf>
  </rfmt>
  <rfmt sheetId="3" sqref="AK103" start="0" length="0">
    <dxf>
      <alignment vertical="bottom" readingOrder="0"/>
    </dxf>
  </rfmt>
  <rfmt sheetId="3" sqref="AL103" start="0" length="0">
    <dxf>
      <alignment vertical="bottom" readingOrder="0"/>
    </dxf>
  </rfmt>
  <rfmt sheetId="3" sqref="AM103" start="0" length="0">
    <dxf>
      <alignment vertical="bottom" readingOrder="0"/>
    </dxf>
  </rfmt>
  <rfmt sheetId="3" sqref="AN103" start="0" length="0">
    <dxf>
      <alignment vertical="bottom" readingOrder="0"/>
    </dxf>
  </rfmt>
  <rfmt sheetId="3" sqref="AO103" start="0" length="0">
    <dxf>
      <fill>
        <patternFill patternType="none">
          <bgColor indexed="65"/>
        </patternFill>
      </fill>
      <alignment vertical="bottom" readingOrder="0"/>
    </dxf>
  </rfmt>
  <rfmt sheetId="3" sqref="A103:XFD103" start="0" length="0">
    <dxf>
      <alignment vertical="bottom" readingOrder="0"/>
    </dxf>
  </rfmt>
  <rfmt sheetId="3" sqref="A104" start="0" length="0">
    <dxf>
      <alignment horizontal="general" vertical="bottom" readingOrder="0"/>
    </dxf>
  </rfmt>
  <rfmt sheetId="3" sqref="B104" start="0" length="0">
    <dxf>
      <font>
        <sz val="12"/>
        <color auto="1"/>
        <name val="Times New Roman"/>
        <scheme val="none"/>
      </font>
      <alignment horizontal="general" vertical="bottom" wrapText="0" indent="0" readingOrder="0"/>
    </dxf>
  </rfmt>
  <rfmt sheetId="3" sqref="C104" start="0" length="0">
    <dxf>
      <alignment horizontal="general" vertical="bottom" readingOrder="0"/>
    </dxf>
  </rfmt>
  <rfmt sheetId="3" sqref="D104" start="0" length="0">
    <dxf>
      <alignment horizontal="general" vertical="bottom" readingOrder="0"/>
    </dxf>
  </rfmt>
  <rfmt sheetId="3" sqref="E104" start="0" length="0">
    <dxf>
      <numFmt numFmtId="0" formatCode="General"/>
      <alignment vertical="bottom" readingOrder="0"/>
    </dxf>
  </rfmt>
  <rfmt sheetId="3" sqref="F104" start="0" length="0">
    <dxf>
      <numFmt numFmtId="0" formatCode="General"/>
      <alignment vertical="bottom" readingOrder="0"/>
    </dxf>
  </rfmt>
  <rfmt sheetId="3" sqref="G104" start="0" length="0">
    <dxf>
      <numFmt numFmtId="0" formatCode="General"/>
      <alignment vertical="bottom" readingOrder="0"/>
    </dxf>
  </rfmt>
  <rfmt sheetId="3" sqref="H104" start="0" length="0">
    <dxf>
      <numFmt numFmtId="0" formatCode="General"/>
      <alignment vertical="bottom" readingOrder="0"/>
    </dxf>
  </rfmt>
  <rfmt sheetId="3" sqref="I104" start="0" length="0">
    <dxf>
      <numFmt numFmtId="0" formatCode="General"/>
      <alignment vertical="bottom" readingOrder="0"/>
    </dxf>
  </rfmt>
  <rfmt sheetId="3" sqref="J104" start="0" length="0">
    <dxf>
      <numFmt numFmtId="0" formatCode="General"/>
      <alignment vertical="bottom" readingOrder="0"/>
    </dxf>
  </rfmt>
  <rfmt sheetId="3" sqref="K104" start="0" length="0">
    <dxf>
      <numFmt numFmtId="0" formatCode="General"/>
      <alignment vertical="bottom" readingOrder="0"/>
    </dxf>
  </rfmt>
  <rfmt sheetId="3" sqref="L104" start="0" length="0">
    <dxf>
      <numFmt numFmtId="0" formatCode="General"/>
      <alignment vertical="bottom" readingOrder="0"/>
    </dxf>
  </rfmt>
  <rfmt sheetId="3" sqref="M104" start="0" length="0">
    <dxf>
      <numFmt numFmtId="0" formatCode="General"/>
      <alignment vertical="bottom" readingOrder="0"/>
    </dxf>
  </rfmt>
  <rfmt sheetId="3" sqref="N104" start="0" length="0">
    <dxf>
      <numFmt numFmtId="0" formatCode="General"/>
      <alignment vertical="bottom" readingOrder="0"/>
    </dxf>
  </rfmt>
  <rfmt sheetId="3" sqref="O104" start="0" length="0">
    <dxf>
      <alignment vertical="bottom" readingOrder="0"/>
    </dxf>
  </rfmt>
  <rfmt sheetId="3" sqref="P104" start="0" length="0">
    <dxf>
      <alignment vertical="bottom" readingOrder="0"/>
    </dxf>
  </rfmt>
  <rfmt sheetId="3" sqref="Q104" start="0" length="0">
    <dxf>
      <alignment vertical="bottom" readingOrder="0"/>
    </dxf>
  </rfmt>
  <rfmt sheetId="3" sqref="R104" start="0" length="0">
    <dxf>
      <alignment vertical="bottom" readingOrder="0"/>
    </dxf>
  </rfmt>
  <rfmt sheetId="3" sqref="S104" start="0" length="0">
    <dxf>
      <alignment vertical="bottom" readingOrder="0"/>
    </dxf>
  </rfmt>
  <rfmt sheetId="3" sqref="T104" start="0" length="0">
    <dxf>
      <alignment vertical="bottom" readingOrder="0"/>
    </dxf>
  </rfmt>
  <rfmt sheetId="3" sqref="U104" start="0" length="0">
    <dxf>
      <alignment vertical="bottom" readingOrder="0"/>
    </dxf>
  </rfmt>
  <rfmt sheetId="3" sqref="V104" start="0" length="0">
    <dxf>
      <alignment vertical="bottom" readingOrder="0"/>
    </dxf>
  </rfmt>
  <rfmt sheetId="3" sqref="W104" start="0" length="0">
    <dxf>
      <alignment vertical="bottom" readingOrder="0"/>
    </dxf>
  </rfmt>
  <rfmt sheetId="3" sqref="X104" start="0" length="0">
    <dxf>
      <alignment vertical="bottom" readingOrder="0"/>
    </dxf>
  </rfmt>
  <rfmt sheetId="3" sqref="Y104" start="0" length="0">
    <dxf>
      <alignment vertical="bottom" readingOrder="0"/>
    </dxf>
  </rfmt>
  <rfmt sheetId="3" sqref="Z104" start="0" length="0">
    <dxf>
      <alignment vertical="bottom" readingOrder="0"/>
    </dxf>
  </rfmt>
  <rfmt sheetId="3" sqref="AA104" start="0" length="0">
    <dxf>
      <alignment vertical="bottom" readingOrder="0"/>
    </dxf>
  </rfmt>
  <rfmt sheetId="3" sqref="AB104" start="0" length="0">
    <dxf>
      <fill>
        <patternFill patternType="none">
          <bgColor indexed="65"/>
        </patternFill>
      </fill>
      <alignment vertical="bottom" readingOrder="0"/>
    </dxf>
  </rfmt>
  <rfmt sheetId="3" sqref="AC104" start="0" length="0">
    <dxf>
      <alignment vertical="bottom" readingOrder="0"/>
    </dxf>
  </rfmt>
  <rfmt sheetId="3" sqref="AD104" start="0" length="0">
    <dxf>
      <alignment vertical="bottom" readingOrder="0"/>
    </dxf>
  </rfmt>
  <rfmt sheetId="3" sqref="AE104" start="0" length="0">
    <dxf>
      <alignment vertical="bottom" readingOrder="0"/>
    </dxf>
  </rfmt>
  <rfmt sheetId="3" sqref="AF104" start="0" length="0">
    <dxf>
      <alignment vertical="bottom" readingOrder="0"/>
    </dxf>
  </rfmt>
  <rfmt sheetId="3" sqref="AG104" start="0" length="0">
    <dxf>
      <alignment vertical="bottom" readingOrder="0"/>
    </dxf>
  </rfmt>
  <rfmt sheetId="3" sqref="AH104" start="0" length="0">
    <dxf>
      <alignment vertical="bottom" readingOrder="0"/>
    </dxf>
  </rfmt>
  <rfmt sheetId="3" sqref="AI104" start="0" length="0">
    <dxf>
      <alignment vertical="bottom" readingOrder="0"/>
    </dxf>
  </rfmt>
  <rfmt sheetId="3" sqref="AJ104" start="0" length="0">
    <dxf>
      <alignment vertical="bottom" readingOrder="0"/>
    </dxf>
  </rfmt>
  <rfmt sheetId="3" sqref="AK104" start="0" length="0">
    <dxf>
      <alignment vertical="bottom" readingOrder="0"/>
    </dxf>
  </rfmt>
  <rfmt sheetId="3" sqref="AL104" start="0" length="0">
    <dxf>
      <alignment vertical="bottom" readingOrder="0"/>
    </dxf>
  </rfmt>
  <rfmt sheetId="3" sqref="AM104" start="0" length="0">
    <dxf>
      <alignment vertical="bottom" readingOrder="0"/>
    </dxf>
  </rfmt>
  <rfmt sheetId="3" sqref="AN104" start="0" length="0">
    <dxf>
      <alignment vertical="bottom" readingOrder="0"/>
    </dxf>
  </rfmt>
  <rfmt sheetId="3" sqref="AO104" start="0" length="0">
    <dxf>
      <fill>
        <patternFill patternType="none">
          <bgColor indexed="65"/>
        </patternFill>
      </fill>
      <alignment vertical="bottom" readingOrder="0"/>
    </dxf>
  </rfmt>
  <rfmt sheetId="3" sqref="A104:XFD104" start="0" length="0">
    <dxf>
      <alignment vertical="bottom" readingOrder="0"/>
    </dxf>
  </rfmt>
  <rfmt sheetId="3" sqref="A105" start="0" length="0">
    <dxf>
      <alignment horizontal="general" vertical="bottom" readingOrder="0"/>
    </dxf>
  </rfmt>
  <rfmt sheetId="3" sqref="B105" start="0" length="0">
    <dxf>
      <font>
        <sz val="12"/>
        <color auto="1"/>
        <name val="Times New Roman"/>
        <scheme val="none"/>
      </font>
      <alignment horizontal="general" vertical="bottom" wrapText="0" indent="0" readingOrder="0"/>
    </dxf>
  </rfmt>
  <rfmt sheetId="3" sqref="C105" start="0" length="0">
    <dxf>
      <alignment horizontal="general" vertical="bottom" readingOrder="0"/>
    </dxf>
  </rfmt>
  <rfmt sheetId="3" sqref="D105" start="0" length="0">
    <dxf>
      <alignment horizontal="general" vertical="bottom" readingOrder="0"/>
    </dxf>
  </rfmt>
  <rfmt sheetId="3" sqref="E105" start="0" length="0">
    <dxf>
      <numFmt numFmtId="0" formatCode="General"/>
      <alignment vertical="bottom" readingOrder="0"/>
    </dxf>
  </rfmt>
  <rfmt sheetId="3" sqref="F105" start="0" length="0">
    <dxf>
      <numFmt numFmtId="0" formatCode="General"/>
      <alignment vertical="bottom" readingOrder="0"/>
    </dxf>
  </rfmt>
  <rfmt sheetId="3" sqref="G105" start="0" length="0">
    <dxf>
      <numFmt numFmtId="0" formatCode="General"/>
      <alignment vertical="bottom" readingOrder="0"/>
    </dxf>
  </rfmt>
  <rfmt sheetId="3" sqref="H105" start="0" length="0">
    <dxf>
      <numFmt numFmtId="0" formatCode="General"/>
      <alignment vertical="bottom" readingOrder="0"/>
    </dxf>
  </rfmt>
  <rfmt sheetId="3" sqref="I105" start="0" length="0">
    <dxf>
      <numFmt numFmtId="0" formatCode="General"/>
      <alignment vertical="bottom" readingOrder="0"/>
    </dxf>
  </rfmt>
  <rfmt sheetId="3" sqref="J105" start="0" length="0">
    <dxf>
      <numFmt numFmtId="0" formatCode="General"/>
      <alignment vertical="bottom" readingOrder="0"/>
    </dxf>
  </rfmt>
  <rfmt sheetId="3" sqref="K105" start="0" length="0">
    <dxf>
      <numFmt numFmtId="0" formatCode="General"/>
      <alignment vertical="bottom" readingOrder="0"/>
    </dxf>
  </rfmt>
  <rfmt sheetId="3" sqref="L105" start="0" length="0">
    <dxf>
      <numFmt numFmtId="0" formatCode="General"/>
      <alignment vertical="bottom" readingOrder="0"/>
    </dxf>
  </rfmt>
  <rfmt sheetId="3" sqref="M105" start="0" length="0">
    <dxf>
      <numFmt numFmtId="0" formatCode="General"/>
      <alignment vertical="bottom" readingOrder="0"/>
    </dxf>
  </rfmt>
  <rfmt sheetId="3" sqref="N105" start="0" length="0">
    <dxf>
      <numFmt numFmtId="0" formatCode="General"/>
      <alignment vertical="bottom" readingOrder="0"/>
    </dxf>
  </rfmt>
  <rfmt sheetId="3" sqref="O105" start="0" length="0">
    <dxf>
      <alignment vertical="bottom" readingOrder="0"/>
    </dxf>
  </rfmt>
  <rfmt sheetId="3" sqref="P105" start="0" length="0">
    <dxf>
      <alignment vertical="bottom" readingOrder="0"/>
    </dxf>
  </rfmt>
  <rfmt sheetId="3" sqref="Q105" start="0" length="0">
    <dxf>
      <alignment vertical="bottom" readingOrder="0"/>
    </dxf>
  </rfmt>
  <rfmt sheetId="3" sqref="R105" start="0" length="0">
    <dxf>
      <alignment vertical="bottom" readingOrder="0"/>
    </dxf>
  </rfmt>
  <rfmt sheetId="3" sqref="S105" start="0" length="0">
    <dxf>
      <alignment vertical="bottom" readingOrder="0"/>
    </dxf>
  </rfmt>
  <rfmt sheetId="3" sqref="T105" start="0" length="0">
    <dxf>
      <alignment vertical="bottom" readingOrder="0"/>
    </dxf>
  </rfmt>
  <rfmt sheetId="3" sqref="U105" start="0" length="0">
    <dxf>
      <alignment vertical="bottom" readingOrder="0"/>
    </dxf>
  </rfmt>
  <rfmt sheetId="3" sqref="V105" start="0" length="0">
    <dxf>
      <alignment vertical="bottom" readingOrder="0"/>
    </dxf>
  </rfmt>
  <rfmt sheetId="3" sqref="W105" start="0" length="0">
    <dxf>
      <alignment vertical="bottom" readingOrder="0"/>
    </dxf>
  </rfmt>
  <rfmt sheetId="3" sqref="X105" start="0" length="0">
    <dxf>
      <alignment vertical="bottom" readingOrder="0"/>
    </dxf>
  </rfmt>
  <rfmt sheetId="3" sqref="Y105" start="0" length="0">
    <dxf>
      <alignment vertical="bottom" readingOrder="0"/>
    </dxf>
  </rfmt>
  <rfmt sheetId="3" sqref="Z105" start="0" length="0">
    <dxf>
      <alignment vertical="bottom" readingOrder="0"/>
    </dxf>
  </rfmt>
  <rfmt sheetId="3" sqref="AA105" start="0" length="0">
    <dxf>
      <alignment vertical="bottom" readingOrder="0"/>
    </dxf>
  </rfmt>
  <rfmt sheetId="3" sqref="AB105" start="0" length="0">
    <dxf>
      <fill>
        <patternFill patternType="none">
          <bgColor indexed="65"/>
        </patternFill>
      </fill>
      <alignment vertical="bottom" readingOrder="0"/>
    </dxf>
  </rfmt>
  <rfmt sheetId="3" sqref="AC105" start="0" length="0">
    <dxf>
      <alignment vertical="bottom" readingOrder="0"/>
    </dxf>
  </rfmt>
  <rfmt sheetId="3" sqref="AD105" start="0" length="0">
    <dxf>
      <alignment vertical="bottom" readingOrder="0"/>
    </dxf>
  </rfmt>
  <rfmt sheetId="3" sqref="AE105" start="0" length="0">
    <dxf>
      <alignment vertical="bottom" readingOrder="0"/>
    </dxf>
  </rfmt>
  <rfmt sheetId="3" sqref="AF105" start="0" length="0">
    <dxf>
      <alignment vertical="bottom" readingOrder="0"/>
    </dxf>
  </rfmt>
  <rfmt sheetId="3" sqref="AG105" start="0" length="0">
    <dxf>
      <alignment vertical="bottom" readingOrder="0"/>
    </dxf>
  </rfmt>
  <rfmt sheetId="3" sqref="AH105" start="0" length="0">
    <dxf>
      <alignment vertical="bottom" readingOrder="0"/>
    </dxf>
  </rfmt>
  <rfmt sheetId="3" sqref="AI105" start="0" length="0">
    <dxf>
      <alignment vertical="bottom" readingOrder="0"/>
    </dxf>
  </rfmt>
  <rfmt sheetId="3" sqref="AJ105" start="0" length="0">
    <dxf>
      <alignment vertical="bottom" readingOrder="0"/>
    </dxf>
  </rfmt>
  <rfmt sheetId="3" sqref="AK105" start="0" length="0">
    <dxf>
      <alignment vertical="bottom" readingOrder="0"/>
    </dxf>
  </rfmt>
  <rfmt sheetId="3" sqref="AL105" start="0" length="0">
    <dxf>
      <alignment vertical="bottom" readingOrder="0"/>
    </dxf>
  </rfmt>
  <rfmt sheetId="3" sqref="AM105" start="0" length="0">
    <dxf>
      <alignment vertical="bottom" readingOrder="0"/>
    </dxf>
  </rfmt>
  <rfmt sheetId="3" sqref="AN105" start="0" length="0">
    <dxf>
      <alignment vertical="bottom" readingOrder="0"/>
    </dxf>
  </rfmt>
  <rfmt sheetId="3" sqref="AO105" start="0" length="0">
    <dxf>
      <fill>
        <patternFill patternType="none">
          <bgColor indexed="65"/>
        </patternFill>
      </fill>
      <alignment vertical="bottom" readingOrder="0"/>
    </dxf>
  </rfmt>
  <rfmt sheetId="3" sqref="A105:XFD105" start="0" length="0">
    <dxf>
      <alignment vertical="bottom" readingOrder="0"/>
    </dxf>
  </rfmt>
  <rfmt sheetId="3" sqref="A106" start="0" length="0">
    <dxf>
      <alignment horizontal="general" vertical="bottom" readingOrder="0"/>
    </dxf>
  </rfmt>
  <rfmt sheetId="3" sqref="B106" start="0" length="0">
    <dxf>
      <font>
        <sz val="12"/>
        <color auto="1"/>
        <name val="Times New Roman"/>
        <scheme val="none"/>
      </font>
      <alignment horizontal="general" vertical="bottom" wrapText="0" indent="0" readingOrder="0"/>
    </dxf>
  </rfmt>
  <rfmt sheetId="3" sqref="C106" start="0" length="0">
    <dxf>
      <alignment horizontal="general" vertical="bottom" readingOrder="0"/>
    </dxf>
  </rfmt>
  <rfmt sheetId="3" sqref="D106" start="0" length="0">
    <dxf>
      <alignment horizontal="general" vertical="bottom" readingOrder="0"/>
    </dxf>
  </rfmt>
  <rfmt sheetId="3" sqref="E106" start="0" length="0">
    <dxf>
      <numFmt numFmtId="0" formatCode="General"/>
      <alignment vertical="bottom" readingOrder="0"/>
    </dxf>
  </rfmt>
  <rfmt sheetId="3" sqref="F106" start="0" length="0">
    <dxf>
      <numFmt numFmtId="0" formatCode="General"/>
      <alignment vertical="bottom" readingOrder="0"/>
    </dxf>
  </rfmt>
  <rfmt sheetId="3" sqref="G106" start="0" length="0">
    <dxf>
      <numFmt numFmtId="0" formatCode="General"/>
      <alignment vertical="bottom" readingOrder="0"/>
    </dxf>
  </rfmt>
  <rfmt sheetId="3" sqref="H106" start="0" length="0">
    <dxf>
      <numFmt numFmtId="0" formatCode="General"/>
      <alignment vertical="bottom" readingOrder="0"/>
    </dxf>
  </rfmt>
  <rfmt sheetId="3" sqref="I106" start="0" length="0">
    <dxf>
      <numFmt numFmtId="0" formatCode="General"/>
      <alignment vertical="bottom" readingOrder="0"/>
    </dxf>
  </rfmt>
  <rfmt sheetId="3" sqref="J106" start="0" length="0">
    <dxf>
      <numFmt numFmtId="0" formatCode="General"/>
      <alignment vertical="bottom" readingOrder="0"/>
    </dxf>
  </rfmt>
  <rfmt sheetId="3" sqref="K106" start="0" length="0">
    <dxf>
      <numFmt numFmtId="0" formatCode="General"/>
      <alignment vertical="bottom" readingOrder="0"/>
    </dxf>
  </rfmt>
  <rfmt sheetId="3" sqref="L106" start="0" length="0">
    <dxf>
      <numFmt numFmtId="0" formatCode="General"/>
      <alignment vertical="bottom" readingOrder="0"/>
    </dxf>
  </rfmt>
  <rfmt sheetId="3" sqref="M106" start="0" length="0">
    <dxf>
      <numFmt numFmtId="0" formatCode="General"/>
      <alignment vertical="bottom" readingOrder="0"/>
    </dxf>
  </rfmt>
  <rfmt sheetId="3" sqref="N106" start="0" length="0">
    <dxf>
      <numFmt numFmtId="0" formatCode="General"/>
      <alignment vertical="bottom" readingOrder="0"/>
    </dxf>
  </rfmt>
  <rfmt sheetId="3" sqref="O106" start="0" length="0">
    <dxf>
      <alignment vertical="bottom" readingOrder="0"/>
    </dxf>
  </rfmt>
  <rfmt sheetId="3" sqref="P106" start="0" length="0">
    <dxf>
      <alignment vertical="bottom" readingOrder="0"/>
    </dxf>
  </rfmt>
  <rfmt sheetId="3" sqref="Q106" start="0" length="0">
    <dxf>
      <alignment vertical="bottom" readingOrder="0"/>
    </dxf>
  </rfmt>
  <rfmt sheetId="3" sqref="R106" start="0" length="0">
    <dxf>
      <alignment vertical="bottom" readingOrder="0"/>
    </dxf>
  </rfmt>
  <rfmt sheetId="3" sqref="S106" start="0" length="0">
    <dxf>
      <alignment vertical="bottom" readingOrder="0"/>
    </dxf>
  </rfmt>
  <rfmt sheetId="3" sqref="T106" start="0" length="0">
    <dxf>
      <alignment vertical="bottom" readingOrder="0"/>
    </dxf>
  </rfmt>
  <rfmt sheetId="3" sqref="U106" start="0" length="0">
    <dxf>
      <alignment vertical="bottom" readingOrder="0"/>
    </dxf>
  </rfmt>
  <rfmt sheetId="3" sqref="V106" start="0" length="0">
    <dxf>
      <alignment vertical="bottom" readingOrder="0"/>
    </dxf>
  </rfmt>
  <rfmt sheetId="3" sqref="W106" start="0" length="0">
    <dxf>
      <alignment vertical="bottom" readingOrder="0"/>
    </dxf>
  </rfmt>
  <rfmt sheetId="3" sqref="X106" start="0" length="0">
    <dxf>
      <alignment vertical="bottom" readingOrder="0"/>
    </dxf>
  </rfmt>
  <rfmt sheetId="3" sqref="Y106" start="0" length="0">
    <dxf>
      <alignment vertical="bottom" readingOrder="0"/>
    </dxf>
  </rfmt>
  <rfmt sheetId="3" sqref="Z106" start="0" length="0">
    <dxf>
      <alignment vertical="bottom" readingOrder="0"/>
    </dxf>
  </rfmt>
  <rfmt sheetId="3" sqref="AA106" start="0" length="0">
    <dxf>
      <alignment vertical="bottom" readingOrder="0"/>
    </dxf>
  </rfmt>
  <rfmt sheetId="3" sqref="AB106" start="0" length="0">
    <dxf>
      <fill>
        <patternFill patternType="none">
          <bgColor indexed="65"/>
        </patternFill>
      </fill>
      <alignment vertical="bottom" readingOrder="0"/>
    </dxf>
  </rfmt>
  <rfmt sheetId="3" sqref="AC106" start="0" length="0">
    <dxf>
      <alignment vertical="bottom" readingOrder="0"/>
    </dxf>
  </rfmt>
  <rfmt sheetId="3" sqref="AD106" start="0" length="0">
    <dxf>
      <alignment vertical="bottom" readingOrder="0"/>
    </dxf>
  </rfmt>
  <rfmt sheetId="3" sqref="AE106" start="0" length="0">
    <dxf>
      <alignment vertical="bottom" readingOrder="0"/>
    </dxf>
  </rfmt>
  <rfmt sheetId="3" sqref="AF106" start="0" length="0">
    <dxf>
      <alignment vertical="bottom" readingOrder="0"/>
    </dxf>
  </rfmt>
  <rfmt sheetId="3" sqref="AG106" start="0" length="0">
    <dxf>
      <alignment vertical="bottom" readingOrder="0"/>
    </dxf>
  </rfmt>
  <rfmt sheetId="3" sqref="AH106" start="0" length="0">
    <dxf>
      <alignment vertical="bottom" readingOrder="0"/>
    </dxf>
  </rfmt>
  <rfmt sheetId="3" sqref="AI106" start="0" length="0">
    <dxf>
      <alignment vertical="bottom" readingOrder="0"/>
    </dxf>
  </rfmt>
  <rfmt sheetId="3" sqref="AJ106" start="0" length="0">
    <dxf>
      <alignment vertical="bottom" readingOrder="0"/>
    </dxf>
  </rfmt>
  <rfmt sheetId="3" sqref="AK106" start="0" length="0">
    <dxf>
      <alignment vertical="bottom" readingOrder="0"/>
    </dxf>
  </rfmt>
  <rfmt sheetId="3" sqref="AL106" start="0" length="0">
    <dxf>
      <alignment vertical="bottom" readingOrder="0"/>
    </dxf>
  </rfmt>
  <rfmt sheetId="3" sqref="AM106" start="0" length="0">
    <dxf>
      <alignment vertical="bottom" readingOrder="0"/>
    </dxf>
  </rfmt>
  <rfmt sheetId="3" sqref="AN106" start="0" length="0">
    <dxf>
      <alignment vertical="bottom" readingOrder="0"/>
    </dxf>
  </rfmt>
  <rfmt sheetId="3" sqref="AO106" start="0" length="0">
    <dxf>
      <fill>
        <patternFill patternType="none">
          <bgColor indexed="65"/>
        </patternFill>
      </fill>
      <alignment vertical="bottom" readingOrder="0"/>
    </dxf>
  </rfmt>
  <rfmt sheetId="3" sqref="A106:XFD106" start="0" length="0">
    <dxf>
      <alignment vertical="bottom" readingOrder="0"/>
    </dxf>
  </rfmt>
  <rfmt sheetId="3" sqref="A107" start="0" length="0">
    <dxf>
      <alignment horizontal="general" vertical="bottom" readingOrder="0"/>
    </dxf>
  </rfmt>
  <rfmt sheetId="3" sqref="B107" start="0" length="0">
    <dxf>
      <font>
        <sz val="12"/>
        <color auto="1"/>
        <name val="Times New Roman"/>
        <scheme val="none"/>
      </font>
      <alignment horizontal="general" vertical="bottom" wrapText="0" indent="0" readingOrder="0"/>
    </dxf>
  </rfmt>
  <rfmt sheetId="3" sqref="C107" start="0" length="0">
    <dxf>
      <alignment horizontal="general" vertical="bottom" readingOrder="0"/>
    </dxf>
  </rfmt>
  <rfmt sheetId="3" sqref="D107" start="0" length="0">
    <dxf>
      <alignment horizontal="general" vertical="bottom" readingOrder="0"/>
    </dxf>
  </rfmt>
  <rfmt sheetId="3" sqref="E107" start="0" length="0">
    <dxf>
      <numFmt numFmtId="0" formatCode="General"/>
      <alignment vertical="bottom" readingOrder="0"/>
    </dxf>
  </rfmt>
  <rfmt sheetId="3" sqref="F107" start="0" length="0">
    <dxf>
      <numFmt numFmtId="0" formatCode="General"/>
      <alignment vertical="bottom" readingOrder="0"/>
    </dxf>
  </rfmt>
  <rfmt sheetId="3" sqref="G107" start="0" length="0">
    <dxf>
      <numFmt numFmtId="0" formatCode="General"/>
      <alignment vertical="bottom" readingOrder="0"/>
    </dxf>
  </rfmt>
  <rfmt sheetId="3" sqref="H107" start="0" length="0">
    <dxf>
      <numFmt numFmtId="0" formatCode="General"/>
      <alignment vertical="bottom" readingOrder="0"/>
    </dxf>
  </rfmt>
  <rfmt sheetId="3" sqref="I107" start="0" length="0">
    <dxf>
      <numFmt numFmtId="0" formatCode="General"/>
      <alignment vertical="bottom" readingOrder="0"/>
    </dxf>
  </rfmt>
  <rfmt sheetId="3" sqref="J107" start="0" length="0">
    <dxf>
      <numFmt numFmtId="0" formatCode="General"/>
      <alignment vertical="bottom" readingOrder="0"/>
    </dxf>
  </rfmt>
  <rfmt sheetId="3" sqref="K107" start="0" length="0">
    <dxf>
      <numFmt numFmtId="0" formatCode="General"/>
      <alignment vertical="bottom" readingOrder="0"/>
    </dxf>
  </rfmt>
  <rfmt sheetId="3" sqref="L107" start="0" length="0">
    <dxf>
      <numFmt numFmtId="0" formatCode="General"/>
      <alignment vertical="bottom" readingOrder="0"/>
    </dxf>
  </rfmt>
  <rfmt sheetId="3" sqref="M107" start="0" length="0">
    <dxf>
      <numFmt numFmtId="0" formatCode="General"/>
      <alignment vertical="bottom" readingOrder="0"/>
    </dxf>
  </rfmt>
  <rfmt sheetId="3" sqref="N107" start="0" length="0">
    <dxf>
      <numFmt numFmtId="0" formatCode="General"/>
      <alignment vertical="bottom" readingOrder="0"/>
    </dxf>
  </rfmt>
  <rfmt sheetId="3" sqref="O107" start="0" length="0">
    <dxf>
      <alignment vertical="bottom" readingOrder="0"/>
    </dxf>
  </rfmt>
  <rfmt sheetId="3" sqref="P107" start="0" length="0">
    <dxf>
      <alignment vertical="bottom" readingOrder="0"/>
    </dxf>
  </rfmt>
  <rfmt sheetId="3" sqref="Q107" start="0" length="0">
    <dxf>
      <alignment vertical="bottom" readingOrder="0"/>
    </dxf>
  </rfmt>
  <rfmt sheetId="3" sqref="R107" start="0" length="0">
    <dxf>
      <alignment vertical="bottom" readingOrder="0"/>
    </dxf>
  </rfmt>
  <rfmt sheetId="3" sqref="S107" start="0" length="0">
    <dxf>
      <alignment vertical="bottom" readingOrder="0"/>
    </dxf>
  </rfmt>
  <rfmt sheetId="3" sqref="T107" start="0" length="0">
    <dxf>
      <alignment vertical="bottom" readingOrder="0"/>
    </dxf>
  </rfmt>
  <rfmt sheetId="3" sqref="U107" start="0" length="0">
    <dxf>
      <alignment vertical="bottom" readingOrder="0"/>
    </dxf>
  </rfmt>
  <rfmt sheetId="3" sqref="V107" start="0" length="0">
    <dxf>
      <alignment vertical="bottom" readingOrder="0"/>
    </dxf>
  </rfmt>
  <rfmt sheetId="3" sqref="W107" start="0" length="0">
    <dxf>
      <alignment vertical="bottom" readingOrder="0"/>
    </dxf>
  </rfmt>
  <rfmt sheetId="3" sqref="X107" start="0" length="0">
    <dxf>
      <alignment vertical="bottom" readingOrder="0"/>
    </dxf>
  </rfmt>
  <rfmt sheetId="3" sqref="Y107" start="0" length="0">
    <dxf>
      <alignment vertical="bottom" readingOrder="0"/>
    </dxf>
  </rfmt>
  <rfmt sheetId="3" sqref="Z107" start="0" length="0">
    <dxf>
      <alignment vertical="bottom" readingOrder="0"/>
    </dxf>
  </rfmt>
  <rfmt sheetId="3" sqref="AA107" start="0" length="0">
    <dxf>
      <alignment vertical="bottom" readingOrder="0"/>
    </dxf>
  </rfmt>
  <rfmt sheetId="3" sqref="AB107" start="0" length="0">
    <dxf>
      <fill>
        <patternFill patternType="none">
          <bgColor indexed="65"/>
        </patternFill>
      </fill>
      <alignment vertical="bottom" readingOrder="0"/>
    </dxf>
  </rfmt>
  <rfmt sheetId="3" sqref="AC107" start="0" length="0">
    <dxf>
      <alignment vertical="bottom" readingOrder="0"/>
    </dxf>
  </rfmt>
  <rfmt sheetId="3" sqref="AD107" start="0" length="0">
    <dxf>
      <alignment vertical="bottom" readingOrder="0"/>
    </dxf>
  </rfmt>
  <rfmt sheetId="3" sqref="AE107" start="0" length="0">
    <dxf>
      <alignment vertical="bottom" readingOrder="0"/>
    </dxf>
  </rfmt>
  <rfmt sheetId="3" sqref="AF107" start="0" length="0">
    <dxf>
      <alignment vertical="bottom" readingOrder="0"/>
    </dxf>
  </rfmt>
  <rfmt sheetId="3" sqref="AG107" start="0" length="0">
    <dxf>
      <alignment vertical="bottom" readingOrder="0"/>
    </dxf>
  </rfmt>
  <rfmt sheetId="3" sqref="AH107" start="0" length="0">
    <dxf>
      <alignment vertical="bottom" readingOrder="0"/>
    </dxf>
  </rfmt>
  <rfmt sheetId="3" sqref="AI107" start="0" length="0">
    <dxf>
      <alignment vertical="bottom" readingOrder="0"/>
    </dxf>
  </rfmt>
  <rfmt sheetId="3" sqref="AJ107" start="0" length="0">
    <dxf>
      <alignment vertical="bottom" readingOrder="0"/>
    </dxf>
  </rfmt>
  <rfmt sheetId="3" sqref="AK107" start="0" length="0">
    <dxf>
      <alignment vertical="bottom" readingOrder="0"/>
    </dxf>
  </rfmt>
  <rfmt sheetId="3" sqref="AL107" start="0" length="0">
    <dxf>
      <alignment vertical="bottom" readingOrder="0"/>
    </dxf>
  </rfmt>
  <rfmt sheetId="3" sqref="AM107" start="0" length="0">
    <dxf>
      <alignment vertical="bottom" readingOrder="0"/>
    </dxf>
  </rfmt>
  <rfmt sheetId="3" sqref="AN107" start="0" length="0">
    <dxf>
      <alignment vertical="bottom" readingOrder="0"/>
    </dxf>
  </rfmt>
  <rfmt sheetId="3" sqref="AO107" start="0" length="0">
    <dxf>
      <fill>
        <patternFill patternType="none">
          <bgColor indexed="65"/>
        </patternFill>
      </fill>
      <alignment vertical="bottom" readingOrder="0"/>
    </dxf>
  </rfmt>
  <rfmt sheetId="3" sqref="A107:XFD107" start="0" length="0">
    <dxf>
      <alignment vertical="bottom" readingOrder="0"/>
    </dxf>
  </rfmt>
  <rfmt sheetId="3" sqref="A108" start="0" length="0">
    <dxf>
      <alignment horizontal="general" vertical="bottom" readingOrder="0"/>
    </dxf>
  </rfmt>
  <rfmt sheetId="3" sqref="B108" start="0" length="0">
    <dxf>
      <font>
        <sz val="12"/>
        <color auto="1"/>
        <name val="Times New Roman"/>
        <scheme val="none"/>
      </font>
      <alignment horizontal="general" vertical="bottom" wrapText="0" indent="0" readingOrder="0"/>
    </dxf>
  </rfmt>
  <rfmt sheetId="3" sqref="C108" start="0" length="0">
    <dxf>
      <alignment horizontal="general" vertical="bottom" readingOrder="0"/>
    </dxf>
  </rfmt>
  <rfmt sheetId="3" sqref="D108" start="0" length="0">
    <dxf>
      <alignment horizontal="general" vertical="bottom" readingOrder="0"/>
    </dxf>
  </rfmt>
  <rfmt sheetId="3" sqref="E108" start="0" length="0">
    <dxf>
      <numFmt numFmtId="0" formatCode="General"/>
      <alignment vertical="bottom" readingOrder="0"/>
    </dxf>
  </rfmt>
  <rfmt sheetId="3" sqref="F108" start="0" length="0">
    <dxf>
      <numFmt numFmtId="0" formatCode="General"/>
      <alignment vertical="bottom" readingOrder="0"/>
    </dxf>
  </rfmt>
  <rfmt sheetId="3" sqref="G108" start="0" length="0">
    <dxf>
      <numFmt numFmtId="0" formatCode="General"/>
      <alignment vertical="bottom" readingOrder="0"/>
    </dxf>
  </rfmt>
  <rfmt sheetId="3" sqref="H108" start="0" length="0">
    <dxf>
      <numFmt numFmtId="0" formatCode="General"/>
      <alignment vertical="bottom" readingOrder="0"/>
    </dxf>
  </rfmt>
  <rfmt sheetId="3" sqref="I108" start="0" length="0">
    <dxf>
      <numFmt numFmtId="0" formatCode="General"/>
      <alignment vertical="bottom" readingOrder="0"/>
    </dxf>
  </rfmt>
  <rfmt sheetId="3" sqref="J108" start="0" length="0">
    <dxf>
      <numFmt numFmtId="0" formatCode="General"/>
      <alignment vertical="bottom" readingOrder="0"/>
    </dxf>
  </rfmt>
  <rfmt sheetId="3" sqref="K108" start="0" length="0">
    <dxf>
      <numFmt numFmtId="0" formatCode="General"/>
      <alignment vertical="bottom" readingOrder="0"/>
    </dxf>
  </rfmt>
  <rfmt sheetId="3" sqref="L108" start="0" length="0">
    <dxf>
      <numFmt numFmtId="0" formatCode="General"/>
      <alignment vertical="bottom" readingOrder="0"/>
    </dxf>
  </rfmt>
  <rfmt sheetId="3" sqref="M108" start="0" length="0">
    <dxf>
      <numFmt numFmtId="0" formatCode="General"/>
      <alignment vertical="bottom" readingOrder="0"/>
    </dxf>
  </rfmt>
  <rfmt sheetId="3" sqref="N108" start="0" length="0">
    <dxf>
      <numFmt numFmtId="0" formatCode="General"/>
      <alignment vertical="bottom" readingOrder="0"/>
    </dxf>
  </rfmt>
  <rfmt sheetId="3" sqref="O108" start="0" length="0">
    <dxf>
      <alignment vertical="bottom" readingOrder="0"/>
    </dxf>
  </rfmt>
  <rfmt sheetId="3" sqref="P108" start="0" length="0">
    <dxf>
      <alignment vertical="bottom" readingOrder="0"/>
    </dxf>
  </rfmt>
  <rfmt sheetId="3" sqref="Q108" start="0" length="0">
    <dxf>
      <alignment vertical="bottom" readingOrder="0"/>
    </dxf>
  </rfmt>
  <rfmt sheetId="3" sqref="R108" start="0" length="0">
    <dxf>
      <alignment vertical="bottom" readingOrder="0"/>
    </dxf>
  </rfmt>
  <rfmt sheetId="3" sqref="S108" start="0" length="0">
    <dxf>
      <alignment vertical="bottom" readingOrder="0"/>
    </dxf>
  </rfmt>
  <rfmt sheetId="3" sqref="T108" start="0" length="0">
    <dxf>
      <alignment vertical="bottom" readingOrder="0"/>
    </dxf>
  </rfmt>
  <rfmt sheetId="3" sqref="U108" start="0" length="0">
    <dxf>
      <alignment vertical="bottom" readingOrder="0"/>
    </dxf>
  </rfmt>
  <rfmt sheetId="3" sqref="V108" start="0" length="0">
    <dxf>
      <alignment vertical="bottom" readingOrder="0"/>
    </dxf>
  </rfmt>
  <rfmt sheetId="3" sqref="W108" start="0" length="0">
    <dxf>
      <alignment vertical="bottom" readingOrder="0"/>
    </dxf>
  </rfmt>
  <rfmt sheetId="3" sqref="X108" start="0" length="0">
    <dxf>
      <alignment vertical="bottom" readingOrder="0"/>
    </dxf>
  </rfmt>
  <rfmt sheetId="3" sqref="Y108" start="0" length="0">
    <dxf>
      <alignment vertical="bottom" readingOrder="0"/>
    </dxf>
  </rfmt>
  <rfmt sheetId="3" sqref="Z108" start="0" length="0">
    <dxf>
      <alignment vertical="bottom" readingOrder="0"/>
    </dxf>
  </rfmt>
  <rfmt sheetId="3" sqref="AA108" start="0" length="0">
    <dxf>
      <alignment vertical="bottom" readingOrder="0"/>
    </dxf>
  </rfmt>
  <rfmt sheetId="3" sqref="AB108" start="0" length="0">
    <dxf>
      <fill>
        <patternFill patternType="none">
          <bgColor indexed="65"/>
        </patternFill>
      </fill>
      <alignment vertical="bottom" readingOrder="0"/>
    </dxf>
  </rfmt>
  <rfmt sheetId="3" sqref="AC108" start="0" length="0">
    <dxf>
      <alignment vertical="bottom" readingOrder="0"/>
    </dxf>
  </rfmt>
  <rfmt sheetId="3" sqref="AD108" start="0" length="0">
    <dxf>
      <alignment vertical="bottom" readingOrder="0"/>
    </dxf>
  </rfmt>
  <rfmt sheetId="3" sqref="AE108" start="0" length="0">
    <dxf>
      <alignment vertical="bottom" readingOrder="0"/>
    </dxf>
  </rfmt>
  <rfmt sheetId="3" sqref="AF108" start="0" length="0">
    <dxf>
      <alignment vertical="bottom" readingOrder="0"/>
    </dxf>
  </rfmt>
  <rfmt sheetId="3" sqref="AG108" start="0" length="0">
    <dxf>
      <alignment vertical="bottom" readingOrder="0"/>
    </dxf>
  </rfmt>
  <rfmt sheetId="3" sqref="AH108" start="0" length="0">
    <dxf>
      <alignment vertical="bottom" readingOrder="0"/>
    </dxf>
  </rfmt>
  <rfmt sheetId="3" sqref="AI108" start="0" length="0">
    <dxf>
      <alignment vertical="bottom" readingOrder="0"/>
    </dxf>
  </rfmt>
  <rfmt sheetId="3" sqref="AJ108" start="0" length="0">
    <dxf>
      <alignment vertical="bottom" readingOrder="0"/>
    </dxf>
  </rfmt>
  <rfmt sheetId="3" sqref="AK108" start="0" length="0">
    <dxf>
      <alignment vertical="bottom" readingOrder="0"/>
    </dxf>
  </rfmt>
  <rfmt sheetId="3" sqref="AL108" start="0" length="0">
    <dxf>
      <alignment vertical="bottom" readingOrder="0"/>
    </dxf>
  </rfmt>
  <rfmt sheetId="3" sqref="AM108" start="0" length="0">
    <dxf>
      <alignment vertical="bottom" readingOrder="0"/>
    </dxf>
  </rfmt>
  <rfmt sheetId="3" sqref="AN108" start="0" length="0">
    <dxf>
      <alignment vertical="bottom" readingOrder="0"/>
    </dxf>
  </rfmt>
  <rfmt sheetId="3" sqref="AO108" start="0" length="0">
    <dxf>
      <fill>
        <patternFill patternType="none">
          <bgColor indexed="65"/>
        </patternFill>
      </fill>
      <alignment vertical="bottom" readingOrder="0"/>
    </dxf>
  </rfmt>
  <rfmt sheetId="3" sqref="A108:XFD108" start="0" length="0">
    <dxf>
      <alignment vertical="bottom" readingOrder="0"/>
    </dxf>
  </rfmt>
  <rfmt sheetId="3" sqref="A109" start="0" length="0">
    <dxf>
      <alignment horizontal="general" vertical="bottom" readingOrder="0"/>
    </dxf>
  </rfmt>
  <rfmt sheetId="3" sqref="B109" start="0" length="0">
    <dxf>
      <font>
        <sz val="12"/>
        <color auto="1"/>
        <name val="Times New Roman"/>
        <scheme val="none"/>
      </font>
      <alignment horizontal="general" vertical="bottom" wrapText="0" indent="0" readingOrder="0"/>
    </dxf>
  </rfmt>
  <rfmt sheetId="3" sqref="C109" start="0" length="0">
    <dxf>
      <alignment horizontal="general" vertical="bottom" readingOrder="0"/>
    </dxf>
  </rfmt>
  <rfmt sheetId="3" sqref="D109" start="0" length="0">
    <dxf>
      <alignment horizontal="general" vertical="bottom" readingOrder="0"/>
    </dxf>
  </rfmt>
  <rfmt sheetId="3" sqref="E109" start="0" length="0">
    <dxf>
      <numFmt numFmtId="0" formatCode="General"/>
      <alignment vertical="bottom" readingOrder="0"/>
    </dxf>
  </rfmt>
  <rfmt sheetId="3" sqref="F109" start="0" length="0">
    <dxf>
      <numFmt numFmtId="0" formatCode="General"/>
      <alignment vertical="bottom" readingOrder="0"/>
    </dxf>
  </rfmt>
  <rfmt sheetId="3" sqref="G109" start="0" length="0">
    <dxf>
      <numFmt numFmtId="0" formatCode="General"/>
      <alignment vertical="bottom" readingOrder="0"/>
    </dxf>
  </rfmt>
  <rfmt sheetId="3" sqref="H109" start="0" length="0">
    <dxf>
      <numFmt numFmtId="0" formatCode="General"/>
      <alignment vertical="bottom" readingOrder="0"/>
    </dxf>
  </rfmt>
  <rfmt sheetId="3" sqref="I109" start="0" length="0">
    <dxf>
      <numFmt numFmtId="0" formatCode="General"/>
      <alignment vertical="bottom" readingOrder="0"/>
    </dxf>
  </rfmt>
  <rfmt sheetId="3" sqref="J109" start="0" length="0">
    <dxf>
      <numFmt numFmtId="0" formatCode="General"/>
      <alignment vertical="bottom" readingOrder="0"/>
    </dxf>
  </rfmt>
  <rfmt sheetId="3" sqref="K109" start="0" length="0">
    <dxf>
      <numFmt numFmtId="0" formatCode="General"/>
      <alignment vertical="bottom" readingOrder="0"/>
    </dxf>
  </rfmt>
  <rfmt sheetId="3" sqref="L109" start="0" length="0">
    <dxf>
      <numFmt numFmtId="0" formatCode="General"/>
      <alignment vertical="bottom" readingOrder="0"/>
    </dxf>
  </rfmt>
  <rfmt sheetId="3" sqref="M109" start="0" length="0">
    <dxf>
      <numFmt numFmtId="0" formatCode="General"/>
      <alignment vertical="bottom" readingOrder="0"/>
    </dxf>
  </rfmt>
  <rfmt sheetId="3" sqref="N109" start="0" length="0">
    <dxf>
      <numFmt numFmtId="0" formatCode="General"/>
      <alignment vertical="bottom" readingOrder="0"/>
    </dxf>
  </rfmt>
  <rfmt sheetId="3" sqref="O109" start="0" length="0">
    <dxf>
      <alignment vertical="bottom" readingOrder="0"/>
    </dxf>
  </rfmt>
  <rfmt sheetId="3" sqref="P109" start="0" length="0">
    <dxf>
      <alignment vertical="bottom" readingOrder="0"/>
    </dxf>
  </rfmt>
  <rfmt sheetId="3" sqref="Q109" start="0" length="0">
    <dxf>
      <alignment vertical="bottom" readingOrder="0"/>
    </dxf>
  </rfmt>
  <rfmt sheetId="3" sqref="R109" start="0" length="0">
    <dxf>
      <alignment vertical="bottom" readingOrder="0"/>
    </dxf>
  </rfmt>
  <rfmt sheetId="3" sqref="S109" start="0" length="0">
    <dxf>
      <alignment vertical="bottom" readingOrder="0"/>
    </dxf>
  </rfmt>
  <rfmt sheetId="3" sqref="T109" start="0" length="0">
    <dxf>
      <alignment vertical="bottom" readingOrder="0"/>
    </dxf>
  </rfmt>
  <rfmt sheetId="3" sqref="U109" start="0" length="0">
    <dxf>
      <alignment vertical="bottom" readingOrder="0"/>
    </dxf>
  </rfmt>
  <rfmt sheetId="3" sqref="V109" start="0" length="0">
    <dxf>
      <alignment vertical="bottom" readingOrder="0"/>
    </dxf>
  </rfmt>
  <rfmt sheetId="3" sqref="W109" start="0" length="0">
    <dxf>
      <alignment vertical="bottom" readingOrder="0"/>
    </dxf>
  </rfmt>
  <rfmt sheetId="3" sqref="X109" start="0" length="0">
    <dxf>
      <alignment vertical="bottom" readingOrder="0"/>
    </dxf>
  </rfmt>
  <rfmt sheetId="3" sqref="Y109" start="0" length="0">
    <dxf>
      <alignment vertical="bottom" readingOrder="0"/>
    </dxf>
  </rfmt>
  <rfmt sheetId="3" sqref="Z109" start="0" length="0">
    <dxf>
      <alignment vertical="bottom" readingOrder="0"/>
    </dxf>
  </rfmt>
  <rfmt sheetId="3" sqref="AA109" start="0" length="0">
    <dxf>
      <alignment vertical="bottom" readingOrder="0"/>
    </dxf>
  </rfmt>
  <rfmt sheetId="3" sqref="AB109" start="0" length="0">
    <dxf>
      <fill>
        <patternFill patternType="none">
          <bgColor indexed="65"/>
        </patternFill>
      </fill>
      <alignment vertical="bottom" readingOrder="0"/>
    </dxf>
  </rfmt>
  <rfmt sheetId="3" sqref="AC109" start="0" length="0">
    <dxf>
      <alignment vertical="bottom" readingOrder="0"/>
    </dxf>
  </rfmt>
  <rfmt sheetId="3" sqref="AD109" start="0" length="0">
    <dxf>
      <alignment vertical="bottom" readingOrder="0"/>
    </dxf>
  </rfmt>
  <rfmt sheetId="3" sqref="AE109" start="0" length="0">
    <dxf>
      <alignment vertical="bottom" readingOrder="0"/>
    </dxf>
  </rfmt>
  <rfmt sheetId="3" sqref="AF109" start="0" length="0">
    <dxf>
      <alignment vertical="bottom" readingOrder="0"/>
    </dxf>
  </rfmt>
  <rfmt sheetId="3" sqref="AG109" start="0" length="0">
    <dxf>
      <alignment vertical="bottom" readingOrder="0"/>
    </dxf>
  </rfmt>
  <rfmt sheetId="3" sqref="AH109" start="0" length="0">
    <dxf>
      <alignment vertical="bottom" readingOrder="0"/>
    </dxf>
  </rfmt>
  <rfmt sheetId="3" sqref="AI109" start="0" length="0">
    <dxf>
      <alignment vertical="bottom" readingOrder="0"/>
    </dxf>
  </rfmt>
  <rfmt sheetId="3" sqref="AJ109" start="0" length="0">
    <dxf>
      <alignment vertical="bottom" readingOrder="0"/>
    </dxf>
  </rfmt>
  <rfmt sheetId="3" sqref="AK109" start="0" length="0">
    <dxf>
      <alignment vertical="bottom" readingOrder="0"/>
    </dxf>
  </rfmt>
  <rfmt sheetId="3" sqref="AL109" start="0" length="0">
    <dxf>
      <alignment vertical="bottom" readingOrder="0"/>
    </dxf>
  </rfmt>
  <rfmt sheetId="3" sqref="AM109" start="0" length="0">
    <dxf>
      <alignment vertical="bottom" readingOrder="0"/>
    </dxf>
  </rfmt>
  <rfmt sheetId="3" sqref="AN109" start="0" length="0">
    <dxf>
      <alignment vertical="bottom" readingOrder="0"/>
    </dxf>
  </rfmt>
  <rfmt sheetId="3" sqref="AO109" start="0" length="0">
    <dxf>
      <fill>
        <patternFill patternType="none">
          <bgColor indexed="65"/>
        </patternFill>
      </fill>
      <alignment vertical="bottom" readingOrder="0"/>
    </dxf>
  </rfmt>
  <rfmt sheetId="3" sqref="A109:XFD109" start="0" length="0">
    <dxf>
      <alignment vertical="bottom" readingOrder="0"/>
    </dxf>
  </rfmt>
  <rfmt sheetId="3" sqref="A110" start="0" length="0">
    <dxf>
      <alignment horizontal="general" vertical="bottom" readingOrder="0"/>
    </dxf>
  </rfmt>
  <rfmt sheetId="3" sqref="B110" start="0" length="0">
    <dxf>
      <font>
        <sz val="12"/>
        <color auto="1"/>
        <name val="Times New Roman"/>
        <scheme val="none"/>
      </font>
      <alignment horizontal="general" vertical="bottom" wrapText="0" indent="0" readingOrder="0"/>
    </dxf>
  </rfmt>
  <rfmt sheetId="3" sqref="C110" start="0" length="0">
    <dxf>
      <alignment horizontal="general" vertical="bottom" readingOrder="0"/>
    </dxf>
  </rfmt>
  <rfmt sheetId="3" sqref="D110" start="0" length="0">
    <dxf>
      <alignment horizontal="general" vertical="bottom" readingOrder="0"/>
    </dxf>
  </rfmt>
  <rfmt sheetId="3" sqref="E110" start="0" length="0">
    <dxf>
      <numFmt numFmtId="0" formatCode="General"/>
      <alignment vertical="bottom" readingOrder="0"/>
    </dxf>
  </rfmt>
  <rfmt sheetId="3" sqref="F110" start="0" length="0">
    <dxf>
      <numFmt numFmtId="0" formatCode="General"/>
      <alignment vertical="bottom" readingOrder="0"/>
    </dxf>
  </rfmt>
  <rfmt sheetId="3" sqref="G110" start="0" length="0">
    <dxf>
      <numFmt numFmtId="0" formatCode="General"/>
      <alignment vertical="bottom" readingOrder="0"/>
    </dxf>
  </rfmt>
  <rfmt sheetId="3" sqref="H110" start="0" length="0">
    <dxf>
      <numFmt numFmtId="0" formatCode="General"/>
      <alignment vertical="bottom" readingOrder="0"/>
    </dxf>
  </rfmt>
  <rfmt sheetId="3" sqref="I110" start="0" length="0">
    <dxf>
      <numFmt numFmtId="0" formatCode="General"/>
      <alignment vertical="bottom" readingOrder="0"/>
    </dxf>
  </rfmt>
  <rfmt sheetId="3" sqref="J110" start="0" length="0">
    <dxf>
      <numFmt numFmtId="0" formatCode="General"/>
      <alignment vertical="bottom" readingOrder="0"/>
    </dxf>
  </rfmt>
  <rfmt sheetId="3" sqref="K110" start="0" length="0">
    <dxf>
      <numFmt numFmtId="0" formatCode="General"/>
      <alignment vertical="bottom" readingOrder="0"/>
    </dxf>
  </rfmt>
  <rfmt sheetId="3" sqref="L110" start="0" length="0">
    <dxf>
      <numFmt numFmtId="0" formatCode="General"/>
      <alignment vertical="bottom" readingOrder="0"/>
    </dxf>
  </rfmt>
  <rfmt sheetId="3" sqref="M110" start="0" length="0">
    <dxf>
      <numFmt numFmtId="0" formatCode="General"/>
      <alignment vertical="bottom" readingOrder="0"/>
    </dxf>
  </rfmt>
  <rfmt sheetId="3" sqref="N110" start="0" length="0">
    <dxf>
      <numFmt numFmtId="0" formatCode="General"/>
      <alignment vertical="bottom" readingOrder="0"/>
    </dxf>
  </rfmt>
  <rfmt sheetId="3" sqref="O110" start="0" length="0">
    <dxf>
      <alignment vertical="bottom" readingOrder="0"/>
    </dxf>
  </rfmt>
  <rfmt sheetId="3" sqref="P110" start="0" length="0">
    <dxf>
      <alignment vertical="bottom" readingOrder="0"/>
    </dxf>
  </rfmt>
  <rfmt sheetId="3" sqref="Q110" start="0" length="0">
    <dxf>
      <alignment vertical="bottom" readingOrder="0"/>
    </dxf>
  </rfmt>
  <rfmt sheetId="3" sqref="R110" start="0" length="0">
    <dxf>
      <alignment vertical="bottom" readingOrder="0"/>
    </dxf>
  </rfmt>
  <rfmt sheetId="3" sqref="S110" start="0" length="0">
    <dxf>
      <alignment vertical="bottom" readingOrder="0"/>
    </dxf>
  </rfmt>
  <rfmt sheetId="3" sqref="T110" start="0" length="0">
    <dxf>
      <alignment vertical="bottom" readingOrder="0"/>
    </dxf>
  </rfmt>
  <rfmt sheetId="3" sqref="U110" start="0" length="0">
    <dxf>
      <alignment vertical="bottom" readingOrder="0"/>
    </dxf>
  </rfmt>
  <rfmt sheetId="3" sqref="V110" start="0" length="0">
    <dxf>
      <alignment vertical="bottom" readingOrder="0"/>
    </dxf>
  </rfmt>
  <rfmt sheetId="3" sqref="W110" start="0" length="0">
    <dxf>
      <alignment vertical="bottom" readingOrder="0"/>
    </dxf>
  </rfmt>
  <rfmt sheetId="3" sqref="X110" start="0" length="0">
    <dxf>
      <alignment vertical="bottom" readingOrder="0"/>
    </dxf>
  </rfmt>
  <rfmt sheetId="3" sqref="Y110" start="0" length="0">
    <dxf>
      <alignment vertical="bottom" readingOrder="0"/>
    </dxf>
  </rfmt>
  <rfmt sheetId="3" sqref="Z110" start="0" length="0">
    <dxf>
      <alignment vertical="bottom" readingOrder="0"/>
    </dxf>
  </rfmt>
  <rfmt sheetId="3" sqref="AA110" start="0" length="0">
    <dxf>
      <alignment vertical="bottom" readingOrder="0"/>
    </dxf>
  </rfmt>
  <rfmt sheetId="3" sqref="AB110" start="0" length="0">
    <dxf>
      <fill>
        <patternFill patternType="none">
          <bgColor indexed="65"/>
        </patternFill>
      </fill>
      <alignment vertical="bottom" readingOrder="0"/>
    </dxf>
  </rfmt>
  <rfmt sheetId="3" sqref="AC110" start="0" length="0">
    <dxf>
      <alignment vertical="bottom" readingOrder="0"/>
    </dxf>
  </rfmt>
  <rfmt sheetId="3" sqref="AD110" start="0" length="0">
    <dxf>
      <alignment vertical="bottom" readingOrder="0"/>
    </dxf>
  </rfmt>
  <rfmt sheetId="3" sqref="AE110" start="0" length="0">
    <dxf>
      <alignment vertical="bottom" readingOrder="0"/>
    </dxf>
  </rfmt>
  <rfmt sheetId="3" sqref="AF110" start="0" length="0">
    <dxf>
      <alignment vertical="bottom" readingOrder="0"/>
    </dxf>
  </rfmt>
  <rfmt sheetId="3" sqref="AG110" start="0" length="0">
    <dxf>
      <alignment vertical="bottom" readingOrder="0"/>
    </dxf>
  </rfmt>
  <rfmt sheetId="3" sqref="AH110" start="0" length="0">
    <dxf>
      <alignment vertical="bottom" readingOrder="0"/>
    </dxf>
  </rfmt>
  <rfmt sheetId="3" sqref="AI110" start="0" length="0">
    <dxf>
      <alignment vertical="bottom" readingOrder="0"/>
    </dxf>
  </rfmt>
  <rfmt sheetId="3" sqref="AJ110" start="0" length="0">
    <dxf>
      <alignment vertical="bottom" readingOrder="0"/>
    </dxf>
  </rfmt>
  <rfmt sheetId="3" sqref="AK110" start="0" length="0">
    <dxf>
      <alignment vertical="bottom" readingOrder="0"/>
    </dxf>
  </rfmt>
  <rfmt sheetId="3" sqref="AL110" start="0" length="0">
    <dxf>
      <alignment vertical="bottom" readingOrder="0"/>
    </dxf>
  </rfmt>
  <rfmt sheetId="3" sqref="AM110" start="0" length="0">
    <dxf>
      <alignment vertical="bottom" readingOrder="0"/>
    </dxf>
  </rfmt>
  <rfmt sheetId="3" sqref="AN110" start="0" length="0">
    <dxf>
      <alignment vertical="bottom" readingOrder="0"/>
    </dxf>
  </rfmt>
  <rfmt sheetId="3" sqref="AO110" start="0" length="0">
    <dxf>
      <fill>
        <patternFill patternType="none">
          <bgColor indexed="65"/>
        </patternFill>
      </fill>
      <alignment vertical="bottom" readingOrder="0"/>
    </dxf>
  </rfmt>
  <rfmt sheetId="3" sqref="A110:XFD110" start="0" length="0">
    <dxf>
      <alignment vertical="bottom" readingOrder="0"/>
    </dxf>
  </rfmt>
  <rfmt sheetId="3" sqref="A111" start="0" length="0">
    <dxf>
      <alignment horizontal="general" vertical="bottom" readingOrder="0"/>
    </dxf>
  </rfmt>
  <rfmt sheetId="3" sqref="B111" start="0" length="0">
    <dxf>
      <font>
        <sz val="12"/>
        <color auto="1"/>
        <name val="Times New Roman"/>
        <scheme val="none"/>
      </font>
      <alignment horizontal="general" vertical="bottom" wrapText="0" indent="0" readingOrder="0"/>
    </dxf>
  </rfmt>
  <rfmt sheetId="3" sqref="C111" start="0" length="0">
    <dxf>
      <alignment horizontal="general" vertical="bottom" readingOrder="0"/>
    </dxf>
  </rfmt>
  <rfmt sheetId="3" sqref="D111" start="0" length="0">
    <dxf>
      <alignment horizontal="general" vertical="bottom" readingOrder="0"/>
    </dxf>
  </rfmt>
  <rfmt sheetId="3" sqref="E111" start="0" length="0">
    <dxf>
      <numFmt numFmtId="0" formatCode="General"/>
      <alignment vertical="bottom" readingOrder="0"/>
    </dxf>
  </rfmt>
  <rfmt sheetId="3" sqref="F111" start="0" length="0">
    <dxf>
      <numFmt numFmtId="0" formatCode="General"/>
      <alignment vertical="bottom" readingOrder="0"/>
    </dxf>
  </rfmt>
  <rfmt sheetId="3" sqref="G111" start="0" length="0">
    <dxf>
      <numFmt numFmtId="0" formatCode="General"/>
      <alignment vertical="bottom" readingOrder="0"/>
    </dxf>
  </rfmt>
  <rfmt sheetId="3" sqref="H111" start="0" length="0">
    <dxf>
      <numFmt numFmtId="0" formatCode="General"/>
      <alignment vertical="bottom" readingOrder="0"/>
    </dxf>
  </rfmt>
  <rfmt sheetId="3" sqref="I111" start="0" length="0">
    <dxf>
      <numFmt numFmtId="0" formatCode="General"/>
      <alignment vertical="bottom" readingOrder="0"/>
    </dxf>
  </rfmt>
  <rfmt sheetId="3" sqref="J111" start="0" length="0">
    <dxf>
      <numFmt numFmtId="0" formatCode="General"/>
      <alignment vertical="bottom" readingOrder="0"/>
    </dxf>
  </rfmt>
  <rfmt sheetId="3" sqref="K111" start="0" length="0">
    <dxf>
      <numFmt numFmtId="0" formatCode="General"/>
      <alignment vertical="bottom" readingOrder="0"/>
    </dxf>
  </rfmt>
  <rfmt sheetId="3" sqref="L111" start="0" length="0">
    <dxf>
      <numFmt numFmtId="0" formatCode="General"/>
      <alignment vertical="bottom" readingOrder="0"/>
    </dxf>
  </rfmt>
  <rfmt sheetId="3" sqref="M111" start="0" length="0">
    <dxf>
      <numFmt numFmtId="0" formatCode="General"/>
      <alignment vertical="bottom" readingOrder="0"/>
    </dxf>
  </rfmt>
  <rfmt sheetId="3" sqref="N111" start="0" length="0">
    <dxf>
      <numFmt numFmtId="0" formatCode="General"/>
      <alignment vertical="bottom" readingOrder="0"/>
    </dxf>
  </rfmt>
  <rfmt sheetId="3" sqref="O111" start="0" length="0">
    <dxf>
      <alignment vertical="bottom" readingOrder="0"/>
    </dxf>
  </rfmt>
  <rfmt sheetId="3" sqref="P111" start="0" length="0">
    <dxf>
      <alignment vertical="bottom" readingOrder="0"/>
    </dxf>
  </rfmt>
  <rfmt sheetId="3" sqref="Q111" start="0" length="0">
    <dxf>
      <alignment vertical="bottom" readingOrder="0"/>
    </dxf>
  </rfmt>
  <rfmt sheetId="3" sqref="R111" start="0" length="0">
    <dxf>
      <alignment vertical="bottom" readingOrder="0"/>
    </dxf>
  </rfmt>
  <rfmt sheetId="3" sqref="S111" start="0" length="0">
    <dxf>
      <alignment vertical="bottom" readingOrder="0"/>
    </dxf>
  </rfmt>
  <rfmt sheetId="3" sqref="T111" start="0" length="0">
    <dxf>
      <alignment vertical="bottom" readingOrder="0"/>
    </dxf>
  </rfmt>
  <rfmt sheetId="3" sqref="U111" start="0" length="0">
    <dxf>
      <alignment vertical="bottom" readingOrder="0"/>
    </dxf>
  </rfmt>
  <rfmt sheetId="3" sqref="V111" start="0" length="0">
    <dxf>
      <alignment vertical="bottom" readingOrder="0"/>
    </dxf>
  </rfmt>
  <rfmt sheetId="3" sqref="W111" start="0" length="0">
    <dxf>
      <alignment vertical="bottom" readingOrder="0"/>
    </dxf>
  </rfmt>
  <rfmt sheetId="3" sqref="X111" start="0" length="0">
    <dxf>
      <alignment vertical="bottom" readingOrder="0"/>
    </dxf>
  </rfmt>
  <rfmt sheetId="3" sqref="Y111" start="0" length="0">
    <dxf>
      <alignment vertical="bottom" readingOrder="0"/>
    </dxf>
  </rfmt>
  <rfmt sheetId="3" sqref="Z111" start="0" length="0">
    <dxf>
      <alignment vertical="bottom" readingOrder="0"/>
    </dxf>
  </rfmt>
  <rfmt sheetId="3" sqref="AA111" start="0" length="0">
    <dxf>
      <alignment vertical="bottom" readingOrder="0"/>
    </dxf>
  </rfmt>
  <rfmt sheetId="3" sqref="AB111" start="0" length="0">
    <dxf>
      <fill>
        <patternFill patternType="none">
          <bgColor indexed="65"/>
        </patternFill>
      </fill>
      <alignment vertical="bottom" readingOrder="0"/>
    </dxf>
  </rfmt>
  <rfmt sheetId="3" sqref="AC111" start="0" length="0">
    <dxf>
      <alignment vertical="bottom" readingOrder="0"/>
    </dxf>
  </rfmt>
  <rfmt sheetId="3" sqref="AD111" start="0" length="0">
    <dxf>
      <alignment vertical="bottom" readingOrder="0"/>
    </dxf>
  </rfmt>
  <rfmt sheetId="3" sqref="AE111" start="0" length="0">
    <dxf>
      <alignment vertical="bottom" readingOrder="0"/>
    </dxf>
  </rfmt>
  <rfmt sheetId="3" sqref="AF111" start="0" length="0">
    <dxf>
      <alignment vertical="bottom" readingOrder="0"/>
    </dxf>
  </rfmt>
  <rfmt sheetId="3" sqref="AG111" start="0" length="0">
    <dxf>
      <alignment vertical="bottom" readingOrder="0"/>
    </dxf>
  </rfmt>
  <rfmt sheetId="3" sqref="AH111" start="0" length="0">
    <dxf>
      <alignment vertical="bottom" readingOrder="0"/>
    </dxf>
  </rfmt>
  <rfmt sheetId="3" sqref="AI111" start="0" length="0">
    <dxf>
      <alignment vertical="bottom" readingOrder="0"/>
    </dxf>
  </rfmt>
  <rfmt sheetId="3" sqref="AJ111" start="0" length="0">
    <dxf>
      <alignment vertical="bottom" readingOrder="0"/>
    </dxf>
  </rfmt>
  <rfmt sheetId="3" sqref="AK111" start="0" length="0">
    <dxf>
      <alignment vertical="bottom" readingOrder="0"/>
    </dxf>
  </rfmt>
  <rfmt sheetId="3" sqref="AL111" start="0" length="0">
    <dxf>
      <alignment vertical="bottom" readingOrder="0"/>
    </dxf>
  </rfmt>
  <rfmt sheetId="3" sqref="AM111" start="0" length="0">
    <dxf>
      <alignment vertical="bottom" readingOrder="0"/>
    </dxf>
  </rfmt>
  <rfmt sheetId="3" sqref="AN111" start="0" length="0">
    <dxf>
      <alignment vertical="bottom" readingOrder="0"/>
    </dxf>
  </rfmt>
  <rfmt sheetId="3" sqref="AO111" start="0" length="0">
    <dxf>
      <fill>
        <patternFill patternType="none">
          <bgColor indexed="65"/>
        </patternFill>
      </fill>
      <alignment vertical="bottom" readingOrder="0"/>
    </dxf>
  </rfmt>
  <rfmt sheetId="3" sqref="A111:XFD111" start="0" length="0">
    <dxf>
      <alignment vertical="bottom" readingOrder="0"/>
    </dxf>
  </rfmt>
  <rfmt sheetId="3" sqref="A112" start="0" length="0">
    <dxf>
      <alignment horizontal="general" vertical="bottom" readingOrder="0"/>
    </dxf>
  </rfmt>
  <rfmt sheetId="3" sqref="B112" start="0" length="0">
    <dxf>
      <font>
        <sz val="12"/>
        <color auto="1"/>
        <name val="Times New Roman"/>
        <scheme val="none"/>
      </font>
      <alignment horizontal="general" vertical="bottom" wrapText="0" indent="0" readingOrder="0"/>
    </dxf>
  </rfmt>
  <rfmt sheetId="3" sqref="C112" start="0" length="0">
    <dxf>
      <alignment horizontal="general" vertical="bottom" readingOrder="0"/>
    </dxf>
  </rfmt>
  <rfmt sheetId="3" sqref="D112" start="0" length="0">
    <dxf>
      <alignment horizontal="general" vertical="bottom" readingOrder="0"/>
    </dxf>
  </rfmt>
  <rfmt sheetId="3" sqref="E112" start="0" length="0">
    <dxf>
      <numFmt numFmtId="0" formatCode="General"/>
      <alignment vertical="bottom" readingOrder="0"/>
    </dxf>
  </rfmt>
  <rfmt sheetId="3" sqref="F112" start="0" length="0">
    <dxf>
      <numFmt numFmtId="0" formatCode="General"/>
      <alignment vertical="bottom" readingOrder="0"/>
    </dxf>
  </rfmt>
  <rfmt sheetId="3" sqref="G112" start="0" length="0">
    <dxf>
      <numFmt numFmtId="0" formatCode="General"/>
      <alignment vertical="bottom" readingOrder="0"/>
    </dxf>
  </rfmt>
  <rfmt sheetId="3" sqref="H112" start="0" length="0">
    <dxf>
      <numFmt numFmtId="0" formatCode="General"/>
      <alignment vertical="bottom" readingOrder="0"/>
    </dxf>
  </rfmt>
  <rfmt sheetId="3" sqref="I112" start="0" length="0">
    <dxf>
      <numFmt numFmtId="0" formatCode="General"/>
      <alignment vertical="bottom" readingOrder="0"/>
    </dxf>
  </rfmt>
  <rfmt sheetId="3" sqref="J112" start="0" length="0">
    <dxf>
      <numFmt numFmtId="0" formatCode="General"/>
      <alignment vertical="bottom" readingOrder="0"/>
    </dxf>
  </rfmt>
  <rfmt sheetId="3" sqref="K112" start="0" length="0">
    <dxf>
      <numFmt numFmtId="0" formatCode="General"/>
      <alignment vertical="bottom" readingOrder="0"/>
    </dxf>
  </rfmt>
  <rfmt sheetId="3" sqref="L112" start="0" length="0">
    <dxf>
      <numFmt numFmtId="0" formatCode="General"/>
      <alignment vertical="bottom" readingOrder="0"/>
    </dxf>
  </rfmt>
  <rfmt sheetId="3" sqref="M112" start="0" length="0">
    <dxf>
      <numFmt numFmtId="0" formatCode="General"/>
      <alignment vertical="bottom" readingOrder="0"/>
    </dxf>
  </rfmt>
  <rfmt sheetId="3" sqref="N112" start="0" length="0">
    <dxf>
      <numFmt numFmtId="0" formatCode="General"/>
      <alignment vertical="bottom" readingOrder="0"/>
    </dxf>
  </rfmt>
  <rfmt sheetId="3" sqref="O112" start="0" length="0">
    <dxf>
      <alignment vertical="bottom" readingOrder="0"/>
    </dxf>
  </rfmt>
  <rfmt sheetId="3" sqref="P112" start="0" length="0">
    <dxf>
      <alignment vertical="bottom" readingOrder="0"/>
    </dxf>
  </rfmt>
  <rfmt sheetId="3" sqref="Q112" start="0" length="0">
    <dxf>
      <alignment vertical="bottom" readingOrder="0"/>
    </dxf>
  </rfmt>
  <rfmt sheetId="3" sqref="R112" start="0" length="0">
    <dxf>
      <alignment vertical="bottom" readingOrder="0"/>
    </dxf>
  </rfmt>
  <rfmt sheetId="3" sqref="S112" start="0" length="0">
    <dxf>
      <alignment vertical="bottom" readingOrder="0"/>
    </dxf>
  </rfmt>
  <rfmt sheetId="3" sqref="T112" start="0" length="0">
    <dxf>
      <alignment vertical="bottom" readingOrder="0"/>
    </dxf>
  </rfmt>
  <rfmt sheetId="3" sqref="U112" start="0" length="0">
    <dxf>
      <alignment vertical="bottom" readingOrder="0"/>
    </dxf>
  </rfmt>
  <rfmt sheetId="3" sqref="V112" start="0" length="0">
    <dxf>
      <alignment vertical="bottom" readingOrder="0"/>
    </dxf>
  </rfmt>
  <rfmt sheetId="3" sqref="W112" start="0" length="0">
    <dxf>
      <alignment vertical="bottom" readingOrder="0"/>
    </dxf>
  </rfmt>
  <rfmt sheetId="3" sqref="X112" start="0" length="0">
    <dxf>
      <alignment vertical="bottom" readingOrder="0"/>
    </dxf>
  </rfmt>
  <rfmt sheetId="3" sqref="Y112" start="0" length="0">
    <dxf>
      <alignment vertical="bottom" readingOrder="0"/>
    </dxf>
  </rfmt>
  <rfmt sheetId="3" sqref="Z112" start="0" length="0">
    <dxf>
      <alignment vertical="bottom" readingOrder="0"/>
    </dxf>
  </rfmt>
  <rfmt sheetId="3" sqref="AA112" start="0" length="0">
    <dxf>
      <alignment vertical="bottom" readingOrder="0"/>
    </dxf>
  </rfmt>
  <rfmt sheetId="3" sqref="AB112" start="0" length="0">
    <dxf>
      <fill>
        <patternFill patternType="none">
          <bgColor indexed="65"/>
        </patternFill>
      </fill>
      <alignment vertical="bottom" readingOrder="0"/>
    </dxf>
  </rfmt>
  <rfmt sheetId="3" sqref="AC112" start="0" length="0">
    <dxf>
      <alignment vertical="bottom" readingOrder="0"/>
    </dxf>
  </rfmt>
  <rfmt sheetId="3" sqref="AD112" start="0" length="0">
    <dxf>
      <alignment vertical="bottom" readingOrder="0"/>
    </dxf>
  </rfmt>
  <rfmt sheetId="3" sqref="AE112" start="0" length="0">
    <dxf>
      <alignment vertical="bottom" readingOrder="0"/>
    </dxf>
  </rfmt>
  <rfmt sheetId="3" sqref="AF112" start="0" length="0">
    <dxf>
      <alignment vertical="bottom" readingOrder="0"/>
    </dxf>
  </rfmt>
  <rfmt sheetId="3" sqref="AG112" start="0" length="0">
    <dxf>
      <alignment vertical="bottom" readingOrder="0"/>
    </dxf>
  </rfmt>
  <rfmt sheetId="3" sqref="AH112" start="0" length="0">
    <dxf>
      <alignment vertical="bottom" readingOrder="0"/>
    </dxf>
  </rfmt>
  <rfmt sheetId="3" sqref="AI112" start="0" length="0">
    <dxf>
      <alignment vertical="bottom" readingOrder="0"/>
    </dxf>
  </rfmt>
  <rfmt sheetId="3" sqref="AJ112" start="0" length="0">
    <dxf>
      <alignment vertical="bottom" readingOrder="0"/>
    </dxf>
  </rfmt>
  <rfmt sheetId="3" sqref="AK112" start="0" length="0">
    <dxf>
      <alignment vertical="bottom" readingOrder="0"/>
    </dxf>
  </rfmt>
  <rfmt sheetId="3" sqref="AL112" start="0" length="0">
    <dxf>
      <alignment vertical="bottom" readingOrder="0"/>
    </dxf>
  </rfmt>
  <rfmt sheetId="3" sqref="AM112" start="0" length="0">
    <dxf>
      <alignment vertical="bottom" readingOrder="0"/>
    </dxf>
  </rfmt>
  <rfmt sheetId="3" sqref="AN112" start="0" length="0">
    <dxf>
      <alignment vertical="bottom" readingOrder="0"/>
    </dxf>
  </rfmt>
  <rfmt sheetId="3" sqref="AO112" start="0" length="0">
    <dxf>
      <fill>
        <patternFill patternType="none">
          <bgColor indexed="65"/>
        </patternFill>
      </fill>
      <alignment vertical="bottom" readingOrder="0"/>
    </dxf>
  </rfmt>
  <rfmt sheetId="3" sqref="A112:XFD112" start="0" length="0">
    <dxf>
      <alignment vertical="bottom" readingOrder="0"/>
    </dxf>
  </rfmt>
  <rfmt sheetId="3" sqref="A113" start="0" length="0">
    <dxf>
      <alignment horizontal="general" vertical="bottom" readingOrder="0"/>
    </dxf>
  </rfmt>
  <rfmt sheetId="3" sqref="B113" start="0" length="0">
    <dxf>
      <font>
        <sz val="12"/>
        <color auto="1"/>
        <name val="Times New Roman"/>
        <scheme val="none"/>
      </font>
      <alignment horizontal="general" vertical="bottom" wrapText="0" indent="0" readingOrder="0"/>
    </dxf>
  </rfmt>
  <rfmt sheetId="3" sqref="C113" start="0" length="0">
    <dxf>
      <alignment horizontal="general" vertical="bottom" readingOrder="0"/>
    </dxf>
  </rfmt>
  <rfmt sheetId="3" sqref="D113" start="0" length="0">
    <dxf>
      <alignment horizontal="general" vertical="bottom" readingOrder="0"/>
    </dxf>
  </rfmt>
  <rfmt sheetId="3" sqref="E113" start="0" length="0">
    <dxf>
      <numFmt numFmtId="0" formatCode="General"/>
      <alignment vertical="bottom" readingOrder="0"/>
    </dxf>
  </rfmt>
  <rfmt sheetId="3" sqref="F113" start="0" length="0">
    <dxf>
      <numFmt numFmtId="0" formatCode="General"/>
      <alignment vertical="bottom" readingOrder="0"/>
    </dxf>
  </rfmt>
  <rfmt sheetId="3" sqref="G113" start="0" length="0">
    <dxf>
      <numFmt numFmtId="0" formatCode="General"/>
      <alignment vertical="bottom" readingOrder="0"/>
    </dxf>
  </rfmt>
  <rfmt sheetId="3" sqref="H113" start="0" length="0">
    <dxf>
      <numFmt numFmtId="0" formatCode="General"/>
      <alignment vertical="bottom" readingOrder="0"/>
    </dxf>
  </rfmt>
  <rfmt sheetId="3" sqref="I113" start="0" length="0">
    <dxf>
      <numFmt numFmtId="0" formatCode="General"/>
      <alignment vertical="bottom" readingOrder="0"/>
    </dxf>
  </rfmt>
  <rfmt sheetId="3" sqref="J113" start="0" length="0">
    <dxf>
      <numFmt numFmtId="0" formatCode="General"/>
      <alignment vertical="bottom" readingOrder="0"/>
    </dxf>
  </rfmt>
  <rfmt sheetId="3" sqref="K113" start="0" length="0">
    <dxf>
      <numFmt numFmtId="0" formatCode="General"/>
      <alignment vertical="bottom" readingOrder="0"/>
    </dxf>
  </rfmt>
  <rfmt sheetId="3" sqref="L113" start="0" length="0">
    <dxf>
      <numFmt numFmtId="0" formatCode="General"/>
      <alignment vertical="bottom" readingOrder="0"/>
    </dxf>
  </rfmt>
  <rfmt sheetId="3" sqref="M113" start="0" length="0">
    <dxf>
      <numFmt numFmtId="0" formatCode="General"/>
      <alignment vertical="bottom" readingOrder="0"/>
    </dxf>
  </rfmt>
  <rfmt sheetId="3" sqref="N113" start="0" length="0">
    <dxf>
      <numFmt numFmtId="0" formatCode="General"/>
      <alignment vertical="bottom" readingOrder="0"/>
    </dxf>
  </rfmt>
  <rfmt sheetId="3" sqref="O113" start="0" length="0">
    <dxf>
      <alignment vertical="bottom" readingOrder="0"/>
    </dxf>
  </rfmt>
  <rfmt sheetId="3" sqref="P113" start="0" length="0">
    <dxf>
      <alignment vertical="bottom" readingOrder="0"/>
    </dxf>
  </rfmt>
  <rfmt sheetId="3" sqref="Q113" start="0" length="0">
    <dxf>
      <alignment vertical="bottom" readingOrder="0"/>
    </dxf>
  </rfmt>
  <rfmt sheetId="3" sqref="R113" start="0" length="0">
    <dxf>
      <alignment vertical="bottom" readingOrder="0"/>
    </dxf>
  </rfmt>
  <rfmt sheetId="3" sqref="S113" start="0" length="0">
    <dxf>
      <alignment vertical="bottom" readingOrder="0"/>
    </dxf>
  </rfmt>
  <rfmt sheetId="3" sqref="T113" start="0" length="0">
    <dxf>
      <alignment vertical="bottom" readingOrder="0"/>
    </dxf>
  </rfmt>
  <rfmt sheetId="3" sqref="U113" start="0" length="0">
    <dxf>
      <alignment vertical="bottom" readingOrder="0"/>
    </dxf>
  </rfmt>
  <rfmt sheetId="3" sqref="V113" start="0" length="0">
    <dxf>
      <alignment vertical="bottom" readingOrder="0"/>
    </dxf>
  </rfmt>
  <rfmt sheetId="3" sqref="W113" start="0" length="0">
    <dxf>
      <alignment vertical="bottom" readingOrder="0"/>
    </dxf>
  </rfmt>
  <rfmt sheetId="3" sqref="X113" start="0" length="0">
    <dxf>
      <alignment vertical="bottom" readingOrder="0"/>
    </dxf>
  </rfmt>
  <rfmt sheetId="3" sqref="Y113" start="0" length="0">
    <dxf>
      <alignment vertical="bottom" readingOrder="0"/>
    </dxf>
  </rfmt>
  <rfmt sheetId="3" sqref="Z113" start="0" length="0">
    <dxf>
      <alignment vertical="bottom" readingOrder="0"/>
    </dxf>
  </rfmt>
  <rfmt sheetId="3" sqref="AA113" start="0" length="0">
    <dxf>
      <alignment vertical="bottom" readingOrder="0"/>
    </dxf>
  </rfmt>
  <rfmt sheetId="3" sqref="AB113" start="0" length="0">
    <dxf>
      <fill>
        <patternFill patternType="none">
          <bgColor indexed="65"/>
        </patternFill>
      </fill>
      <alignment vertical="bottom" readingOrder="0"/>
    </dxf>
  </rfmt>
  <rfmt sheetId="3" sqref="AC113" start="0" length="0">
    <dxf>
      <alignment vertical="bottom" readingOrder="0"/>
    </dxf>
  </rfmt>
  <rfmt sheetId="3" sqref="AD113" start="0" length="0">
    <dxf>
      <alignment vertical="bottom" readingOrder="0"/>
    </dxf>
  </rfmt>
  <rfmt sheetId="3" sqref="AE113" start="0" length="0">
    <dxf>
      <alignment vertical="bottom" readingOrder="0"/>
    </dxf>
  </rfmt>
  <rfmt sheetId="3" sqref="AF113" start="0" length="0">
    <dxf>
      <alignment vertical="bottom" readingOrder="0"/>
    </dxf>
  </rfmt>
  <rfmt sheetId="3" sqref="AG113" start="0" length="0">
    <dxf>
      <alignment vertical="bottom" readingOrder="0"/>
    </dxf>
  </rfmt>
  <rfmt sheetId="3" sqref="AH113" start="0" length="0">
    <dxf>
      <alignment vertical="bottom" readingOrder="0"/>
    </dxf>
  </rfmt>
  <rfmt sheetId="3" sqref="AI113" start="0" length="0">
    <dxf>
      <alignment vertical="bottom" readingOrder="0"/>
    </dxf>
  </rfmt>
  <rfmt sheetId="3" sqref="AJ113" start="0" length="0">
    <dxf>
      <alignment vertical="bottom" readingOrder="0"/>
    </dxf>
  </rfmt>
  <rfmt sheetId="3" sqref="AK113" start="0" length="0">
    <dxf>
      <alignment vertical="bottom" readingOrder="0"/>
    </dxf>
  </rfmt>
  <rfmt sheetId="3" sqref="AL113" start="0" length="0">
    <dxf>
      <alignment vertical="bottom" readingOrder="0"/>
    </dxf>
  </rfmt>
  <rfmt sheetId="3" sqref="AM113" start="0" length="0">
    <dxf>
      <alignment vertical="bottom" readingOrder="0"/>
    </dxf>
  </rfmt>
  <rfmt sheetId="3" sqref="AN113" start="0" length="0">
    <dxf>
      <alignment vertical="bottom" readingOrder="0"/>
    </dxf>
  </rfmt>
  <rfmt sheetId="3" sqref="AO113" start="0" length="0">
    <dxf>
      <fill>
        <patternFill patternType="none">
          <bgColor indexed="65"/>
        </patternFill>
      </fill>
      <alignment vertical="bottom" readingOrder="0"/>
    </dxf>
  </rfmt>
  <rfmt sheetId="3" sqref="A113:XFD113" start="0" length="0">
    <dxf>
      <alignment vertical="bottom" readingOrder="0"/>
    </dxf>
  </rfmt>
  <rfmt sheetId="3" sqref="A114" start="0" length="0">
    <dxf>
      <alignment horizontal="general" vertical="bottom" readingOrder="0"/>
    </dxf>
  </rfmt>
  <rfmt sheetId="3" sqref="B114" start="0" length="0">
    <dxf>
      <font>
        <sz val="12"/>
        <color auto="1"/>
        <name val="Times New Roman"/>
        <scheme val="none"/>
      </font>
      <alignment horizontal="general" vertical="bottom" wrapText="0" indent="0" readingOrder="0"/>
    </dxf>
  </rfmt>
  <rfmt sheetId="3" sqref="C114" start="0" length="0">
    <dxf>
      <alignment horizontal="general" vertical="bottom" readingOrder="0"/>
    </dxf>
  </rfmt>
  <rfmt sheetId="3" sqref="D114" start="0" length="0">
    <dxf>
      <alignment horizontal="general" vertical="bottom" readingOrder="0"/>
    </dxf>
  </rfmt>
  <rfmt sheetId="3" sqref="E114" start="0" length="0">
    <dxf>
      <numFmt numFmtId="0" formatCode="General"/>
      <alignment vertical="bottom" readingOrder="0"/>
    </dxf>
  </rfmt>
  <rfmt sheetId="3" sqref="F114" start="0" length="0">
    <dxf>
      <numFmt numFmtId="0" formatCode="General"/>
      <alignment vertical="bottom" readingOrder="0"/>
    </dxf>
  </rfmt>
  <rfmt sheetId="3" sqref="G114" start="0" length="0">
    <dxf>
      <numFmt numFmtId="0" formatCode="General"/>
      <alignment vertical="bottom" readingOrder="0"/>
    </dxf>
  </rfmt>
  <rfmt sheetId="3" sqref="H114" start="0" length="0">
    <dxf>
      <numFmt numFmtId="0" formatCode="General"/>
      <alignment vertical="bottom" readingOrder="0"/>
    </dxf>
  </rfmt>
  <rfmt sheetId="3" sqref="I114" start="0" length="0">
    <dxf>
      <numFmt numFmtId="0" formatCode="General"/>
      <alignment vertical="bottom" readingOrder="0"/>
    </dxf>
  </rfmt>
  <rfmt sheetId="3" sqref="J114" start="0" length="0">
    <dxf>
      <numFmt numFmtId="0" formatCode="General"/>
      <alignment vertical="bottom" readingOrder="0"/>
    </dxf>
  </rfmt>
  <rfmt sheetId="3" sqref="K114" start="0" length="0">
    <dxf>
      <numFmt numFmtId="0" formatCode="General"/>
      <alignment vertical="bottom" readingOrder="0"/>
    </dxf>
  </rfmt>
  <rfmt sheetId="3" sqref="L114" start="0" length="0">
    <dxf>
      <numFmt numFmtId="0" formatCode="General"/>
      <alignment vertical="bottom" readingOrder="0"/>
    </dxf>
  </rfmt>
  <rfmt sheetId="3" sqref="M114" start="0" length="0">
    <dxf>
      <numFmt numFmtId="0" formatCode="General"/>
      <alignment vertical="bottom" readingOrder="0"/>
    </dxf>
  </rfmt>
  <rfmt sheetId="3" sqref="N114" start="0" length="0">
    <dxf>
      <numFmt numFmtId="0" formatCode="General"/>
      <alignment vertical="bottom" readingOrder="0"/>
    </dxf>
  </rfmt>
  <rfmt sheetId="3" sqref="O114" start="0" length="0">
    <dxf>
      <alignment vertical="bottom" readingOrder="0"/>
    </dxf>
  </rfmt>
  <rfmt sheetId="3" sqref="P114" start="0" length="0">
    <dxf>
      <alignment vertical="bottom" readingOrder="0"/>
    </dxf>
  </rfmt>
  <rfmt sheetId="3" sqref="Q114" start="0" length="0">
    <dxf>
      <alignment vertical="bottom" readingOrder="0"/>
    </dxf>
  </rfmt>
  <rfmt sheetId="3" sqref="R114" start="0" length="0">
    <dxf>
      <alignment vertical="bottom" readingOrder="0"/>
    </dxf>
  </rfmt>
  <rfmt sheetId="3" sqref="S114" start="0" length="0">
    <dxf>
      <alignment vertical="bottom" readingOrder="0"/>
    </dxf>
  </rfmt>
  <rfmt sheetId="3" sqref="T114" start="0" length="0">
    <dxf>
      <alignment vertical="bottom" readingOrder="0"/>
    </dxf>
  </rfmt>
  <rfmt sheetId="3" sqref="U114" start="0" length="0">
    <dxf>
      <alignment vertical="bottom" readingOrder="0"/>
    </dxf>
  </rfmt>
  <rfmt sheetId="3" sqref="V114" start="0" length="0">
    <dxf>
      <alignment vertical="bottom" readingOrder="0"/>
    </dxf>
  </rfmt>
  <rfmt sheetId="3" sqref="W114" start="0" length="0">
    <dxf>
      <alignment vertical="bottom" readingOrder="0"/>
    </dxf>
  </rfmt>
  <rfmt sheetId="3" sqref="X114" start="0" length="0">
    <dxf>
      <alignment vertical="bottom" readingOrder="0"/>
    </dxf>
  </rfmt>
  <rfmt sheetId="3" sqref="Y114" start="0" length="0">
    <dxf>
      <alignment vertical="bottom" readingOrder="0"/>
    </dxf>
  </rfmt>
  <rfmt sheetId="3" sqref="Z114" start="0" length="0">
    <dxf>
      <alignment vertical="bottom" readingOrder="0"/>
    </dxf>
  </rfmt>
  <rfmt sheetId="3" sqref="AA114" start="0" length="0">
    <dxf>
      <alignment vertical="bottom" readingOrder="0"/>
    </dxf>
  </rfmt>
  <rfmt sheetId="3" sqref="AB114" start="0" length="0">
    <dxf>
      <fill>
        <patternFill patternType="none">
          <bgColor indexed="65"/>
        </patternFill>
      </fill>
      <alignment vertical="bottom" readingOrder="0"/>
    </dxf>
  </rfmt>
  <rfmt sheetId="3" sqref="AC114" start="0" length="0">
    <dxf>
      <alignment vertical="bottom" readingOrder="0"/>
    </dxf>
  </rfmt>
  <rfmt sheetId="3" sqref="AD114" start="0" length="0">
    <dxf>
      <alignment vertical="bottom" readingOrder="0"/>
    </dxf>
  </rfmt>
  <rfmt sheetId="3" sqref="AE114" start="0" length="0">
    <dxf>
      <alignment vertical="bottom" readingOrder="0"/>
    </dxf>
  </rfmt>
  <rfmt sheetId="3" sqref="AF114" start="0" length="0">
    <dxf>
      <alignment vertical="bottom" readingOrder="0"/>
    </dxf>
  </rfmt>
  <rfmt sheetId="3" sqref="AG114" start="0" length="0">
    <dxf>
      <alignment vertical="bottom" readingOrder="0"/>
    </dxf>
  </rfmt>
  <rfmt sheetId="3" sqref="AH114" start="0" length="0">
    <dxf>
      <alignment vertical="bottom" readingOrder="0"/>
    </dxf>
  </rfmt>
  <rfmt sheetId="3" sqref="AI114" start="0" length="0">
    <dxf>
      <alignment vertical="bottom" readingOrder="0"/>
    </dxf>
  </rfmt>
  <rfmt sheetId="3" sqref="AJ114" start="0" length="0">
    <dxf>
      <alignment vertical="bottom" readingOrder="0"/>
    </dxf>
  </rfmt>
  <rfmt sheetId="3" sqref="AK114" start="0" length="0">
    <dxf>
      <alignment vertical="bottom" readingOrder="0"/>
    </dxf>
  </rfmt>
  <rfmt sheetId="3" sqref="AL114" start="0" length="0">
    <dxf>
      <alignment vertical="bottom" readingOrder="0"/>
    </dxf>
  </rfmt>
  <rfmt sheetId="3" sqref="AM114" start="0" length="0">
    <dxf>
      <alignment vertical="bottom" readingOrder="0"/>
    </dxf>
  </rfmt>
  <rfmt sheetId="3" sqref="AN114" start="0" length="0">
    <dxf>
      <alignment vertical="bottom" readingOrder="0"/>
    </dxf>
  </rfmt>
  <rfmt sheetId="3" sqref="AO114" start="0" length="0">
    <dxf>
      <fill>
        <patternFill patternType="none">
          <bgColor indexed="65"/>
        </patternFill>
      </fill>
      <alignment vertical="bottom" readingOrder="0"/>
    </dxf>
  </rfmt>
  <rfmt sheetId="3" sqref="A114:XFD114" start="0" length="0">
    <dxf>
      <alignment vertical="bottom" readingOrder="0"/>
    </dxf>
  </rfmt>
  <rfmt sheetId="3" sqref="A115" start="0" length="0">
    <dxf>
      <alignment horizontal="general" vertical="bottom" readingOrder="0"/>
    </dxf>
  </rfmt>
  <rfmt sheetId="3" sqref="B115" start="0" length="0">
    <dxf>
      <font>
        <sz val="12"/>
        <color auto="1"/>
        <name val="Times New Roman"/>
        <scheme val="none"/>
      </font>
      <alignment horizontal="general" vertical="bottom" wrapText="0" indent="0" readingOrder="0"/>
    </dxf>
  </rfmt>
  <rfmt sheetId="3" sqref="C115" start="0" length="0">
    <dxf>
      <alignment horizontal="general" vertical="bottom" readingOrder="0"/>
    </dxf>
  </rfmt>
  <rfmt sheetId="3" sqref="D115" start="0" length="0">
    <dxf>
      <alignment horizontal="general" vertical="bottom" readingOrder="0"/>
    </dxf>
  </rfmt>
  <rfmt sheetId="3" sqref="E115" start="0" length="0">
    <dxf>
      <numFmt numFmtId="0" formatCode="General"/>
      <alignment vertical="bottom" readingOrder="0"/>
    </dxf>
  </rfmt>
  <rfmt sheetId="3" sqref="F115" start="0" length="0">
    <dxf>
      <numFmt numFmtId="0" formatCode="General"/>
      <alignment vertical="bottom" readingOrder="0"/>
    </dxf>
  </rfmt>
  <rfmt sheetId="3" sqref="G115" start="0" length="0">
    <dxf>
      <numFmt numFmtId="0" formatCode="General"/>
      <alignment vertical="bottom" readingOrder="0"/>
    </dxf>
  </rfmt>
  <rfmt sheetId="3" sqref="H115" start="0" length="0">
    <dxf>
      <numFmt numFmtId="0" formatCode="General"/>
      <alignment vertical="bottom" readingOrder="0"/>
    </dxf>
  </rfmt>
  <rfmt sheetId="3" sqref="I115" start="0" length="0">
    <dxf>
      <numFmt numFmtId="0" formatCode="General"/>
      <alignment vertical="bottom" readingOrder="0"/>
    </dxf>
  </rfmt>
  <rfmt sheetId="3" sqref="J115" start="0" length="0">
    <dxf>
      <numFmt numFmtId="0" formatCode="General"/>
      <alignment vertical="bottom" readingOrder="0"/>
    </dxf>
  </rfmt>
  <rfmt sheetId="3" sqref="K115" start="0" length="0">
    <dxf>
      <numFmt numFmtId="0" formatCode="General"/>
      <alignment vertical="bottom" readingOrder="0"/>
    </dxf>
  </rfmt>
  <rfmt sheetId="3" sqref="L115" start="0" length="0">
    <dxf>
      <numFmt numFmtId="0" formatCode="General"/>
      <alignment vertical="bottom" readingOrder="0"/>
    </dxf>
  </rfmt>
  <rfmt sheetId="3" sqref="M115" start="0" length="0">
    <dxf>
      <numFmt numFmtId="0" formatCode="General"/>
      <alignment vertical="bottom" readingOrder="0"/>
    </dxf>
  </rfmt>
  <rfmt sheetId="3" sqref="N115" start="0" length="0">
    <dxf>
      <numFmt numFmtId="0" formatCode="General"/>
      <alignment vertical="bottom" readingOrder="0"/>
    </dxf>
  </rfmt>
  <rfmt sheetId="3" sqref="O115" start="0" length="0">
    <dxf>
      <alignment vertical="bottom" readingOrder="0"/>
    </dxf>
  </rfmt>
  <rfmt sheetId="3" sqref="P115" start="0" length="0">
    <dxf>
      <alignment vertical="bottom" readingOrder="0"/>
    </dxf>
  </rfmt>
  <rfmt sheetId="3" sqref="Q115" start="0" length="0">
    <dxf>
      <alignment vertical="bottom" readingOrder="0"/>
    </dxf>
  </rfmt>
  <rfmt sheetId="3" sqref="R115" start="0" length="0">
    <dxf>
      <alignment vertical="bottom" readingOrder="0"/>
    </dxf>
  </rfmt>
  <rfmt sheetId="3" sqref="S115" start="0" length="0">
    <dxf>
      <alignment vertical="bottom" readingOrder="0"/>
    </dxf>
  </rfmt>
  <rfmt sheetId="3" sqref="T115" start="0" length="0">
    <dxf>
      <alignment vertical="bottom" readingOrder="0"/>
    </dxf>
  </rfmt>
  <rfmt sheetId="3" sqref="U115" start="0" length="0">
    <dxf>
      <alignment vertical="bottom" readingOrder="0"/>
    </dxf>
  </rfmt>
  <rfmt sheetId="3" sqref="V115" start="0" length="0">
    <dxf>
      <alignment vertical="bottom" readingOrder="0"/>
    </dxf>
  </rfmt>
  <rfmt sheetId="3" sqref="W115" start="0" length="0">
    <dxf>
      <alignment vertical="bottom" readingOrder="0"/>
    </dxf>
  </rfmt>
  <rfmt sheetId="3" sqref="X115" start="0" length="0">
    <dxf>
      <alignment vertical="bottom" readingOrder="0"/>
    </dxf>
  </rfmt>
  <rfmt sheetId="3" sqref="Y115" start="0" length="0">
    <dxf>
      <alignment vertical="bottom" readingOrder="0"/>
    </dxf>
  </rfmt>
  <rfmt sheetId="3" sqref="Z115" start="0" length="0">
    <dxf>
      <alignment vertical="bottom" readingOrder="0"/>
    </dxf>
  </rfmt>
  <rfmt sheetId="3" sqref="AA115" start="0" length="0">
    <dxf>
      <alignment vertical="bottom" readingOrder="0"/>
    </dxf>
  </rfmt>
  <rfmt sheetId="3" sqref="AB115" start="0" length="0">
    <dxf>
      <fill>
        <patternFill patternType="none">
          <bgColor indexed="65"/>
        </patternFill>
      </fill>
      <alignment vertical="bottom" readingOrder="0"/>
    </dxf>
  </rfmt>
  <rfmt sheetId="3" sqref="AC115" start="0" length="0">
    <dxf>
      <alignment vertical="bottom" readingOrder="0"/>
    </dxf>
  </rfmt>
  <rfmt sheetId="3" sqref="AD115" start="0" length="0">
    <dxf>
      <alignment vertical="bottom" readingOrder="0"/>
    </dxf>
  </rfmt>
  <rfmt sheetId="3" sqref="AE115" start="0" length="0">
    <dxf>
      <alignment vertical="bottom" readingOrder="0"/>
    </dxf>
  </rfmt>
  <rfmt sheetId="3" sqref="AF115" start="0" length="0">
    <dxf>
      <alignment vertical="bottom" readingOrder="0"/>
    </dxf>
  </rfmt>
  <rfmt sheetId="3" sqref="AG115" start="0" length="0">
    <dxf>
      <alignment vertical="bottom" readingOrder="0"/>
    </dxf>
  </rfmt>
  <rfmt sheetId="3" sqref="AH115" start="0" length="0">
    <dxf>
      <alignment vertical="bottom" readingOrder="0"/>
    </dxf>
  </rfmt>
  <rfmt sheetId="3" sqref="AI115" start="0" length="0">
    <dxf>
      <alignment vertical="bottom" readingOrder="0"/>
    </dxf>
  </rfmt>
  <rfmt sheetId="3" sqref="AJ115" start="0" length="0">
    <dxf>
      <alignment vertical="bottom" readingOrder="0"/>
    </dxf>
  </rfmt>
  <rfmt sheetId="3" sqref="AK115" start="0" length="0">
    <dxf>
      <alignment vertical="bottom" readingOrder="0"/>
    </dxf>
  </rfmt>
  <rfmt sheetId="3" sqref="AL115" start="0" length="0">
    <dxf>
      <alignment vertical="bottom" readingOrder="0"/>
    </dxf>
  </rfmt>
  <rfmt sheetId="3" sqref="AM115" start="0" length="0">
    <dxf>
      <alignment vertical="bottom" readingOrder="0"/>
    </dxf>
  </rfmt>
  <rfmt sheetId="3" sqref="AN115" start="0" length="0">
    <dxf>
      <alignment vertical="bottom" readingOrder="0"/>
    </dxf>
  </rfmt>
  <rfmt sheetId="3" sqref="AO115" start="0" length="0">
    <dxf>
      <fill>
        <patternFill patternType="none">
          <bgColor indexed="65"/>
        </patternFill>
      </fill>
      <alignment vertical="bottom" readingOrder="0"/>
    </dxf>
  </rfmt>
  <rfmt sheetId="3" sqref="A115:XFD115" start="0" length="0">
    <dxf>
      <alignment vertical="bottom" readingOrder="0"/>
    </dxf>
  </rfmt>
  <rfmt sheetId="3" sqref="A116" start="0" length="0">
    <dxf>
      <alignment horizontal="general" vertical="bottom" readingOrder="0"/>
    </dxf>
  </rfmt>
  <rfmt sheetId="3" sqref="B116" start="0" length="0">
    <dxf>
      <font>
        <sz val="12"/>
        <color auto="1"/>
        <name val="Times New Roman"/>
        <scheme val="none"/>
      </font>
      <alignment horizontal="general" vertical="bottom" wrapText="0" indent="0" readingOrder="0"/>
    </dxf>
  </rfmt>
  <rfmt sheetId="3" sqref="C116" start="0" length="0">
    <dxf>
      <alignment horizontal="general" vertical="bottom" readingOrder="0"/>
    </dxf>
  </rfmt>
  <rfmt sheetId="3" sqref="D116" start="0" length="0">
    <dxf>
      <alignment horizontal="general" vertical="bottom" readingOrder="0"/>
    </dxf>
  </rfmt>
  <rfmt sheetId="3" sqref="E116" start="0" length="0">
    <dxf>
      <numFmt numFmtId="0" formatCode="General"/>
      <alignment vertical="bottom" readingOrder="0"/>
    </dxf>
  </rfmt>
  <rfmt sheetId="3" sqref="F116" start="0" length="0">
    <dxf>
      <numFmt numFmtId="0" formatCode="General"/>
      <alignment vertical="bottom" readingOrder="0"/>
    </dxf>
  </rfmt>
  <rfmt sheetId="3" sqref="G116" start="0" length="0">
    <dxf>
      <numFmt numFmtId="0" formatCode="General"/>
      <alignment vertical="bottom" readingOrder="0"/>
    </dxf>
  </rfmt>
  <rfmt sheetId="3" sqref="H116" start="0" length="0">
    <dxf>
      <numFmt numFmtId="0" formatCode="General"/>
      <alignment vertical="bottom" readingOrder="0"/>
    </dxf>
  </rfmt>
  <rfmt sheetId="3" sqref="I116" start="0" length="0">
    <dxf>
      <numFmt numFmtId="0" formatCode="General"/>
      <alignment vertical="bottom" readingOrder="0"/>
    </dxf>
  </rfmt>
  <rfmt sheetId="3" sqref="J116" start="0" length="0">
    <dxf>
      <numFmt numFmtId="0" formatCode="General"/>
      <alignment vertical="bottom" readingOrder="0"/>
    </dxf>
  </rfmt>
  <rfmt sheetId="3" sqref="K116" start="0" length="0">
    <dxf>
      <numFmt numFmtId="0" formatCode="General"/>
      <alignment vertical="bottom" readingOrder="0"/>
    </dxf>
  </rfmt>
  <rfmt sheetId="3" sqref="L116" start="0" length="0">
    <dxf>
      <numFmt numFmtId="0" formatCode="General"/>
      <alignment vertical="bottom" readingOrder="0"/>
    </dxf>
  </rfmt>
  <rfmt sheetId="3" sqref="M116" start="0" length="0">
    <dxf>
      <numFmt numFmtId="0" formatCode="General"/>
      <alignment vertical="bottom" readingOrder="0"/>
    </dxf>
  </rfmt>
  <rfmt sheetId="3" sqref="N116" start="0" length="0">
    <dxf>
      <numFmt numFmtId="0" formatCode="General"/>
      <alignment vertical="bottom" readingOrder="0"/>
    </dxf>
  </rfmt>
  <rfmt sheetId="3" sqref="O116" start="0" length="0">
    <dxf>
      <alignment vertical="bottom" readingOrder="0"/>
    </dxf>
  </rfmt>
  <rfmt sheetId="3" sqref="P116" start="0" length="0">
    <dxf>
      <alignment vertical="bottom" readingOrder="0"/>
    </dxf>
  </rfmt>
  <rfmt sheetId="3" sqref="Q116" start="0" length="0">
    <dxf>
      <alignment vertical="bottom" readingOrder="0"/>
    </dxf>
  </rfmt>
  <rfmt sheetId="3" sqref="R116" start="0" length="0">
    <dxf>
      <alignment vertical="bottom" readingOrder="0"/>
    </dxf>
  </rfmt>
  <rfmt sheetId="3" sqref="S116" start="0" length="0">
    <dxf>
      <alignment vertical="bottom" readingOrder="0"/>
    </dxf>
  </rfmt>
  <rfmt sheetId="3" sqref="T116" start="0" length="0">
    <dxf>
      <alignment vertical="bottom" readingOrder="0"/>
    </dxf>
  </rfmt>
  <rfmt sheetId="3" sqref="U116" start="0" length="0">
    <dxf>
      <alignment vertical="bottom" readingOrder="0"/>
    </dxf>
  </rfmt>
  <rfmt sheetId="3" sqref="V116" start="0" length="0">
    <dxf>
      <alignment vertical="bottom" readingOrder="0"/>
    </dxf>
  </rfmt>
  <rfmt sheetId="3" sqref="W116" start="0" length="0">
    <dxf>
      <alignment vertical="bottom" readingOrder="0"/>
    </dxf>
  </rfmt>
  <rfmt sheetId="3" sqref="X116" start="0" length="0">
    <dxf>
      <alignment vertical="bottom" readingOrder="0"/>
    </dxf>
  </rfmt>
  <rfmt sheetId="3" sqref="Y116" start="0" length="0">
    <dxf>
      <alignment vertical="bottom" readingOrder="0"/>
    </dxf>
  </rfmt>
  <rfmt sheetId="3" sqref="Z116" start="0" length="0">
    <dxf>
      <alignment vertical="bottom" readingOrder="0"/>
    </dxf>
  </rfmt>
  <rfmt sheetId="3" sqref="AA116" start="0" length="0">
    <dxf>
      <alignment vertical="bottom" readingOrder="0"/>
    </dxf>
  </rfmt>
  <rfmt sheetId="3" sqref="AB116" start="0" length="0">
    <dxf>
      <fill>
        <patternFill patternType="none">
          <bgColor indexed="65"/>
        </patternFill>
      </fill>
      <alignment vertical="bottom" readingOrder="0"/>
    </dxf>
  </rfmt>
  <rfmt sheetId="3" sqref="AC116" start="0" length="0">
    <dxf>
      <alignment vertical="bottom" readingOrder="0"/>
    </dxf>
  </rfmt>
  <rfmt sheetId="3" sqref="AD116" start="0" length="0">
    <dxf>
      <alignment vertical="bottom" readingOrder="0"/>
    </dxf>
  </rfmt>
  <rfmt sheetId="3" sqref="AE116" start="0" length="0">
    <dxf>
      <alignment vertical="bottom" readingOrder="0"/>
    </dxf>
  </rfmt>
  <rfmt sheetId="3" sqref="AF116" start="0" length="0">
    <dxf>
      <alignment vertical="bottom" readingOrder="0"/>
    </dxf>
  </rfmt>
  <rfmt sheetId="3" sqref="AG116" start="0" length="0">
    <dxf>
      <alignment vertical="bottom" readingOrder="0"/>
    </dxf>
  </rfmt>
  <rfmt sheetId="3" sqref="AH116" start="0" length="0">
    <dxf>
      <alignment vertical="bottom" readingOrder="0"/>
    </dxf>
  </rfmt>
  <rfmt sheetId="3" sqref="AI116" start="0" length="0">
    <dxf>
      <alignment vertical="bottom" readingOrder="0"/>
    </dxf>
  </rfmt>
  <rfmt sheetId="3" sqref="AJ116" start="0" length="0">
    <dxf>
      <alignment vertical="bottom" readingOrder="0"/>
    </dxf>
  </rfmt>
  <rfmt sheetId="3" sqref="AK116" start="0" length="0">
    <dxf>
      <alignment vertical="bottom" readingOrder="0"/>
    </dxf>
  </rfmt>
  <rfmt sheetId="3" sqref="AL116" start="0" length="0">
    <dxf>
      <alignment vertical="bottom" readingOrder="0"/>
    </dxf>
  </rfmt>
  <rfmt sheetId="3" sqref="AM116" start="0" length="0">
    <dxf>
      <alignment vertical="bottom" readingOrder="0"/>
    </dxf>
  </rfmt>
  <rfmt sheetId="3" sqref="AN116" start="0" length="0">
    <dxf>
      <alignment vertical="bottom" readingOrder="0"/>
    </dxf>
  </rfmt>
  <rfmt sheetId="3" sqref="AO116" start="0" length="0">
    <dxf>
      <fill>
        <patternFill patternType="none">
          <bgColor indexed="65"/>
        </patternFill>
      </fill>
      <alignment vertical="bottom" readingOrder="0"/>
    </dxf>
  </rfmt>
  <rfmt sheetId="3" sqref="A116:XFD116" start="0" length="0">
    <dxf>
      <alignment vertical="bottom" readingOrder="0"/>
    </dxf>
  </rfmt>
  <rfmt sheetId="3" sqref="A117" start="0" length="0">
    <dxf>
      <alignment horizontal="general" vertical="bottom" readingOrder="0"/>
    </dxf>
  </rfmt>
  <rfmt sheetId="3" sqref="B117" start="0" length="0">
    <dxf>
      <font>
        <sz val="12"/>
        <color auto="1"/>
        <name val="Times New Roman"/>
        <scheme val="none"/>
      </font>
      <alignment horizontal="general" vertical="bottom" wrapText="0" indent="0" readingOrder="0"/>
    </dxf>
  </rfmt>
  <rfmt sheetId="3" sqref="C117" start="0" length="0">
    <dxf>
      <alignment horizontal="general" vertical="bottom" readingOrder="0"/>
    </dxf>
  </rfmt>
  <rfmt sheetId="3" sqref="D117" start="0" length="0">
    <dxf>
      <alignment horizontal="general" vertical="bottom" readingOrder="0"/>
    </dxf>
  </rfmt>
  <rfmt sheetId="3" sqref="E117" start="0" length="0">
    <dxf>
      <numFmt numFmtId="0" formatCode="General"/>
      <alignment vertical="bottom" readingOrder="0"/>
    </dxf>
  </rfmt>
  <rfmt sheetId="3" sqref="F117" start="0" length="0">
    <dxf>
      <numFmt numFmtId="0" formatCode="General"/>
      <alignment vertical="bottom" readingOrder="0"/>
    </dxf>
  </rfmt>
  <rfmt sheetId="3" sqref="G117" start="0" length="0">
    <dxf>
      <numFmt numFmtId="0" formatCode="General"/>
      <alignment vertical="bottom" readingOrder="0"/>
    </dxf>
  </rfmt>
  <rfmt sheetId="3" sqref="H117" start="0" length="0">
    <dxf>
      <numFmt numFmtId="0" formatCode="General"/>
      <alignment vertical="bottom" readingOrder="0"/>
    </dxf>
  </rfmt>
  <rfmt sheetId="3" sqref="I117" start="0" length="0">
    <dxf>
      <numFmt numFmtId="0" formatCode="General"/>
      <alignment vertical="bottom" readingOrder="0"/>
    </dxf>
  </rfmt>
  <rfmt sheetId="3" sqref="J117" start="0" length="0">
    <dxf>
      <numFmt numFmtId="0" formatCode="General"/>
      <alignment vertical="bottom" readingOrder="0"/>
    </dxf>
  </rfmt>
  <rfmt sheetId="3" sqref="K117" start="0" length="0">
    <dxf>
      <numFmt numFmtId="0" formatCode="General"/>
      <alignment vertical="bottom" readingOrder="0"/>
    </dxf>
  </rfmt>
  <rfmt sheetId="3" sqref="L117" start="0" length="0">
    <dxf>
      <numFmt numFmtId="0" formatCode="General"/>
      <alignment vertical="bottom" readingOrder="0"/>
    </dxf>
  </rfmt>
  <rfmt sheetId="3" sqref="M117" start="0" length="0">
    <dxf>
      <numFmt numFmtId="0" formatCode="General"/>
      <alignment vertical="bottom" readingOrder="0"/>
    </dxf>
  </rfmt>
  <rfmt sheetId="3" sqref="N117" start="0" length="0">
    <dxf>
      <numFmt numFmtId="0" formatCode="General"/>
      <alignment vertical="bottom" readingOrder="0"/>
    </dxf>
  </rfmt>
  <rfmt sheetId="3" sqref="O117" start="0" length="0">
    <dxf>
      <alignment vertical="bottom" readingOrder="0"/>
    </dxf>
  </rfmt>
  <rfmt sheetId="3" sqref="P117" start="0" length="0">
    <dxf>
      <alignment vertical="bottom" readingOrder="0"/>
    </dxf>
  </rfmt>
  <rfmt sheetId="3" sqref="Q117" start="0" length="0">
    <dxf>
      <alignment vertical="bottom" readingOrder="0"/>
    </dxf>
  </rfmt>
  <rfmt sheetId="3" sqref="R117" start="0" length="0">
    <dxf>
      <alignment vertical="bottom" readingOrder="0"/>
    </dxf>
  </rfmt>
  <rfmt sheetId="3" sqref="S117" start="0" length="0">
    <dxf>
      <alignment vertical="bottom" readingOrder="0"/>
    </dxf>
  </rfmt>
  <rfmt sheetId="3" sqref="T117" start="0" length="0">
    <dxf>
      <alignment vertical="bottom" readingOrder="0"/>
    </dxf>
  </rfmt>
  <rfmt sheetId="3" sqref="U117" start="0" length="0">
    <dxf>
      <alignment vertical="bottom" readingOrder="0"/>
    </dxf>
  </rfmt>
  <rfmt sheetId="3" sqref="V117" start="0" length="0">
    <dxf>
      <alignment vertical="bottom" readingOrder="0"/>
    </dxf>
  </rfmt>
  <rfmt sheetId="3" sqref="W117" start="0" length="0">
    <dxf>
      <alignment vertical="bottom" readingOrder="0"/>
    </dxf>
  </rfmt>
  <rfmt sheetId="3" sqref="X117" start="0" length="0">
    <dxf>
      <alignment vertical="bottom" readingOrder="0"/>
    </dxf>
  </rfmt>
  <rfmt sheetId="3" sqref="Y117" start="0" length="0">
    <dxf>
      <alignment vertical="bottom" readingOrder="0"/>
    </dxf>
  </rfmt>
  <rfmt sheetId="3" sqref="Z117" start="0" length="0">
    <dxf>
      <alignment vertical="bottom" readingOrder="0"/>
    </dxf>
  </rfmt>
  <rfmt sheetId="3" sqref="AA117" start="0" length="0">
    <dxf>
      <alignment vertical="bottom" readingOrder="0"/>
    </dxf>
  </rfmt>
  <rfmt sheetId="3" sqref="AB117" start="0" length="0">
    <dxf>
      <fill>
        <patternFill patternType="none">
          <bgColor indexed="65"/>
        </patternFill>
      </fill>
      <alignment vertical="bottom" readingOrder="0"/>
    </dxf>
  </rfmt>
  <rfmt sheetId="3" sqref="AC117" start="0" length="0">
    <dxf>
      <alignment vertical="bottom" readingOrder="0"/>
    </dxf>
  </rfmt>
  <rfmt sheetId="3" sqref="AD117" start="0" length="0">
    <dxf>
      <alignment vertical="bottom" readingOrder="0"/>
    </dxf>
  </rfmt>
  <rfmt sheetId="3" sqref="AE117" start="0" length="0">
    <dxf>
      <alignment vertical="bottom" readingOrder="0"/>
    </dxf>
  </rfmt>
  <rfmt sheetId="3" sqref="AF117" start="0" length="0">
    <dxf>
      <alignment vertical="bottom" readingOrder="0"/>
    </dxf>
  </rfmt>
  <rfmt sheetId="3" sqref="AG117" start="0" length="0">
    <dxf>
      <alignment vertical="bottom" readingOrder="0"/>
    </dxf>
  </rfmt>
  <rfmt sheetId="3" sqref="AH117" start="0" length="0">
    <dxf>
      <alignment vertical="bottom" readingOrder="0"/>
    </dxf>
  </rfmt>
  <rfmt sheetId="3" sqref="AI117" start="0" length="0">
    <dxf>
      <alignment vertical="bottom" readingOrder="0"/>
    </dxf>
  </rfmt>
  <rfmt sheetId="3" sqref="AJ117" start="0" length="0">
    <dxf>
      <alignment vertical="bottom" readingOrder="0"/>
    </dxf>
  </rfmt>
  <rfmt sheetId="3" sqref="AK117" start="0" length="0">
    <dxf>
      <alignment vertical="bottom" readingOrder="0"/>
    </dxf>
  </rfmt>
  <rfmt sheetId="3" sqref="AL117" start="0" length="0">
    <dxf>
      <alignment vertical="bottom" readingOrder="0"/>
    </dxf>
  </rfmt>
  <rfmt sheetId="3" sqref="AM117" start="0" length="0">
    <dxf>
      <alignment vertical="bottom" readingOrder="0"/>
    </dxf>
  </rfmt>
  <rfmt sheetId="3" sqref="AN117" start="0" length="0">
    <dxf>
      <alignment vertical="bottom" readingOrder="0"/>
    </dxf>
  </rfmt>
  <rfmt sheetId="3" sqref="AO117" start="0" length="0">
    <dxf>
      <fill>
        <patternFill patternType="none">
          <bgColor indexed="65"/>
        </patternFill>
      </fill>
      <alignment vertical="bottom" readingOrder="0"/>
    </dxf>
  </rfmt>
  <rfmt sheetId="3" sqref="A117:XFD117" start="0" length="0">
    <dxf>
      <alignment vertical="bottom" readingOrder="0"/>
    </dxf>
  </rfmt>
  <rfmt sheetId="3" sqref="A118" start="0" length="0">
    <dxf>
      <alignment horizontal="general" vertical="bottom" readingOrder="0"/>
    </dxf>
  </rfmt>
  <rfmt sheetId="3" sqref="B118" start="0" length="0">
    <dxf>
      <font>
        <sz val="12"/>
        <color auto="1"/>
        <name val="Times New Roman"/>
        <scheme val="none"/>
      </font>
      <alignment horizontal="general" vertical="bottom" wrapText="0" indent="0" readingOrder="0"/>
    </dxf>
  </rfmt>
  <rfmt sheetId="3" sqref="C118" start="0" length="0">
    <dxf>
      <alignment horizontal="general" vertical="bottom" readingOrder="0"/>
    </dxf>
  </rfmt>
  <rfmt sheetId="3" sqref="D118" start="0" length="0">
    <dxf>
      <alignment horizontal="general" vertical="bottom" readingOrder="0"/>
    </dxf>
  </rfmt>
  <rfmt sheetId="3" sqref="E118" start="0" length="0">
    <dxf>
      <numFmt numFmtId="0" formatCode="General"/>
      <alignment vertical="bottom" readingOrder="0"/>
    </dxf>
  </rfmt>
  <rfmt sheetId="3" sqref="F118" start="0" length="0">
    <dxf>
      <numFmt numFmtId="0" formatCode="General"/>
      <alignment vertical="bottom" readingOrder="0"/>
    </dxf>
  </rfmt>
  <rfmt sheetId="3" sqref="G118" start="0" length="0">
    <dxf>
      <numFmt numFmtId="0" formatCode="General"/>
      <alignment vertical="bottom" readingOrder="0"/>
    </dxf>
  </rfmt>
  <rfmt sheetId="3" sqref="H118" start="0" length="0">
    <dxf>
      <numFmt numFmtId="0" formatCode="General"/>
      <alignment vertical="bottom" readingOrder="0"/>
    </dxf>
  </rfmt>
  <rfmt sheetId="3" sqref="I118" start="0" length="0">
    <dxf>
      <numFmt numFmtId="0" formatCode="General"/>
      <alignment vertical="bottom" readingOrder="0"/>
    </dxf>
  </rfmt>
  <rfmt sheetId="3" sqref="J118" start="0" length="0">
    <dxf>
      <numFmt numFmtId="0" formatCode="General"/>
      <alignment vertical="bottom" readingOrder="0"/>
    </dxf>
  </rfmt>
  <rfmt sheetId="3" sqref="K118" start="0" length="0">
    <dxf>
      <numFmt numFmtId="0" formatCode="General"/>
      <alignment vertical="bottom" readingOrder="0"/>
    </dxf>
  </rfmt>
  <rfmt sheetId="3" sqref="L118" start="0" length="0">
    <dxf>
      <numFmt numFmtId="0" formatCode="General"/>
      <alignment vertical="bottom" readingOrder="0"/>
    </dxf>
  </rfmt>
  <rfmt sheetId="3" sqref="M118" start="0" length="0">
    <dxf>
      <numFmt numFmtId="0" formatCode="General"/>
      <alignment vertical="bottom" readingOrder="0"/>
    </dxf>
  </rfmt>
  <rfmt sheetId="3" sqref="N118" start="0" length="0">
    <dxf>
      <numFmt numFmtId="0" formatCode="General"/>
      <alignment vertical="bottom" readingOrder="0"/>
    </dxf>
  </rfmt>
  <rfmt sheetId="3" sqref="O118" start="0" length="0">
    <dxf>
      <alignment vertical="bottom" readingOrder="0"/>
    </dxf>
  </rfmt>
  <rfmt sheetId="3" sqref="P118" start="0" length="0">
    <dxf>
      <alignment vertical="bottom" readingOrder="0"/>
    </dxf>
  </rfmt>
  <rfmt sheetId="3" sqref="Q118" start="0" length="0">
    <dxf>
      <alignment vertical="bottom" readingOrder="0"/>
    </dxf>
  </rfmt>
  <rfmt sheetId="3" sqref="R118" start="0" length="0">
    <dxf>
      <alignment vertical="bottom" readingOrder="0"/>
    </dxf>
  </rfmt>
  <rfmt sheetId="3" sqref="S118" start="0" length="0">
    <dxf>
      <alignment vertical="bottom" readingOrder="0"/>
    </dxf>
  </rfmt>
  <rfmt sheetId="3" sqref="T118" start="0" length="0">
    <dxf>
      <alignment vertical="bottom" readingOrder="0"/>
    </dxf>
  </rfmt>
  <rfmt sheetId="3" sqref="U118" start="0" length="0">
    <dxf>
      <alignment vertical="bottom" readingOrder="0"/>
    </dxf>
  </rfmt>
  <rfmt sheetId="3" sqref="V118" start="0" length="0">
    <dxf>
      <alignment vertical="bottom" readingOrder="0"/>
    </dxf>
  </rfmt>
  <rfmt sheetId="3" sqref="W118" start="0" length="0">
    <dxf>
      <alignment vertical="bottom" readingOrder="0"/>
    </dxf>
  </rfmt>
  <rfmt sheetId="3" sqref="X118" start="0" length="0">
    <dxf>
      <alignment vertical="bottom" readingOrder="0"/>
    </dxf>
  </rfmt>
  <rfmt sheetId="3" sqref="Y118" start="0" length="0">
    <dxf>
      <alignment vertical="bottom" readingOrder="0"/>
    </dxf>
  </rfmt>
  <rfmt sheetId="3" sqref="Z118" start="0" length="0">
    <dxf>
      <alignment vertical="bottom" readingOrder="0"/>
    </dxf>
  </rfmt>
  <rfmt sheetId="3" sqref="AA118" start="0" length="0">
    <dxf>
      <alignment vertical="bottom" readingOrder="0"/>
    </dxf>
  </rfmt>
  <rfmt sheetId="3" sqref="AB118" start="0" length="0">
    <dxf>
      <fill>
        <patternFill patternType="none">
          <bgColor indexed="65"/>
        </patternFill>
      </fill>
      <alignment vertical="bottom" readingOrder="0"/>
    </dxf>
  </rfmt>
  <rfmt sheetId="3" sqref="AC118" start="0" length="0">
    <dxf>
      <alignment vertical="bottom" readingOrder="0"/>
    </dxf>
  </rfmt>
  <rfmt sheetId="3" sqref="AD118" start="0" length="0">
    <dxf>
      <alignment vertical="bottom" readingOrder="0"/>
    </dxf>
  </rfmt>
  <rfmt sheetId="3" sqref="AE118" start="0" length="0">
    <dxf>
      <alignment vertical="bottom" readingOrder="0"/>
    </dxf>
  </rfmt>
  <rfmt sheetId="3" sqref="AF118" start="0" length="0">
    <dxf>
      <alignment vertical="bottom" readingOrder="0"/>
    </dxf>
  </rfmt>
  <rfmt sheetId="3" sqref="AG118" start="0" length="0">
    <dxf>
      <alignment vertical="bottom" readingOrder="0"/>
    </dxf>
  </rfmt>
  <rfmt sheetId="3" sqref="AH118" start="0" length="0">
    <dxf>
      <alignment vertical="bottom" readingOrder="0"/>
    </dxf>
  </rfmt>
  <rfmt sheetId="3" sqref="AI118" start="0" length="0">
    <dxf>
      <alignment vertical="bottom" readingOrder="0"/>
    </dxf>
  </rfmt>
  <rfmt sheetId="3" sqref="AJ118" start="0" length="0">
    <dxf>
      <alignment vertical="bottom" readingOrder="0"/>
    </dxf>
  </rfmt>
  <rfmt sheetId="3" sqref="AK118" start="0" length="0">
    <dxf>
      <alignment vertical="bottom" readingOrder="0"/>
    </dxf>
  </rfmt>
  <rfmt sheetId="3" sqref="AL118" start="0" length="0">
    <dxf>
      <alignment vertical="bottom" readingOrder="0"/>
    </dxf>
  </rfmt>
  <rfmt sheetId="3" sqref="AM118" start="0" length="0">
    <dxf>
      <alignment vertical="bottom" readingOrder="0"/>
    </dxf>
  </rfmt>
  <rfmt sheetId="3" sqref="AN118" start="0" length="0">
    <dxf>
      <alignment vertical="bottom" readingOrder="0"/>
    </dxf>
  </rfmt>
  <rfmt sheetId="3" sqref="AO118" start="0" length="0">
    <dxf>
      <fill>
        <patternFill patternType="none">
          <bgColor indexed="65"/>
        </patternFill>
      </fill>
      <alignment vertical="bottom" readingOrder="0"/>
    </dxf>
  </rfmt>
  <rfmt sheetId="3" sqref="A118:XFD118" start="0" length="0">
    <dxf>
      <alignment vertical="bottom" readingOrder="0"/>
    </dxf>
  </rfmt>
  <rfmt sheetId="3" sqref="P1" start="0" length="0">
    <dxf>
      <alignment vertical="bottom" readingOrder="0"/>
    </dxf>
  </rfmt>
  <rfmt sheetId="3" sqref="Q1" start="0" length="0">
    <dxf>
      <alignment vertical="bottom" readingOrder="0"/>
    </dxf>
  </rfmt>
  <rfmt sheetId="3" sqref="R1" start="0" length="0">
    <dxf>
      <alignment vertical="bottom" readingOrder="0"/>
    </dxf>
  </rfmt>
  <rfmt sheetId="3" sqref="S1" start="0" length="0">
    <dxf>
      <alignment vertical="bottom" readingOrder="0"/>
    </dxf>
  </rfmt>
  <rfmt sheetId="3" sqref="T1" start="0" length="0">
    <dxf>
      <alignment vertical="bottom" readingOrder="0"/>
    </dxf>
  </rfmt>
  <rfmt sheetId="3" sqref="U1" start="0" length="0">
    <dxf>
      <alignment vertical="bottom" readingOrder="0"/>
    </dxf>
  </rfmt>
  <rfmt sheetId="3" sqref="V1" start="0" length="0">
    <dxf>
      <alignment vertical="bottom" readingOrder="0"/>
    </dxf>
  </rfmt>
  <rfmt sheetId="3" sqref="W1" start="0" length="0">
    <dxf>
      <alignment vertical="bottom" readingOrder="0"/>
    </dxf>
  </rfmt>
  <rfmt sheetId="3" sqref="X1" start="0" length="0">
    <dxf>
      <alignment vertical="bottom" readingOrder="0"/>
    </dxf>
  </rfmt>
  <rfmt sheetId="3" sqref="Y1" start="0" length="0">
    <dxf>
      <alignment vertical="bottom" readingOrder="0"/>
    </dxf>
  </rfmt>
  <rfmt sheetId="3" sqref="Z1" start="0" length="0">
    <dxf>
      <alignment vertical="bottom" readingOrder="0"/>
    </dxf>
  </rfmt>
  <rfmt sheetId="3" sqref="AA1" start="0" length="0">
    <dxf>
      <alignment vertical="bottom" readingOrder="0"/>
    </dxf>
  </rfmt>
  <rfmt sheetId="3" sqref="AB1" start="0" length="0">
    <dxf>
      <fill>
        <patternFill patternType="none">
          <bgColor indexed="65"/>
        </patternFill>
      </fill>
      <alignment vertical="bottom" readingOrder="0"/>
    </dxf>
  </rfmt>
  <rfmt sheetId="3" sqref="AC1" start="0" length="0">
    <dxf>
      <alignment vertical="bottom" readingOrder="0"/>
    </dxf>
  </rfmt>
  <rfmt sheetId="3" sqref="AD1" start="0" length="0">
    <dxf>
      <alignment vertical="bottom" readingOrder="0"/>
    </dxf>
  </rfmt>
  <rfmt sheetId="3" sqref="AE1" start="0" length="0">
    <dxf>
      <alignment vertical="bottom" readingOrder="0"/>
    </dxf>
  </rfmt>
  <rfmt sheetId="3" sqref="AF1" start="0" length="0">
    <dxf>
      <alignment vertical="bottom" readingOrder="0"/>
    </dxf>
  </rfmt>
  <rfmt sheetId="3" sqref="AG1" start="0" length="0">
    <dxf>
      <alignment vertical="bottom" readingOrder="0"/>
    </dxf>
  </rfmt>
  <rfmt sheetId="3" sqref="AH1" start="0" length="0">
    <dxf>
      <alignment vertical="bottom" readingOrder="0"/>
    </dxf>
  </rfmt>
  <rfmt sheetId="3" sqref="AI1" start="0" length="0">
    <dxf>
      <alignment vertical="bottom" readingOrder="0"/>
    </dxf>
  </rfmt>
  <rfmt sheetId="3" sqref="AJ1" start="0" length="0">
    <dxf>
      <alignment vertical="bottom" readingOrder="0"/>
    </dxf>
  </rfmt>
  <rfmt sheetId="3" sqref="AK1" start="0" length="0">
    <dxf>
      <alignment vertical="bottom" readingOrder="0"/>
    </dxf>
  </rfmt>
  <rfmt sheetId="3" sqref="AL1" start="0" length="0">
    <dxf>
      <alignment vertical="bottom" readingOrder="0"/>
    </dxf>
  </rfmt>
  <rfmt sheetId="3" sqref="AM1" start="0" length="0">
    <dxf>
      <alignment vertical="bottom" readingOrder="0"/>
    </dxf>
  </rfmt>
  <rfmt sheetId="3" sqref="AN1" start="0" length="0">
    <dxf>
      <alignment vertical="bottom" readingOrder="0"/>
    </dxf>
  </rfmt>
  <rfmt sheetId="3" sqref="AO1" start="0" length="0">
    <dxf>
      <fill>
        <patternFill patternType="none">
          <bgColor indexed="65"/>
        </patternFill>
      </fill>
      <alignment vertical="bottom" readingOrder="0"/>
    </dxf>
  </rfmt>
  <rfmt sheetId="3" sqref="AP1" start="0" length="0">
    <dxf>
      <alignment vertical="bottom" readingOrder="0"/>
    </dxf>
  </rfmt>
  <rfmt sheetId="3" sqref="AQ1" start="0" length="0">
    <dxf>
      <alignment vertical="bottom" readingOrder="0"/>
    </dxf>
  </rfmt>
  <rfmt sheetId="3" sqref="AR1" start="0" length="0">
    <dxf>
      <alignment vertical="bottom" readingOrder="0"/>
    </dxf>
  </rfmt>
  <rfmt sheetId="3" sqref="AS1" start="0" length="0">
    <dxf>
      <alignment vertical="bottom" readingOrder="0"/>
    </dxf>
  </rfmt>
  <rfmt sheetId="3" sqref="AT1" start="0" length="0">
    <dxf>
      <alignment vertical="bottom" readingOrder="0"/>
    </dxf>
  </rfmt>
  <rfmt sheetId="3" sqref="AU1" start="0" length="0">
    <dxf>
      <alignment vertical="bottom" readingOrder="0"/>
    </dxf>
  </rfmt>
  <rfmt sheetId="3" sqref="AV1" start="0" length="0">
    <dxf>
      <alignment vertical="bottom" readingOrder="0"/>
    </dxf>
  </rfmt>
  <rfmt sheetId="3" sqref="AW1" start="0" length="0">
    <dxf>
      <alignment vertical="bottom" readingOrder="0"/>
    </dxf>
  </rfmt>
  <rfmt sheetId="3" sqref="AX1" start="0" length="0">
    <dxf>
      <alignment vertical="bottom" readingOrder="0"/>
    </dxf>
  </rfmt>
  <rfmt sheetId="3" sqref="AY1" start="0" length="0">
    <dxf>
      <alignment vertical="bottom" readingOrder="0"/>
    </dxf>
  </rfmt>
  <rfmt sheetId="3" sqref="AZ1" start="0" length="0">
    <dxf>
      <alignment vertical="bottom" readingOrder="0"/>
    </dxf>
  </rfmt>
  <rfmt sheetId="3" sqref="BA1" start="0" length="0">
    <dxf>
      <alignment vertical="bottom" readingOrder="0"/>
    </dxf>
  </rfmt>
  <rfmt sheetId="3" sqref="BB1" start="0" length="0">
    <dxf>
      <alignment vertical="bottom" readingOrder="0"/>
    </dxf>
  </rfmt>
  <rfmt sheetId="3" sqref="BC1" start="0" length="0">
    <dxf>
      <alignment vertical="bottom" readingOrder="0"/>
    </dxf>
  </rfmt>
  <rfmt sheetId="3" sqref="BD1" start="0" length="0">
    <dxf>
      <alignment vertical="bottom" readingOrder="0"/>
    </dxf>
  </rfmt>
  <rfmt sheetId="3" sqref="BE1" start="0" length="0">
    <dxf>
      <alignment vertical="bottom" readingOrder="0"/>
    </dxf>
  </rfmt>
  <rfmt sheetId="3" sqref="BF1" start="0" length="0">
    <dxf>
      <alignment vertical="bottom" readingOrder="0"/>
    </dxf>
  </rfmt>
  <rfmt sheetId="3" sqref="BG1" start="0" length="0">
    <dxf>
      <alignment vertical="bottom" readingOrder="0"/>
    </dxf>
  </rfmt>
  <rfmt sheetId="3" sqref="BH1" start="0" length="0">
    <dxf>
      <alignment vertical="bottom" readingOrder="0"/>
    </dxf>
  </rfmt>
  <rfmt sheetId="3" sqref="BI1" start="0" length="0">
    <dxf>
      <alignment vertical="bottom" readingOrder="0"/>
    </dxf>
  </rfmt>
  <rfmt sheetId="3" sqref="BJ1" start="0" length="0">
    <dxf>
      <alignment vertical="bottom" readingOrder="0"/>
    </dxf>
  </rfmt>
  <rfmt sheetId="3" sqref="BK1" start="0" length="0">
    <dxf>
      <alignment vertical="bottom" readingOrder="0"/>
    </dxf>
  </rfmt>
  <rfmt sheetId="3" sqref="BL1" start="0" length="0">
    <dxf>
      <alignment vertical="bottom" readingOrder="0"/>
    </dxf>
  </rfmt>
  <rfmt sheetId="3" sqref="BM1" start="0" length="0">
    <dxf>
      <alignment vertical="bottom" readingOrder="0"/>
    </dxf>
  </rfmt>
  <rfmt sheetId="3" sqref="BN1" start="0" length="0">
    <dxf>
      <alignment vertical="bottom" readingOrder="0"/>
    </dxf>
  </rfmt>
  <rfmt sheetId="3" sqref="BO1" start="0" length="0">
    <dxf>
      <alignment vertical="bottom" readingOrder="0"/>
    </dxf>
  </rfmt>
  <rfmt sheetId="3" sqref="BP1" start="0" length="0">
    <dxf>
      <alignment vertical="bottom" readingOrder="0"/>
    </dxf>
  </rfmt>
  <rfmt sheetId="3" sqref="BQ1" start="0" length="0">
    <dxf>
      <alignment vertical="bottom" readingOrder="0"/>
    </dxf>
  </rfmt>
  <rfmt sheetId="3" sqref="BR1" start="0" length="0">
    <dxf>
      <alignment vertical="bottom" readingOrder="0"/>
    </dxf>
  </rfmt>
  <rfmt sheetId="3" sqref="BS1" start="0" length="0">
    <dxf>
      <alignment vertical="bottom" readingOrder="0"/>
    </dxf>
  </rfmt>
  <rfmt sheetId="3" sqref="BT1" start="0" length="0">
    <dxf>
      <alignment vertical="bottom" readingOrder="0"/>
    </dxf>
  </rfmt>
  <rfmt sheetId="3" sqref="BU1" start="0" length="0">
    <dxf>
      <alignment vertical="bottom" readingOrder="0"/>
    </dxf>
  </rfmt>
  <rfmt sheetId="3" sqref="BV1" start="0" length="0">
    <dxf>
      <alignment vertical="bottom" readingOrder="0"/>
    </dxf>
  </rfmt>
  <rfmt sheetId="3" sqref="BW1" start="0" length="0">
    <dxf>
      <alignment vertical="bottom" readingOrder="0"/>
    </dxf>
  </rfmt>
  <rfmt sheetId="3" sqref="BX1" start="0" length="0">
    <dxf>
      <alignment vertical="bottom" readingOrder="0"/>
    </dxf>
  </rfmt>
  <rfmt sheetId="3" sqref="BY1" start="0" length="0">
    <dxf>
      <alignment vertical="bottom" readingOrder="0"/>
    </dxf>
  </rfmt>
  <rfmt sheetId="3" sqref="BZ1" start="0" length="0">
    <dxf>
      <alignment vertical="bottom" readingOrder="0"/>
    </dxf>
  </rfmt>
  <rfmt sheetId="3" sqref="CA1" start="0" length="0">
    <dxf>
      <alignment vertical="bottom" readingOrder="0"/>
    </dxf>
  </rfmt>
  <rfmt sheetId="3" sqref="CB1" start="0" length="0">
    <dxf>
      <alignment vertical="bottom" readingOrder="0"/>
    </dxf>
  </rfmt>
  <rfmt sheetId="3" sqref="CC1" start="0" length="0">
    <dxf>
      <alignment vertical="bottom" readingOrder="0"/>
    </dxf>
  </rfmt>
  <rfmt sheetId="3" sqref="CD1" start="0" length="0">
    <dxf>
      <alignment vertical="bottom" readingOrder="0"/>
    </dxf>
  </rfmt>
  <rfmt sheetId="3" sqref="CE1" start="0" length="0">
    <dxf>
      <alignment vertical="bottom" readingOrder="0"/>
    </dxf>
  </rfmt>
  <rfmt sheetId="3" sqref="CF1" start="0" length="0">
    <dxf>
      <alignment vertical="bottom" readingOrder="0"/>
    </dxf>
  </rfmt>
  <rfmt sheetId="3" sqref="CG1" start="0" length="0">
    <dxf>
      <alignment vertical="bottom" readingOrder="0"/>
    </dxf>
  </rfmt>
  <rfmt sheetId="3" sqref="CH1" start="0" length="0">
    <dxf>
      <alignment vertical="bottom" readingOrder="0"/>
    </dxf>
  </rfmt>
  <rfmt sheetId="3" sqref="CI1" start="0" length="0">
    <dxf>
      <alignment vertical="bottom" readingOrder="0"/>
    </dxf>
  </rfmt>
  <rfmt sheetId="3" sqref="CJ1" start="0" length="0">
    <dxf>
      <alignment vertical="bottom" readingOrder="0"/>
    </dxf>
  </rfmt>
  <rfmt sheetId="3" sqref="CK1" start="0" length="0">
    <dxf>
      <alignment vertical="bottom" readingOrder="0"/>
    </dxf>
  </rfmt>
  <rfmt sheetId="3" sqref="CL1" start="0" length="0">
    <dxf>
      <alignment vertical="bottom" readingOrder="0"/>
    </dxf>
  </rfmt>
  <rfmt sheetId="3" sqref="CM1" start="0" length="0">
    <dxf>
      <alignment vertical="bottom" readingOrder="0"/>
    </dxf>
  </rfmt>
  <rfmt sheetId="3" sqref="CN1" start="0" length="0">
    <dxf>
      <alignment vertical="bottom" readingOrder="0"/>
    </dxf>
  </rfmt>
  <rfmt sheetId="3" sqref="CO1" start="0" length="0">
    <dxf>
      <alignment vertical="bottom" readingOrder="0"/>
    </dxf>
  </rfmt>
  <rfmt sheetId="3" sqref="CP1" start="0" length="0">
    <dxf>
      <alignment vertical="bottom" readingOrder="0"/>
    </dxf>
  </rfmt>
  <rfmt sheetId="3" sqref="CQ1" start="0" length="0">
    <dxf>
      <alignment vertical="bottom" readingOrder="0"/>
    </dxf>
  </rfmt>
  <rfmt sheetId="3" sqref="CR1" start="0" length="0">
    <dxf>
      <alignment vertical="bottom" readingOrder="0"/>
    </dxf>
  </rfmt>
  <rfmt sheetId="3" sqref="CS1" start="0" length="0">
    <dxf>
      <alignment vertical="bottom" readingOrder="0"/>
    </dxf>
  </rfmt>
  <rfmt sheetId="3" sqref="CT1" start="0" length="0">
    <dxf>
      <alignment vertical="bottom" readingOrder="0"/>
    </dxf>
  </rfmt>
  <rfmt sheetId="3" sqref="CU1" start="0" length="0">
    <dxf>
      <alignment vertical="bottom" readingOrder="0"/>
    </dxf>
  </rfmt>
  <rfmt sheetId="3" sqref="CV1" start="0" length="0">
    <dxf>
      <alignment vertical="bottom" readingOrder="0"/>
    </dxf>
  </rfmt>
  <rfmt sheetId="3" sqref="CW1" start="0" length="0">
    <dxf>
      <alignment vertical="bottom" readingOrder="0"/>
    </dxf>
  </rfmt>
  <rfmt sheetId="3" sqref="CX1" start="0" length="0">
    <dxf>
      <alignment vertical="bottom" readingOrder="0"/>
    </dxf>
  </rfmt>
  <rfmt sheetId="3" sqref="CY1" start="0" length="0">
    <dxf>
      <alignment vertical="bottom" readingOrder="0"/>
    </dxf>
  </rfmt>
  <rfmt sheetId="3" sqref="CZ1" start="0" length="0">
    <dxf>
      <alignment vertical="bottom" readingOrder="0"/>
    </dxf>
  </rfmt>
  <rfmt sheetId="3" sqref="DA1" start="0" length="0">
    <dxf>
      <alignment vertical="bottom" readingOrder="0"/>
    </dxf>
  </rfmt>
  <rfmt sheetId="3" sqref="DB1" start="0" length="0">
    <dxf>
      <alignment vertical="bottom" readingOrder="0"/>
    </dxf>
  </rfmt>
  <rfmt sheetId="3" sqref="DC1" start="0" length="0">
    <dxf>
      <alignment vertical="bottom" readingOrder="0"/>
    </dxf>
  </rfmt>
  <rfmt sheetId="3" sqref="DD1" start="0" length="0">
    <dxf>
      <alignment vertical="bottom" readingOrder="0"/>
    </dxf>
  </rfmt>
  <rfmt sheetId="3" sqref="DE1" start="0" length="0">
    <dxf>
      <alignment vertical="bottom" readingOrder="0"/>
    </dxf>
  </rfmt>
  <rfmt sheetId="3" sqref="DF1" start="0" length="0">
    <dxf>
      <alignment vertical="bottom" readingOrder="0"/>
    </dxf>
  </rfmt>
  <rfmt sheetId="3" sqref="DG1" start="0" length="0">
    <dxf>
      <alignment vertical="bottom" readingOrder="0"/>
    </dxf>
  </rfmt>
  <rfmt sheetId="3" sqref="DH1" start="0" length="0">
    <dxf>
      <alignment vertical="bottom" readingOrder="0"/>
    </dxf>
  </rfmt>
  <rfmt sheetId="3" sqref="DI1" start="0" length="0">
    <dxf>
      <alignment vertical="bottom" readingOrder="0"/>
    </dxf>
  </rfmt>
  <rfmt sheetId="3" sqref="DJ1" start="0" length="0">
    <dxf>
      <alignment vertical="bottom" readingOrder="0"/>
    </dxf>
  </rfmt>
  <rfmt sheetId="3" sqref="DK1" start="0" length="0">
    <dxf>
      <alignment vertical="bottom" readingOrder="0"/>
    </dxf>
  </rfmt>
  <rfmt sheetId="3" sqref="DL1" start="0" length="0">
    <dxf>
      <alignment vertical="bottom" readingOrder="0"/>
    </dxf>
  </rfmt>
  <rfmt sheetId="3" sqref="DM1" start="0" length="0">
    <dxf>
      <alignment vertical="bottom" readingOrder="0"/>
    </dxf>
  </rfmt>
  <rfmt sheetId="3" sqref="DN1" start="0" length="0">
    <dxf>
      <alignment vertical="bottom" readingOrder="0"/>
    </dxf>
  </rfmt>
  <rfmt sheetId="3" sqref="DO1" start="0" length="0">
    <dxf>
      <alignment vertical="bottom" readingOrder="0"/>
    </dxf>
  </rfmt>
  <rfmt sheetId="3" sqref="DP1" start="0" length="0">
    <dxf>
      <alignment vertical="bottom" readingOrder="0"/>
    </dxf>
  </rfmt>
  <rfmt sheetId="3" sqref="DQ1" start="0" length="0">
    <dxf>
      <alignment vertical="bottom" readingOrder="0"/>
    </dxf>
  </rfmt>
  <rfmt sheetId="3" sqref="DR1" start="0" length="0">
    <dxf>
      <alignment vertical="bottom" readingOrder="0"/>
    </dxf>
  </rfmt>
  <rfmt sheetId="3" sqref="DS1" start="0" length="0">
    <dxf>
      <alignment vertical="bottom" readingOrder="0"/>
    </dxf>
  </rfmt>
  <rfmt sheetId="3" sqref="DT1" start="0" length="0">
    <dxf>
      <alignment vertical="bottom" readingOrder="0"/>
    </dxf>
  </rfmt>
  <rfmt sheetId="3" sqref="DU1" start="0" length="0">
    <dxf>
      <alignment vertical="bottom" readingOrder="0"/>
    </dxf>
  </rfmt>
  <rfmt sheetId="3" sqref="DV1" start="0" length="0">
    <dxf>
      <alignment vertical="bottom" readingOrder="0"/>
    </dxf>
  </rfmt>
  <rfmt sheetId="3" sqref="DW1" start="0" length="0">
    <dxf>
      <alignment vertical="bottom" readingOrder="0"/>
    </dxf>
  </rfmt>
  <rfmt sheetId="3" sqref="DX1" start="0" length="0">
    <dxf>
      <alignment vertical="bottom" readingOrder="0"/>
    </dxf>
  </rfmt>
  <rfmt sheetId="3" sqref="DY1" start="0" length="0">
    <dxf>
      <alignment vertical="bottom" readingOrder="0"/>
    </dxf>
  </rfmt>
  <rfmt sheetId="3" sqref="DZ1" start="0" length="0">
    <dxf>
      <alignment vertical="bottom" readingOrder="0"/>
    </dxf>
  </rfmt>
  <rfmt sheetId="3" sqref="EA1" start="0" length="0">
    <dxf>
      <alignment vertical="bottom" readingOrder="0"/>
    </dxf>
  </rfmt>
  <rfmt sheetId="3" sqref="EB1" start="0" length="0">
    <dxf>
      <alignment vertical="bottom" readingOrder="0"/>
    </dxf>
  </rfmt>
  <rfmt sheetId="3" sqref="EC1" start="0" length="0">
    <dxf>
      <alignment vertical="bottom" readingOrder="0"/>
    </dxf>
  </rfmt>
  <rfmt sheetId="3" sqref="ED1" start="0" length="0">
    <dxf>
      <alignment vertical="bottom" readingOrder="0"/>
    </dxf>
  </rfmt>
  <rfmt sheetId="3" sqref="EE1" start="0" length="0">
    <dxf>
      <alignment vertical="bottom" readingOrder="0"/>
    </dxf>
  </rfmt>
  <rfmt sheetId="3" sqref="EF1" start="0" length="0">
    <dxf>
      <alignment vertical="bottom" readingOrder="0"/>
    </dxf>
  </rfmt>
  <rfmt sheetId="3" sqref="EG1" start="0" length="0">
    <dxf>
      <alignment vertical="bottom" readingOrder="0"/>
    </dxf>
  </rfmt>
  <rfmt sheetId="3" sqref="EH1" start="0" length="0">
    <dxf>
      <alignment vertical="bottom" readingOrder="0"/>
    </dxf>
  </rfmt>
  <rfmt sheetId="3" sqref="EI1" start="0" length="0">
    <dxf>
      <alignment vertical="bottom" readingOrder="0"/>
    </dxf>
  </rfmt>
  <rfmt sheetId="3" sqref="EJ1" start="0" length="0">
    <dxf>
      <alignment vertical="bottom" readingOrder="0"/>
    </dxf>
  </rfmt>
  <rfmt sheetId="3" sqref="EK1" start="0" length="0">
    <dxf>
      <alignment vertical="bottom" readingOrder="0"/>
    </dxf>
  </rfmt>
  <rfmt sheetId="3" sqref="EL1" start="0" length="0">
    <dxf>
      <alignment vertical="bottom" readingOrder="0"/>
    </dxf>
  </rfmt>
  <rfmt sheetId="3" sqref="EM1" start="0" length="0">
    <dxf>
      <alignment vertical="bottom" readingOrder="0"/>
    </dxf>
  </rfmt>
  <rfmt sheetId="3" sqref="EN1" start="0" length="0">
    <dxf>
      <alignment vertical="bottom" readingOrder="0"/>
    </dxf>
  </rfmt>
  <rfmt sheetId="3" sqref="EO1" start="0" length="0">
    <dxf>
      <alignment vertical="bottom" readingOrder="0"/>
    </dxf>
  </rfmt>
  <rfmt sheetId="3" sqref="EP1" start="0" length="0">
    <dxf>
      <alignment vertical="bottom" readingOrder="0"/>
    </dxf>
  </rfmt>
  <rfmt sheetId="3" sqref="EQ1" start="0" length="0">
    <dxf>
      <alignment vertical="bottom" readingOrder="0"/>
    </dxf>
  </rfmt>
  <rfmt sheetId="3" sqref="ER1" start="0" length="0">
    <dxf>
      <alignment vertical="bottom" readingOrder="0"/>
    </dxf>
  </rfmt>
  <rfmt sheetId="3" sqref="ES1" start="0" length="0">
    <dxf>
      <alignment vertical="bottom" readingOrder="0"/>
    </dxf>
  </rfmt>
  <rfmt sheetId="3" sqref="ET1" start="0" length="0">
    <dxf>
      <alignment vertical="bottom" readingOrder="0"/>
    </dxf>
  </rfmt>
  <rfmt sheetId="3" sqref="EU1" start="0" length="0">
    <dxf>
      <alignment vertical="bottom" readingOrder="0"/>
    </dxf>
  </rfmt>
  <rfmt sheetId="3" sqref="EV1" start="0" length="0">
    <dxf>
      <alignment vertical="bottom" readingOrder="0"/>
    </dxf>
  </rfmt>
  <rfmt sheetId="3" sqref="EW1" start="0" length="0">
    <dxf>
      <alignment vertical="bottom" readingOrder="0"/>
    </dxf>
  </rfmt>
  <rfmt sheetId="3" sqref="EX1" start="0" length="0">
    <dxf>
      <alignment vertical="bottom" readingOrder="0"/>
    </dxf>
  </rfmt>
  <rfmt sheetId="3" sqref="EY1" start="0" length="0">
    <dxf>
      <alignment vertical="bottom" readingOrder="0"/>
    </dxf>
  </rfmt>
  <rfmt sheetId="3" sqref="EZ1" start="0" length="0">
    <dxf>
      <alignment vertical="bottom" readingOrder="0"/>
    </dxf>
  </rfmt>
  <rfmt sheetId="3" sqref="FA1" start="0" length="0">
    <dxf>
      <alignment vertical="bottom" readingOrder="0"/>
    </dxf>
  </rfmt>
  <rfmt sheetId="3" sqref="FB1" start="0" length="0">
    <dxf>
      <alignment vertical="bottom" readingOrder="0"/>
    </dxf>
  </rfmt>
  <rfmt sheetId="3" sqref="FC1" start="0" length="0">
    <dxf>
      <alignment vertical="bottom" readingOrder="0"/>
    </dxf>
  </rfmt>
  <rfmt sheetId="3" sqref="FD1" start="0" length="0">
    <dxf>
      <alignment vertical="bottom" readingOrder="0"/>
    </dxf>
  </rfmt>
  <rfmt sheetId="3" sqref="FE1" start="0" length="0">
    <dxf>
      <alignment vertical="bottom" readingOrder="0"/>
    </dxf>
  </rfmt>
  <rfmt sheetId="3" sqref="FF1" start="0" length="0">
    <dxf>
      <alignment vertical="bottom" readingOrder="0"/>
    </dxf>
  </rfmt>
  <rfmt sheetId="3" sqref="FG1" start="0" length="0">
    <dxf>
      <alignment vertical="bottom" readingOrder="0"/>
    </dxf>
  </rfmt>
  <rfmt sheetId="3" sqref="FH1" start="0" length="0">
    <dxf>
      <alignment vertical="bottom" readingOrder="0"/>
    </dxf>
  </rfmt>
  <rfmt sheetId="3" sqref="FI1" start="0" length="0">
    <dxf>
      <alignment vertical="bottom" readingOrder="0"/>
    </dxf>
  </rfmt>
  <rfmt sheetId="3" sqref="FJ1" start="0" length="0">
    <dxf>
      <alignment vertical="bottom" readingOrder="0"/>
    </dxf>
  </rfmt>
  <rfmt sheetId="3" sqref="FK1" start="0" length="0">
    <dxf>
      <alignment vertical="bottom" readingOrder="0"/>
    </dxf>
  </rfmt>
  <rfmt sheetId="3" sqref="P2" start="0" length="0">
    <dxf>
      <alignment vertical="bottom" readingOrder="0"/>
    </dxf>
  </rfmt>
  <rfmt sheetId="3" sqref="Q2" start="0" length="0">
    <dxf>
      <alignment vertical="bottom" readingOrder="0"/>
    </dxf>
  </rfmt>
  <rfmt sheetId="3" sqref="R2" start="0" length="0">
    <dxf>
      <alignment vertical="bottom" readingOrder="0"/>
    </dxf>
  </rfmt>
  <rfmt sheetId="3" sqref="S2" start="0" length="0">
    <dxf>
      <alignment vertical="bottom" readingOrder="0"/>
    </dxf>
  </rfmt>
  <rfmt sheetId="3" sqref="T2" start="0" length="0">
    <dxf>
      <alignment vertical="bottom" readingOrder="0"/>
    </dxf>
  </rfmt>
  <rfmt sheetId="3" sqref="U2" start="0" length="0">
    <dxf>
      <alignment vertical="bottom" readingOrder="0"/>
    </dxf>
  </rfmt>
  <rfmt sheetId="3" sqref="V2" start="0" length="0">
    <dxf>
      <alignment vertical="bottom" readingOrder="0"/>
    </dxf>
  </rfmt>
  <rfmt sheetId="3" sqref="W2" start="0" length="0">
    <dxf>
      <alignment vertical="bottom" readingOrder="0"/>
    </dxf>
  </rfmt>
  <rfmt sheetId="3" sqref="X2" start="0" length="0">
    <dxf>
      <alignment vertical="bottom" readingOrder="0"/>
    </dxf>
  </rfmt>
  <rfmt sheetId="3" sqref="Y2" start="0" length="0">
    <dxf>
      <alignment vertical="bottom" readingOrder="0"/>
    </dxf>
  </rfmt>
  <rfmt sheetId="3" sqref="Z2" start="0" length="0">
    <dxf>
      <alignment vertical="bottom" readingOrder="0"/>
    </dxf>
  </rfmt>
  <rfmt sheetId="3" sqref="AA2" start="0" length="0">
    <dxf>
      <alignment vertical="bottom" readingOrder="0"/>
    </dxf>
  </rfmt>
  <rfmt sheetId="3" sqref="AB2" start="0" length="0">
    <dxf>
      <fill>
        <patternFill patternType="none">
          <bgColor indexed="65"/>
        </patternFill>
      </fill>
      <alignment vertical="bottom" readingOrder="0"/>
    </dxf>
  </rfmt>
  <rfmt sheetId="3" sqref="AC2" start="0" length="0">
    <dxf>
      <alignment vertical="bottom" readingOrder="0"/>
    </dxf>
  </rfmt>
  <rfmt sheetId="3" sqref="AD2" start="0" length="0">
    <dxf>
      <alignment vertical="bottom" readingOrder="0"/>
    </dxf>
  </rfmt>
  <rfmt sheetId="3" sqref="AE2" start="0" length="0">
    <dxf>
      <alignment vertical="bottom" readingOrder="0"/>
    </dxf>
  </rfmt>
  <rfmt sheetId="3" sqref="AF2" start="0" length="0">
    <dxf>
      <alignment vertical="bottom" readingOrder="0"/>
    </dxf>
  </rfmt>
  <rfmt sheetId="3" sqref="AG2" start="0" length="0">
    <dxf>
      <alignment vertical="bottom" readingOrder="0"/>
    </dxf>
  </rfmt>
  <rfmt sheetId="3" sqref="AH2" start="0" length="0">
    <dxf>
      <alignment vertical="bottom" readingOrder="0"/>
    </dxf>
  </rfmt>
  <rfmt sheetId="3" sqref="AI2" start="0" length="0">
    <dxf>
      <alignment vertical="bottom" readingOrder="0"/>
    </dxf>
  </rfmt>
  <rfmt sheetId="3" sqref="AJ2" start="0" length="0">
    <dxf>
      <alignment vertical="bottom" readingOrder="0"/>
    </dxf>
  </rfmt>
  <rfmt sheetId="3" sqref="AK2" start="0" length="0">
    <dxf>
      <alignment vertical="bottom" readingOrder="0"/>
    </dxf>
  </rfmt>
  <rfmt sheetId="3" sqref="AL2" start="0" length="0">
    <dxf>
      <alignment vertical="bottom" readingOrder="0"/>
    </dxf>
  </rfmt>
  <rfmt sheetId="3" sqref="AM2" start="0" length="0">
    <dxf>
      <alignment vertical="bottom" readingOrder="0"/>
    </dxf>
  </rfmt>
  <rfmt sheetId="3" sqref="AN2" start="0" length="0">
    <dxf>
      <alignment vertical="bottom" readingOrder="0"/>
    </dxf>
  </rfmt>
  <rfmt sheetId="3" sqref="AO2" start="0" length="0">
    <dxf>
      <fill>
        <patternFill patternType="none">
          <bgColor indexed="65"/>
        </patternFill>
      </fill>
      <alignment vertical="bottom" readingOrder="0"/>
    </dxf>
  </rfmt>
  <rfmt sheetId="3" sqref="AP2" start="0" length="0">
    <dxf>
      <alignment vertical="bottom" readingOrder="0"/>
    </dxf>
  </rfmt>
  <rfmt sheetId="3" sqref="AQ2" start="0" length="0">
    <dxf>
      <alignment vertical="bottom" readingOrder="0"/>
    </dxf>
  </rfmt>
  <rfmt sheetId="3" sqref="AR2" start="0" length="0">
    <dxf>
      <alignment vertical="bottom" readingOrder="0"/>
    </dxf>
  </rfmt>
  <rfmt sheetId="3" sqref="AS2" start="0" length="0">
    <dxf>
      <alignment vertical="bottom" readingOrder="0"/>
    </dxf>
  </rfmt>
  <rfmt sheetId="3" sqref="AT2" start="0" length="0">
    <dxf>
      <alignment vertical="bottom" readingOrder="0"/>
    </dxf>
  </rfmt>
  <rfmt sheetId="3" sqref="AU2" start="0" length="0">
    <dxf>
      <alignment vertical="bottom" readingOrder="0"/>
    </dxf>
  </rfmt>
  <rfmt sheetId="3" sqref="AV2" start="0" length="0">
    <dxf>
      <alignment vertical="bottom" readingOrder="0"/>
    </dxf>
  </rfmt>
  <rfmt sheetId="3" sqref="AW2" start="0" length="0">
    <dxf>
      <alignment vertical="bottom" readingOrder="0"/>
    </dxf>
  </rfmt>
  <rfmt sheetId="3" sqref="AX2" start="0" length="0">
    <dxf>
      <alignment vertical="bottom" readingOrder="0"/>
    </dxf>
  </rfmt>
  <rfmt sheetId="3" sqref="AY2" start="0" length="0">
    <dxf>
      <alignment vertical="bottom" readingOrder="0"/>
    </dxf>
  </rfmt>
  <rfmt sheetId="3" sqref="AZ2" start="0" length="0">
    <dxf>
      <alignment vertical="bottom" readingOrder="0"/>
    </dxf>
  </rfmt>
  <rfmt sheetId="3" sqref="BA2" start="0" length="0">
    <dxf>
      <alignment vertical="bottom" readingOrder="0"/>
    </dxf>
  </rfmt>
  <rfmt sheetId="3" sqref="BB2" start="0" length="0">
    <dxf>
      <alignment vertical="bottom" readingOrder="0"/>
    </dxf>
  </rfmt>
  <rfmt sheetId="3" sqref="BC2" start="0" length="0">
    <dxf>
      <alignment vertical="bottom" readingOrder="0"/>
    </dxf>
  </rfmt>
  <rfmt sheetId="3" sqref="BD2" start="0" length="0">
    <dxf>
      <alignment vertical="bottom" readingOrder="0"/>
    </dxf>
  </rfmt>
  <rfmt sheetId="3" sqref="BE2" start="0" length="0">
    <dxf>
      <alignment vertical="bottom" readingOrder="0"/>
    </dxf>
  </rfmt>
  <rfmt sheetId="3" sqref="BF2" start="0" length="0">
    <dxf>
      <alignment vertical="bottom" readingOrder="0"/>
    </dxf>
  </rfmt>
  <rfmt sheetId="3" sqref="BG2" start="0" length="0">
    <dxf>
      <alignment vertical="bottom" readingOrder="0"/>
    </dxf>
  </rfmt>
  <rfmt sheetId="3" sqref="BH2" start="0" length="0">
    <dxf>
      <alignment vertical="bottom" readingOrder="0"/>
    </dxf>
  </rfmt>
  <rfmt sheetId="3" sqref="BI2" start="0" length="0">
    <dxf>
      <alignment vertical="bottom" readingOrder="0"/>
    </dxf>
  </rfmt>
  <rfmt sheetId="3" sqref="BJ2" start="0" length="0">
    <dxf>
      <alignment vertical="bottom" readingOrder="0"/>
    </dxf>
  </rfmt>
  <rfmt sheetId="3" sqref="BK2" start="0" length="0">
    <dxf>
      <alignment vertical="bottom" readingOrder="0"/>
    </dxf>
  </rfmt>
  <rfmt sheetId="3" sqref="BL2" start="0" length="0">
    <dxf>
      <alignment vertical="bottom" readingOrder="0"/>
    </dxf>
  </rfmt>
  <rfmt sheetId="3" sqref="BM2" start="0" length="0">
    <dxf>
      <alignment vertical="bottom" readingOrder="0"/>
    </dxf>
  </rfmt>
  <rfmt sheetId="3" sqref="BN2" start="0" length="0">
    <dxf>
      <alignment vertical="bottom" readingOrder="0"/>
    </dxf>
  </rfmt>
  <rfmt sheetId="3" sqref="BO2" start="0" length="0">
    <dxf>
      <alignment vertical="bottom" readingOrder="0"/>
    </dxf>
  </rfmt>
  <rfmt sheetId="3" sqref="BP2" start="0" length="0">
    <dxf>
      <alignment vertical="bottom" readingOrder="0"/>
    </dxf>
  </rfmt>
  <rfmt sheetId="3" sqref="BQ2" start="0" length="0">
    <dxf>
      <alignment vertical="bottom" readingOrder="0"/>
    </dxf>
  </rfmt>
  <rfmt sheetId="3" sqref="BR2" start="0" length="0">
    <dxf>
      <alignment vertical="bottom" readingOrder="0"/>
    </dxf>
  </rfmt>
  <rfmt sheetId="3" sqref="BS2" start="0" length="0">
    <dxf>
      <alignment vertical="bottom" readingOrder="0"/>
    </dxf>
  </rfmt>
  <rfmt sheetId="3" sqref="BT2" start="0" length="0">
    <dxf>
      <alignment vertical="bottom" readingOrder="0"/>
    </dxf>
  </rfmt>
  <rfmt sheetId="3" sqref="BU2" start="0" length="0">
    <dxf>
      <alignment vertical="bottom" readingOrder="0"/>
    </dxf>
  </rfmt>
  <rfmt sheetId="3" sqref="BV2" start="0" length="0">
    <dxf>
      <alignment vertical="bottom" readingOrder="0"/>
    </dxf>
  </rfmt>
  <rfmt sheetId="3" sqref="BW2" start="0" length="0">
    <dxf>
      <alignment vertical="bottom" readingOrder="0"/>
    </dxf>
  </rfmt>
  <rfmt sheetId="3" sqref="BX2" start="0" length="0">
    <dxf>
      <alignment vertical="bottom" readingOrder="0"/>
    </dxf>
  </rfmt>
  <rfmt sheetId="3" sqref="BY2" start="0" length="0">
    <dxf>
      <alignment vertical="bottom" readingOrder="0"/>
    </dxf>
  </rfmt>
  <rfmt sheetId="3" sqref="BZ2" start="0" length="0">
    <dxf>
      <alignment vertical="bottom" readingOrder="0"/>
    </dxf>
  </rfmt>
  <rfmt sheetId="3" sqref="CA2" start="0" length="0">
    <dxf>
      <alignment vertical="bottom" readingOrder="0"/>
    </dxf>
  </rfmt>
  <rfmt sheetId="3" sqref="CB2" start="0" length="0">
    <dxf>
      <alignment vertical="bottom" readingOrder="0"/>
    </dxf>
  </rfmt>
  <rfmt sheetId="3" sqref="CC2" start="0" length="0">
    <dxf>
      <alignment vertical="bottom" readingOrder="0"/>
    </dxf>
  </rfmt>
  <rfmt sheetId="3" sqref="CD2" start="0" length="0">
    <dxf>
      <alignment vertical="bottom" readingOrder="0"/>
    </dxf>
  </rfmt>
  <rfmt sheetId="3" sqref="CE2" start="0" length="0">
    <dxf>
      <alignment vertical="bottom" readingOrder="0"/>
    </dxf>
  </rfmt>
  <rfmt sheetId="3" sqref="CF2" start="0" length="0">
    <dxf>
      <alignment vertical="bottom" readingOrder="0"/>
    </dxf>
  </rfmt>
  <rfmt sheetId="3" sqref="CG2" start="0" length="0">
    <dxf>
      <alignment vertical="bottom" readingOrder="0"/>
    </dxf>
  </rfmt>
  <rfmt sheetId="3" sqref="CH2" start="0" length="0">
    <dxf>
      <alignment vertical="bottom" readingOrder="0"/>
    </dxf>
  </rfmt>
  <rfmt sheetId="3" sqref="CI2" start="0" length="0">
    <dxf>
      <alignment vertical="bottom" readingOrder="0"/>
    </dxf>
  </rfmt>
  <rfmt sheetId="3" sqref="CJ2" start="0" length="0">
    <dxf>
      <alignment vertical="bottom" readingOrder="0"/>
    </dxf>
  </rfmt>
  <rfmt sheetId="3" sqref="CK2" start="0" length="0">
    <dxf>
      <alignment vertical="bottom" readingOrder="0"/>
    </dxf>
  </rfmt>
  <rfmt sheetId="3" sqref="CL2" start="0" length="0">
    <dxf>
      <alignment vertical="bottom" readingOrder="0"/>
    </dxf>
  </rfmt>
  <rfmt sheetId="3" sqref="CM2" start="0" length="0">
    <dxf>
      <alignment vertical="bottom" readingOrder="0"/>
    </dxf>
  </rfmt>
  <rfmt sheetId="3" sqref="CN2" start="0" length="0">
    <dxf>
      <alignment vertical="bottom" readingOrder="0"/>
    </dxf>
  </rfmt>
  <rfmt sheetId="3" sqref="CO2" start="0" length="0">
    <dxf>
      <alignment vertical="bottom" readingOrder="0"/>
    </dxf>
  </rfmt>
  <rfmt sheetId="3" sqref="CP2" start="0" length="0">
    <dxf>
      <alignment vertical="bottom" readingOrder="0"/>
    </dxf>
  </rfmt>
  <rfmt sheetId="3" sqref="CQ2" start="0" length="0">
    <dxf>
      <alignment vertical="bottom" readingOrder="0"/>
    </dxf>
  </rfmt>
  <rfmt sheetId="3" sqref="CR2" start="0" length="0">
    <dxf>
      <alignment vertical="bottom" readingOrder="0"/>
    </dxf>
  </rfmt>
  <rfmt sheetId="3" sqref="CS2" start="0" length="0">
    <dxf>
      <alignment vertical="bottom" readingOrder="0"/>
    </dxf>
  </rfmt>
  <rfmt sheetId="3" sqref="CT2" start="0" length="0">
    <dxf>
      <alignment vertical="bottom" readingOrder="0"/>
    </dxf>
  </rfmt>
  <rfmt sheetId="3" sqref="CU2" start="0" length="0">
    <dxf>
      <alignment vertical="bottom" readingOrder="0"/>
    </dxf>
  </rfmt>
  <rfmt sheetId="3" sqref="CV2" start="0" length="0">
    <dxf>
      <alignment vertical="bottom" readingOrder="0"/>
    </dxf>
  </rfmt>
  <rfmt sheetId="3" sqref="CW2" start="0" length="0">
    <dxf>
      <alignment vertical="bottom" readingOrder="0"/>
    </dxf>
  </rfmt>
  <rfmt sheetId="3" sqref="CX2" start="0" length="0">
    <dxf>
      <alignment vertical="bottom" readingOrder="0"/>
    </dxf>
  </rfmt>
  <rfmt sheetId="3" sqref="CY2" start="0" length="0">
    <dxf>
      <alignment vertical="bottom" readingOrder="0"/>
    </dxf>
  </rfmt>
  <rfmt sheetId="3" sqref="CZ2" start="0" length="0">
    <dxf>
      <alignment vertical="bottom" readingOrder="0"/>
    </dxf>
  </rfmt>
  <rfmt sheetId="3" sqref="DA2" start="0" length="0">
    <dxf>
      <alignment vertical="bottom" readingOrder="0"/>
    </dxf>
  </rfmt>
  <rfmt sheetId="3" sqref="DB2" start="0" length="0">
    <dxf>
      <alignment vertical="bottom" readingOrder="0"/>
    </dxf>
  </rfmt>
  <rfmt sheetId="3" sqref="DC2" start="0" length="0">
    <dxf>
      <alignment vertical="bottom" readingOrder="0"/>
    </dxf>
  </rfmt>
  <rfmt sheetId="3" sqref="DD2" start="0" length="0">
    <dxf>
      <alignment vertical="bottom" readingOrder="0"/>
    </dxf>
  </rfmt>
  <rfmt sheetId="3" sqref="DE2" start="0" length="0">
    <dxf>
      <alignment vertical="bottom" readingOrder="0"/>
    </dxf>
  </rfmt>
  <rfmt sheetId="3" sqref="DF2" start="0" length="0">
    <dxf>
      <alignment vertical="bottom" readingOrder="0"/>
    </dxf>
  </rfmt>
  <rfmt sheetId="3" sqref="DG2" start="0" length="0">
    <dxf>
      <alignment vertical="bottom" readingOrder="0"/>
    </dxf>
  </rfmt>
  <rfmt sheetId="3" sqref="DH2" start="0" length="0">
    <dxf>
      <alignment vertical="bottom" readingOrder="0"/>
    </dxf>
  </rfmt>
  <rfmt sheetId="3" sqref="DI2" start="0" length="0">
    <dxf>
      <alignment vertical="bottom" readingOrder="0"/>
    </dxf>
  </rfmt>
  <rfmt sheetId="3" sqref="DJ2" start="0" length="0">
    <dxf>
      <alignment vertical="bottom" readingOrder="0"/>
    </dxf>
  </rfmt>
  <rfmt sheetId="3" sqref="DK2" start="0" length="0">
    <dxf>
      <alignment vertical="bottom" readingOrder="0"/>
    </dxf>
  </rfmt>
  <rfmt sheetId="3" sqref="DL2" start="0" length="0">
    <dxf>
      <alignment vertical="bottom" readingOrder="0"/>
    </dxf>
  </rfmt>
  <rfmt sheetId="3" sqref="DM2" start="0" length="0">
    <dxf>
      <alignment vertical="bottom" readingOrder="0"/>
    </dxf>
  </rfmt>
  <rfmt sheetId="3" sqref="DN2" start="0" length="0">
    <dxf>
      <alignment vertical="bottom" readingOrder="0"/>
    </dxf>
  </rfmt>
  <rfmt sheetId="3" sqref="DO2" start="0" length="0">
    <dxf>
      <alignment vertical="bottom" readingOrder="0"/>
    </dxf>
  </rfmt>
  <rfmt sheetId="3" sqref="DP2" start="0" length="0">
    <dxf>
      <alignment vertical="bottom" readingOrder="0"/>
    </dxf>
  </rfmt>
  <rfmt sheetId="3" sqref="DQ2" start="0" length="0">
    <dxf>
      <alignment vertical="bottom" readingOrder="0"/>
    </dxf>
  </rfmt>
  <rfmt sheetId="3" sqref="DR2" start="0" length="0">
    <dxf>
      <alignment vertical="bottom" readingOrder="0"/>
    </dxf>
  </rfmt>
  <rfmt sheetId="3" sqref="DS2" start="0" length="0">
    <dxf>
      <alignment vertical="bottom" readingOrder="0"/>
    </dxf>
  </rfmt>
  <rfmt sheetId="3" sqref="DT2" start="0" length="0">
    <dxf>
      <alignment vertical="bottom" readingOrder="0"/>
    </dxf>
  </rfmt>
  <rfmt sheetId="3" sqref="DU2" start="0" length="0">
    <dxf>
      <alignment vertical="bottom" readingOrder="0"/>
    </dxf>
  </rfmt>
  <rfmt sheetId="3" sqref="DV2" start="0" length="0">
    <dxf>
      <alignment vertical="bottom" readingOrder="0"/>
    </dxf>
  </rfmt>
  <rfmt sheetId="3" sqref="DW2" start="0" length="0">
    <dxf>
      <alignment vertical="bottom" readingOrder="0"/>
    </dxf>
  </rfmt>
  <rfmt sheetId="3" sqref="DX2" start="0" length="0">
    <dxf>
      <alignment vertical="bottom" readingOrder="0"/>
    </dxf>
  </rfmt>
  <rfmt sheetId="3" sqref="DY2" start="0" length="0">
    <dxf>
      <alignment vertical="bottom" readingOrder="0"/>
    </dxf>
  </rfmt>
  <rfmt sheetId="3" sqref="DZ2" start="0" length="0">
    <dxf>
      <alignment vertical="bottom" readingOrder="0"/>
    </dxf>
  </rfmt>
  <rfmt sheetId="3" sqref="EA2" start="0" length="0">
    <dxf>
      <alignment vertical="bottom" readingOrder="0"/>
    </dxf>
  </rfmt>
  <rfmt sheetId="3" sqref="EB2" start="0" length="0">
    <dxf>
      <alignment vertical="bottom" readingOrder="0"/>
    </dxf>
  </rfmt>
  <rfmt sheetId="3" sqref="EC2" start="0" length="0">
    <dxf>
      <alignment vertical="bottom" readingOrder="0"/>
    </dxf>
  </rfmt>
  <rfmt sheetId="3" sqref="ED2" start="0" length="0">
    <dxf>
      <alignment vertical="bottom" readingOrder="0"/>
    </dxf>
  </rfmt>
  <rfmt sheetId="3" sqref="EE2" start="0" length="0">
    <dxf>
      <alignment vertical="bottom" readingOrder="0"/>
    </dxf>
  </rfmt>
  <rfmt sheetId="3" sqref="EF2" start="0" length="0">
    <dxf>
      <alignment vertical="bottom" readingOrder="0"/>
    </dxf>
  </rfmt>
  <rfmt sheetId="3" sqref="EG2" start="0" length="0">
    <dxf>
      <alignment vertical="bottom" readingOrder="0"/>
    </dxf>
  </rfmt>
  <rfmt sheetId="3" sqref="EH2" start="0" length="0">
    <dxf>
      <alignment vertical="bottom" readingOrder="0"/>
    </dxf>
  </rfmt>
  <rfmt sheetId="3" sqref="EI2" start="0" length="0">
    <dxf>
      <alignment vertical="bottom" readingOrder="0"/>
    </dxf>
  </rfmt>
  <rfmt sheetId="3" sqref="EJ2" start="0" length="0">
    <dxf>
      <alignment vertical="bottom" readingOrder="0"/>
    </dxf>
  </rfmt>
  <rfmt sheetId="3" sqref="EK2" start="0" length="0">
    <dxf>
      <alignment vertical="bottom" readingOrder="0"/>
    </dxf>
  </rfmt>
  <rfmt sheetId="3" sqref="EL2" start="0" length="0">
    <dxf>
      <alignment vertical="bottom" readingOrder="0"/>
    </dxf>
  </rfmt>
  <rfmt sheetId="3" sqref="EM2" start="0" length="0">
    <dxf>
      <alignment vertical="bottom" readingOrder="0"/>
    </dxf>
  </rfmt>
  <rfmt sheetId="3" sqref="EN2" start="0" length="0">
    <dxf>
      <alignment vertical="bottom" readingOrder="0"/>
    </dxf>
  </rfmt>
  <rfmt sheetId="3" sqref="EO2" start="0" length="0">
    <dxf>
      <alignment vertical="bottom" readingOrder="0"/>
    </dxf>
  </rfmt>
  <rfmt sheetId="3" sqref="EP2" start="0" length="0">
    <dxf>
      <alignment vertical="bottom" readingOrder="0"/>
    </dxf>
  </rfmt>
  <rfmt sheetId="3" sqref="EQ2" start="0" length="0">
    <dxf>
      <alignment vertical="bottom" readingOrder="0"/>
    </dxf>
  </rfmt>
  <rfmt sheetId="3" sqref="ER2" start="0" length="0">
    <dxf>
      <alignment vertical="bottom" readingOrder="0"/>
    </dxf>
  </rfmt>
  <rfmt sheetId="3" sqref="ES2" start="0" length="0">
    <dxf>
      <alignment vertical="bottom" readingOrder="0"/>
    </dxf>
  </rfmt>
  <rfmt sheetId="3" sqref="ET2" start="0" length="0">
    <dxf>
      <alignment vertical="bottom" readingOrder="0"/>
    </dxf>
  </rfmt>
  <rfmt sheetId="3" sqref="EU2" start="0" length="0">
    <dxf>
      <alignment vertical="bottom" readingOrder="0"/>
    </dxf>
  </rfmt>
  <rfmt sheetId="3" sqref="EV2" start="0" length="0">
    <dxf>
      <alignment vertical="bottom" readingOrder="0"/>
    </dxf>
  </rfmt>
  <rfmt sheetId="3" sqref="EW2" start="0" length="0">
    <dxf>
      <alignment vertical="bottom" readingOrder="0"/>
    </dxf>
  </rfmt>
  <rfmt sheetId="3" sqref="EX2" start="0" length="0">
    <dxf>
      <alignment vertical="bottom" readingOrder="0"/>
    </dxf>
  </rfmt>
  <rfmt sheetId="3" sqref="EY2" start="0" length="0">
    <dxf>
      <alignment vertical="bottom" readingOrder="0"/>
    </dxf>
  </rfmt>
  <rfmt sheetId="3" sqref="EZ2" start="0" length="0">
    <dxf>
      <alignment vertical="bottom" readingOrder="0"/>
    </dxf>
  </rfmt>
  <rfmt sheetId="3" sqref="FA2" start="0" length="0">
    <dxf>
      <alignment vertical="bottom" readingOrder="0"/>
    </dxf>
  </rfmt>
  <rfmt sheetId="3" sqref="FB2" start="0" length="0">
    <dxf>
      <alignment vertical="bottom" readingOrder="0"/>
    </dxf>
  </rfmt>
  <rfmt sheetId="3" sqref="FC2" start="0" length="0">
    <dxf>
      <alignment vertical="bottom" readingOrder="0"/>
    </dxf>
  </rfmt>
  <rfmt sheetId="3" sqref="FD2" start="0" length="0">
    <dxf>
      <alignment vertical="bottom" readingOrder="0"/>
    </dxf>
  </rfmt>
  <rfmt sheetId="3" sqref="FE2" start="0" length="0">
    <dxf>
      <alignment vertical="bottom" readingOrder="0"/>
    </dxf>
  </rfmt>
  <rfmt sheetId="3" sqref="FF2" start="0" length="0">
    <dxf>
      <alignment vertical="bottom" readingOrder="0"/>
    </dxf>
  </rfmt>
  <rfmt sheetId="3" sqref="FG2" start="0" length="0">
    <dxf>
      <alignment vertical="bottom" readingOrder="0"/>
    </dxf>
  </rfmt>
  <rfmt sheetId="3" sqref="FH2" start="0" length="0">
    <dxf>
      <alignment vertical="bottom" readingOrder="0"/>
    </dxf>
  </rfmt>
  <rfmt sheetId="3" sqref="FI2" start="0" length="0">
    <dxf>
      <alignment vertical="bottom" readingOrder="0"/>
    </dxf>
  </rfmt>
  <rfmt sheetId="3" sqref="FJ2" start="0" length="0">
    <dxf>
      <alignment vertical="bottom" readingOrder="0"/>
    </dxf>
  </rfmt>
  <rfmt sheetId="3" sqref="FK2" start="0" length="0">
    <dxf>
      <alignment vertical="bottom" readingOrder="0"/>
    </dxf>
  </rfmt>
  <rfmt sheetId="3" sqref="P3" start="0" length="0">
    <dxf>
      <alignment horizontal="general" vertical="bottom" readingOrder="0"/>
    </dxf>
  </rfmt>
  <rfmt sheetId="3" sqref="Q3" start="0" length="0">
    <dxf>
      <alignment horizontal="general" vertical="bottom" readingOrder="0"/>
    </dxf>
  </rfmt>
  <rfmt sheetId="3" sqref="R3" start="0" length="0">
    <dxf>
      <alignment horizontal="general" vertical="bottom" readingOrder="0"/>
    </dxf>
  </rfmt>
  <rfmt sheetId="3" sqref="S3" start="0" length="0">
    <dxf>
      <alignment horizontal="general" vertical="bottom" readingOrder="0"/>
    </dxf>
  </rfmt>
  <rfmt sheetId="3" sqref="T3" start="0" length="0">
    <dxf>
      <alignment horizontal="general" vertical="bottom" readingOrder="0"/>
    </dxf>
  </rfmt>
  <rfmt sheetId="3" sqref="U3" start="0" length="0">
    <dxf>
      <alignment horizontal="general" vertical="bottom" readingOrder="0"/>
    </dxf>
  </rfmt>
  <rfmt sheetId="3" sqref="V3" start="0" length="0">
    <dxf>
      <alignment horizontal="general" vertical="bottom" readingOrder="0"/>
    </dxf>
  </rfmt>
  <rfmt sheetId="3" sqref="W3" start="0" length="0">
    <dxf>
      <alignment horizontal="general" vertical="bottom" readingOrder="0"/>
    </dxf>
  </rfmt>
  <rfmt sheetId="3" sqref="X3" start="0" length="0">
    <dxf>
      <alignment horizontal="general" vertical="bottom" readingOrder="0"/>
    </dxf>
  </rfmt>
  <rfmt sheetId="3" sqref="Y3" start="0" length="0">
    <dxf>
      <alignment horizontal="general" vertical="bottom" readingOrder="0"/>
    </dxf>
  </rfmt>
  <rfmt sheetId="3" sqref="Z3" start="0" length="0">
    <dxf>
      <alignment horizontal="general" vertical="bottom" readingOrder="0"/>
    </dxf>
  </rfmt>
  <rfmt sheetId="3" sqref="AA3" start="0" length="0">
    <dxf>
      <alignment horizontal="general" vertical="bottom" readingOrder="0"/>
    </dxf>
  </rfmt>
  <rfmt sheetId="3" sqref="AB3" start="0" length="0">
    <dxf>
      <fill>
        <patternFill patternType="none">
          <bgColor indexed="65"/>
        </patternFill>
      </fill>
      <alignment horizontal="general" vertical="bottom" readingOrder="0"/>
    </dxf>
  </rfmt>
  <rfmt sheetId="3" sqref="AC3" start="0" length="0">
    <dxf>
      <alignment horizontal="general" vertical="bottom" readingOrder="0"/>
    </dxf>
  </rfmt>
  <rfmt sheetId="3" sqref="AD3" start="0" length="0">
    <dxf>
      <alignment horizontal="general" vertical="bottom" readingOrder="0"/>
    </dxf>
  </rfmt>
  <rfmt sheetId="3" sqref="AE3" start="0" length="0">
    <dxf>
      <alignment horizontal="general" vertical="bottom" readingOrder="0"/>
    </dxf>
  </rfmt>
  <rfmt sheetId="3" sqref="AF3" start="0" length="0">
    <dxf>
      <alignment horizontal="general" vertical="bottom" readingOrder="0"/>
    </dxf>
  </rfmt>
  <rfmt sheetId="3" sqref="AG3" start="0" length="0">
    <dxf>
      <alignment horizontal="general" vertical="bottom" readingOrder="0"/>
    </dxf>
  </rfmt>
  <rfmt sheetId="3" sqref="AH3" start="0" length="0">
    <dxf>
      <alignment horizontal="general" vertical="bottom" readingOrder="0"/>
    </dxf>
  </rfmt>
  <rfmt sheetId="3" sqref="AI3" start="0" length="0">
    <dxf>
      <alignment horizontal="general" vertical="bottom" readingOrder="0"/>
    </dxf>
  </rfmt>
  <rfmt sheetId="3" sqref="AJ3" start="0" length="0">
    <dxf>
      <alignment horizontal="general" vertical="bottom" readingOrder="0"/>
    </dxf>
  </rfmt>
  <rfmt sheetId="3" sqref="AK3" start="0" length="0">
    <dxf>
      <alignment horizontal="general" vertical="bottom" readingOrder="0"/>
    </dxf>
  </rfmt>
  <rfmt sheetId="3" sqref="AL3" start="0" length="0">
    <dxf>
      <alignment horizontal="general" vertical="bottom" readingOrder="0"/>
    </dxf>
  </rfmt>
  <rfmt sheetId="3" sqref="AM3" start="0" length="0">
    <dxf>
      <alignment horizontal="general" vertical="bottom" readingOrder="0"/>
    </dxf>
  </rfmt>
  <rfmt sheetId="3" sqref="AN3" start="0" length="0">
    <dxf>
      <alignment horizontal="general" vertical="bottom" readingOrder="0"/>
    </dxf>
  </rfmt>
  <rfmt sheetId="3" sqref="AO3" start="0" length="0">
    <dxf>
      <fill>
        <patternFill patternType="none">
          <bgColor indexed="65"/>
        </patternFill>
      </fill>
      <alignment horizontal="general" vertical="bottom" readingOrder="0"/>
    </dxf>
  </rfmt>
  <rfmt sheetId="3" sqref="AP3" start="0" length="0">
    <dxf>
      <alignment horizontal="general" vertical="bottom" readingOrder="0"/>
    </dxf>
  </rfmt>
  <rfmt sheetId="3" sqref="AQ3" start="0" length="0">
    <dxf>
      <alignment horizontal="general" vertical="bottom" readingOrder="0"/>
    </dxf>
  </rfmt>
  <rfmt sheetId="3" sqref="AR3" start="0" length="0">
    <dxf>
      <alignment horizontal="general" vertical="bottom" readingOrder="0"/>
    </dxf>
  </rfmt>
  <rfmt sheetId="3" sqref="AS3" start="0" length="0">
    <dxf>
      <alignment horizontal="general" vertical="bottom" readingOrder="0"/>
    </dxf>
  </rfmt>
  <rfmt sheetId="3" sqref="AT3" start="0" length="0">
    <dxf>
      <alignment horizontal="general" vertical="bottom" readingOrder="0"/>
    </dxf>
  </rfmt>
  <rfmt sheetId="3" sqref="AU3" start="0" length="0">
    <dxf>
      <alignment horizontal="general" vertical="bottom" readingOrder="0"/>
    </dxf>
  </rfmt>
  <rfmt sheetId="3" sqref="AV3" start="0" length="0">
    <dxf>
      <alignment horizontal="general" vertical="bottom" readingOrder="0"/>
    </dxf>
  </rfmt>
  <rfmt sheetId="3" sqref="AW3" start="0" length="0">
    <dxf>
      <alignment horizontal="general" vertical="bottom" readingOrder="0"/>
    </dxf>
  </rfmt>
  <rfmt sheetId="3" sqref="AX3" start="0" length="0">
    <dxf>
      <alignment horizontal="general" vertical="bottom" readingOrder="0"/>
    </dxf>
  </rfmt>
  <rfmt sheetId="3" sqref="AY3" start="0" length="0">
    <dxf>
      <alignment horizontal="general" vertical="bottom" readingOrder="0"/>
    </dxf>
  </rfmt>
  <rfmt sheetId="3" sqref="AZ3" start="0" length="0">
    <dxf>
      <alignment horizontal="general" vertical="bottom" readingOrder="0"/>
    </dxf>
  </rfmt>
  <rfmt sheetId="3" sqref="BA3" start="0" length="0">
    <dxf>
      <alignment horizontal="general" vertical="bottom" readingOrder="0"/>
    </dxf>
  </rfmt>
  <rfmt sheetId="3" sqref="BB3" start="0" length="0">
    <dxf>
      <alignment horizontal="general" vertical="bottom" readingOrder="0"/>
    </dxf>
  </rfmt>
  <rfmt sheetId="3" sqref="BC3" start="0" length="0">
    <dxf>
      <alignment horizontal="general" vertical="bottom" readingOrder="0"/>
    </dxf>
  </rfmt>
  <rfmt sheetId="3" sqref="BD3" start="0" length="0">
    <dxf>
      <alignment horizontal="general" vertical="bottom" readingOrder="0"/>
    </dxf>
  </rfmt>
  <rfmt sheetId="3" sqref="BE3" start="0" length="0">
    <dxf>
      <alignment horizontal="general" vertical="bottom" readingOrder="0"/>
    </dxf>
  </rfmt>
  <rfmt sheetId="3" sqref="BF3" start="0" length="0">
    <dxf>
      <alignment horizontal="general" vertical="bottom" readingOrder="0"/>
    </dxf>
  </rfmt>
  <rfmt sheetId="3" sqref="BG3" start="0" length="0">
    <dxf>
      <alignment horizontal="general" vertical="bottom" readingOrder="0"/>
    </dxf>
  </rfmt>
  <rfmt sheetId="3" sqref="BH3" start="0" length="0">
    <dxf>
      <alignment horizontal="general" vertical="bottom" readingOrder="0"/>
    </dxf>
  </rfmt>
  <rfmt sheetId="3" sqref="BI3" start="0" length="0">
    <dxf>
      <alignment horizontal="general" vertical="bottom" readingOrder="0"/>
    </dxf>
  </rfmt>
  <rfmt sheetId="3" sqref="BJ3" start="0" length="0">
    <dxf>
      <alignment horizontal="general" vertical="bottom" readingOrder="0"/>
    </dxf>
  </rfmt>
  <rfmt sheetId="3" sqref="BK3" start="0" length="0">
    <dxf>
      <alignment horizontal="general" vertical="bottom" readingOrder="0"/>
    </dxf>
  </rfmt>
  <rfmt sheetId="3" sqref="BL3" start="0" length="0">
    <dxf>
      <alignment horizontal="general" vertical="bottom" readingOrder="0"/>
    </dxf>
  </rfmt>
  <rfmt sheetId="3" sqref="BM3" start="0" length="0">
    <dxf>
      <alignment horizontal="general" vertical="bottom" readingOrder="0"/>
    </dxf>
  </rfmt>
  <rfmt sheetId="3" sqref="BN3" start="0" length="0">
    <dxf>
      <alignment horizontal="general" vertical="bottom" readingOrder="0"/>
    </dxf>
  </rfmt>
  <rfmt sheetId="3" sqref="BO3" start="0" length="0">
    <dxf>
      <alignment horizontal="general" vertical="bottom" readingOrder="0"/>
    </dxf>
  </rfmt>
  <rfmt sheetId="3" sqref="BP3" start="0" length="0">
    <dxf>
      <alignment horizontal="general" vertical="bottom" readingOrder="0"/>
    </dxf>
  </rfmt>
  <rfmt sheetId="3" sqref="BQ3" start="0" length="0">
    <dxf>
      <alignment horizontal="general" vertical="bottom" readingOrder="0"/>
    </dxf>
  </rfmt>
  <rfmt sheetId="3" sqref="BR3" start="0" length="0">
    <dxf>
      <alignment horizontal="general" vertical="bottom" readingOrder="0"/>
    </dxf>
  </rfmt>
  <rfmt sheetId="3" sqref="BS3" start="0" length="0">
    <dxf>
      <alignment horizontal="general" vertical="bottom" readingOrder="0"/>
    </dxf>
  </rfmt>
  <rfmt sheetId="3" sqref="BT3" start="0" length="0">
    <dxf>
      <alignment horizontal="general" vertical="bottom" readingOrder="0"/>
    </dxf>
  </rfmt>
  <rfmt sheetId="3" sqref="BU3" start="0" length="0">
    <dxf>
      <alignment horizontal="general" vertical="bottom" readingOrder="0"/>
    </dxf>
  </rfmt>
  <rfmt sheetId="3" sqref="BV3" start="0" length="0">
    <dxf>
      <alignment horizontal="general" vertical="bottom" readingOrder="0"/>
    </dxf>
  </rfmt>
  <rfmt sheetId="3" sqref="BW3" start="0" length="0">
    <dxf>
      <alignment horizontal="general" vertical="bottom" readingOrder="0"/>
    </dxf>
  </rfmt>
  <rfmt sheetId="3" sqref="BX3" start="0" length="0">
    <dxf>
      <alignment horizontal="general" vertical="bottom" readingOrder="0"/>
    </dxf>
  </rfmt>
  <rfmt sheetId="3" sqref="BY3" start="0" length="0">
    <dxf>
      <alignment horizontal="general" vertical="bottom" readingOrder="0"/>
    </dxf>
  </rfmt>
  <rfmt sheetId="3" sqref="BZ3" start="0" length="0">
    <dxf>
      <alignment horizontal="general" vertical="bottom" readingOrder="0"/>
    </dxf>
  </rfmt>
  <rfmt sheetId="3" sqref="CA3" start="0" length="0">
    <dxf>
      <alignment horizontal="general" vertical="bottom" readingOrder="0"/>
    </dxf>
  </rfmt>
  <rfmt sheetId="3" sqref="CB3" start="0" length="0">
    <dxf>
      <alignment horizontal="general" vertical="bottom" readingOrder="0"/>
    </dxf>
  </rfmt>
  <rfmt sheetId="3" sqref="CC3" start="0" length="0">
    <dxf>
      <alignment horizontal="general" vertical="bottom" readingOrder="0"/>
    </dxf>
  </rfmt>
  <rfmt sheetId="3" sqref="CD3" start="0" length="0">
    <dxf>
      <alignment horizontal="general" vertical="bottom" readingOrder="0"/>
    </dxf>
  </rfmt>
  <rfmt sheetId="3" sqref="CE3" start="0" length="0">
    <dxf>
      <alignment horizontal="general" vertical="bottom" readingOrder="0"/>
    </dxf>
  </rfmt>
  <rfmt sheetId="3" sqref="CF3" start="0" length="0">
    <dxf>
      <alignment horizontal="general" vertical="bottom" readingOrder="0"/>
    </dxf>
  </rfmt>
  <rfmt sheetId="3" sqref="CG3" start="0" length="0">
    <dxf>
      <alignment horizontal="general" vertical="bottom" readingOrder="0"/>
    </dxf>
  </rfmt>
  <rfmt sheetId="3" sqref="CH3" start="0" length="0">
    <dxf>
      <alignment horizontal="general" vertical="bottom" readingOrder="0"/>
    </dxf>
  </rfmt>
  <rfmt sheetId="3" sqref="CI3" start="0" length="0">
    <dxf>
      <alignment horizontal="general" vertical="bottom" readingOrder="0"/>
    </dxf>
  </rfmt>
  <rfmt sheetId="3" sqref="CJ3" start="0" length="0">
    <dxf>
      <alignment horizontal="general" vertical="bottom" readingOrder="0"/>
    </dxf>
  </rfmt>
  <rfmt sheetId="3" sqref="CK3" start="0" length="0">
    <dxf>
      <alignment horizontal="general" vertical="bottom" readingOrder="0"/>
    </dxf>
  </rfmt>
  <rfmt sheetId="3" sqref="CL3" start="0" length="0">
    <dxf>
      <alignment horizontal="general" vertical="bottom" readingOrder="0"/>
    </dxf>
  </rfmt>
  <rfmt sheetId="3" sqref="CM3" start="0" length="0">
    <dxf>
      <alignment horizontal="general" vertical="bottom" readingOrder="0"/>
    </dxf>
  </rfmt>
  <rfmt sheetId="3" sqref="CN3" start="0" length="0">
    <dxf>
      <alignment horizontal="general" vertical="bottom" readingOrder="0"/>
    </dxf>
  </rfmt>
  <rfmt sheetId="3" sqref="CO3" start="0" length="0">
    <dxf>
      <alignment horizontal="general" vertical="bottom" readingOrder="0"/>
    </dxf>
  </rfmt>
  <rfmt sheetId="3" sqref="CP3" start="0" length="0">
    <dxf>
      <alignment horizontal="general" vertical="bottom" readingOrder="0"/>
    </dxf>
  </rfmt>
  <rfmt sheetId="3" sqref="CQ3" start="0" length="0">
    <dxf>
      <alignment horizontal="general" vertical="bottom" readingOrder="0"/>
    </dxf>
  </rfmt>
  <rfmt sheetId="3" sqref="CR3" start="0" length="0">
    <dxf>
      <alignment horizontal="general" vertical="bottom" readingOrder="0"/>
    </dxf>
  </rfmt>
  <rfmt sheetId="3" sqref="CS3" start="0" length="0">
    <dxf>
      <alignment horizontal="general" vertical="bottom" readingOrder="0"/>
    </dxf>
  </rfmt>
  <rfmt sheetId="3" sqref="CT3" start="0" length="0">
    <dxf>
      <alignment horizontal="general" vertical="bottom" readingOrder="0"/>
    </dxf>
  </rfmt>
  <rfmt sheetId="3" sqref="CU3" start="0" length="0">
    <dxf>
      <alignment horizontal="general" vertical="bottom" readingOrder="0"/>
    </dxf>
  </rfmt>
  <rfmt sheetId="3" sqref="CV3" start="0" length="0">
    <dxf>
      <alignment horizontal="general" vertical="bottom" readingOrder="0"/>
    </dxf>
  </rfmt>
  <rfmt sheetId="3" sqref="CW3" start="0" length="0">
    <dxf>
      <alignment horizontal="general" vertical="bottom" readingOrder="0"/>
    </dxf>
  </rfmt>
  <rfmt sheetId="3" sqref="CX3" start="0" length="0">
    <dxf>
      <alignment horizontal="general" vertical="bottom" readingOrder="0"/>
    </dxf>
  </rfmt>
  <rfmt sheetId="3" sqref="CY3" start="0" length="0">
    <dxf>
      <alignment horizontal="general" vertical="bottom" readingOrder="0"/>
    </dxf>
  </rfmt>
  <rfmt sheetId="3" sqref="CZ3" start="0" length="0">
    <dxf>
      <alignment horizontal="general" vertical="bottom" readingOrder="0"/>
    </dxf>
  </rfmt>
  <rfmt sheetId="3" sqref="DA3" start="0" length="0">
    <dxf>
      <alignment horizontal="general" vertical="bottom" readingOrder="0"/>
    </dxf>
  </rfmt>
  <rfmt sheetId="3" sqref="DB3" start="0" length="0">
    <dxf>
      <alignment horizontal="general" vertical="bottom" readingOrder="0"/>
    </dxf>
  </rfmt>
  <rfmt sheetId="3" sqref="DC3" start="0" length="0">
    <dxf>
      <alignment horizontal="general" vertical="bottom" readingOrder="0"/>
    </dxf>
  </rfmt>
  <rfmt sheetId="3" sqref="DD3" start="0" length="0">
    <dxf>
      <alignment horizontal="general" vertical="bottom" readingOrder="0"/>
    </dxf>
  </rfmt>
  <rfmt sheetId="3" sqref="DE3" start="0" length="0">
    <dxf>
      <alignment horizontal="general" vertical="bottom" readingOrder="0"/>
    </dxf>
  </rfmt>
  <rfmt sheetId="3" sqref="DF3" start="0" length="0">
    <dxf>
      <alignment horizontal="general" vertical="bottom" readingOrder="0"/>
    </dxf>
  </rfmt>
  <rfmt sheetId="3" sqref="DG3" start="0" length="0">
    <dxf>
      <alignment horizontal="general" vertical="bottom" readingOrder="0"/>
    </dxf>
  </rfmt>
  <rfmt sheetId="3" sqref="DH3" start="0" length="0">
    <dxf>
      <alignment horizontal="general" vertical="bottom" readingOrder="0"/>
    </dxf>
  </rfmt>
  <rfmt sheetId="3" sqref="DI3" start="0" length="0">
    <dxf>
      <alignment horizontal="general" vertical="bottom" readingOrder="0"/>
    </dxf>
  </rfmt>
  <rfmt sheetId="3" sqref="DJ3" start="0" length="0">
    <dxf>
      <alignment horizontal="general" vertical="bottom" readingOrder="0"/>
    </dxf>
  </rfmt>
  <rfmt sheetId="3" sqref="DK3" start="0" length="0">
    <dxf>
      <alignment horizontal="general" vertical="bottom" readingOrder="0"/>
    </dxf>
  </rfmt>
  <rfmt sheetId="3" sqref="DL3" start="0" length="0">
    <dxf>
      <alignment horizontal="general" vertical="bottom" readingOrder="0"/>
    </dxf>
  </rfmt>
  <rfmt sheetId="3" sqref="DM3" start="0" length="0">
    <dxf>
      <alignment horizontal="general" vertical="bottom" readingOrder="0"/>
    </dxf>
  </rfmt>
  <rfmt sheetId="3" sqref="DN3" start="0" length="0">
    <dxf>
      <alignment horizontal="general" vertical="bottom" readingOrder="0"/>
    </dxf>
  </rfmt>
  <rfmt sheetId="3" sqref="DO3" start="0" length="0">
    <dxf>
      <alignment horizontal="general" vertical="bottom" readingOrder="0"/>
    </dxf>
  </rfmt>
  <rfmt sheetId="3" sqref="DP3" start="0" length="0">
    <dxf>
      <alignment horizontal="general" vertical="bottom" readingOrder="0"/>
    </dxf>
  </rfmt>
  <rfmt sheetId="3" sqref="DQ3" start="0" length="0">
    <dxf>
      <alignment horizontal="general" vertical="bottom" readingOrder="0"/>
    </dxf>
  </rfmt>
  <rfmt sheetId="3" sqref="DR3" start="0" length="0">
    <dxf>
      <alignment horizontal="general" vertical="bottom" readingOrder="0"/>
    </dxf>
  </rfmt>
  <rfmt sheetId="3" sqref="DS3" start="0" length="0">
    <dxf>
      <alignment horizontal="general" vertical="bottom" readingOrder="0"/>
    </dxf>
  </rfmt>
  <rfmt sheetId="3" sqref="DT3" start="0" length="0">
    <dxf>
      <alignment horizontal="general" vertical="bottom" readingOrder="0"/>
    </dxf>
  </rfmt>
  <rfmt sheetId="3" sqref="DU3" start="0" length="0">
    <dxf>
      <alignment horizontal="general" vertical="bottom" readingOrder="0"/>
    </dxf>
  </rfmt>
  <rfmt sheetId="3" sqref="DV3" start="0" length="0">
    <dxf>
      <alignment horizontal="general" vertical="bottom" readingOrder="0"/>
    </dxf>
  </rfmt>
  <rfmt sheetId="3" sqref="DW3" start="0" length="0">
    <dxf>
      <alignment horizontal="general" vertical="bottom" readingOrder="0"/>
    </dxf>
  </rfmt>
  <rfmt sheetId="3" sqref="DX3" start="0" length="0">
    <dxf>
      <alignment horizontal="general" vertical="bottom" readingOrder="0"/>
    </dxf>
  </rfmt>
  <rfmt sheetId="3" sqref="DY3" start="0" length="0">
    <dxf>
      <alignment horizontal="general" vertical="bottom" readingOrder="0"/>
    </dxf>
  </rfmt>
  <rfmt sheetId="3" sqref="DZ3" start="0" length="0">
    <dxf>
      <alignment horizontal="general" vertical="bottom" readingOrder="0"/>
    </dxf>
  </rfmt>
  <rfmt sheetId="3" sqref="EA3" start="0" length="0">
    <dxf>
      <alignment horizontal="general" vertical="bottom" readingOrder="0"/>
    </dxf>
  </rfmt>
  <rfmt sheetId="3" sqref="EB3" start="0" length="0">
    <dxf>
      <alignment horizontal="general" vertical="bottom" readingOrder="0"/>
    </dxf>
  </rfmt>
  <rfmt sheetId="3" sqref="EC3" start="0" length="0">
    <dxf>
      <alignment horizontal="general" vertical="bottom" readingOrder="0"/>
    </dxf>
  </rfmt>
  <rfmt sheetId="3" sqref="ED3" start="0" length="0">
    <dxf>
      <alignment horizontal="general" vertical="bottom" readingOrder="0"/>
    </dxf>
  </rfmt>
  <rfmt sheetId="3" sqref="EE3" start="0" length="0">
    <dxf>
      <alignment horizontal="general" vertical="bottom" readingOrder="0"/>
    </dxf>
  </rfmt>
  <rfmt sheetId="3" sqref="EF3" start="0" length="0">
    <dxf>
      <alignment horizontal="general" vertical="bottom" readingOrder="0"/>
    </dxf>
  </rfmt>
  <rfmt sheetId="3" sqref="EG3" start="0" length="0">
    <dxf>
      <alignment horizontal="general" vertical="bottom" readingOrder="0"/>
    </dxf>
  </rfmt>
  <rfmt sheetId="3" sqref="EH3" start="0" length="0">
    <dxf>
      <alignment horizontal="general" vertical="bottom" readingOrder="0"/>
    </dxf>
  </rfmt>
  <rfmt sheetId="3" sqref="EI3" start="0" length="0">
    <dxf>
      <alignment horizontal="general" vertical="bottom" readingOrder="0"/>
    </dxf>
  </rfmt>
  <rfmt sheetId="3" sqref="EJ3" start="0" length="0">
    <dxf>
      <alignment horizontal="general" vertical="bottom" readingOrder="0"/>
    </dxf>
  </rfmt>
  <rfmt sheetId="3" sqref="EK3" start="0" length="0">
    <dxf>
      <alignment horizontal="general" vertical="bottom" readingOrder="0"/>
    </dxf>
  </rfmt>
  <rfmt sheetId="3" sqref="EL3" start="0" length="0">
    <dxf>
      <alignment horizontal="general" vertical="bottom" readingOrder="0"/>
    </dxf>
  </rfmt>
  <rfmt sheetId="3" sqref="EM3" start="0" length="0">
    <dxf>
      <alignment horizontal="general" vertical="bottom" readingOrder="0"/>
    </dxf>
  </rfmt>
  <rfmt sheetId="3" sqref="EN3" start="0" length="0">
    <dxf>
      <alignment horizontal="general" vertical="bottom" readingOrder="0"/>
    </dxf>
  </rfmt>
  <rfmt sheetId="3" sqref="EO3" start="0" length="0">
    <dxf>
      <alignment horizontal="general" vertical="bottom" readingOrder="0"/>
    </dxf>
  </rfmt>
  <rfmt sheetId="3" sqref="EP3" start="0" length="0">
    <dxf>
      <alignment horizontal="general" vertical="bottom" readingOrder="0"/>
    </dxf>
  </rfmt>
  <rfmt sheetId="3" sqref="EQ3" start="0" length="0">
    <dxf>
      <alignment horizontal="general" vertical="bottom" readingOrder="0"/>
    </dxf>
  </rfmt>
  <rfmt sheetId="3" sqref="ER3" start="0" length="0">
    <dxf>
      <alignment horizontal="general" vertical="bottom" readingOrder="0"/>
    </dxf>
  </rfmt>
  <rfmt sheetId="3" sqref="ES3" start="0" length="0">
    <dxf>
      <alignment horizontal="general" vertical="bottom" readingOrder="0"/>
    </dxf>
  </rfmt>
  <rfmt sheetId="3" sqref="ET3" start="0" length="0">
    <dxf>
      <alignment horizontal="general" vertical="bottom" readingOrder="0"/>
    </dxf>
  </rfmt>
  <rfmt sheetId="3" sqref="EU3" start="0" length="0">
    <dxf>
      <alignment horizontal="general" vertical="bottom" readingOrder="0"/>
    </dxf>
  </rfmt>
  <rfmt sheetId="3" sqref="EV3" start="0" length="0">
    <dxf>
      <alignment horizontal="general" vertical="bottom" readingOrder="0"/>
    </dxf>
  </rfmt>
  <rfmt sheetId="3" sqref="EW3" start="0" length="0">
    <dxf>
      <alignment horizontal="general" vertical="bottom" readingOrder="0"/>
    </dxf>
  </rfmt>
  <rfmt sheetId="3" sqref="EX3" start="0" length="0">
    <dxf>
      <alignment horizontal="general" vertical="bottom" readingOrder="0"/>
    </dxf>
  </rfmt>
  <rfmt sheetId="3" sqref="EY3" start="0" length="0">
    <dxf>
      <alignment horizontal="general" vertical="bottom" readingOrder="0"/>
    </dxf>
  </rfmt>
  <rfmt sheetId="3" sqref="EZ3" start="0" length="0">
    <dxf>
      <alignment horizontal="general" vertical="bottom" readingOrder="0"/>
    </dxf>
  </rfmt>
  <rfmt sheetId="3" sqref="FA3" start="0" length="0">
    <dxf>
      <alignment horizontal="general" vertical="bottom" readingOrder="0"/>
    </dxf>
  </rfmt>
  <rfmt sheetId="3" sqref="FB3" start="0" length="0">
    <dxf>
      <alignment horizontal="general" vertical="bottom" readingOrder="0"/>
    </dxf>
  </rfmt>
  <rfmt sheetId="3" sqref="FC3" start="0" length="0">
    <dxf>
      <alignment horizontal="general" vertical="bottom" readingOrder="0"/>
    </dxf>
  </rfmt>
  <rfmt sheetId="3" sqref="FD3" start="0" length="0">
    <dxf>
      <alignment horizontal="general" vertical="bottom" readingOrder="0"/>
    </dxf>
  </rfmt>
  <rfmt sheetId="3" sqref="FE3" start="0" length="0">
    <dxf>
      <alignment horizontal="general" vertical="bottom" readingOrder="0"/>
    </dxf>
  </rfmt>
  <rfmt sheetId="3" sqref="FF3" start="0" length="0">
    <dxf>
      <alignment horizontal="general" vertical="bottom" readingOrder="0"/>
    </dxf>
  </rfmt>
  <rfmt sheetId="3" sqref="FG3" start="0" length="0">
    <dxf>
      <alignment horizontal="general" vertical="bottom" readingOrder="0"/>
    </dxf>
  </rfmt>
  <rfmt sheetId="3" sqref="FH3" start="0" length="0">
    <dxf>
      <alignment horizontal="general" vertical="bottom" readingOrder="0"/>
    </dxf>
  </rfmt>
  <rfmt sheetId="3" sqref="FI3" start="0" length="0">
    <dxf>
      <alignment horizontal="general" vertical="bottom" readingOrder="0"/>
    </dxf>
  </rfmt>
  <rfmt sheetId="3" sqref="FJ3" start="0" length="0">
    <dxf>
      <alignment horizontal="general" vertical="bottom" readingOrder="0"/>
    </dxf>
  </rfmt>
  <rfmt sheetId="3" sqref="FK3" start="0" length="0">
    <dxf>
      <alignment horizontal="general" vertical="bottom" readingOrder="0"/>
    </dxf>
  </rfmt>
  <rfmt sheetId="3" sqref="P4" start="0" length="0">
    <dxf>
      <alignment horizontal="general" vertical="bottom" readingOrder="0"/>
    </dxf>
  </rfmt>
  <rfmt sheetId="3" sqref="Q4" start="0" length="0">
    <dxf>
      <alignment horizontal="general" vertical="bottom" readingOrder="0"/>
    </dxf>
  </rfmt>
  <rfmt sheetId="3" sqref="R4" start="0" length="0">
    <dxf>
      <alignment horizontal="general" vertical="bottom" readingOrder="0"/>
    </dxf>
  </rfmt>
  <rfmt sheetId="3" sqref="S4" start="0" length="0">
    <dxf>
      <alignment horizontal="general" vertical="bottom" readingOrder="0"/>
    </dxf>
  </rfmt>
  <rfmt sheetId="3" sqref="T4" start="0" length="0">
    <dxf>
      <alignment horizontal="general" vertical="bottom" readingOrder="0"/>
    </dxf>
  </rfmt>
  <rfmt sheetId="3" sqref="U4" start="0" length="0">
    <dxf>
      <alignment horizontal="general" vertical="bottom" readingOrder="0"/>
    </dxf>
  </rfmt>
  <rfmt sheetId="3" sqref="V4" start="0" length="0">
    <dxf>
      <alignment horizontal="general" vertical="bottom" readingOrder="0"/>
    </dxf>
  </rfmt>
  <rfmt sheetId="3" sqref="W4" start="0" length="0">
    <dxf>
      <alignment horizontal="general" vertical="bottom" readingOrder="0"/>
    </dxf>
  </rfmt>
  <rfmt sheetId="3" sqref="X4" start="0" length="0">
    <dxf>
      <alignment horizontal="general" vertical="bottom" readingOrder="0"/>
    </dxf>
  </rfmt>
  <rfmt sheetId="3" sqref="Y4" start="0" length="0">
    <dxf>
      <alignment horizontal="general" vertical="bottom" readingOrder="0"/>
    </dxf>
  </rfmt>
  <rfmt sheetId="3" sqref="Z4" start="0" length="0">
    <dxf>
      <alignment horizontal="general" vertical="bottom" readingOrder="0"/>
    </dxf>
  </rfmt>
  <rfmt sheetId="3" sqref="AA4" start="0" length="0">
    <dxf>
      <alignment horizontal="general" vertical="bottom" readingOrder="0"/>
    </dxf>
  </rfmt>
  <rfmt sheetId="3" sqref="AB4" start="0" length="0">
    <dxf>
      <fill>
        <patternFill patternType="none">
          <bgColor indexed="65"/>
        </patternFill>
      </fill>
      <alignment horizontal="general" vertical="bottom" readingOrder="0"/>
    </dxf>
  </rfmt>
  <rfmt sheetId="3" sqref="AC4" start="0" length="0">
    <dxf>
      <alignment horizontal="general" vertical="bottom" readingOrder="0"/>
    </dxf>
  </rfmt>
  <rfmt sheetId="3" sqref="AD4" start="0" length="0">
    <dxf>
      <alignment horizontal="general" vertical="bottom" readingOrder="0"/>
    </dxf>
  </rfmt>
  <rfmt sheetId="3" sqref="AE4" start="0" length="0">
    <dxf>
      <alignment horizontal="general" vertical="bottom" readingOrder="0"/>
    </dxf>
  </rfmt>
  <rfmt sheetId="3" sqref="AF4" start="0" length="0">
    <dxf>
      <alignment horizontal="general" vertical="bottom" readingOrder="0"/>
    </dxf>
  </rfmt>
  <rfmt sheetId="3" sqref="AG4" start="0" length="0">
    <dxf>
      <alignment horizontal="general" vertical="bottom" readingOrder="0"/>
    </dxf>
  </rfmt>
  <rfmt sheetId="3" sqref="AH4" start="0" length="0">
    <dxf>
      <alignment horizontal="general" vertical="bottom" readingOrder="0"/>
    </dxf>
  </rfmt>
  <rfmt sheetId="3" sqref="AI4" start="0" length="0">
    <dxf>
      <alignment horizontal="general" vertical="bottom" readingOrder="0"/>
    </dxf>
  </rfmt>
  <rfmt sheetId="3" sqref="AJ4" start="0" length="0">
    <dxf>
      <alignment horizontal="general" vertical="bottom" readingOrder="0"/>
    </dxf>
  </rfmt>
  <rfmt sheetId="3" sqref="AK4" start="0" length="0">
    <dxf>
      <alignment horizontal="general" vertical="bottom" readingOrder="0"/>
    </dxf>
  </rfmt>
  <rfmt sheetId="3" sqref="AL4" start="0" length="0">
    <dxf>
      <alignment horizontal="general" vertical="bottom" readingOrder="0"/>
    </dxf>
  </rfmt>
  <rfmt sheetId="3" sqref="AM4" start="0" length="0">
    <dxf>
      <alignment horizontal="general" vertical="bottom" readingOrder="0"/>
    </dxf>
  </rfmt>
  <rfmt sheetId="3" sqref="AN4" start="0" length="0">
    <dxf>
      <alignment horizontal="general" vertical="bottom" readingOrder="0"/>
    </dxf>
  </rfmt>
  <rfmt sheetId="3" sqref="AO4" start="0" length="0">
    <dxf>
      <fill>
        <patternFill patternType="none">
          <bgColor indexed="65"/>
        </patternFill>
      </fill>
      <alignment horizontal="general" vertical="bottom" readingOrder="0"/>
    </dxf>
  </rfmt>
  <rfmt sheetId="3" sqref="AP4" start="0" length="0">
    <dxf>
      <alignment horizontal="general" vertical="bottom" readingOrder="0"/>
    </dxf>
  </rfmt>
  <rfmt sheetId="3" sqref="AQ4" start="0" length="0">
    <dxf>
      <alignment horizontal="general" vertical="bottom" readingOrder="0"/>
    </dxf>
  </rfmt>
  <rfmt sheetId="3" sqref="AR4" start="0" length="0">
    <dxf>
      <alignment horizontal="general" vertical="bottom" readingOrder="0"/>
    </dxf>
  </rfmt>
  <rfmt sheetId="3" sqref="AS4" start="0" length="0">
    <dxf>
      <alignment horizontal="general" vertical="bottom" readingOrder="0"/>
    </dxf>
  </rfmt>
  <rfmt sheetId="3" sqref="AT4" start="0" length="0">
    <dxf>
      <alignment horizontal="general" vertical="bottom" readingOrder="0"/>
    </dxf>
  </rfmt>
  <rfmt sheetId="3" sqref="AU4" start="0" length="0">
    <dxf>
      <alignment horizontal="general" vertical="bottom" readingOrder="0"/>
    </dxf>
  </rfmt>
  <rfmt sheetId="3" sqref="AV4" start="0" length="0">
    <dxf>
      <alignment horizontal="general" vertical="bottom" readingOrder="0"/>
    </dxf>
  </rfmt>
  <rfmt sheetId="3" sqref="AW4" start="0" length="0">
    <dxf>
      <alignment horizontal="general" vertical="bottom" readingOrder="0"/>
    </dxf>
  </rfmt>
  <rfmt sheetId="3" sqref="AX4" start="0" length="0">
    <dxf>
      <alignment horizontal="general" vertical="bottom" readingOrder="0"/>
    </dxf>
  </rfmt>
  <rfmt sheetId="3" sqref="AY4" start="0" length="0">
    <dxf>
      <alignment horizontal="general" vertical="bottom" readingOrder="0"/>
    </dxf>
  </rfmt>
  <rfmt sheetId="3" sqref="AZ4" start="0" length="0">
    <dxf>
      <alignment horizontal="general" vertical="bottom" readingOrder="0"/>
    </dxf>
  </rfmt>
  <rfmt sheetId="3" sqref="BA4" start="0" length="0">
    <dxf>
      <alignment horizontal="general" vertical="bottom" readingOrder="0"/>
    </dxf>
  </rfmt>
  <rfmt sheetId="3" sqref="BB4" start="0" length="0">
    <dxf>
      <alignment horizontal="general" vertical="bottom" readingOrder="0"/>
    </dxf>
  </rfmt>
  <rfmt sheetId="3" sqref="BC4" start="0" length="0">
    <dxf>
      <alignment horizontal="general" vertical="bottom" readingOrder="0"/>
    </dxf>
  </rfmt>
  <rfmt sheetId="3" sqref="BD4" start="0" length="0">
    <dxf>
      <alignment horizontal="general" vertical="bottom" readingOrder="0"/>
    </dxf>
  </rfmt>
  <rfmt sheetId="3" sqref="BE4" start="0" length="0">
    <dxf>
      <alignment horizontal="general" vertical="bottom" readingOrder="0"/>
    </dxf>
  </rfmt>
  <rfmt sheetId="3" sqref="BF4" start="0" length="0">
    <dxf>
      <alignment horizontal="general" vertical="bottom" readingOrder="0"/>
    </dxf>
  </rfmt>
  <rfmt sheetId="3" sqref="BG4" start="0" length="0">
    <dxf>
      <alignment horizontal="general" vertical="bottom" readingOrder="0"/>
    </dxf>
  </rfmt>
  <rfmt sheetId="3" sqref="BH4" start="0" length="0">
    <dxf>
      <alignment horizontal="general" vertical="bottom" readingOrder="0"/>
    </dxf>
  </rfmt>
  <rfmt sheetId="3" sqref="BI4" start="0" length="0">
    <dxf>
      <alignment horizontal="general" vertical="bottom" readingOrder="0"/>
    </dxf>
  </rfmt>
  <rfmt sheetId="3" sqref="BJ4" start="0" length="0">
    <dxf>
      <alignment horizontal="general" vertical="bottom" readingOrder="0"/>
    </dxf>
  </rfmt>
  <rfmt sheetId="3" sqref="BK4" start="0" length="0">
    <dxf>
      <alignment horizontal="general" vertical="bottom" readingOrder="0"/>
    </dxf>
  </rfmt>
  <rfmt sheetId="3" sqref="BL4" start="0" length="0">
    <dxf>
      <alignment horizontal="general" vertical="bottom" readingOrder="0"/>
    </dxf>
  </rfmt>
  <rfmt sheetId="3" sqref="BM4" start="0" length="0">
    <dxf>
      <alignment horizontal="general" vertical="bottom" readingOrder="0"/>
    </dxf>
  </rfmt>
  <rfmt sheetId="3" sqref="BN4" start="0" length="0">
    <dxf>
      <alignment horizontal="general" vertical="bottom" readingOrder="0"/>
    </dxf>
  </rfmt>
  <rfmt sheetId="3" sqref="BO4" start="0" length="0">
    <dxf>
      <alignment horizontal="general" vertical="bottom" readingOrder="0"/>
    </dxf>
  </rfmt>
  <rfmt sheetId="3" sqref="BP4" start="0" length="0">
    <dxf>
      <alignment horizontal="general" vertical="bottom" readingOrder="0"/>
    </dxf>
  </rfmt>
  <rfmt sheetId="3" sqref="BQ4" start="0" length="0">
    <dxf>
      <alignment horizontal="general" vertical="bottom" readingOrder="0"/>
    </dxf>
  </rfmt>
  <rfmt sheetId="3" sqref="BR4" start="0" length="0">
    <dxf>
      <alignment horizontal="general" vertical="bottom" readingOrder="0"/>
    </dxf>
  </rfmt>
  <rfmt sheetId="3" sqref="BS4" start="0" length="0">
    <dxf>
      <alignment horizontal="general" vertical="bottom" readingOrder="0"/>
    </dxf>
  </rfmt>
  <rfmt sheetId="3" sqref="BT4" start="0" length="0">
    <dxf>
      <alignment horizontal="general" vertical="bottom" readingOrder="0"/>
    </dxf>
  </rfmt>
  <rfmt sheetId="3" sqref="BU4" start="0" length="0">
    <dxf>
      <alignment horizontal="general" vertical="bottom" readingOrder="0"/>
    </dxf>
  </rfmt>
  <rfmt sheetId="3" sqref="BV4" start="0" length="0">
    <dxf>
      <alignment horizontal="general" vertical="bottom" readingOrder="0"/>
    </dxf>
  </rfmt>
  <rfmt sheetId="3" sqref="BW4" start="0" length="0">
    <dxf>
      <alignment horizontal="general" vertical="bottom" readingOrder="0"/>
    </dxf>
  </rfmt>
  <rfmt sheetId="3" sqref="BX4" start="0" length="0">
    <dxf>
      <alignment horizontal="general" vertical="bottom" readingOrder="0"/>
    </dxf>
  </rfmt>
  <rfmt sheetId="3" sqref="BY4" start="0" length="0">
    <dxf>
      <alignment horizontal="general" vertical="bottom" readingOrder="0"/>
    </dxf>
  </rfmt>
  <rfmt sheetId="3" sqref="BZ4" start="0" length="0">
    <dxf>
      <alignment horizontal="general" vertical="bottom" readingOrder="0"/>
    </dxf>
  </rfmt>
  <rfmt sheetId="3" sqref="CA4" start="0" length="0">
    <dxf>
      <alignment horizontal="general" vertical="bottom" readingOrder="0"/>
    </dxf>
  </rfmt>
  <rfmt sheetId="3" sqref="CB4" start="0" length="0">
    <dxf>
      <alignment horizontal="general" vertical="bottom" readingOrder="0"/>
    </dxf>
  </rfmt>
  <rfmt sheetId="3" sqref="CC4" start="0" length="0">
    <dxf>
      <alignment horizontal="general" vertical="bottom" readingOrder="0"/>
    </dxf>
  </rfmt>
  <rfmt sheetId="3" sqref="CD4" start="0" length="0">
    <dxf>
      <alignment horizontal="general" vertical="bottom" readingOrder="0"/>
    </dxf>
  </rfmt>
  <rfmt sheetId="3" sqref="CE4" start="0" length="0">
    <dxf>
      <alignment horizontal="general" vertical="bottom" readingOrder="0"/>
    </dxf>
  </rfmt>
  <rfmt sheetId="3" sqref="CF4" start="0" length="0">
    <dxf>
      <alignment horizontal="general" vertical="bottom" readingOrder="0"/>
    </dxf>
  </rfmt>
  <rfmt sheetId="3" sqref="CG4" start="0" length="0">
    <dxf>
      <alignment horizontal="general" vertical="bottom" readingOrder="0"/>
    </dxf>
  </rfmt>
  <rfmt sheetId="3" sqref="CH4" start="0" length="0">
    <dxf>
      <alignment horizontal="general" vertical="bottom" readingOrder="0"/>
    </dxf>
  </rfmt>
  <rfmt sheetId="3" sqref="CI4" start="0" length="0">
    <dxf>
      <alignment horizontal="general" vertical="bottom" readingOrder="0"/>
    </dxf>
  </rfmt>
  <rfmt sheetId="3" sqref="CJ4" start="0" length="0">
    <dxf>
      <alignment horizontal="general" vertical="bottom" readingOrder="0"/>
    </dxf>
  </rfmt>
  <rfmt sheetId="3" sqref="CK4" start="0" length="0">
    <dxf>
      <alignment horizontal="general" vertical="bottom" readingOrder="0"/>
    </dxf>
  </rfmt>
  <rfmt sheetId="3" sqref="CL4" start="0" length="0">
    <dxf>
      <alignment horizontal="general" vertical="bottom" readingOrder="0"/>
    </dxf>
  </rfmt>
  <rfmt sheetId="3" sqref="CM4" start="0" length="0">
    <dxf>
      <alignment horizontal="general" vertical="bottom" readingOrder="0"/>
    </dxf>
  </rfmt>
  <rfmt sheetId="3" sqref="CN4" start="0" length="0">
    <dxf>
      <alignment horizontal="general" vertical="bottom" readingOrder="0"/>
    </dxf>
  </rfmt>
  <rfmt sheetId="3" sqref="CO4" start="0" length="0">
    <dxf>
      <alignment horizontal="general" vertical="bottom" readingOrder="0"/>
    </dxf>
  </rfmt>
  <rfmt sheetId="3" sqref="CP4" start="0" length="0">
    <dxf>
      <alignment horizontal="general" vertical="bottom" readingOrder="0"/>
    </dxf>
  </rfmt>
  <rfmt sheetId="3" sqref="CQ4" start="0" length="0">
    <dxf>
      <alignment horizontal="general" vertical="bottom" readingOrder="0"/>
    </dxf>
  </rfmt>
  <rfmt sheetId="3" sqref="CR4" start="0" length="0">
    <dxf>
      <alignment horizontal="general" vertical="bottom" readingOrder="0"/>
    </dxf>
  </rfmt>
  <rfmt sheetId="3" sqref="CS4" start="0" length="0">
    <dxf>
      <alignment horizontal="general" vertical="bottom" readingOrder="0"/>
    </dxf>
  </rfmt>
  <rfmt sheetId="3" sqref="CT4" start="0" length="0">
    <dxf>
      <alignment horizontal="general" vertical="bottom" readingOrder="0"/>
    </dxf>
  </rfmt>
  <rfmt sheetId="3" sqref="CU4" start="0" length="0">
    <dxf>
      <alignment horizontal="general" vertical="bottom" readingOrder="0"/>
    </dxf>
  </rfmt>
  <rfmt sheetId="3" sqref="CV4" start="0" length="0">
    <dxf>
      <alignment horizontal="general" vertical="bottom" readingOrder="0"/>
    </dxf>
  </rfmt>
  <rfmt sheetId="3" sqref="CW4" start="0" length="0">
    <dxf>
      <alignment horizontal="general" vertical="bottom" readingOrder="0"/>
    </dxf>
  </rfmt>
  <rfmt sheetId="3" sqref="CX4" start="0" length="0">
    <dxf>
      <alignment horizontal="general" vertical="bottom" readingOrder="0"/>
    </dxf>
  </rfmt>
  <rfmt sheetId="3" sqref="CY4" start="0" length="0">
    <dxf>
      <alignment horizontal="general" vertical="bottom" readingOrder="0"/>
    </dxf>
  </rfmt>
  <rfmt sheetId="3" sqref="CZ4" start="0" length="0">
    <dxf>
      <alignment horizontal="general" vertical="bottom" readingOrder="0"/>
    </dxf>
  </rfmt>
  <rfmt sheetId="3" sqref="DA4" start="0" length="0">
    <dxf>
      <alignment horizontal="general" vertical="bottom" readingOrder="0"/>
    </dxf>
  </rfmt>
  <rfmt sheetId="3" sqref="DB4" start="0" length="0">
    <dxf>
      <alignment horizontal="general" vertical="bottom" readingOrder="0"/>
    </dxf>
  </rfmt>
  <rfmt sheetId="3" sqref="DC4" start="0" length="0">
    <dxf>
      <alignment horizontal="general" vertical="bottom" readingOrder="0"/>
    </dxf>
  </rfmt>
  <rfmt sheetId="3" sqref="DD4" start="0" length="0">
    <dxf>
      <alignment horizontal="general" vertical="bottom" readingOrder="0"/>
    </dxf>
  </rfmt>
  <rfmt sheetId="3" sqref="DE4" start="0" length="0">
    <dxf>
      <alignment horizontal="general" vertical="bottom" readingOrder="0"/>
    </dxf>
  </rfmt>
  <rfmt sheetId="3" sqref="DF4" start="0" length="0">
    <dxf>
      <alignment horizontal="general" vertical="bottom" readingOrder="0"/>
    </dxf>
  </rfmt>
  <rfmt sheetId="3" sqref="DG4" start="0" length="0">
    <dxf>
      <alignment horizontal="general" vertical="bottom" readingOrder="0"/>
    </dxf>
  </rfmt>
  <rfmt sheetId="3" sqref="DH4" start="0" length="0">
    <dxf>
      <alignment horizontal="general" vertical="bottom" readingOrder="0"/>
    </dxf>
  </rfmt>
  <rfmt sheetId="3" sqref="DI4" start="0" length="0">
    <dxf>
      <alignment horizontal="general" vertical="bottom" readingOrder="0"/>
    </dxf>
  </rfmt>
  <rfmt sheetId="3" sqref="DJ4" start="0" length="0">
    <dxf>
      <alignment horizontal="general" vertical="bottom" readingOrder="0"/>
    </dxf>
  </rfmt>
  <rfmt sheetId="3" sqref="DK4" start="0" length="0">
    <dxf>
      <alignment horizontal="general" vertical="bottom" readingOrder="0"/>
    </dxf>
  </rfmt>
  <rfmt sheetId="3" sqref="DL4" start="0" length="0">
    <dxf>
      <alignment horizontal="general" vertical="bottom" readingOrder="0"/>
    </dxf>
  </rfmt>
  <rfmt sheetId="3" sqref="DM4" start="0" length="0">
    <dxf>
      <alignment horizontal="general" vertical="bottom" readingOrder="0"/>
    </dxf>
  </rfmt>
  <rfmt sheetId="3" sqref="DN4" start="0" length="0">
    <dxf>
      <alignment horizontal="general" vertical="bottom" readingOrder="0"/>
    </dxf>
  </rfmt>
  <rfmt sheetId="3" sqref="DO4" start="0" length="0">
    <dxf>
      <alignment horizontal="general" vertical="bottom" readingOrder="0"/>
    </dxf>
  </rfmt>
  <rfmt sheetId="3" sqref="DP4" start="0" length="0">
    <dxf>
      <alignment horizontal="general" vertical="bottom" readingOrder="0"/>
    </dxf>
  </rfmt>
  <rfmt sheetId="3" sqref="DQ4" start="0" length="0">
    <dxf>
      <alignment horizontal="general" vertical="bottom" readingOrder="0"/>
    </dxf>
  </rfmt>
  <rfmt sheetId="3" sqref="DR4" start="0" length="0">
    <dxf>
      <alignment horizontal="general" vertical="bottom" readingOrder="0"/>
    </dxf>
  </rfmt>
  <rfmt sheetId="3" sqref="DS4" start="0" length="0">
    <dxf>
      <alignment horizontal="general" vertical="bottom" readingOrder="0"/>
    </dxf>
  </rfmt>
  <rfmt sheetId="3" sqref="DT4" start="0" length="0">
    <dxf>
      <alignment horizontal="general" vertical="bottom" readingOrder="0"/>
    </dxf>
  </rfmt>
  <rfmt sheetId="3" sqref="DU4" start="0" length="0">
    <dxf>
      <alignment horizontal="general" vertical="bottom" readingOrder="0"/>
    </dxf>
  </rfmt>
  <rfmt sheetId="3" sqref="DV4" start="0" length="0">
    <dxf>
      <alignment horizontal="general" vertical="bottom" readingOrder="0"/>
    </dxf>
  </rfmt>
  <rfmt sheetId="3" sqref="DW4" start="0" length="0">
    <dxf>
      <alignment horizontal="general" vertical="bottom" readingOrder="0"/>
    </dxf>
  </rfmt>
  <rfmt sheetId="3" sqref="DX4" start="0" length="0">
    <dxf>
      <alignment horizontal="general" vertical="bottom" readingOrder="0"/>
    </dxf>
  </rfmt>
  <rfmt sheetId="3" sqref="DY4" start="0" length="0">
    <dxf>
      <alignment horizontal="general" vertical="bottom" readingOrder="0"/>
    </dxf>
  </rfmt>
  <rfmt sheetId="3" sqref="DZ4" start="0" length="0">
    <dxf>
      <alignment horizontal="general" vertical="bottom" readingOrder="0"/>
    </dxf>
  </rfmt>
  <rfmt sheetId="3" sqref="EA4" start="0" length="0">
    <dxf>
      <alignment horizontal="general" vertical="bottom" readingOrder="0"/>
    </dxf>
  </rfmt>
  <rfmt sheetId="3" sqref="EB4" start="0" length="0">
    <dxf>
      <alignment horizontal="general" vertical="bottom" readingOrder="0"/>
    </dxf>
  </rfmt>
  <rfmt sheetId="3" sqref="EC4" start="0" length="0">
    <dxf>
      <alignment horizontal="general" vertical="bottom" readingOrder="0"/>
    </dxf>
  </rfmt>
  <rfmt sheetId="3" sqref="ED4" start="0" length="0">
    <dxf>
      <alignment horizontal="general" vertical="bottom" readingOrder="0"/>
    </dxf>
  </rfmt>
  <rfmt sheetId="3" sqref="EE4" start="0" length="0">
    <dxf>
      <alignment horizontal="general" vertical="bottom" readingOrder="0"/>
    </dxf>
  </rfmt>
  <rfmt sheetId="3" sqref="EF4" start="0" length="0">
    <dxf>
      <alignment horizontal="general" vertical="bottom" readingOrder="0"/>
    </dxf>
  </rfmt>
  <rfmt sheetId="3" sqref="EG4" start="0" length="0">
    <dxf>
      <alignment horizontal="general" vertical="bottom" readingOrder="0"/>
    </dxf>
  </rfmt>
  <rfmt sheetId="3" sqref="EH4" start="0" length="0">
    <dxf>
      <alignment horizontal="general" vertical="bottom" readingOrder="0"/>
    </dxf>
  </rfmt>
  <rfmt sheetId="3" sqref="EI4" start="0" length="0">
    <dxf>
      <alignment horizontal="general" vertical="bottom" readingOrder="0"/>
    </dxf>
  </rfmt>
  <rfmt sheetId="3" sqref="EJ4" start="0" length="0">
    <dxf>
      <alignment horizontal="general" vertical="bottom" readingOrder="0"/>
    </dxf>
  </rfmt>
  <rfmt sheetId="3" sqref="EK4" start="0" length="0">
    <dxf>
      <alignment horizontal="general" vertical="bottom" readingOrder="0"/>
    </dxf>
  </rfmt>
  <rfmt sheetId="3" sqref="EL4" start="0" length="0">
    <dxf>
      <alignment horizontal="general" vertical="bottom" readingOrder="0"/>
    </dxf>
  </rfmt>
  <rfmt sheetId="3" sqref="EM4" start="0" length="0">
    <dxf>
      <alignment horizontal="general" vertical="bottom" readingOrder="0"/>
    </dxf>
  </rfmt>
  <rfmt sheetId="3" sqref="EN4" start="0" length="0">
    <dxf>
      <alignment horizontal="general" vertical="bottom" readingOrder="0"/>
    </dxf>
  </rfmt>
  <rfmt sheetId="3" sqref="EO4" start="0" length="0">
    <dxf>
      <alignment horizontal="general" vertical="bottom" readingOrder="0"/>
    </dxf>
  </rfmt>
  <rfmt sheetId="3" sqref="EP4" start="0" length="0">
    <dxf>
      <alignment horizontal="general" vertical="bottom" readingOrder="0"/>
    </dxf>
  </rfmt>
  <rfmt sheetId="3" sqref="EQ4" start="0" length="0">
    <dxf>
      <alignment horizontal="general" vertical="bottom" readingOrder="0"/>
    </dxf>
  </rfmt>
  <rfmt sheetId="3" sqref="ER4" start="0" length="0">
    <dxf>
      <alignment horizontal="general" vertical="bottom" readingOrder="0"/>
    </dxf>
  </rfmt>
  <rfmt sheetId="3" sqref="ES4" start="0" length="0">
    <dxf>
      <alignment horizontal="general" vertical="bottom" readingOrder="0"/>
    </dxf>
  </rfmt>
  <rfmt sheetId="3" sqref="ET4" start="0" length="0">
    <dxf>
      <alignment horizontal="general" vertical="bottom" readingOrder="0"/>
    </dxf>
  </rfmt>
  <rfmt sheetId="3" sqref="EU4" start="0" length="0">
    <dxf>
      <alignment horizontal="general" vertical="bottom" readingOrder="0"/>
    </dxf>
  </rfmt>
  <rfmt sheetId="3" sqref="EV4" start="0" length="0">
    <dxf>
      <alignment horizontal="general" vertical="bottom" readingOrder="0"/>
    </dxf>
  </rfmt>
  <rfmt sheetId="3" sqref="EW4" start="0" length="0">
    <dxf>
      <alignment horizontal="general" vertical="bottom" readingOrder="0"/>
    </dxf>
  </rfmt>
  <rfmt sheetId="3" sqref="EX4" start="0" length="0">
    <dxf>
      <alignment horizontal="general" vertical="bottom" readingOrder="0"/>
    </dxf>
  </rfmt>
  <rfmt sheetId="3" sqref="EY4" start="0" length="0">
    <dxf>
      <alignment horizontal="general" vertical="bottom" readingOrder="0"/>
    </dxf>
  </rfmt>
  <rfmt sheetId="3" sqref="EZ4" start="0" length="0">
    <dxf>
      <alignment horizontal="general" vertical="bottom" readingOrder="0"/>
    </dxf>
  </rfmt>
  <rfmt sheetId="3" sqref="FA4" start="0" length="0">
    <dxf>
      <alignment horizontal="general" vertical="bottom" readingOrder="0"/>
    </dxf>
  </rfmt>
  <rfmt sheetId="3" sqref="FB4" start="0" length="0">
    <dxf>
      <alignment horizontal="general" vertical="bottom" readingOrder="0"/>
    </dxf>
  </rfmt>
  <rfmt sheetId="3" sqref="FC4" start="0" length="0">
    <dxf>
      <alignment horizontal="general" vertical="bottom" readingOrder="0"/>
    </dxf>
  </rfmt>
  <rfmt sheetId="3" sqref="FD4" start="0" length="0">
    <dxf>
      <alignment horizontal="general" vertical="bottom" readingOrder="0"/>
    </dxf>
  </rfmt>
  <rfmt sheetId="3" sqref="FE4" start="0" length="0">
    <dxf>
      <alignment horizontal="general" vertical="bottom" readingOrder="0"/>
    </dxf>
  </rfmt>
  <rfmt sheetId="3" sqref="FF4" start="0" length="0">
    <dxf>
      <alignment horizontal="general" vertical="bottom" readingOrder="0"/>
    </dxf>
  </rfmt>
  <rfmt sheetId="3" sqref="FG4" start="0" length="0">
    <dxf>
      <alignment horizontal="general" vertical="bottom" readingOrder="0"/>
    </dxf>
  </rfmt>
  <rfmt sheetId="3" sqref="FH4" start="0" length="0">
    <dxf>
      <alignment horizontal="general" vertical="bottom" readingOrder="0"/>
    </dxf>
  </rfmt>
  <rfmt sheetId="3" sqref="FI4" start="0" length="0">
    <dxf>
      <alignment horizontal="general" vertical="bottom" readingOrder="0"/>
    </dxf>
  </rfmt>
  <rfmt sheetId="3" sqref="FJ4" start="0" length="0">
    <dxf>
      <alignment horizontal="general" vertical="bottom" readingOrder="0"/>
    </dxf>
  </rfmt>
  <rfmt sheetId="3" sqref="FK4" start="0" length="0">
    <dxf>
      <alignment horizontal="general" vertical="bottom" readingOrder="0"/>
    </dxf>
  </rfmt>
  <rfmt sheetId="3" sqref="P5" start="0" length="0">
    <dxf>
      <alignment horizontal="general" vertical="bottom" readingOrder="0"/>
    </dxf>
  </rfmt>
  <rfmt sheetId="3" sqref="Q5" start="0" length="0">
    <dxf>
      <alignment horizontal="general" vertical="bottom" readingOrder="0"/>
    </dxf>
  </rfmt>
  <rfmt sheetId="3" sqref="R5" start="0" length="0">
    <dxf>
      <alignment horizontal="general" vertical="bottom" readingOrder="0"/>
    </dxf>
  </rfmt>
  <rfmt sheetId="3" sqref="S5" start="0" length="0">
    <dxf>
      <alignment horizontal="general" vertical="bottom" readingOrder="0"/>
    </dxf>
  </rfmt>
  <rfmt sheetId="3" sqref="T5" start="0" length="0">
    <dxf>
      <alignment horizontal="general" vertical="bottom" readingOrder="0"/>
    </dxf>
  </rfmt>
  <rfmt sheetId="3" sqref="U5" start="0" length="0">
    <dxf>
      <alignment horizontal="general" vertical="bottom" readingOrder="0"/>
    </dxf>
  </rfmt>
  <rfmt sheetId="3" sqref="V5" start="0" length="0">
    <dxf>
      <alignment horizontal="general" vertical="bottom" readingOrder="0"/>
    </dxf>
  </rfmt>
  <rfmt sheetId="3" sqref="W5" start="0" length="0">
    <dxf>
      <alignment horizontal="general" vertical="bottom" readingOrder="0"/>
    </dxf>
  </rfmt>
  <rfmt sheetId="3" sqref="X5" start="0" length="0">
    <dxf>
      <alignment horizontal="general" vertical="bottom" readingOrder="0"/>
    </dxf>
  </rfmt>
  <rfmt sheetId="3" sqref="Y5" start="0" length="0">
    <dxf>
      <alignment horizontal="general" vertical="bottom" readingOrder="0"/>
    </dxf>
  </rfmt>
  <rfmt sheetId="3" sqref="Z5" start="0" length="0">
    <dxf>
      <alignment horizontal="general" vertical="bottom" readingOrder="0"/>
    </dxf>
  </rfmt>
  <rfmt sheetId="3" sqref="AA5" start="0" length="0">
    <dxf>
      <alignment horizontal="general" vertical="bottom" readingOrder="0"/>
    </dxf>
  </rfmt>
  <rfmt sheetId="3" sqref="AB5" start="0" length="0">
    <dxf>
      <fill>
        <patternFill patternType="none">
          <bgColor indexed="65"/>
        </patternFill>
      </fill>
      <alignment horizontal="general" vertical="bottom" readingOrder="0"/>
    </dxf>
  </rfmt>
  <rfmt sheetId="3" sqref="AC5" start="0" length="0">
    <dxf>
      <alignment horizontal="general" vertical="bottom" readingOrder="0"/>
    </dxf>
  </rfmt>
  <rfmt sheetId="3" sqref="AD5" start="0" length="0">
    <dxf>
      <alignment horizontal="general" vertical="bottom" readingOrder="0"/>
    </dxf>
  </rfmt>
  <rfmt sheetId="3" sqref="AE5" start="0" length="0">
    <dxf>
      <alignment horizontal="general" vertical="bottom" readingOrder="0"/>
    </dxf>
  </rfmt>
  <rfmt sheetId="3" sqref="AF5" start="0" length="0">
    <dxf>
      <alignment horizontal="general" vertical="bottom" readingOrder="0"/>
    </dxf>
  </rfmt>
  <rfmt sheetId="3" sqref="AG5" start="0" length="0">
    <dxf>
      <alignment horizontal="general" vertical="bottom" readingOrder="0"/>
    </dxf>
  </rfmt>
  <rfmt sheetId="3" sqref="AH5" start="0" length="0">
    <dxf>
      <alignment horizontal="general" vertical="bottom" readingOrder="0"/>
    </dxf>
  </rfmt>
  <rfmt sheetId="3" sqref="AI5" start="0" length="0">
    <dxf>
      <alignment horizontal="general" vertical="bottom" readingOrder="0"/>
    </dxf>
  </rfmt>
  <rfmt sheetId="3" sqref="AJ5" start="0" length="0">
    <dxf>
      <alignment horizontal="general" vertical="bottom" readingOrder="0"/>
    </dxf>
  </rfmt>
  <rfmt sheetId="3" sqref="AK5" start="0" length="0">
    <dxf>
      <alignment horizontal="general" vertical="bottom" readingOrder="0"/>
    </dxf>
  </rfmt>
  <rfmt sheetId="3" sqref="AL5" start="0" length="0">
    <dxf>
      <alignment horizontal="general" vertical="bottom" readingOrder="0"/>
    </dxf>
  </rfmt>
  <rfmt sheetId="3" sqref="AM5" start="0" length="0">
    <dxf>
      <alignment horizontal="general" vertical="bottom" readingOrder="0"/>
    </dxf>
  </rfmt>
  <rfmt sheetId="3" sqref="AN5" start="0" length="0">
    <dxf>
      <alignment horizontal="general" vertical="bottom" readingOrder="0"/>
    </dxf>
  </rfmt>
  <rfmt sheetId="3" sqref="AO5" start="0" length="0">
    <dxf>
      <fill>
        <patternFill patternType="none">
          <bgColor indexed="65"/>
        </patternFill>
      </fill>
      <alignment horizontal="general" vertical="bottom" readingOrder="0"/>
    </dxf>
  </rfmt>
  <rfmt sheetId="3" sqref="AP5" start="0" length="0">
    <dxf>
      <alignment horizontal="general" vertical="bottom" readingOrder="0"/>
    </dxf>
  </rfmt>
  <rfmt sheetId="3" sqref="AQ5" start="0" length="0">
    <dxf>
      <alignment horizontal="general" vertical="bottom" readingOrder="0"/>
    </dxf>
  </rfmt>
  <rfmt sheetId="3" sqref="AR5" start="0" length="0">
    <dxf>
      <alignment horizontal="general" vertical="bottom" readingOrder="0"/>
    </dxf>
  </rfmt>
  <rfmt sheetId="3" sqref="AS5" start="0" length="0">
    <dxf>
      <alignment horizontal="general" vertical="bottom" readingOrder="0"/>
    </dxf>
  </rfmt>
  <rfmt sheetId="3" sqref="AT5" start="0" length="0">
    <dxf>
      <alignment horizontal="general" vertical="bottom" readingOrder="0"/>
    </dxf>
  </rfmt>
  <rfmt sheetId="3" sqref="AU5" start="0" length="0">
    <dxf>
      <alignment horizontal="general" vertical="bottom" readingOrder="0"/>
    </dxf>
  </rfmt>
  <rfmt sheetId="3" sqref="AV5" start="0" length="0">
    <dxf>
      <alignment horizontal="general" vertical="bottom" readingOrder="0"/>
    </dxf>
  </rfmt>
  <rfmt sheetId="3" sqref="AW5" start="0" length="0">
    <dxf>
      <alignment horizontal="general" vertical="bottom" readingOrder="0"/>
    </dxf>
  </rfmt>
  <rfmt sheetId="3" sqref="AX5" start="0" length="0">
    <dxf>
      <alignment horizontal="general" vertical="bottom" readingOrder="0"/>
    </dxf>
  </rfmt>
  <rfmt sheetId="3" sqref="AY5" start="0" length="0">
    <dxf>
      <alignment horizontal="general" vertical="bottom" readingOrder="0"/>
    </dxf>
  </rfmt>
  <rfmt sheetId="3" sqref="AZ5" start="0" length="0">
    <dxf>
      <alignment horizontal="general" vertical="bottom" readingOrder="0"/>
    </dxf>
  </rfmt>
  <rfmt sheetId="3" sqref="BA5" start="0" length="0">
    <dxf>
      <alignment horizontal="general" vertical="bottom" readingOrder="0"/>
    </dxf>
  </rfmt>
  <rfmt sheetId="3" sqref="BB5" start="0" length="0">
    <dxf>
      <alignment horizontal="general" vertical="bottom" readingOrder="0"/>
    </dxf>
  </rfmt>
  <rfmt sheetId="3" sqref="BC5" start="0" length="0">
    <dxf>
      <alignment horizontal="general" vertical="bottom" readingOrder="0"/>
    </dxf>
  </rfmt>
  <rfmt sheetId="3" sqref="BD5" start="0" length="0">
    <dxf>
      <alignment horizontal="general" vertical="bottom" readingOrder="0"/>
    </dxf>
  </rfmt>
  <rfmt sheetId="3" sqref="BE5" start="0" length="0">
    <dxf>
      <alignment horizontal="general" vertical="bottom" readingOrder="0"/>
    </dxf>
  </rfmt>
  <rfmt sheetId="3" sqref="BF5" start="0" length="0">
    <dxf>
      <alignment horizontal="general" vertical="bottom" readingOrder="0"/>
    </dxf>
  </rfmt>
  <rfmt sheetId="3" sqref="BG5" start="0" length="0">
    <dxf>
      <alignment horizontal="general" vertical="bottom" readingOrder="0"/>
    </dxf>
  </rfmt>
  <rfmt sheetId="3" sqref="BH5" start="0" length="0">
    <dxf>
      <alignment horizontal="general" vertical="bottom" readingOrder="0"/>
    </dxf>
  </rfmt>
  <rfmt sheetId="3" sqref="BI5" start="0" length="0">
    <dxf>
      <alignment horizontal="general" vertical="bottom" readingOrder="0"/>
    </dxf>
  </rfmt>
  <rfmt sheetId="3" sqref="BJ5" start="0" length="0">
    <dxf>
      <alignment horizontal="general" vertical="bottom" readingOrder="0"/>
    </dxf>
  </rfmt>
  <rfmt sheetId="3" sqref="BK5" start="0" length="0">
    <dxf>
      <alignment horizontal="general" vertical="bottom" readingOrder="0"/>
    </dxf>
  </rfmt>
  <rfmt sheetId="3" sqref="BL5" start="0" length="0">
    <dxf>
      <alignment horizontal="general" vertical="bottom" readingOrder="0"/>
    </dxf>
  </rfmt>
  <rfmt sheetId="3" sqref="BM5" start="0" length="0">
    <dxf>
      <alignment horizontal="general" vertical="bottom" readingOrder="0"/>
    </dxf>
  </rfmt>
  <rfmt sheetId="3" sqref="BN5" start="0" length="0">
    <dxf>
      <alignment horizontal="general" vertical="bottom" readingOrder="0"/>
    </dxf>
  </rfmt>
  <rfmt sheetId="3" sqref="BO5" start="0" length="0">
    <dxf>
      <alignment horizontal="general" vertical="bottom" readingOrder="0"/>
    </dxf>
  </rfmt>
  <rfmt sheetId="3" sqref="BP5" start="0" length="0">
    <dxf>
      <alignment horizontal="general" vertical="bottom" readingOrder="0"/>
    </dxf>
  </rfmt>
  <rfmt sheetId="3" sqref="BQ5" start="0" length="0">
    <dxf>
      <alignment horizontal="general" vertical="bottom" readingOrder="0"/>
    </dxf>
  </rfmt>
  <rfmt sheetId="3" sqref="BR5" start="0" length="0">
    <dxf>
      <alignment horizontal="general" vertical="bottom" readingOrder="0"/>
    </dxf>
  </rfmt>
  <rfmt sheetId="3" sqref="BS5" start="0" length="0">
    <dxf>
      <alignment horizontal="general" vertical="bottom" readingOrder="0"/>
    </dxf>
  </rfmt>
  <rfmt sheetId="3" sqref="BT5" start="0" length="0">
    <dxf>
      <alignment horizontal="general" vertical="bottom" readingOrder="0"/>
    </dxf>
  </rfmt>
  <rfmt sheetId="3" sqref="BU5" start="0" length="0">
    <dxf>
      <alignment horizontal="general" vertical="bottom" readingOrder="0"/>
    </dxf>
  </rfmt>
  <rfmt sheetId="3" sqref="BV5" start="0" length="0">
    <dxf>
      <alignment horizontal="general" vertical="bottom" readingOrder="0"/>
    </dxf>
  </rfmt>
  <rfmt sheetId="3" sqref="BW5" start="0" length="0">
    <dxf>
      <alignment horizontal="general" vertical="bottom" readingOrder="0"/>
    </dxf>
  </rfmt>
  <rfmt sheetId="3" sqref="BX5" start="0" length="0">
    <dxf>
      <alignment horizontal="general" vertical="bottom" readingOrder="0"/>
    </dxf>
  </rfmt>
  <rfmt sheetId="3" sqref="BY5" start="0" length="0">
    <dxf>
      <alignment horizontal="general" vertical="bottom" readingOrder="0"/>
    </dxf>
  </rfmt>
  <rfmt sheetId="3" sqref="BZ5" start="0" length="0">
    <dxf>
      <alignment horizontal="general" vertical="bottom" readingOrder="0"/>
    </dxf>
  </rfmt>
  <rfmt sheetId="3" sqref="CA5" start="0" length="0">
    <dxf>
      <alignment horizontal="general" vertical="bottom" readingOrder="0"/>
    </dxf>
  </rfmt>
  <rfmt sheetId="3" sqref="CB5" start="0" length="0">
    <dxf>
      <alignment horizontal="general" vertical="bottom" readingOrder="0"/>
    </dxf>
  </rfmt>
  <rfmt sheetId="3" sqref="CC5" start="0" length="0">
    <dxf>
      <alignment horizontal="general" vertical="bottom" readingOrder="0"/>
    </dxf>
  </rfmt>
  <rfmt sheetId="3" sqref="CD5" start="0" length="0">
    <dxf>
      <alignment horizontal="general" vertical="bottom" readingOrder="0"/>
    </dxf>
  </rfmt>
  <rfmt sheetId="3" sqref="CE5" start="0" length="0">
    <dxf>
      <alignment horizontal="general" vertical="bottom" readingOrder="0"/>
    </dxf>
  </rfmt>
  <rfmt sheetId="3" sqref="CF5" start="0" length="0">
    <dxf>
      <alignment horizontal="general" vertical="bottom" readingOrder="0"/>
    </dxf>
  </rfmt>
  <rfmt sheetId="3" sqref="CG5" start="0" length="0">
    <dxf>
      <alignment horizontal="general" vertical="bottom" readingOrder="0"/>
    </dxf>
  </rfmt>
  <rfmt sheetId="3" sqref="CH5" start="0" length="0">
    <dxf>
      <alignment horizontal="general" vertical="bottom" readingOrder="0"/>
    </dxf>
  </rfmt>
  <rfmt sheetId="3" sqref="CI5" start="0" length="0">
    <dxf>
      <alignment horizontal="general" vertical="bottom" readingOrder="0"/>
    </dxf>
  </rfmt>
  <rfmt sheetId="3" sqref="CJ5" start="0" length="0">
    <dxf>
      <alignment horizontal="general" vertical="bottom" readingOrder="0"/>
    </dxf>
  </rfmt>
  <rfmt sheetId="3" sqref="CK5" start="0" length="0">
    <dxf>
      <alignment horizontal="general" vertical="bottom" readingOrder="0"/>
    </dxf>
  </rfmt>
  <rfmt sheetId="3" sqref="CL5" start="0" length="0">
    <dxf>
      <alignment horizontal="general" vertical="bottom" readingOrder="0"/>
    </dxf>
  </rfmt>
  <rfmt sheetId="3" sqref="CM5" start="0" length="0">
    <dxf>
      <alignment horizontal="general" vertical="bottom" readingOrder="0"/>
    </dxf>
  </rfmt>
  <rfmt sheetId="3" sqref="CN5" start="0" length="0">
    <dxf>
      <alignment horizontal="general" vertical="bottom" readingOrder="0"/>
    </dxf>
  </rfmt>
  <rfmt sheetId="3" sqref="CO5" start="0" length="0">
    <dxf>
      <alignment horizontal="general" vertical="bottom" readingOrder="0"/>
    </dxf>
  </rfmt>
  <rfmt sheetId="3" sqref="CP5" start="0" length="0">
    <dxf>
      <alignment horizontal="general" vertical="bottom" readingOrder="0"/>
    </dxf>
  </rfmt>
  <rfmt sheetId="3" sqref="CQ5" start="0" length="0">
    <dxf>
      <alignment horizontal="general" vertical="bottom" readingOrder="0"/>
    </dxf>
  </rfmt>
  <rfmt sheetId="3" sqref="CR5" start="0" length="0">
    <dxf>
      <alignment horizontal="general" vertical="bottom" readingOrder="0"/>
    </dxf>
  </rfmt>
  <rfmt sheetId="3" sqref="CS5" start="0" length="0">
    <dxf>
      <alignment horizontal="general" vertical="bottom" readingOrder="0"/>
    </dxf>
  </rfmt>
  <rfmt sheetId="3" sqref="CT5" start="0" length="0">
    <dxf>
      <alignment horizontal="general" vertical="bottom" readingOrder="0"/>
    </dxf>
  </rfmt>
  <rfmt sheetId="3" sqref="CU5" start="0" length="0">
    <dxf>
      <alignment horizontal="general" vertical="bottom" readingOrder="0"/>
    </dxf>
  </rfmt>
  <rfmt sheetId="3" sqref="CV5" start="0" length="0">
    <dxf>
      <alignment horizontal="general" vertical="bottom" readingOrder="0"/>
    </dxf>
  </rfmt>
  <rfmt sheetId="3" sqref="CW5" start="0" length="0">
    <dxf>
      <alignment horizontal="general" vertical="bottom" readingOrder="0"/>
    </dxf>
  </rfmt>
  <rfmt sheetId="3" sqref="CX5" start="0" length="0">
    <dxf>
      <alignment horizontal="general" vertical="bottom" readingOrder="0"/>
    </dxf>
  </rfmt>
  <rfmt sheetId="3" sqref="CY5" start="0" length="0">
    <dxf>
      <alignment horizontal="general" vertical="bottom" readingOrder="0"/>
    </dxf>
  </rfmt>
  <rfmt sheetId="3" sqref="CZ5" start="0" length="0">
    <dxf>
      <alignment horizontal="general" vertical="bottom" readingOrder="0"/>
    </dxf>
  </rfmt>
  <rfmt sheetId="3" sqref="DA5" start="0" length="0">
    <dxf>
      <alignment horizontal="general" vertical="bottom" readingOrder="0"/>
    </dxf>
  </rfmt>
  <rfmt sheetId="3" sqref="DB5" start="0" length="0">
    <dxf>
      <alignment horizontal="general" vertical="bottom" readingOrder="0"/>
    </dxf>
  </rfmt>
  <rfmt sheetId="3" sqref="DC5" start="0" length="0">
    <dxf>
      <alignment horizontal="general" vertical="bottom" readingOrder="0"/>
    </dxf>
  </rfmt>
  <rfmt sheetId="3" sqref="DD5" start="0" length="0">
    <dxf>
      <alignment horizontal="general" vertical="bottom" readingOrder="0"/>
    </dxf>
  </rfmt>
  <rfmt sheetId="3" sqref="DE5" start="0" length="0">
    <dxf>
      <alignment horizontal="general" vertical="bottom" readingOrder="0"/>
    </dxf>
  </rfmt>
  <rfmt sheetId="3" sqref="DF5" start="0" length="0">
    <dxf>
      <alignment horizontal="general" vertical="bottom" readingOrder="0"/>
    </dxf>
  </rfmt>
  <rfmt sheetId="3" sqref="DG5" start="0" length="0">
    <dxf>
      <alignment horizontal="general" vertical="bottom" readingOrder="0"/>
    </dxf>
  </rfmt>
  <rfmt sheetId="3" sqref="DH5" start="0" length="0">
    <dxf>
      <alignment horizontal="general" vertical="bottom" readingOrder="0"/>
    </dxf>
  </rfmt>
  <rfmt sheetId="3" sqref="DI5" start="0" length="0">
    <dxf>
      <alignment horizontal="general" vertical="bottom" readingOrder="0"/>
    </dxf>
  </rfmt>
  <rfmt sheetId="3" sqref="DJ5" start="0" length="0">
    <dxf>
      <alignment horizontal="general" vertical="bottom" readingOrder="0"/>
    </dxf>
  </rfmt>
  <rfmt sheetId="3" sqref="DK5" start="0" length="0">
    <dxf>
      <alignment horizontal="general" vertical="bottom" readingOrder="0"/>
    </dxf>
  </rfmt>
  <rfmt sheetId="3" sqref="DL5" start="0" length="0">
    <dxf>
      <alignment horizontal="general" vertical="bottom" readingOrder="0"/>
    </dxf>
  </rfmt>
  <rfmt sheetId="3" sqref="DM5" start="0" length="0">
    <dxf>
      <alignment horizontal="general" vertical="bottom" readingOrder="0"/>
    </dxf>
  </rfmt>
  <rfmt sheetId="3" sqref="DN5" start="0" length="0">
    <dxf>
      <alignment horizontal="general" vertical="bottom" readingOrder="0"/>
    </dxf>
  </rfmt>
  <rfmt sheetId="3" sqref="DO5" start="0" length="0">
    <dxf>
      <alignment horizontal="general" vertical="bottom" readingOrder="0"/>
    </dxf>
  </rfmt>
  <rfmt sheetId="3" sqref="DP5" start="0" length="0">
    <dxf>
      <alignment horizontal="general" vertical="bottom" readingOrder="0"/>
    </dxf>
  </rfmt>
  <rfmt sheetId="3" sqref="DQ5" start="0" length="0">
    <dxf>
      <alignment horizontal="general" vertical="bottom" readingOrder="0"/>
    </dxf>
  </rfmt>
  <rfmt sheetId="3" sqref="DR5" start="0" length="0">
    <dxf>
      <alignment horizontal="general" vertical="bottom" readingOrder="0"/>
    </dxf>
  </rfmt>
  <rfmt sheetId="3" sqref="DS5" start="0" length="0">
    <dxf>
      <alignment horizontal="general" vertical="bottom" readingOrder="0"/>
    </dxf>
  </rfmt>
  <rfmt sheetId="3" sqref="DT5" start="0" length="0">
    <dxf>
      <alignment horizontal="general" vertical="bottom" readingOrder="0"/>
    </dxf>
  </rfmt>
  <rfmt sheetId="3" sqref="DU5" start="0" length="0">
    <dxf>
      <alignment horizontal="general" vertical="bottom" readingOrder="0"/>
    </dxf>
  </rfmt>
  <rfmt sheetId="3" sqref="DV5" start="0" length="0">
    <dxf>
      <alignment horizontal="general" vertical="bottom" readingOrder="0"/>
    </dxf>
  </rfmt>
  <rfmt sheetId="3" sqref="DW5" start="0" length="0">
    <dxf>
      <alignment horizontal="general" vertical="bottom" readingOrder="0"/>
    </dxf>
  </rfmt>
  <rfmt sheetId="3" sqref="DX5" start="0" length="0">
    <dxf>
      <alignment horizontal="general" vertical="bottom" readingOrder="0"/>
    </dxf>
  </rfmt>
  <rfmt sheetId="3" sqref="DY5" start="0" length="0">
    <dxf>
      <alignment horizontal="general" vertical="bottom" readingOrder="0"/>
    </dxf>
  </rfmt>
  <rfmt sheetId="3" sqref="DZ5" start="0" length="0">
    <dxf>
      <alignment horizontal="general" vertical="bottom" readingOrder="0"/>
    </dxf>
  </rfmt>
  <rfmt sheetId="3" sqref="EA5" start="0" length="0">
    <dxf>
      <alignment horizontal="general" vertical="bottom" readingOrder="0"/>
    </dxf>
  </rfmt>
  <rfmt sheetId="3" sqref="EB5" start="0" length="0">
    <dxf>
      <alignment horizontal="general" vertical="bottom" readingOrder="0"/>
    </dxf>
  </rfmt>
  <rfmt sheetId="3" sqref="EC5" start="0" length="0">
    <dxf>
      <alignment horizontal="general" vertical="bottom" readingOrder="0"/>
    </dxf>
  </rfmt>
  <rfmt sheetId="3" sqref="ED5" start="0" length="0">
    <dxf>
      <alignment horizontal="general" vertical="bottom" readingOrder="0"/>
    </dxf>
  </rfmt>
  <rfmt sheetId="3" sqref="EE5" start="0" length="0">
    <dxf>
      <alignment horizontal="general" vertical="bottom" readingOrder="0"/>
    </dxf>
  </rfmt>
  <rfmt sheetId="3" sqref="EF5" start="0" length="0">
    <dxf>
      <alignment horizontal="general" vertical="bottom" readingOrder="0"/>
    </dxf>
  </rfmt>
  <rfmt sheetId="3" sqref="EG5" start="0" length="0">
    <dxf>
      <alignment horizontal="general" vertical="bottom" readingOrder="0"/>
    </dxf>
  </rfmt>
  <rfmt sheetId="3" sqref="EH5" start="0" length="0">
    <dxf>
      <alignment horizontal="general" vertical="bottom" readingOrder="0"/>
    </dxf>
  </rfmt>
  <rfmt sheetId="3" sqref="EI5" start="0" length="0">
    <dxf>
      <alignment horizontal="general" vertical="bottom" readingOrder="0"/>
    </dxf>
  </rfmt>
  <rfmt sheetId="3" sqref="EJ5" start="0" length="0">
    <dxf>
      <alignment horizontal="general" vertical="bottom" readingOrder="0"/>
    </dxf>
  </rfmt>
  <rfmt sheetId="3" sqref="EK5" start="0" length="0">
    <dxf>
      <alignment horizontal="general" vertical="bottom" readingOrder="0"/>
    </dxf>
  </rfmt>
  <rfmt sheetId="3" sqref="EL5" start="0" length="0">
    <dxf>
      <alignment horizontal="general" vertical="bottom" readingOrder="0"/>
    </dxf>
  </rfmt>
  <rfmt sheetId="3" sqref="EM5" start="0" length="0">
    <dxf>
      <alignment horizontal="general" vertical="bottom" readingOrder="0"/>
    </dxf>
  </rfmt>
  <rfmt sheetId="3" sqref="EN5" start="0" length="0">
    <dxf>
      <alignment horizontal="general" vertical="bottom" readingOrder="0"/>
    </dxf>
  </rfmt>
  <rfmt sheetId="3" sqref="EO5" start="0" length="0">
    <dxf>
      <alignment horizontal="general" vertical="bottom" readingOrder="0"/>
    </dxf>
  </rfmt>
  <rfmt sheetId="3" sqref="EP5" start="0" length="0">
    <dxf>
      <alignment horizontal="general" vertical="bottom" readingOrder="0"/>
    </dxf>
  </rfmt>
  <rfmt sheetId="3" sqref="EQ5" start="0" length="0">
    <dxf>
      <alignment horizontal="general" vertical="bottom" readingOrder="0"/>
    </dxf>
  </rfmt>
  <rfmt sheetId="3" sqref="ER5" start="0" length="0">
    <dxf>
      <alignment horizontal="general" vertical="bottom" readingOrder="0"/>
    </dxf>
  </rfmt>
  <rfmt sheetId="3" sqref="ES5" start="0" length="0">
    <dxf>
      <alignment horizontal="general" vertical="bottom" readingOrder="0"/>
    </dxf>
  </rfmt>
  <rfmt sheetId="3" sqref="ET5" start="0" length="0">
    <dxf>
      <alignment horizontal="general" vertical="bottom" readingOrder="0"/>
    </dxf>
  </rfmt>
  <rfmt sheetId="3" sqref="EU5" start="0" length="0">
    <dxf>
      <alignment horizontal="general" vertical="bottom" readingOrder="0"/>
    </dxf>
  </rfmt>
  <rfmt sheetId="3" sqref="EV5" start="0" length="0">
    <dxf>
      <alignment horizontal="general" vertical="bottom" readingOrder="0"/>
    </dxf>
  </rfmt>
  <rfmt sheetId="3" sqref="EW5" start="0" length="0">
    <dxf>
      <alignment horizontal="general" vertical="bottom" readingOrder="0"/>
    </dxf>
  </rfmt>
  <rfmt sheetId="3" sqref="EX5" start="0" length="0">
    <dxf>
      <alignment horizontal="general" vertical="bottom" readingOrder="0"/>
    </dxf>
  </rfmt>
  <rfmt sheetId="3" sqref="EY5" start="0" length="0">
    <dxf>
      <alignment horizontal="general" vertical="bottom" readingOrder="0"/>
    </dxf>
  </rfmt>
  <rfmt sheetId="3" sqref="EZ5" start="0" length="0">
    <dxf>
      <alignment horizontal="general" vertical="bottom" readingOrder="0"/>
    </dxf>
  </rfmt>
  <rfmt sheetId="3" sqref="FA5" start="0" length="0">
    <dxf>
      <alignment horizontal="general" vertical="bottom" readingOrder="0"/>
    </dxf>
  </rfmt>
  <rfmt sheetId="3" sqref="FB5" start="0" length="0">
    <dxf>
      <alignment horizontal="general" vertical="bottom" readingOrder="0"/>
    </dxf>
  </rfmt>
  <rfmt sheetId="3" sqref="FC5" start="0" length="0">
    <dxf>
      <alignment horizontal="general" vertical="bottom" readingOrder="0"/>
    </dxf>
  </rfmt>
  <rfmt sheetId="3" sqref="FD5" start="0" length="0">
    <dxf>
      <alignment horizontal="general" vertical="bottom" readingOrder="0"/>
    </dxf>
  </rfmt>
  <rfmt sheetId="3" sqref="FE5" start="0" length="0">
    <dxf>
      <alignment horizontal="general" vertical="bottom" readingOrder="0"/>
    </dxf>
  </rfmt>
  <rfmt sheetId="3" sqref="FF5" start="0" length="0">
    <dxf>
      <alignment horizontal="general" vertical="bottom" readingOrder="0"/>
    </dxf>
  </rfmt>
  <rfmt sheetId="3" sqref="FG5" start="0" length="0">
    <dxf>
      <alignment horizontal="general" vertical="bottom" readingOrder="0"/>
    </dxf>
  </rfmt>
  <rfmt sheetId="3" sqref="FH5" start="0" length="0">
    <dxf>
      <alignment horizontal="general" vertical="bottom" readingOrder="0"/>
    </dxf>
  </rfmt>
  <rfmt sheetId="3" sqref="FI5" start="0" length="0">
    <dxf>
      <alignment horizontal="general" vertical="bottom" readingOrder="0"/>
    </dxf>
  </rfmt>
  <rfmt sheetId="3" sqref="FJ5" start="0" length="0">
    <dxf>
      <alignment horizontal="general" vertical="bottom" readingOrder="0"/>
    </dxf>
  </rfmt>
  <rfmt sheetId="3" sqref="FK5" start="0" length="0">
    <dxf>
      <alignment horizontal="general" vertical="bottom" readingOrder="0"/>
    </dxf>
  </rfmt>
  <rfmt sheetId="3" sqref="P6" start="0" length="0">
    <dxf>
      <alignment horizontal="general" vertical="bottom" readingOrder="0"/>
    </dxf>
  </rfmt>
  <rfmt sheetId="3" sqref="Q6" start="0" length="0">
    <dxf>
      <alignment horizontal="general" vertical="bottom" readingOrder="0"/>
    </dxf>
  </rfmt>
  <rfmt sheetId="3" sqref="R6" start="0" length="0">
    <dxf>
      <alignment horizontal="general" vertical="bottom" readingOrder="0"/>
    </dxf>
  </rfmt>
  <rfmt sheetId="3" sqref="S6" start="0" length="0">
    <dxf>
      <alignment horizontal="general" vertical="bottom" readingOrder="0"/>
    </dxf>
  </rfmt>
  <rfmt sheetId="3" sqref="T6" start="0" length="0">
    <dxf>
      <alignment horizontal="general" vertical="bottom" readingOrder="0"/>
    </dxf>
  </rfmt>
  <rfmt sheetId="3" sqref="U6" start="0" length="0">
    <dxf>
      <alignment horizontal="general" vertical="bottom" readingOrder="0"/>
    </dxf>
  </rfmt>
  <rfmt sheetId="3" sqref="V6" start="0" length="0">
    <dxf>
      <alignment horizontal="general" vertical="bottom" readingOrder="0"/>
    </dxf>
  </rfmt>
  <rfmt sheetId="3" sqref="W6" start="0" length="0">
    <dxf>
      <alignment horizontal="general" vertical="bottom" readingOrder="0"/>
    </dxf>
  </rfmt>
  <rfmt sheetId="3" sqref="X6" start="0" length="0">
    <dxf>
      <alignment horizontal="general" vertical="bottom" readingOrder="0"/>
    </dxf>
  </rfmt>
  <rfmt sheetId="3" sqref="Y6" start="0" length="0">
    <dxf>
      <alignment horizontal="general" vertical="bottom" readingOrder="0"/>
    </dxf>
  </rfmt>
  <rfmt sheetId="3" sqref="Z6" start="0" length="0">
    <dxf>
      <alignment horizontal="general" vertical="bottom" readingOrder="0"/>
    </dxf>
  </rfmt>
  <rfmt sheetId="3" sqref="AA6" start="0" length="0">
    <dxf>
      <alignment horizontal="general" vertical="bottom" readingOrder="0"/>
    </dxf>
  </rfmt>
  <rfmt sheetId="3" sqref="AB6" start="0" length="0">
    <dxf>
      <fill>
        <patternFill patternType="none">
          <bgColor indexed="65"/>
        </patternFill>
      </fill>
      <alignment horizontal="general" vertical="bottom" readingOrder="0"/>
    </dxf>
  </rfmt>
  <rfmt sheetId="3" sqref="AC6" start="0" length="0">
    <dxf>
      <alignment horizontal="general" vertical="bottom" readingOrder="0"/>
    </dxf>
  </rfmt>
  <rfmt sheetId="3" sqref="AD6" start="0" length="0">
    <dxf>
      <alignment horizontal="general" vertical="bottom" readingOrder="0"/>
    </dxf>
  </rfmt>
  <rfmt sheetId="3" sqref="AE6" start="0" length="0">
    <dxf>
      <alignment horizontal="general" vertical="bottom" readingOrder="0"/>
    </dxf>
  </rfmt>
  <rfmt sheetId="3" sqref="AF6" start="0" length="0">
    <dxf>
      <alignment horizontal="general" vertical="bottom" readingOrder="0"/>
    </dxf>
  </rfmt>
  <rfmt sheetId="3" sqref="AG6" start="0" length="0">
    <dxf>
      <alignment horizontal="general" vertical="bottom" readingOrder="0"/>
    </dxf>
  </rfmt>
  <rfmt sheetId="3" sqref="AH6" start="0" length="0">
    <dxf>
      <alignment horizontal="general" vertical="bottom" readingOrder="0"/>
    </dxf>
  </rfmt>
  <rfmt sheetId="3" sqref="AI6" start="0" length="0">
    <dxf>
      <alignment horizontal="general" vertical="bottom" readingOrder="0"/>
    </dxf>
  </rfmt>
  <rfmt sheetId="3" sqref="AJ6" start="0" length="0">
    <dxf>
      <alignment horizontal="general" vertical="bottom" readingOrder="0"/>
    </dxf>
  </rfmt>
  <rfmt sheetId="3" sqref="AK6" start="0" length="0">
    <dxf>
      <alignment horizontal="general" vertical="bottom" readingOrder="0"/>
    </dxf>
  </rfmt>
  <rfmt sheetId="3" sqref="AL6" start="0" length="0">
    <dxf>
      <alignment horizontal="general" vertical="bottom" readingOrder="0"/>
    </dxf>
  </rfmt>
  <rfmt sheetId="3" sqref="AM6" start="0" length="0">
    <dxf>
      <alignment horizontal="general" vertical="bottom" readingOrder="0"/>
    </dxf>
  </rfmt>
  <rfmt sheetId="3" sqref="AN6" start="0" length="0">
    <dxf>
      <alignment horizontal="general" vertical="bottom" readingOrder="0"/>
    </dxf>
  </rfmt>
  <rfmt sheetId="3" sqref="AO6" start="0" length="0">
    <dxf>
      <fill>
        <patternFill patternType="none">
          <bgColor indexed="65"/>
        </patternFill>
      </fill>
      <alignment horizontal="general" vertical="bottom" readingOrder="0"/>
    </dxf>
  </rfmt>
  <rfmt sheetId="3" sqref="AP6" start="0" length="0">
    <dxf>
      <alignment horizontal="general" vertical="bottom" readingOrder="0"/>
    </dxf>
  </rfmt>
  <rfmt sheetId="3" sqref="AQ6" start="0" length="0">
    <dxf>
      <alignment horizontal="general" vertical="bottom" readingOrder="0"/>
    </dxf>
  </rfmt>
  <rfmt sheetId="3" sqref="AR6" start="0" length="0">
    <dxf>
      <alignment horizontal="general" vertical="bottom" readingOrder="0"/>
    </dxf>
  </rfmt>
  <rfmt sheetId="3" sqref="AS6" start="0" length="0">
    <dxf>
      <alignment horizontal="general" vertical="bottom" readingOrder="0"/>
    </dxf>
  </rfmt>
  <rfmt sheetId="3" sqref="AT6" start="0" length="0">
    <dxf>
      <alignment horizontal="general" vertical="bottom" readingOrder="0"/>
    </dxf>
  </rfmt>
  <rfmt sheetId="3" sqref="AU6" start="0" length="0">
    <dxf>
      <alignment horizontal="general" vertical="bottom" readingOrder="0"/>
    </dxf>
  </rfmt>
  <rfmt sheetId="3" sqref="AV6" start="0" length="0">
    <dxf>
      <alignment horizontal="general" vertical="bottom" readingOrder="0"/>
    </dxf>
  </rfmt>
  <rfmt sheetId="3" sqref="AW6" start="0" length="0">
    <dxf>
      <alignment horizontal="general" vertical="bottom" readingOrder="0"/>
    </dxf>
  </rfmt>
  <rfmt sheetId="3" sqref="AX6" start="0" length="0">
    <dxf>
      <alignment horizontal="general" vertical="bottom" readingOrder="0"/>
    </dxf>
  </rfmt>
  <rfmt sheetId="3" sqref="AY6" start="0" length="0">
    <dxf>
      <alignment horizontal="general" vertical="bottom" readingOrder="0"/>
    </dxf>
  </rfmt>
  <rfmt sheetId="3" sqref="AZ6" start="0" length="0">
    <dxf>
      <alignment horizontal="general" vertical="bottom" readingOrder="0"/>
    </dxf>
  </rfmt>
  <rfmt sheetId="3" sqref="BA6" start="0" length="0">
    <dxf>
      <alignment horizontal="general" vertical="bottom" readingOrder="0"/>
    </dxf>
  </rfmt>
  <rfmt sheetId="3" sqref="BB6" start="0" length="0">
    <dxf>
      <alignment horizontal="general" vertical="bottom" readingOrder="0"/>
    </dxf>
  </rfmt>
  <rfmt sheetId="3" sqref="BC6" start="0" length="0">
    <dxf>
      <alignment horizontal="general" vertical="bottom" readingOrder="0"/>
    </dxf>
  </rfmt>
  <rfmt sheetId="3" sqref="BD6" start="0" length="0">
    <dxf>
      <alignment horizontal="general" vertical="bottom" readingOrder="0"/>
    </dxf>
  </rfmt>
  <rfmt sheetId="3" sqref="BE6" start="0" length="0">
    <dxf>
      <alignment horizontal="general" vertical="bottom" readingOrder="0"/>
    </dxf>
  </rfmt>
  <rfmt sheetId="3" sqref="BF6" start="0" length="0">
    <dxf>
      <alignment horizontal="general" vertical="bottom" readingOrder="0"/>
    </dxf>
  </rfmt>
  <rfmt sheetId="3" sqref="BG6" start="0" length="0">
    <dxf>
      <alignment horizontal="general" vertical="bottom" readingOrder="0"/>
    </dxf>
  </rfmt>
  <rfmt sheetId="3" sqref="BH6" start="0" length="0">
    <dxf>
      <alignment horizontal="general" vertical="bottom" readingOrder="0"/>
    </dxf>
  </rfmt>
  <rfmt sheetId="3" sqref="BI6" start="0" length="0">
    <dxf>
      <alignment horizontal="general" vertical="bottom" readingOrder="0"/>
    </dxf>
  </rfmt>
  <rfmt sheetId="3" sqref="BJ6" start="0" length="0">
    <dxf>
      <alignment horizontal="general" vertical="bottom" readingOrder="0"/>
    </dxf>
  </rfmt>
  <rfmt sheetId="3" sqref="BK6" start="0" length="0">
    <dxf>
      <alignment horizontal="general" vertical="bottom" readingOrder="0"/>
    </dxf>
  </rfmt>
  <rfmt sheetId="3" sqref="BL6" start="0" length="0">
    <dxf>
      <alignment horizontal="general" vertical="bottom" readingOrder="0"/>
    </dxf>
  </rfmt>
  <rfmt sheetId="3" sqref="BM6" start="0" length="0">
    <dxf>
      <alignment horizontal="general" vertical="bottom" readingOrder="0"/>
    </dxf>
  </rfmt>
  <rfmt sheetId="3" sqref="BN6" start="0" length="0">
    <dxf>
      <alignment horizontal="general" vertical="bottom" readingOrder="0"/>
    </dxf>
  </rfmt>
  <rfmt sheetId="3" sqref="BO6" start="0" length="0">
    <dxf>
      <alignment horizontal="general" vertical="bottom" readingOrder="0"/>
    </dxf>
  </rfmt>
  <rfmt sheetId="3" sqref="BP6" start="0" length="0">
    <dxf>
      <alignment horizontal="general" vertical="bottom" readingOrder="0"/>
    </dxf>
  </rfmt>
  <rfmt sheetId="3" sqref="BQ6" start="0" length="0">
    <dxf>
      <alignment horizontal="general" vertical="bottom" readingOrder="0"/>
    </dxf>
  </rfmt>
  <rfmt sheetId="3" sqref="BR6" start="0" length="0">
    <dxf>
      <alignment horizontal="general" vertical="bottom" readingOrder="0"/>
    </dxf>
  </rfmt>
  <rfmt sheetId="3" sqref="BS6" start="0" length="0">
    <dxf>
      <alignment horizontal="general" vertical="bottom" readingOrder="0"/>
    </dxf>
  </rfmt>
  <rfmt sheetId="3" sqref="BT6" start="0" length="0">
    <dxf>
      <alignment horizontal="general" vertical="bottom" readingOrder="0"/>
    </dxf>
  </rfmt>
  <rfmt sheetId="3" sqref="BU6" start="0" length="0">
    <dxf>
      <alignment horizontal="general" vertical="bottom" readingOrder="0"/>
    </dxf>
  </rfmt>
  <rfmt sheetId="3" sqref="BV6" start="0" length="0">
    <dxf>
      <alignment horizontal="general" vertical="bottom" readingOrder="0"/>
    </dxf>
  </rfmt>
  <rfmt sheetId="3" sqref="BW6" start="0" length="0">
    <dxf>
      <alignment horizontal="general" vertical="bottom" readingOrder="0"/>
    </dxf>
  </rfmt>
  <rfmt sheetId="3" sqref="BX6" start="0" length="0">
    <dxf>
      <alignment horizontal="general" vertical="bottom" readingOrder="0"/>
    </dxf>
  </rfmt>
  <rfmt sheetId="3" sqref="BY6" start="0" length="0">
    <dxf>
      <alignment horizontal="general" vertical="bottom" readingOrder="0"/>
    </dxf>
  </rfmt>
  <rfmt sheetId="3" sqref="BZ6" start="0" length="0">
    <dxf>
      <alignment horizontal="general" vertical="bottom" readingOrder="0"/>
    </dxf>
  </rfmt>
  <rfmt sheetId="3" sqref="CA6" start="0" length="0">
    <dxf>
      <alignment horizontal="general" vertical="bottom" readingOrder="0"/>
    </dxf>
  </rfmt>
  <rfmt sheetId="3" sqref="CB6" start="0" length="0">
    <dxf>
      <alignment horizontal="general" vertical="bottom" readingOrder="0"/>
    </dxf>
  </rfmt>
  <rfmt sheetId="3" sqref="CC6" start="0" length="0">
    <dxf>
      <alignment horizontal="general" vertical="bottom" readingOrder="0"/>
    </dxf>
  </rfmt>
  <rfmt sheetId="3" sqref="CD6" start="0" length="0">
    <dxf>
      <alignment horizontal="general" vertical="bottom" readingOrder="0"/>
    </dxf>
  </rfmt>
  <rfmt sheetId="3" sqref="CE6" start="0" length="0">
    <dxf>
      <alignment horizontal="general" vertical="bottom" readingOrder="0"/>
    </dxf>
  </rfmt>
  <rfmt sheetId="3" sqref="CF6" start="0" length="0">
    <dxf>
      <alignment horizontal="general" vertical="bottom" readingOrder="0"/>
    </dxf>
  </rfmt>
  <rfmt sheetId="3" sqref="CG6" start="0" length="0">
    <dxf>
      <alignment horizontal="general" vertical="bottom" readingOrder="0"/>
    </dxf>
  </rfmt>
  <rfmt sheetId="3" sqref="CH6" start="0" length="0">
    <dxf>
      <alignment horizontal="general" vertical="bottom" readingOrder="0"/>
    </dxf>
  </rfmt>
  <rfmt sheetId="3" sqref="CI6" start="0" length="0">
    <dxf>
      <alignment horizontal="general" vertical="bottom" readingOrder="0"/>
    </dxf>
  </rfmt>
  <rfmt sheetId="3" sqref="CJ6" start="0" length="0">
    <dxf>
      <alignment horizontal="general" vertical="bottom" readingOrder="0"/>
    </dxf>
  </rfmt>
  <rfmt sheetId="3" sqref="CK6" start="0" length="0">
    <dxf>
      <alignment horizontal="general" vertical="bottom" readingOrder="0"/>
    </dxf>
  </rfmt>
  <rfmt sheetId="3" sqref="CL6" start="0" length="0">
    <dxf>
      <alignment horizontal="general" vertical="bottom" readingOrder="0"/>
    </dxf>
  </rfmt>
  <rfmt sheetId="3" sqref="CM6" start="0" length="0">
    <dxf>
      <alignment horizontal="general" vertical="bottom" readingOrder="0"/>
    </dxf>
  </rfmt>
  <rfmt sheetId="3" sqref="CN6" start="0" length="0">
    <dxf>
      <alignment horizontal="general" vertical="bottom" readingOrder="0"/>
    </dxf>
  </rfmt>
  <rfmt sheetId="3" sqref="CO6" start="0" length="0">
    <dxf>
      <alignment horizontal="general" vertical="bottom" readingOrder="0"/>
    </dxf>
  </rfmt>
  <rfmt sheetId="3" sqref="CP6" start="0" length="0">
    <dxf>
      <alignment horizontal="general" vertical="bottom" readingOrder="0"/>
    </dxf>
  </rfmt>
  <rfmt sheetId="3" sqref="CQ6" start="0" length="0">
    <dxf>
      <alignment horizontal="general" vertical="bottom" readingOrder="0"/>
    </dxf>
  </rfmt>
  <rfmt sheetId="3" sqref="CR6" start="0" length="0">
    <dxf>
      <alignment horizontal="general" vertical="bottom" readingOrder="0"/>
    </dxf>
  </rfmt>
  <rfmt sheetId="3" sqref="CS6" start="0" length="0">
    <dxf>
      <alignment horizontal="general" vertical="bottom" readingOrder="0"/>
    </dxf>
  </rfmt>
  <rfmt sheetId="3" sqref="CT6" start="0" length="0">
    <dxf>
      <alignment horizontal="general" vertical="bottom" readingOrder="0"/>
    </dxf>
  </rfmt>
  <rfmt sheetId="3" sqref="CU6" start="0" length="0">
    <dxf>
      <alignment horizontal="general" vertical="bottom" readingOrder="0"/>
    </dxf>
  </rfmt>
  <rfmt sheetId="3" sqref="CV6" start="0" length="0">
    <dxf>
      <alignment horizontal="general" vertical="bottom" readingOrder="0"/>
    </dxf>
  </rfmt>
  <rfmt sheetId="3" sqref="CW6" start="0" length="0">
    <dxf>
      <alignment horizontal="general" vertical="bottom" readingOrder="0"/>
    </dxf>
  </rfmt>
  <rfmt sheetId="3" sqref="CX6" start="0" length="0">
    <dxf>
      <alignment horizontal="general" vertical="bottom" readingOrder="0"/>
    </dxf>
  </rfmt>
  <rfmt sheetId="3" sqref="CY6" start="0" length="0">
    <dxf>
      <alignment horizontal="general" vertical="bottom" readingOrder="0"/>
    </dxf>
  </rfmt>
  <rfmt sheetId="3" sqref="CZ6" start="0" length="0">
    <dxf>
      <alignment horizontal="general" vertical="bottom" readingOrder="0"/>
    </dxf>
  </rfmt>
  <rfmt sheetId="3" sqref="DA6" start="0" length="0">
    <dxf>
      <alignment horizontal="general" vertical="bottom" readingOrder="0"/>
    </dxf>
  </rfmt>
  <rfmt sheetId="3" sqref="DB6" start="0" length="0">
    <dxf>
      <alignment horizontal="general" vertical="bottom" readingOrder="0"/>
    </dxf>
  </rfmt>
  <rfmt sheetId="3" sqref="DC6" start="0" length="0">
    <dxf>
      <alignment horizontal="general" vertical="bottom" readingOrder="0"/>
    </dxf>
  </rfmt>
  <rfmt sheetId="3" sqref="DD6" start="0" length="0">
    <dxf>
      <alignment horizontal="general" vertical="bottom" readingOrder="0"/>
    </dxf>
  </rfmt>
  <rfmt sheetId="3" sqref="DE6" start="0" length="0">
    <dxf>
      <alignment horizontal="general" vertical="bottom" readingOrder="0"/>
    </dxf>
  </rfmt>
  <rfmt sheetId="3" sqref="DF6" start="0" length="0">
    <dxf>
      <alignment horizontal="general" vertical="bottom" readingOrder="0"/>
    </dxf>
  </rfmt>
  <rfmt sheetId="3" sqref="DG6" start="0" length="0">
    <dxf>
      <alignment horizontal="general" vertical="bottom" readingOrder="0"/>
    </dxf>
  </rfmt>
  <rfmt sheetId="3" sqref="DH6" start="0" length="0">
    <dxf>
      <alignment horizontal="general" vertical="bottom" readingOrder="0"/>
    </dxf>
  </rfmt>
  <rfmt sheetId="3" sqref="DI6" start="0" length="0">
    <dxf>
      <alignment horizontal="general" vertical="bottom" readingOrder="0"/>
    </dxf>
  </rfmt>
  <rfmt sheetId="3" sqref="DJ6" start="0" length="0">
    <dxf>
      <alignment horizontal="general" vertical="bottom" readingOrder="0"/>
    </dxf>
  </rfmt>
  <rfmt sheetId="3" sqref="DK6" start="0" length="0">
    <dxf>
      <alignment horizontal="general" vertical="bottom" readingOrder="0"/>
    </dxf>
  </rfmt>
  <rfmt sheetId="3" sqref="DL6" start="0" length="0">
    <dxf>
      <alignment horizontal="general" vertical="bottom" readingOrder="0"/>
    </dxf>
  </rfmt>
  <rfmt sheetId="3" sqref="DM6" start="0" length="0">
    <dxf>
      <alignment horizontal="general" vertical="bottom" readingOrder="0"/>
    </dxf>
  </rfmt>
  <rfmt sheetId="3" sqref="DN6" start="0" length="0">
    <dxf>
      <alignment horizontal="general" vertical="bottom" readingOrder="0"/>
    </dxf>
  </rfmt>
  <rfmt sheetId="3" sqref="DO6" start="0" length="0">
    <dxf>
      <alignment horizontal="general" vertical="bottom" readingOrder="0"/>
    </dxf>
  </rfmt>
  <rfmt sheetId="3" sqref="DP6" start="0" length="0">
    <dxf>
      <alignment horizontal="general" vertical="bottom" readingOrder="0"/>
    </dxf>
  </rfmt>
  <rfmt sheetId="3" sqref="DQ6" start="0" length="0">
    <dxf>
      <alignment horizontal="general" vertical="bottom" readingOrder="0"/>
    </dxf>
  </rfmt>
  <rfmt sheetId="3" sqref="DR6" start="0" length="0">
    <dxf>
      <alignment horizontal="general" vertical="bottom" readingOrder="0"/>
    </dxf>
  </rfmt>
  <rfmt sheetId="3" sqref="DS6" start="0" length="0">
    <dxf>
      <alignment horizontal="general" vertical="bottom" readingOrder="0"/>
    </dxf>
  </rfmt>
  <rfmt sheetId="3" sqref="DT6" start="0" length="0">
    <dxf>
      <alignment horizontal="general" vertical="bottom" readingOrder="0"/>
    </dxf>
  </rfmt>
  <rfmt sheetId="3" sqref="DU6" start="0" length="0">
    <dxf>
      <alignment horizontal="general" vertical="bottom" readingOrder="0"/>
    </dxf>
  </rfmt>
  <rfmt sheetId="3" sqref="DV6" start="0" length="0">
    <dxf>
      <alignment horizontal="general" vertical="bottom" readingOrder="0"/>
    </dxf>
  </rfmt>
  <rfmt sheetId="3" sqref="DW6" start="0" length="0">
    <dxf>
      <alignment horizontal="general" vertical="bottom" readingOrder="0"/>
    </dxf>
  </rfmt>
  <rfmt sheetId="3" sqref="DX6" start="0" length="0">
    <dxf>
      <alignment horizontal="general" vertical="bottom" readingOrder="0"/>
    </dxf>
  </rfmt>
  <rfmt sheetId="3" sqref="DY6" start="0" length="0">
    <dxf>
      <alignment horizontal="general" vertical="bottom" readingOrder="0"/>
    </dxf>
  </rfmt>
  <rfmt sheetId="3" sqref="DZ6" start="0" length="0">
    <dxf>
      <alignment horizontal="general" vertical="bottom" readingOrder="0"/>
    </dxf>
  </rfmt>
  <rfmt sheetId="3" sqref="EA6" start="0" length="0">
    <dxf>
      <alignment horizontal="general" vertical="bottom" readingOrder="0"/>
    </dxf>
  </rfmt>
  <rfmt sheetId="3" sqref="EB6" start="0" length="0">
    <dxf>
      <alignment horizontal="general" vertical="bottom" readingOrder="0"/>
    </dxf>
  </rfmt>
  <rfmt sheetId="3" sqref="EC6" start="0" length="0">
    <dxf>
      <alignment horizontal="general" vertical="bottom" readingOrder="0"/>
    </dxf>
  </rfmt>
  <rfmt sheetId="3" sqref="ED6" start="0" length="0">
    <dxf>
      <alignment horizontal="general" vertical="bottom" readingOrder="0"/>
    </dxf>
  </rfmt>
  <rfmt sheetId="3" sqref="EE6" start="0" length="0">
    <dxf>
      <alignment horizontal="general" vertical="bottom" readingOrder="0"/>
    </dxf>
  </rfmt>
  <rfmt sheetId="3" sqref="EF6" start="0" length="0">
    <dxf>
      <alignment horizontal="general" vertical="bottom" readingOrder="0"/>
    </dxf>
  </rfmt>
  <rfmt sheetId="3" sqref="EG6" start="0" length="0">
    <dxf>
      <alignment horizontal="general" vertical="bottom" readingOrder="0"/>
    </dxf>
  </rfmt>
  <rfmt sheetId="3" sqref="EH6" start="0" length="0">
    <dxf>
      <alignment horizontal="general" vertical="bottom" readingOrder="0"/>
    </dxf>
  </rfmt>
  <rfmt sheetId="3" sqref="EI6" start="0" length="0">
    <dxf>
      <alignment horizontal="general" vertical="bottom" readingOrder="0"/>
    </dxf>
  </rfmt>
  <rfmt sheetId="3" sqref="EJ6" start="0" length="0">
    <dxf>
      <alignment horizontal="general" vertical="bottom" readingOrder="0"/>
    </dxf>
  </rfmt>
  <rfmt sheetId="3" sqref="EK6" start="0" length="0">
    <dxf>
      <alignment horizontal="general" vertical="bottom" readingOrder="0"/>
    </dxf>
  </rfmt>
  <rfmt sheetId="3" sqref="EL6" start="0" length="0">
    <dxf>
      <alignment horizontal="general" vertical="bottom" readingOrder="0"/>
    </dxf>
  </rfmt>
  <rfmt sheetId="3" sqref="EM6" start="0" length="0">
    <dxf>
      <alignment horizontal="general" vertical="bottom" readingOrder="0"/>
    </dxf>
  </rfmt>
  <rfmt sheetId="3" sqref="EN6" start="0" length="0">
    <dxf>
      <alignment horizontal="general" vertical="bottom" readingOrder="0"/>
    </dxf>
  </rfmt>
  <rfmt sheetId="3" sqref="EO6" start="0" length="0">
    <dxf>
      <alignment horizontal="general" vertical="bottom" readingOrder="0"/>
    </dxf>
  </rfmt>
  <rfmt sheetId="3" sqref="EP6" start="0" length="0">
    <dxf>
      <alignment horizontal="general" vertical="bottom" readingOrder="0"/>
    </dxf>
  </rfmt>
  <rfmt sheetId="3" sqref="EQ6" start="0" length="0">
    <dxf>
      <alignment horizontal="general" vertical="bottom" readingOrder="0"/>
    </dxf>
  </rfmt>
  <rfmt sheetId="3" sqref="ER6" start="0" length="0">
    <dxf>
      <alignment horizontal="general" vertical="bottom" readingOrder="0"/>
    </dxf>
  </rfmt>
  <rfmt sheetId="3" sqref="ES6" start="0" length="0">
    <dxf>
      <alignment horizontal="general" vertical="bottom" readingOrder="0"/>
    </dxf>
  </rfmt>
  <rfmt sheetId="3" sqref="ET6" start="0" length="0">
    <dxf>
      <alignment horizontal="general" vertical="bottom" readingOrder="0"/>
    </dxf>
  </rfmt>
  <rfmt sheetId="3" sqref="EU6" start="0" length="0">
    <dxf>
      <alignment horizontal="general" vertical="bottom" readingOrder="0"/>
    </dxf>
  </rfmt>
  <rfmt sheetId="3" sqref="EV6" start="0" length="0">
    <dxf>
      <alignment horizontal="general" vertical="bottom" readingOrder="0"/>
    </dxf>
  </rfmt>
  <rfmt sheetId="3" sqref="EW6" start="0" length="0">
    <dxf>
      <alignment horizontal="general" vertical="bottom" readingOrder="0"/>
    </dxf>
  </rfmt>
  <rfmt sheetId="3" sqref="EX6" start="0" length="0">
    <dxf>
      <alignment horizontal="general" vertical="bottom" readingOrder="0"/>
    </dxf>
  </rfmt>
  <rfmt sheetId="3" sqref="EY6" start="0" length="0">
    <dxf>
      <alignment horizontal="general" vertical="bottom" readingOrder="0"/>
    </dxf>
  </rfmt>
  <rfmt sheetId="3" sqref="EZ6" start="0" length="0">
    <dxf>
      <alignment horizontal="general" vertical="bottom" readingOrder="0"/>
    </dxf>
  </rfmt>
  <rfmt sheetId="3" sqref="FA6" start="0" length="0">
    <dxf>
      <alignment horizontal="general" vertical="bottom" readingOrder="0"/>
    </dxf>
  </rfmt>
  <rfmt sheetId="3" sqref="FB6" start="0" length="0">
    <dxf>
      <alignment horizontal="general" vertical="bottom" readingOrder="0"/>
    </dxf>
  </rfmt>
  <rfmt sheetId="3" sqref="FC6" start="0" length="0">
    <dxf>
      <alignment horizontal="general" vertical="bottom" readingOrder="0"/>
    </dxf>
  </rfmt>
  <rfmt sheetId="3" sqref="FD6" start="0" length="0">
    <dxf>
      <alignment horizontal="general" vertical="bottom" readingOrder="0"/>
    </dxf>
  </rfmt>
  <rfmt sheetId="3" sqref="FE6" start="0" length="0">
    <dxf>
      <alignment horizontal="general" vertical="bottom" readingOrder="0"/>
    </dxf>
  </rfmt>
  <rfmt sheetId="3" sqref="FF6" start="0" length="0">
    <dxf>
      <alignment horizontal="general" vertical="bottom" readingOrder="0"/>
    </dxf>
  </rfmt>
  <rfmt sheetId="3" sqref="FG6" start="0" length="0">
    <dxf>
      <alignment horizontal="general" vertical="bottom" readingOrder="0"/>
    </dxf>
  </rfmt>
  <rfmt sheetId="3" sqref="FH6" start="0" length="0">
    <dxf>
      <alignment horizontal="general" vertical="bottom" readingOrder="0"/>
    </dxf>
  </rfmt>
  <rfmt sheetId="3" sqref="FI6" start="0" length="0">
    <dxf>
      <alignment horizontal="general" vertical="bottom" readingOrder="0"/>
    </dxf>
  </rfmt>
  <rfmt sheetId="3" sqref="FJ6" start="0" length="0">
    <dxf>
      <alignment horizontal="general" vertical="bottom" readingOrder="0"/>
    </dxf>
  </rfmt>
  <rfmt sheetId="3" sqref="FK6" start="0" length="0">
    <dxf>
      <alignment horizontal="general" vertical="bottom" readingOrder="0"/>
    </dxf>
  </rfmt>
  <rfmt sheetId="3" sqref="P7" start="0" length="0">
    <dxf>
      <alignment horizontal="general" vertical="bottom" readingOrder="0"/>
    </dxf>
  </rfmt>
  <rfmt sheetId="3" sqref="Q7" start="0" length="0">
    <dxf>
      <alignment horizontal="general" vertical="bottom" readingOrder="0"/>
    </dxf>
  </rfmt>
  <rfmt sheetId="3" sqref="R7" start="0" length="0">
    <dxf>
      <alignment horizontal="general" vertical="bottom" readingOrder="0"/>
    </dxf>
  </rfmt>
  <rfmt sheetId="3" sqref="S7" start="0" length="0">
    <dxf>
      <alignment horizontal="general" vertical="bottom" readingOrder="0"/>
    </dxf>
  </rfmt>
  <rfmt sheetId="3" sqref="T7" start="0" length="0">
    <dxf>
      <alignment horizontal="general" vertical="bottom" readingOrder="0"/>
    </dxf>
  </rfmt>
  <rfmt sheetId="3" sqref="U7" start="0" length="0">
    <dxf>
      <alignment horizontal="general" vertical="bottom" readingOrder="0"/>
    </dxf>
  </rfmt>
  <rfmt sheetId="3" sqref="V7" start="0" length="0">
    <dxf>
      <alignment horizontal="general" vertical="bottom" readingOrder="0"/>
    </dxf>
  </rfmt>
  <rfmt sheetId="3" sqref="W7" start="0" length="0">
    <dxf>
      <alignment horizontal="general" vertical="bottom" readingOrder="0"/>
    </dxf>
  </rfmt>
  <rfmt sheetId="3" sqref="X7" start="0" length="0">
    <dxf>
      <alignment horizontal="general" vertical="bottom" readingOrder="0"/>
    </dxf>
  </rfmt>
  <rfmt sheetId="3" sqref="Y7" start="0" length="0">
    <dxf>
      <alignment horizontal="general" vertical="bottom" readingOrder="0"/>
    </dxf>
  </rfmt>
  <rfmt sheetId="3" sqref="Z7" start="0" length="0">
    <dxf>
      <alignment horizontal="general" vertical="bottom" readingOrder="0"/>
    </dxf>
  </rfmt>
  <rfmt sheetId="3" sqref="AA7" start="0" length="0">
    <dxf>
      <alignment horizontal="general" vertical="bottom" readingOrder="0"/>
    </dxf>
  </rfmt>
  <rfmt sheetId="3" sqref="AB7" start="0" length="0">
    <dxf>
      <fill>
        <patternFill patternType="none">
          <bgColor indexed="65"/>
        </patternFill>
      </fill>
      <alignment horizontal="general" vertical="bottom" readingOrder="0"/>
    </dxf>
  </rfmt>
  <rfmt sheetId="3" sqref="AC7" start="0" length="0">
    <dxf>
      <alignment horizontal="general" vertical="bottom" readingOrder="0"/>
    </dxf>
  </rfmt>
  <rfmt sheetId="3" sqref="AD7" start="0" length="0">
    <dxf>
      <alignment horizontal="general" vertical="bottom" readingOrder="0"/>
    </dxf>
  </rfmt>
  <rfmt sheetId="3" sqref="AE7" start="0" length="0">
    <dxf>
      <alignment horizontal="general" vertical="bottom" readingOrder="0"/>
    </dxf>
  </rfmt>
  <rfmt sheetId="3" sqref="AF7" start="0" length="0">
    <dxf>
      <alignment horizontal="general" vertical="bottom" readingOrder="0"/>
    </dxf>
  </rfmt>
  <rfmt sheetId="3" sqref="AG7" start="0" length="0">
    <dxf>
      <alignment horizontal="general" vertical="bottom" readingOrder="0"/>
    </dxf>
  </rfmt>
  <rfmt sheetId="3" sqref="AH7" start="0" length="0">
    <dxf>
      <alignment horizontal="general" vertical="bottom" readingOrder="0"/>
    </dxf>
  </rfmt>
  <rfmt sheetId="3" sqref="AI7" start="0" length="0">
    <dxf>
      <alignment horizontal="general" vertical="bottom" readingOrder="0"/>
    </dxf>
  </rfmt>
  <rfmt sheetId="3" sqref="AJ7" start="0" length="0">
    <dxf>
      <alignment horizontal="general" vertical="bottom" readingOrder="0"/>
    </dxf>
  </rfmt>
  <rfmt sheetId="3" sqref="AK7" start="0" length="0">
    <dxf>
      <alignment horizontal="general" vertical="bottom" readingOrder="0"/>
    </dxf>
  </rfmt>
  <rfmt sheetId="3" sqref="AL7" start="0" length="0">
    <dxf>
      <alignment horizontal="general" vertical="bottom" readingOrder="0"/>
    </dxf>
  </rfmt>
  <rfmt sheetId="3" sqref="AM7" start="0" length="0">
    <dxf>
      <alignment horizontal="general" vertical="bottom" readingOrder="0"/>
    </dxf>
  </rfmt>
  <rfmt sheetId="3" sqref="AN7" start="0" length="0">
    <dxf>
      <alignment horizontal="general" vertical="bottom" readingOrder="0"/>
    </dxf>
  </rfmt>
  <rfmt sheetId="3" sqref="AO7" start="0" length="0">
    <dxf>
      <fill>
        <patternFill patternType="none">
          <bgColor indexed="65"/>
        </patternFill>
      </fill>
      <alignment horizontal="general" vertical="bottom" readingOrder="0"/>
    </dxf>
  </rfmt>
  <rfmt sheetId="3" sqref="AP7" start="0" length="0">
    <dxf>
      <alignment horizontal="general" vertical="bottom" readingOrder="0"/>
    </dxf>
  </rfmt>
  <rfmt sheetId="3" sqref="AQ7" start="0" length="0">
    <dxf>
      <alignment horizontal="general" vertical="bottom" readingOrder="0"/>
    </dxf>
  </rfmt>
  <rfmt sheetId="3" sqref="AR7" start="0" length="0">
    <dxf>
      <alignment horizontal="general" vertical="bottom" readingOrder="0"/>
    </dxf>
  </rfmt>
  <rfmt sheetId="3" sqref="AS7" start="0" length="0">
    <dxf>
      <alignment horizontal="general" vertical="bottom" readingOrder="0"/>
    </dxf>
  </rfmt>
  <rfmt sheetId="3" sqref="AT7" start="0" length="0">
    <dxf>
      <alignment horizontal="general" vertical="bottom" readingOrder="0"/>
    </dxf>
  </rfmt>
  <rfmt sheetId="3" sqref="AU7" start="0" length="0">
    <dxf>
      <alignment horizontal="general" vertical="bottom" readingOrder="0"/>
    </dxf>
  </rfmt>
  <rfmt sheetId="3" sqref="AV7" start="0" length="0">
    <dxf>
      <alignment horizontal="general" vertical="bottom" readingOrder="0"/>
    </dxf>
  </rfmt>
  <rfmt sheetId="3" sqref="AW7" start="0" length="0">
    <dxf>
      <alignment horizontal="general" vertical="bottom" readingOrder="0"/>
    </dxf>
  </rfmt>
  <rfmt sheetId="3" sqref="AX7" start="0" length="0">
    <dxf>
      <alignment horizontal="general" vertical="bottom" readingOrder="0"/>
    </dxf>
  </rfmt>
  <rfmt sheetId="3" sqref="AY7" start="0" length="0">
    <dxf>
      <alignment horizontal="general" vertical="bottom" readingOrder="0"/>
    </dxf>
  </rfmt>
  <rfmt sheetId="3" sqref="AZ7" start="0" length="0">
    <dxf>
      <alignment horizontal="general" vertical="bottom" readingOrder="0"/>
    </dxf>
  </rfmt>
  <rfmt sheetId="3" sqref="BA7" start="0" length="0">
    <dxf>
      <alignment horizontal="general" vertical="bottom" readingOrder="0"/>
    </dxf>
  </rfmt>
  <rfmt sheetId="3" sqref="BB7" start="0" length="0">
    <dxf>
      <alignment horizontal="general" vertical="bottom" readingOrder="0"/>
    </dxf>
  </rfmt>
  <rfmt sheetId="3" sqref="BC7" start="0" length="0">
    <dxf>
      <alignment horizontal="general" vertical="bottom" readingOrder="0"/>
    </dxf>
  </rfmt>
  <rfmt sheetId="3" sqref="BD7" start="0" length="0">
    <dxf>
      <alignment horizontal="general" vertical="bottom" readingOrder="0"/>
    </dxf>
  </rfmt>
  <rfmt sheetId="3" sqref="BE7" start="0" length="0">
    <dxf>
      <alignment horizontal="general" vertical="bottom" readingOrder="0"/>
    </dxf>
  </rfmt>
  <rfmt sheetId="3" sqref="BF7" start="0" length="0">
    <dxf>
      <alignment horizontal="general" vertical="bottom" readingOrder="0"/>
    </dxf>
  </rfmt>
  <rfmt sheetId="3" sqref="BG7" start="0" length="0">
    <dxf>
      <alignment horizontal="general" vertical="bottom" readingOrder="0"/>
    </dxf>
  </rfmt>
  <rfmt sheetId="3" sqref="BH7" start="0" length="0">
    <dxf>
      <alignment horizontal="general" vertical="bottom" readingOrder="0"/>
    </dxf>
  </rfmt>
  <rfmt sheetId="3" sqref="BI7" start="0" length="0">
    <dxf>
      <alignment horizontal="general" vertical="bottom" readingOrder="0"/>
    </dxf>
  </rfmt>
  <rfmt sheetId="3" sqref="BJ7" start="0" length="0">
    <dxf>
      <alignment horizontal="general" vertical="bottom" readingOrder="0"/>
    </dxf>
  </rfmt>
  <rfmt sheetId="3" sqref="BK7" start="0" length="0">
    <dxf>
      <alignment horizontal="general" vertical="bottom" readingOrder="0"/>
    </dxf>
  </rfmt>
  <rfmt sheetId="3" sqref="BL7" start="0" length="0">
    <dxf>
      <alignment horizontal="general" vertical="bottom" readingOrder="0"/>
    </dxf>
  </rfmt>
  <rfmt sheetId="3" sqref="BM7" start="0" length="0">
    <dxf>
      <alignment horizontal="general" vertical="bottom" readingOrder="0"/>
    </dxf>
  </rfmt>
  <rfmt sheetId="3" sqref="BN7" start="0" length="0">
    <dxf>
      <alignment horizontal="general" vertical="bottom" readingOrder="0"/>
    </dxf>
  </rfmt>
  <rfmt sheetId="3" sqref="BO7" start="0" length="0">
    <dxf>
      <alignment horizontal="general" vertical="bottom" readingOrder="0"/>
    </dxf>
  </rfmt>
  <rfmt sheetId="3" sqref="BP7" start="0" length="0">
    <dxf>
      <alignment horizontal="general" vertical="bottom" readingOrder="0"/>
    </dxf>
  </rfmt>
  <rfmt sheetId="3" sqref="BQ7" start="0" length="0">
    <dxf>
      <alignment horizontal="general" vertical="bottom" readingOrder="0"/>
    </dxf>
  </rfmt>
  <rfmt sheetId="3" sqref="BR7" start="0" length="0">
    <dxf>
      <alignment horizontal="general" vertical="bottom" readingOrder="0"/>
    </dxf>
  </rfmt>
  <rfmt sheetId="3" sqref="BS7" start="0" length="0">
    <dxf>
      <alignment horizontal="general" vertical="bottom" readingOrder="0"/>
    </dxf>
  </rfmt>
  <rfmt sheetId="3" sqref="BT7" start="0" length="0">
    <dxf>
      <alignment horizontal="general" vertical="bottom" readingOrder="0"/>
    </dxf>
  </rfmt>
  <rfmt sheetId="3" sqref="BU7" start="0" length="0">
    <dxf>
      <alignment horizontal="general" vertical="bottom" readingOrder="0"/>
    </dxf>
  </rfmt>
  <rfmt sheetId="3" sqref="BV7" start="0" length="0">
    <dxf>
      <alignment horizontal="general" vertical="bottom" readingOrder="0"/>
    </dxf>
  </rfmt>
  <rfmt sheetId="3" sqref="BW7" start="0" length="0">
    <dxf>
      <alignment horizontal="general" vertical="bottom" readingOrder="0"/>
    </dxf>
  </rfmt>
  <rfmt sheetId="3" sqref="BX7" start="0" length="0">
    <dxf>
      <alignment horizontal="general" vertical="bottom" readingOrder="0"/>
    </dxf>
  </rfmt>
  <rfmt sheetId="3" sqref="BY7" start="0" length="0">
    <dxf>
      <alignment horizontal="general" vertical="bottom" readingOrder="0"/>
    </dxf>
  </rfmt>
  <rfmt sheetId="3" sqref="BZ7" start="0" length="0">
    <dxf>
      <alignment horizontal="general" vertical="bottom" readingOrder="0"/>
    </dxf>
  </rfmt>
  <rfmt sheetId="3" sqref="CA7" start="0" length="0">
    <dxf>
      <alignment horizontal="general" vertical="bottom" readingOrder="0"/>
    </dxf>
  </rfmt>
  <rfmt sheetId="3" sqref="CB7" start="0" length="0">
    <dxf>
      <alignment horizontal="general" vertical="bottom" readingOrder="0"/>
    </dxf>
  </rfmt>
  <rfmt sheetId="3" sqref="CC7" start="0" length="0">
    <dxf>
      <alignment horizontal="general" vertical="bottom" readingOrder="0"/>
    </dxf>
  </rfmt>
  <rfmt sheetId="3" sqref="CD7" start="0" length="0">
    <dxf>
      <alignment horizontal="general" vertical="bottom" readingOrder="0"/>
    </dxf>
  </rfmt>
  <rfmt sheetId="3" sqref="CE7" start="0" length="0">
    <dxf>
      <alignment horizontal="general" vertical="bottom" readingOrder="0"/>
    </dxf>
  </rfmt>
  <rfmt sheetId="3" sqref="CF7" start="0" length="0">
    <dxf>
      <alignment horizontal="general" vertical="bottom" readingOrder="0"/>
    </dxf>
  </rfmt>
  <rfmt sheetId="3" sqref="CG7" start="0" length="0">
    <dxf>
      <alignment horizontal="general" vertical="bottom" readingOrder="0"/>
    </dxf>
  </rfmt>
  <rfmt sheetId="3" sqref="CH7" start="0" length="0">
    <dxf>
      <alignment horizontal="general" vertical="bottom" readingOrder="0"/>
    </dxf>
  </rfmt>
  <rfmt sheetId="3" sqref="CI7" start="0" length="0">
    <dxf>
      <alignment horizontal="general" vertical="bottom" readingOrder="0"/>
    </dxf>
  </rfmt>
  <rfmt sheetId="3" sqref="CJ7" start="0" length="0">
    <dxf>
      <alignment horizontal="general" vertical="bottom" readingOrder="0"/>
    </dxf>
  </rfmt>
  <rfmt sheetId="3" sqref="CK7" start="0" length="0">
    <dxf>
      <alignment horizontal="general" vertical="bottom" readingOrder="0"/>
    </dxf>
  </rfmt>
  <rfmt sheetId="3" sqref="CL7" start="0" length="0">
    <dxf>
      <alignment horizontal="general" vertical="bottom" readingOrder="0"/>
    </dxf>
  </rfmt>
  <rfmt sheetId="3" sqref="CM7" start="0" length="0">
    <dxf>
      <alignment horizontal="general" vertical="bottom" readingOrder="0"/>
    </dxf>
  </rfmt>
  <rfmt sheetId="3" sqref="CN7" start="0" length="0">
    <dxf>
      <alignment horizontal="general" vertical="bottom" readingOrder="0"/>
    </dxf>
  </rfmt>
  <rfmt sheetId="3" sqref="CO7" start="0" length="0">
    <dxf>
      <alignment horizontal="general" vertical="bottom" readingOrder="0"/>
    </dxf>
  </rfmt>
  <rfmt sheetId="3" sqref="CP7" start="0" length="0">
    <dxf>
      <alignment horizontal="general" vertical="bottom" readingOrder="0"/>
    </dxf>
  </rfmt>
  <rfmt sheetId="3" sqref="CQ7" start="0" length="0">
    <dxf>
      <alignment horizontal="general" vertical="bottom" readingOrder="0"/>
    </dxf>
  </rfmt>
  <rfmt sheetId="3" sqref="CR7" start="0" length="0">
    <dxf>
      <alignment horizontal="general" vertical="bottom" readingOrder="0"/>
    </dxf>
  </rfmt>
  <rfmt sheetId="3" sqref="CS7" start="0" length="0">
    <dxf>
      <alignment horizontal="general" vertical="bottom" readingOrder="0"/>
    </dxf>
  </rfmt>
  <rfmt sheetId="3" sqref="CT7" start="0" length="0">
    <dxf>
      <alignment horizontal="general" vertical="bottom" readingOrder="0"/>
    </dxf>
  </rfmt>
  <rfmt sheetId="3" sqref="CU7" start="0" length="0">
    <dxf>
      <alignment horizontal="general" vertical="bottom" readingOrder="0"/>
    </dxf>
  </rfmt>
  <rfmt sheetId="3" sqref="CV7" start="0" length="0">
    <dxf>
      <alignment horizontal="general" vertical="bottom" readingOrder="0"/>
    </dxf>
  </rfmt>
  <rfmt sheetId="3" sqref="CW7" start="0" length="0">
    <dxf>
      <alignment horizontal="general" vertical="bottom" readingOrder="0"/>
    </dxf>
  </rfmt>
  <rfmt sheetId="3" sqref="CX7" start="0" length="0">
    <dxf>
      <alignment horizontal="general" vertical="bottom" readingOrder="0"/>
    </dxf>
  </rfmt>
  <rfmt sheetId="3" sqref="CY7" start="0" length="0">
    <dxf>
      <alignment horizontal="general" vertical="bottom" readingOrder="0"/>
    </dxf>
  </rfmt>
  <rfmt sheetId="3" sqref="CZ7" start="0" length="0">
    <dxf>
      <alignment horizontal="general" vertical="bottom" readingOrder="0"/>
    </dxf>
  </rfmt>
  <rfmt sheetId="3" sqref="DA7" start="0" length="0">
    <dxf>
      <alignment horizontal="general" vertical="bottom" readingOrder="0"/>
    </dxf>
  </rfmt>
  <rfmt sheetId="3" sqref="DB7" start="0" length="0">
    <dxf>
      <alignment horizontal="general" vertical="bottom" readingOrder="0"/>
    </dxf>
  </rfmt>
  <rfmt sheetId="3" sqref="DC7" start="0" length="0">
    <dxf>
      <alignment horizontal="general" vertical="bottom" readingOrder="0"/>
    </dxf>
  </rfmt>
  <rfmt sheetId="3" sqref="DD7" start="0" length="0">
    <dxf>
      <alignment horizontal="general" vertical="bottom" readingOrder="0"/>
    </dxf>
  </rfmt>
  <rfmt sheetId="3" sqref="DE7" start="0" length="0">
    <dxf>
      <alignment horizontal="general" vertical="bottom" readingOrder="0"/>
    </dxf>
  </rfmt>
  <rfmt sheetId="3" sqref="DF7" start="0" length="0">
    <dxf>
      <alignment horizontal="general" vertical="bottom" readingOrder="0"/>
    </dxf>
  </rfmt>
  <rfmt sheetId="3" sqref="DG7" start="0" length="0">
    <dxf>
      <alignment horizontal="general" vertical="bottom" readingOrder="0"/>
    </dxf>
  </rfmt>
  <rfmt sheetId="3" sqref="DH7" start="0" length="0">
    <dxf>
      <alignment horizontal="general" vertical="bottom" readingOrder="0"/>
    </dxf>
  </rfmt>
  <rfmt sheetId="3" sqref="DI7" start="0" length="0">
    <dxf>
      <alignment horizontal="general" vertical="bottom" readingOrder="0"/>
    </dxf>
  </rfmt>
  <rfmt sheetId="3" sqref="DJ7" start="0" length="0">
    <dxf>
      <alignment horizontal="general" vertical="bottom" readingOrder="0"/>
    </dxf>
  </rfmt>
  <rfmt sheetId="3" sqref="DK7" start="0" length="0">
    <dxf>
      <alignment horizontal="general" vertical="bottom" readingOrder="0"/>
    </dxf>
  </rfmt>
  <rfmt sheetId="3" sqref="DL7" start="0" length="0">
    <dxf>
      <alignment horizontal="general" vertical="bottom" readingOrder="0"/>
    </dxf>
  </rfmt>
  <rfmt sheetId="3" sqref="DM7" start="0" length="0">
    <dxf>
      <alignment horizontal="general" vertical="bottom" readingOrder="0"/>
    </dxf>
  </rfmt>
  <rfmt sheetId="3" sqref="DN7" start="0" length="0">
    <dxf>
      <alignment horizontal="general" vertical="bottom" readingOrder="0"/>
    </dxf>
  </rfmt>
  <rfmt sheetId="3" sqref="DO7" start="0" length="0">
    <dxf>
      <alignment horizontal="general" vertical="bottom" readingOrder="0"/>
    </dxf>
  </rfmt>
  <rfmt sheetId="3" sqref="DP7" start="0" length="0">
    <dxf>
      <alignment horizontal="general" vertical="bottom" readingOrder="0"/>
    </dxf>
  </rfmt>
  <rfmt sheetId="3" sqref="DQ7" start="0" length="0">
    <dxf>
      <alignment horizontal="general" vertical="bottom" readingOrder="0"/>
    </dxf>
  </rfmt>
  <rfmt sheetId="3" sqref="DR7" start="0" length="0">
    <dxf>
      <alignment horizontal="general" vertical="bottom" readingOrder="0"/>
    </dxf>
  </rfmt>
  <rfmt sheetId="3" sqref="DS7" start="0" length="0">
    <dxf>
      <alignment horizontal="general" vertical="bottom" readingOrder="0"/>
    </dxf>
  </rfmt>
  <rfmt sheetId="3" sqref="DT7" start="0" length="0">
    <dxf>
      <alignment horizontal="general" vertical="bottom" readingOrder="0"/>
    </dxf>
  </rfmt>
  <rfmt sheetId="3" sqref="DU7" start="0" length="0">
    <dxf>
      <alignment horizontal="general" vertical="bottom" readingOrder="0"/>
    </dxf>
  </rfmt>
  <rfmt sheetId="3" sqref="DV7" start="0" length="0">
    <dxf>
      <alignment horizontal="general" vertical="bottom" readingOrder="0"/>
    </dxf>
  </rfmt>
  <rfmt sheetId="3" sqref="DW7" start="0" length="0">
    <dxf>
      <alignment horizontal="general" vertical="bottom" readingOrder="0"/>
    </dxf>
  </rfmt>
  <rfmt sheetId="3" sqref="DX7" start="0" length="0">
    <dxf>
      <alignment horizontal="general" vertical="bottom" readingOrder="0"/>
    </dxf>
  </rfmt>
  <rfmt sheetId="3" sqref="DY7" start="0" length="0">
    <dxf>
      <alignment horizontal="general" vertical="bottom" readingOrder="0"/>
    </dxf>
  </rfmt>
  <rfmt sheetId="3" sqref="DZ7" start="0" length="0">
    <dxf>
      <alignment horizontal="general" vertical="bottom" readingOrder="0"/>
    </dxf>
  </rfmt>
  <rfmt sheetId="3" sqref="EA7" start="0" length="0">
    <dxf>
      <alignment horizontal="general" vertical="bottom" readingOrder="0"/>
    </dxf>
  </rfmt>
  <rfmt sheetId="3" sqref="EB7" start="0" length="0">
    <dxf>
      <alignment horizontal="general" vertical="bottom" readingOrder="0"/>
    </dxf>
  </rfmt>
  <rfmt sheetId="3" sqref="EC7" start="0" length="0">
    <dxf>
      <alignment horizontal="general" vertical="bottom" readingOrder="0"/>
    </dxf>
  </rfmt>
  <rfmt sheetId="3" sqref="ED7" start="0" length="0">
    <dxf>
      <alignment horizontal="general" vertical="bottom" readingOrder="0"/>
    </dxf>
  </rfmt>
  <rfmt sheetId="3" sqref="EE7" start="0" length="0">
    <dxf>
      <alignment horizontal="general" vertical="bottom" readingOrder="0"/>
    </dxf>
  </rfmt>
  <rfmt sheetId="3" sqref="EF7" start="0" length="0">
    <dxf>
      <alignment horizontal="general" vertical="bottom" readingOrder="0"/>
    </dxf>
  </rfmt>
  <rfmt sheetId="3" sqref="EG7" start="0" length="0">
    <dxf>
      <alignment horizontal="general" vertical="bottom" readingOrder="0"/>
    </dxf>
  </rfmt>
  <rfmt sheetId="3" sqref="EH7" start="0" length="0">
    <dxf>
      <alignment horizontal="general" vertical="bottom" readingOrder="0"/>
    </dxf>
  </rfmt>
  <rfmt sheetId="3" sqref="EI7" start="0" length="0">
    <dxf>
      <alignment horizontal="general" vertical="bottom" readingOrder="0"/>
    </dxf>
  </rfmt>
  <rfmt sheetId="3" sqref="EJ7" start="0" length="0">
    <dxf>
      <alignment horizontal="general" vertical="bottom" readingOrder="0"/>
    </dxf>
  </rfmt>
  <rfmt sheetId="3" sqref="EK7" start="0" length="0">
    <dxf>
      <alignment horizontal="general" vertical="bottom" readingOrder="0"/>
    </dxf>
  </rfmt>
  <rfmt sheetId="3" sqref="EL7" start="0" length="0">
    <dxf>
      <alignment horizontal="general" vertical="bottom" readingOrder="0"/>
    </dxf>
  </rfmt>
  <rfmt sheetId="3" sqref="EM7" start="0" length="0">
    <dxf>
      <alignment horizontal="general" vertical="bottom" readingOrder="0"/>
    </dxf>
  </rfmt>
  <rfmt sheetId="3" sqref="EN7" start="0" length="0">
    <dxf>
      <alignment horizontal="general" vertical="bottom" readingOrder="0"/>
    </dxf>
  </rfmt>
  <rfmt sheetId="3" sqref="EO7" start="0" length="0">
    <dxf>
      <alignment horizontal="general" vertical="bottom" readingOrder="0"/>
    </dxf>
  </rfmt>
  <rfmt sheetId="3" sqref="EP7" start="0" length="0">
    <dxf>
      <alignment horizontal="general" vertical="bottom" readingOrder="0"/>
    </dxf>
  </rfmt>
  <rfmt sheetId="3" sqref="EQ7" start="0" length="0">
    <dxf>
      <alignment horizontal="general" vertical="bottom" readingOrder="0"/>
    </dxf>
  </rfmt>
  <rfmt sheetId="3" sqref="ER7" start="0" length="0">
    <dxf>
      <alignment horizontal="general" vertical="bottom" readingOrder="0"/>
    </dxf>
  </rfmt>
  <rfmt sheetId="3" sqref="ES7" start="0" length="0">
    <dxf>
      <alignment horizontal="general" vertical="bottom" readingOrder="0"/>
    </dxf>
  </rfmt>
  <rfmt sheetId="3" sqref="ET7" start="0" length="0">
    <dxf>
      <alignment horizontal="general" vertical="bottom" readingOrder="0"/>
    </dxf>
  </rfmt>
  <rfmt sheetId="3" sqref="EU7" start="0" length="0">
    <dxf>
      <alignment horizontal="general" vertical="bottom" readingOrder="0"/>
    </dxf>
  </rfmt>
  <rfmt sheetId="3" sqref="EV7" start="0" length="0">
    <dxf>
      <alignment horizontal="general" vertical="bottom" readingOrder="0"/>
    </dxf>
  </rfmt>
  <rfmt sheetId="3" sqref="EW7" start="0" length="0">
    <dxf>
      <alignment horizontal="general" vertical="bottom" readingOrder="0"/>
    </dxf>
  </rfmt>
  <rfmt sheetId="3" sqref="EX7" start="0" length="0">
    <dxf>
      <alignment horizontal="general" vertical="bottom" readingOrder="0"/>
    </dxf>
  </rfmt>
  <rfmt sheetId="3" sqref="EY7" start="0" length="0">
    <dxf>
      <alignment horizontal="general" vertical="bottom" readingOrder="0"/>
    </dxf>
  </rfmt>
  <rfmt sheetId="3" sqref="EZ7" start="0" length="0">
    <dxf>
      <alignment horizontal="general" vertical="bottom" readingOrder="0"/>
    </dxf>
  </rfmt>
  <rfmt sheetId="3" sqref="FA7" start="0" length="0">
    <dxf>
      <alignment horizontal="general" vertical="bottom" readingOrder="0"/>
    </dxf>
  </rfmt>
  <rfmt sheetId="3" sqref="FB7" start="0" length="0">
    <dxf>
      <alignment horizontal="general" vertical="bottom" readingOrder="0"/>
    </dxf>
  </rfmt>
  <rfmt sheetId="3" sqref="FC7" start="0" length="0">
    <dxf>
      <alignment horizontal="general" vertical="bottom" readingOrder="0"/>
    </dxf>
  </rfmt>
  <rfmt sheetId="3" sqref="FD7" start="0" length="0">
    <dxf>
      <alignment horizontal="general" vertical="bottom" readingOrder="0"/>
    </dxf>
  </rfmt>
  <rfmt sheetId="3" sqref="FE7" start="0" length="0">
    <dxf>
      <alignment horizontal="general" vertical="bottom" readingOrder="0"/>
    </dxf>
  </rfmt>
  <rfmt sheetId="3" sqref="FF7" start="0" length="0">
    <dxf>
      <alignment horizontal="general" vertical="bottom" readingOrder="0"/>
    </dxf>
  </rfmt>
  <rfmt sheetId="3" sqref="FG7" start="0" length="0">
    <dxf>
      <alignment horizontal="general" vertical="bottom" readingOrder="0"/>
    </dxf>
  </rfmt>
  <rfmt sheetId="3" sqref="FH7" start="0" length="0">
    <dxf>
      <alignment horizontal="general" vertical="bottom" readingOrder="0"/>
    </dxf>
  </rfmt>
  <rfmt sheetId="3" sqref="FI7" start="0" length="0">
    <dxf>
      <alignment horizontal="general" vertical="bottom" readingOrder="0"/>
    </dxf>
  </rfmt>
  <rfmt sheetId="3" sqref="FJ7" start="0" length="0">
    <dxf>
      <alignment horizontal="general" vertical="bottom" readingOrder="0"/>
    </dxf>
  </rfmt>
  <rfmt sheetId="3" sqref="FK7" start="0" length="0">
    <dxf>
      <alignment horizontal="general" vertical="bottom" readingOrder="0"/>
    </dxf>
  </rfmt>
  <rfmt sheetId="3" sqref="P8" start="0" length="0">
    <dxf>
      <alignment horizontal="general" vertical="bottom" readingOrder="0"/>
    </dxf>
  </rfmt>
  <rfmt sheetId="3" sqref="Q8" start="0" length="0">
    <dxf>
      <alignment horizontal="general" vertical="bottom" readingOrder="0"/>
    </dxf>
  </rfmt>
  <rfmt sheetId="3" sqref="R8" start="0" length="0">
    <dxf>
      <alignment horizontal="general" vertical="bottom" readingOrder="0"/>
    </dxf>
  </rfmt>
  <rfmt sheetId="3" sqref="S8" start="0" length="0">
    <dxf>
      <alignment horizontal="general" vertical="bottom" readingOrder="0"/>
    </dxf>
  </rfmt>
  <rfmt sheetId="3" sqref="T8" start="0" length="0">
    <dxf>
      <alignment horizontal="general" vertical="bottom" readingOrder="0"/>
    </dxf>
  </rfmt>
  <rfmt sheetId="3" sqref="U8" start="0" length="0">
    <dxf>
      <alignment horizontal="general" vertical="bottom" readingOrder="0"/>
    </dxf>
  </rfmt>
  <rfmt sheetId="3" sqref="V8" start="0" length="0">
    <dxf>
      <alignment horizontal="general" vertical="bottom" readingOrder="0"/>
    </dxf>
  </rfmt>
  <rfmt sheetId="3" sqref="W8" start="0" length="0">
    <dxf>
      <alignment horizontal="general" vertical="bottom" readingOrder="0"/>
    </dxf>
  </rfmt>
  <rfmt sheetId="3" sqref="X8" start="0" length="0">
    <dxf>
      <alignment horizontal="general" vertical="bottom" readingOrder="0"/>
    </dxf>
  </rfmt>
  <rfmt sheetId="3" sqref="Y8" start="0" length="0">
    <dxf>
      <alignment horizontal="general" vertical="bottom" readingOrder="0"/>
    </dxf>
  </rfmt>
  <rfmt sheetId="3" sqref="Z8" start="0" length="0">
    <dxf>
      <alignment horizontal="general" vertical="bottom" readingOrder="0"/>
    </dxf>
  </rfmt>
  <rfmt sheetId="3" sqref="AA8" start="0" length="0">
    <dxf>
      <alignment horizontal="general" vertical="bottom" readingOrder="0"/>
    </dxf>
  </rfmt>
  <rfmt sheetId="3" sqref="AB8" start="0" length="0">
    <dxf>
      <fill>
        <patternFill patternType="none">
          <bgColor indexed="65"/>
        </patternFill>
      </fill>
      <alignment horizontal="general" vertical="bottom" readingOrder="0"/>
    </dxf>
  </rfmt>
  <rfmt sheetId="3" sqref="AC8" start="0" length="0">
    <dxf>
      <alignment horizontal="general" vertical="bottom" readingOrder="0"/>
    </dxf>
  </rfmt>
  <rfmt sheetId="3" sqref="AD8" start="0" length="0">
    <dxf>
      <alignment horizontal="general" vertical="bottom" readingOrder="0"/>
    </dxf>
  </rfmt>
  <rfmt sheetId="3" sqref="AE8" start="0" length="0">
    <dxf>
      <alignment horizontal="general" vertical="bottom" readingOrder="0"/>
    </dxf>
  </rfmt>
  <rfmt sheetId="3" sqref="AF8" start="0" length="0">
    <dxf>
      <alignment horizontal="general" vertical="bottom" readingOrder="0"/>
    </dxf>
  </rfmt>
  <rfmt sheetId="3" sqref="AG8" start="0" length="0">
    <dxf>
      <alignment horizontal="general" vertical="bottom" readingOrder="0"/>
    </dxf>
  </rfmt>
  <rfmt sheetId="3" sqref="AH8" start="0" length="0">
    <dxf>
      <alignment horizontal="general" vertical="bottom" readingOrder="0"/>
    </dxf>
  </rfmt>
  <rfmt sheetId="3" sqref="AI8" start="0" length="0">
    <dxf>
      <alignment horizontal="general" vertical="bottom" readingOrder="0"/>
    </dxf>
  </rfmt>
  <rfmt sheetId="3" sqref="AJ8" start="0" length="0">
    <dxf>
      <alignment horizontal="general" vertical="bottom" readingOrder="0"/>
    </dxf>
  </rfmt>
  <rfmt sheetId="3" sqref="AK8" start="0" length="0">
    <dxf>
      <alignment horizontal="general" vertical="bottom" readingOrder="0"/>
    </dxf>
  </rfmt>
  <rfmt sheetId="3" sqref="AL8" start="0" length="0">
    <dxf>
      <alignment horizontal="general" vertical="bottom" readingOrder="0"/>
    </dxf>
  </rfmt>
  <rfmt sheetId="3" sqref="AM8" start="0" length="0">
    <dxf>
      <alignment horizontal="general" vertical="bottom" readingOrder="0"/>
    </dxf>
  </rfmt>
  <rfmt sheetId="3" sqref="AN8" start="0" length="0">
    <dxf>
      <alignment horizontal="general" vertical="bottom" readingOrder="0"/>
    </dxf>
  </rfmt>
  <rfmt sheetId="3" sqref="AO8" start="0" length="0">
    <dxf>
      <fill>
        <patternFill patternType="none">
          <bgColor indexed="65"/>
        </patternFill>
      </fill>
      <alignment horizontal="general" vertical="bottom" readingOrder="0"/>
    </dxf>
  </rfmt>
  <rfmt sheetId="3" sqref="AP8" start="0" length="0">
    <dxf>
      <alignment horizontal="general" vertical="bottom" readingOrder="0"/>
    </dxf>
  </rfmt>
  <rfmt sheetId="3" sqref="AQ8" start="0" length="0">
    <dxf>
      <alignment horizontal="general" vertical="bottom" readingOrder="0"/>
    </dxf>
  </rfmt>
  <rfmt sheetId="3" sqref="AR8" start="0" length="0">
    <dxf>
      <alignment horizontal="general" vertical="bottom" readingOrder="0"/>
    </dxf>
  </rfmt>
  <rfmt sheetId="3" sqref="AS8" start="0" length="0">
    <dxf>
      <alignment horizontal="general" vertical="bottom" readingOrder="0"/>
    </dxf>
  </rfmt>
  <rfmt sheetId="3" sqref="AT8" start="0" length="0">
    <dxf>
      <alignment horizontal="general" vertical="bottom" readingOrder="0"/>
    </dxf>
  </rfmt>
  <rfmt sheetId="3" sqref="AU8" start="0" length="0">
    <dxf>
      <alignment horizontal="general" vertical="bottom" readingOrder="0"/>
    </dxf>
  </rfmt>
  <rfmt sheetId="3" sqref="AV8" start="0" length="0">
    <dxf>
      <alignment horizontal="general" vertical="bottom" readingOrder="0"/>
    </dxf>
  </rfmt>
  <rfmt sheetId="3" sqref="AW8" start="0" length="0">
    <dxf>
      <alignment horizontal="general" vertical="bottom" readingOrder="0"/>
    </dxf>
  </rfmt>
  <rfmt sheetId="3" sqref="AX8" start="0" length="0">
    <dxf>
      <alignment horizontal="general" vertical="bottom" readingOrder="0"/>
    </dxf>
  </rfmt>
  <rfmt sheetId="3" sqref="AY8" start="0" length="0">
    <dxf>
      <alignment horizontal="general" vertical="bottom" readingOrder="0"/>
    </dxf>
  </rfmt>
  <rfmt sheetId="3" sqref="AZ8" start="0" length="0">
    <dxf>
      <alignment horizontal="general" vertical="bottom" readingOrder="0"/>
    </dxf>
  </rfmt>
  <rfmt sheetId="3" sqref="BA8" start="0" length="0">
    <dxf>
      <alignment horizontal="general" vertical="bottom" readingOrder="0"/>
    </dxf>
  </rfmt>
  <rfmt sheetId="3" sqref="BB8" start="0" length="0">
    <dxf>
      <alignment horizontal="general" vertical="bottom" readingOrder="0"/>
    </dxf>
  </rfmt>
  <rfmt sheetId="3" sqref="BC8" start="0" length="0">
    <dxf>
      <alignment horizontal="general" vertical="bottom" readingOrder="0"/>
    </dxf>
  </rfmt>
  <rfmt sheetId="3" sqref="BD8" start="0" length="0">
    <dxf>
      <alignment horizontal="general" vertical="bottom" readingOrder="0"/>
    </dxf>
  </rfmt>
  <rfmt sheetId="3" sqref="BE8" start="0" length="0">
    <dxf>
      <alignment horizontal="general" vertical="bottom" readingOrder="0"/>
    </dxf>
  </rfmt>
  <rfmt sheetId="3" sqref="BF8" start="0" length="0">
    <dxf>
      <alignment horizontal="general" vertical="bottom" readingOrder="0"/>
    </dxf>
  </rfmt>
  <rfmt sheetId="3" sqref="BG8" start="0" length="0">
    <dxf>
      <alignment horizontal="general" vertical="bottom" readingOrder="0"/>
    </dxf>
  </rfmt>
  <rfmt sheetId="3" sqref="BH8" start="0" length="0">
    <dxf>
      <alignment horizontal="general" vertical="bottom" readingOrder="0"/>
    </dxf>
  </rfmt>
  <rfmt sheetId="3" sqref="BI8" start="0" length="0">
    <dxf>
      <alignment horizontal="general" vertical="bottom" readingOrder="0"/>
    </dxf>
  </rfmt>
  <rfmt sheetId="3" sqref="BJ8" start="0" length="0">
    <dxf>
      <alignment horizontal="general" vertical="bottom" readingOrder="0"/>
    </dxf>
  </rfmt>
  <rfmt sheetId="3" sqref="BK8" start="0" length="0">
    <dxf>
      <alignment horizontal="general" vertical="bottom" readingOrder="0"/>
    </dxf>
  </rfmt>
  <rfmt sheetId="3" sqref="BL8" start="0" length="0">
    <dxf>
      <alignment horizontal="general" vertical="bottom" readingOrder="0"/>
    </dxf>
  </rfmt>
  <rfmt sheetId="3" sqref="BM8" start="0" length="0">
    <dxf>
      <alignment horizontal="general" vertical="bottom" readingOrder="0"/>
    </dxf>
  </rfmt>
  <rfmt sheetId="3" sqref="BN8" start="0" length="0">
    <dxf>
      <alignment horizontal="general" vertical="bottom" readingOrder="0"/>
    </dxf>
  </rfmt>
  <rfmt sheetId="3" sqref="BO8" start="0" length="0">
    <dxf>
      <alignment horizontal="general" vertical="bottom" readingOrder="0"/>
    </dxf>
  </rfmt>
  <rfmt sheetId="3" sqref="BP8" start="0" length="0">
    <dxf>
      <alignment horizontal="general" vertical="bottom" readingOrder="0"/>
    </dxf>
  </rfmt>
  <rfmt sheetId="3" sqref="BQ8" start="0" length="0">
    <dxf>
      <alignment horizontal="general" vertical="bottom" readingOrder="0"/>
    </dxf>
  </rfmt>
  <rfmt sheetId="3" sqref="BR8" start="0" length="0">
    <dxf>
      <alignment horizontal="general" vertical="bottom" readingOrder="0"/>
    </dxf>
  </rfmt>
  <rfmt sheetId="3" sqref="BS8" start="0" length="0">
    <dxf>
      <alignment horizontal="general" vertical="bottom" readingOrder="0"/>
    </dxf>
  </rfmt>
  <rfmt sheetId="3" sqref="BT8" start="0" length="0">
    <dxf>
      <alignment horizontal="general" vertical="bottom" readingOrder="0"/>
    </dxf>
  </rfmt>
  <rfmt sheetId="3" sqref="BU8" start="0" length="0">
    <dxf>
      <alignment horizontal="general" vertical="bottom" readingOrder="0"/>
    </dxf>
  </rfmt>
  <rfmt sheetId="3" sqref="BV8" start="0" length="0">
    <dxf>
      <alignment horizontal="general" vertical="bottom" readingOrder="0"/>
    </dxf>
  </rfmt>
  <rfmt sheetId="3" sqref="BW8" start="0" length="0">
    <dxf>
      <alignment horizontal="general" vertical="bottom" readingOrder="0"/>
    </dxf>
  </rfmt>
  <rfmt sheetId="3" sqref="BX8" start="0" length="0">
    <dxf>
      <alignment horizontal="general" vertical="bottom" readingOrder="0"/>
    </dxf>
  </rfmt>
  <rfmt sheetId="3" sqref="BY8" start="0" length="0">
    <dxf>
      <alignment horizontal="general" vertical="bottom" readingOrder="0"/>
    </dxf>
  </rfmt>
  <rfmt sheetId="3" sqref="BZ8" start="0" length="0">
    <dxf>
      <alignment horizontal="general" vertical="bottom" readingOrder="0"/>
    </dxf>
  </rfmt>
  <rfmt sheetId="3" sqref="CA8" start="0" length="0">
    <dxf>
      <alignment horizontal="general" vertical="bottom" readingOrder="0"/>
    </dxf>
  </rfmt>
  <rfmt sheetId="3" sqref="CB8" start="0" length="0">
    <dxf>
      <alignment horizontal="general" vertical="bottom" readingOrder="0"/>
    </dxf>
  </rfmt>
  <rfmt sheetId="3" sqref="CC8" start="0" length="0">
    <dxf>
      <alignment horizontal="general" vertical="bottom" readingOrder="0"/>
    </dxf>
  </rfmt>
  <rfmt sheetId="3" sqref="CD8" start="0" length="0">
    <dxf>
      <alignment horizontal="general" vertical="bottom" readingOrder="0"/>
    </dxf>
  </rfmt>
  <rfmt sheetId="3" sqref="CE8" start="0" length="0">
    <dxf>
      <alignment horizontal="general" vertical="bottom" readingOrder="0"/>
    </dxf>
  </rfmt>
  <rfmt sheetId="3" sqref="CF8" start="0" length="0">
    <dxf>
      <alignment horizontal="general" vertical="bottom" readingOrder="0"/>
    </dxf>
  </rfmt>
  <rfmt sheetId="3" sqref="CG8" start="0" length="0">
    <dxf>
      <alignment horizontal="general" vertical="bottom" readingOrder="0"/>
    </dxf>
  </rfmt>
  <rfmt sheetId="3" sqref="CH8" start="0" length="0">
    <dxf>
      <alignment horizontal="general" vertical="bottom" readingOrder="0"/>
    </dxf>
  </rfmt>
  <rfmt sheetId="3" sqref="CI8" start="0" length="0">
    <dxf>
      <alignment horizontal="general" vertical="bottom" readingOrder="0"/>
    </dxf>
  </rfmt>
  <rfmt sheetId="3" sqref="CJ8" start="0" length="0">
    <dxf>
      <alignment horizontal="general" vertical="bottom" readingOrder="0"/>
    </dxf>
  </rfmt>
  <rfmt sheetId="3" sqref="CK8" start="0" length="0">
    <dxf>
      <alignment horizontal="general" vertical="bottom" readingOrder="0"/>
    </dxf>
  </rfmt>
  <rfmt sheetId="3" sqref="CL8" start="0" length="0">
    <dxf>
      <alignment horizontal="general" vertical="bottom" readingOrder="0"/>
    </dxf>
  </rfmt>
  <rfmt sheetId="3" sqref="CM8" start="0" length="0">
    <dxf>
      <alignment horizontal="general" vertical="bottom" readingOrder="0"/>
    </dxf>
  </rfmt>
  <rfmt sheetId="3" sqref="CN8" start="0" length="0">
    <dxf>
      <alignment horizontal="general" vertical="bottom" readingOrder="0"/>
    </dxf>
  </rfmt>
  <rfmt sheetId="3" sqref="CO8" start="0" length="0">
    <dxf>
      <alignment horizontal="general" vertical="bottom" readingOrder="0"/>
    </dxf>
  </rfmt>
  <rfmt sheetId="3" sqref="CP8" start="0" length="0">
    <dxf>
      <alignment horizontal="general" vertical="bottom" readingOrder="0"/>
    </dxf>
  </rfmt>
  <rfmt sheetId="3" sqref="CQ8" start="0" length="0">
    <dxf>
      <alignment horizontal="general" vertical="bottom" readingOrder="0"/>
    </dxf>
  </rfmt>
  <rfmt sheetId="3" sqref="CR8" start="0" length="0">
    <dxf>
      <alignment horizontal="general" vertical="bottom" readingOrder="0"/>
    </dxf>
  </rfmt>
  <rfmt sheetId="3" sqref="CS8" start="0" length="0">
    <dxf>
      <alignment horizontal="general" vertical="bottom" readingOrder="0"/>
    </dxf>
  </rfmt>
  <rfmt sheetId="3" sqref="CT8" start="0" length="0">
    <dxf>
      <alignment horizontal="general" vertical="bottom" readingOrder="0"/>
    </dxf>
  </rfmt>
  <rfmt sheetId="3" sqref="CU8" start="0" length="0">
    <dxf>
      <alignment horizontal="general" vertical="bottom" readingOrder="0"/>
    </dxf>
  </rfmt>
  <rfmt sheetId="3" sqref="CV8" start="0" length="0">
    <dxf>
      <alignment horizontal="general" vertical="bottom" readingOrder="0"/>
    </dxf>
  </rfmt>
  <rfmt sheetId="3" sqref="CW8" start="0" length="0">
    <dxf>
      <alignment horizontal="general" vertical="bottom" readingOrder="0"/>
    </dxf>
  </rfmt>
  <rfmt sheetId="3" sqref="CX8" start="0" length="0">
    <dxf>
      <alignment horizontal="general" vertical="bottom" readingOrder="0"/>
    </dxf>
  </rfmt>
  <rfmt sheetId="3" sqref="CY8" start="0" length="0">
    <dxf>
      <alignment horizontal="general" vertical="bottom" readingOrder="0"/>
    </dxf>
  </rfmt>
  <rfmt sheetId="3" sqref="CZ8" start="0" length="0">
    <dxf>
      <alignment horizontal="general" vertical="bottom" readingOrder="0"/>
    </dxf>
  </rfmt>
  <rfmt sheetId="3" sqref="DA8" start="0" length="0">
    <dxf>
      <alignment horizontal="general" vertical="bottom" readingOrder="0"/>
    </dxf>
  </rfmt>
  <rfmt sheetId="3" sqref="DB8" start="0" length="0">
    <dxf>
      <alignment horizontal="general" vertical="bottom" readingOrder="0"/>
    </dxf>
  </rfmt>
  <rfmt sheetId="3" sqref="DC8" start="0" length="0">
    <dxf>
      <alignment horizontal="general" vertical="bottom" readingOrder="0"/>
    </dxf>
  </rfmt>
  <rfmt sheetId="3" sqref="DD8" start="0" length="0">
    <dxf>
      <alignment horizontal="general" vertical="bottom" readingOrder="0"/>
    </dxf>
  </rfmt>
  <rfmt sheetId="3" sqref="DE8" start="0" length="0">
    <dxf>
      <alignment horizontal="general" vertical="bottom" readingOrder="0"/>
    </dxf>
  </rfmt>
  <rfmt sheetId="3" sqref="DF8" start="0" length="0">
    <dxf>
      <alignment horizontal="general" vertical="bottom" readingOrder="0"/>
    </dxf>
  </rfmt>
  <rfmt sheetId="3" sqref="DG8" start="0" length="0">
    <dxf>
      <alignment horizontal="general" vertical="bottom" readingOrder="0"/>
    </dxf>
  </rfmt>
  <rfmt sheetId="3" sqref="DH8" start="0" length="0">
    <dxf>
      <alignment horizontal="general" vertical="bottom" readingOrder="0"/>
    </dxf>
  </rfmt>
  <rfmt sheetId="3" sqref="DI8" start="0" length="0">
    <dxf>
      <alignment horizontal="general" vertical="bottom" readingOrder="0"/>
    </dxf>
  </rfmt>
  <rfmt sheetId="3" sqref="DJ8" start="0" length="0">
    <dxf>
      <alignment horizontal="general" vertical="bottom" readingOrder="0"/>
    </dxf>
  </rfmt>
  <rfmt sheetId="3" sqref="DK8" start="0" length="0">
    <dxf>
      <alignment horizontal="general" vertical="bottom" readingOrder="0"/>
    </dxf>
  </rfmt>
  <rfmt sheetId="3" sqref="DL8" start="0" length="0">
    <dxf>
      <alignment horizontal="general" vertical="bottom" readingOrder="0"/>
    </dxf>
  </rfmt>
  <rfmt sheetId="3" sqref="DM8" start="0" length="0">
    <dxf>
      <alignment horizontal="general" vertical="bottom" readingOrder="0"/>
    </dxf>
  </rfmt>
  <rfmt sheetId="3" sqref="DN8" start="0" length="0">
    <dxf>
      <alignment horizontal="general" vertical="bottom" readingOrder="0"/>
    </dxf>
  </rfmt>
  <rfmt sheetId="3" sqref="DO8" start="0" length="0">
    <dxf>
      <alignment horizontal="general" vertical="bottom" readingOrder="0"/>
    </dxf>
  </rfmt>
  <rfmt sheetId="3" sqref="DP8" start="0" length="0">
    <dxf>
      <alignment horizontal="general" vertical="bottom" readingOrder="0"/>
    </dxf>
  </rfmt>
  <rfmt sheetId="3" sqref="DQ8" start="0" length="0">
    <dxf>
      <alignment horizontal="general" vertical="bottom" readingOrder="0"/>
    </dxf>
  </rfmt>
  <rfmt sheetId="3" sqref="DR8" start="0" length="0">
    <dxf>
      <alignment horizontal="general" vertical="bottom" readingOrder="0"/>
    </dxf>
  </rfmt>
  <rfmt sheetId="3" sqref="DS8" start="0" length="0">
    <dxf>
      <alignment horizontal="general" vertical="bottom" readingOrder="0"/>
    </dxf>
  </rfmt>
  <rfmt sheetId="3" sqref="DT8" start="0" length="0">
    <dxf>
      <alignment horizontal="general" vertical="bottom" readingOrder="0"/>
    </dxf>
  </rfmt>
  <rfmt sheetId="3" sqref="DU8" start="0" length="0">
    <dxf>
      <alignment horizontal="general" vertical="bottom" readingOrder="0"/>
    </dxf>
  </rfmt>
  <rfmt sheetId="3" sqref="DV8" start="0" length="0">
    <dxf>
      <alignment horizontal="general" vertical="bottom" readingOrder="0"/>
    </dxf>
  </rfmt>
  <rfmt sheetId="3" sqref="DW8" start="0" length="0">
    <dxf>
      <alignment horizontal="general" vertical="bottom" readingOrder="0"/>
    </dxf>
  </rfmt>
  <rfmt sheetId="3" sqref="DX8" start="0" length="0">
    <dxf>
      <alignment horizontal="general" vertical="bottom" readingOrder="0"/>
    </dxf>
  </rfmt>
  <rfmt sheetId="3" sqref="DY8" start="0" length="0">
    <dxf>
      <alignment horizontal="general" vertical="bottom" readingOrder="0"/>
    </dxf>
  </rfmt>
  <rfmt sheetId="3" sqref="DZ8" start="0" length="0">
    <dxf>
      <alignment horizontal="general" vertical="bottom" readingOrder="0"/>
    </dxf>
  </rfmt>
  <rfmt sheetId="3" sqref="EA8" start="0" length="0">
    <dxf>
      <alignment horizontal="general" vertical="bottom" readingOrder="0"/>
    </dxf>
  </rfmt>
  <rfmt sheetId="3" sqref="EB8" start="0" length="0">
    <dxf>
      <alignment horizontal="general" vertical="bottom" readingOrder="0"/>
    </dxf>
  </rfmt>
  <rfmt sheetId="3" sqref="EC8" start="0" length="0">
    <dxf>
      <alignment horizontal="general" vertical="bottom" readingOrder="0"/>
    </dxf>
  </rfmt>
  <rfmt sheetId="3" sqref="ED8" start="0" length="0">
    <dxf>
      <alignment horizontal="general" vertical="bottom" readingOrder="0"/>
    </dxf>
  </rfmt>
  <rfmt sheetId="3" sqref="EE8" start="0" length="0">
    <dxf>
      <alignment horizontal="general" vertical="bottom" readingOrder="0"/>
    </dxf>
  </rfmt>
  <rfmt sheetId="3" sqref="EF8" start="0" length="0">
    <dxf>
      <alignment horizontal="general" vertical="bottom" readingOrder="0"/>
    </dxf>
  </rfmt>
  <rfmt sheetId="3" sqref="EG8" start="0" length="0">
    <dxf>
      <alignment horizontal="general" vertical="bottom" readingOrder="0"/>
    </dxf>
  </rfmt>
  <rfmt sheetId="3" sqref="EH8" start="0" length="0">
    <dxf>
      <alignment horizontal="general" vertical="bottom" readingOrder="0"/>
    </dxf>
  </rfmt>
  <rfmt sheetId="3" sqref="EI8" start="0" length="0">
    <dxf>
      <alignment horizontal="general" vertical="bottom" readingOrder="0"/>
    </dxf>
  </rfmt>
  <rfmt sheetId="3" sqref="EJ8" start="0" length="0">
    <dxf>
      <alignment horizontal="general" vertical="bottom" readingOrder="0"/>
    </dxf>
  </rfmt>
  <rfmt sheetId="3" sqref="EK8" start="0" length="0">
    <dxf>
      <alignment horizontal="general" vertical="bottom" readingOrder="0"/>
    </dxf>
  </rfmt>
  <rfmt sheetId="3" sqref="EL8" start="0" length="0">
    <dxf>
      <alignment horizontal="general" vertical="bottom" readingOrder="0"/>
    </dxf>
  </rfmt>
  <rfmt sheetId="3" sqref="EM8" start="0" length="0">
    <dxf>
      <alignment horizontal="general" vertical="bottom" readingOrder="0"/>
    </dxf>
  </rfmt>
  <rfmt sheetId="3" sqref="EN8" start="0" length="0">
    <dxf>
      <alignment horizontal="general" vertical="bottom" readingOrder="0"/>
    </dxf>
  </rfmt>
  <rfmt sheetId="3" sqref="EO8" start="0" length="0">
    <dxf>
      <alignment horizontal="general" vertical="bottom" readingOrder="0"/>
    </dxf>
  </rfmt>
  <rfmt sheetId="3" sqref="EP8" start="0" length="0">
    <dxf>
      <alignment horizontal="general" vertical="bottom" readingOrder="0"/>
    </dxf>
  </rfmt>
  <rfmt sheetId="3" sqref="EQ8" start="0" length="0">
    <dxf>
      <alignment horizontal="general" vertical="bottom" readingOrder="0"/>
    </dxf>
  </rfmt>
  <rfmt sheetId="3" sqref="ER8" start="0" length="0">
    <dxf>
      <alignment horizontal="general" vertical="bottom" readingOrder="0"/>
    </dxf>
  </rfmt>
  <rfmt sheetId="3" sqref="ES8" start="0" length="0">
    <dxf>
      <alignment horizontal="general" vertical="bottom" readingOrder="0"/>
    </dxf>
  </rfmt>
  <rfmt sheetId="3" sqref="ET8" start="0" length="0">
    <dxf>
      <alignment horizontal="general" vertical="bottom" readingOrder="0"/>
    </dxf>
  </rfmt>
  <rfmt sheetId="3" sqref="EU8" start="0" length="0">
    <dxf>
      <alignment horizontal="general" vertical="bottom" readingOrder="0"/>
    </dxf>
  </rfmt>
  <rfmt sheetId="3" sqref="EV8" start="0" length="0">
    <dxf>
      <alignment horizontal="general" vertical="bottom" readingOrder="0"/>
    </dxf>
  </rfmt>
  <rfmt sheetId="3" sqref="EW8" start="0" length="0">
    <dxf>
      <alignment horizontal="general" vertical="bottom" readingOrder="0"/>
    </dxf>
  </rfmt>
  <rfmt sheetId="3" sqref="EX8" start="0" length="0">
    <dxf>
      <alignment horizontal="general" vertical="bottom" readingOrder="0"/>
    </dxf>
  </rfmt>
  <rfmt sheetId="3" sqref="EY8" start="0" length="0">
    <dxf>
      <alignment horizontal="general" vertical="bottom" readingOrder="0"/>
    </dxf>
  </rfmt>
  <rfmt sheetId="3" sqref="EZ8" start="0" length="0">
    <dxf>
      <alignment horizontal="general" vertical="bottom" readingOrder="0"/>
    </dxf>
  </rfmt>
  <rfmt sheetId="3" sqref="FA8" start="0" length="0">
    <dxf>
      <alignment horizontal="general" vertical="bottom" readingOrder="0"/>
    </dxf>
  </rfmt>
  <rfmt sheetId="3" sqref="FB8" start="0" length="0">
    <dxf>
      <alignment horizontal="general" vertical="bottom" readingOrder="0"/>
    </dxf>
  </rfmt>
  <rfmt sheetId="3" sqref="FC8" start="0" length="0">
    <dxf>
      <alignment horizontal="general" vertical="bottom" readingOrder="0"/>
    </dxf>
  </rfmt>
  <rfmt sheetId="3" sqref="FD8" start="0" length="0">
    <dxf>
      <alignment horizontal="general" vertical="bottom" readingOrder="0"/>
    </dxf>
  </rfmt>
  <rfmt sheetId="3" sqref="FE8" start="0" length="0">
    <dxf>
      <alignment horizontal="general" vertical="bottom" readingOrder="0"/>
    </dxf>
  </rfmt>
  <rfmt sheetId="3" sqref="FF8" start="0" length="0">
    <dxf>
      <alignment horizontal="general" vertical="bottom" readingOrder="0"/>
    </dxf>
  </rfmt>
  <rfmt sheetId="3" sqref="FG8" start="0" length="0">
    <dxf>
      <alignment horizontal="general" vertical="bottom" readingOrder="0"/>
    </dxf>
  </rfmt>
  <rfmt sheetId="3" sqref="FH8" start="0" length="0">
    <dxf>
      <alignment horizontal="general" vertical="bottom" readingOrder="0"/>
    </dxf>
  </rfmt>
  <rfmt sheetId="3" sqref="FI8" start="0" length="0">
    <dxf>
      <alignment horizontal="general" vertical="bottom" readingOrder="0"/>
    </dxf>
  </rfmt>
  <rfmt sheetId="3" sqref="FJ8" start="0" length="0">
    <dxf>
      <alignment horizontal="general" vertical="bottom" readingOrder="0"/>
    </dxf>
  </rfmt>
  <rfmt sheetId="3" sqref="FK8" start="0" length="0">
    <dxf>
      <alignment horizontal="general" vertical="bottom" readingOrder="0"/>
    </dxf>
  </rfmt>
  <rcc rId="4486" sId="3" odxf="1" dxf="1">
    <oc r="P9">
      <f>VALUE(C9)</f>
    </oc>
    <nc r="P9"/>
    <ndxf>
      <font>
        <b val="0"/>
        <sz val="12"/>
        <color auto="1"/>
        <name val="Times New Roman"/>
        <scheme val="none"/>
      </font>
      <numFmt numFmtId="0" formatCode="General"/>
      <alignment horizontal="general" vertical="bottom" readingOrder="0"/>
    </ndxf>
  </rcc>
  <rcc rId="4487" sId="3" odxf="1" dxf="1">
    <oc r="Q9">
      <f>VALUE(D9)</f>
    </oc>
    <nc r="Q9"/>
    <ndxf>
      <font>
        <b val="0"/>
        <sz val="12"/>
        <color auto="1"/>
        <name val="Times New Roman"/>
        <scheme val="none"/>
      </font>
      <numFmt numFmtId="0" formatCode="General"/>
      <alignment horizontal="general" vertical="bottom" readingOrder="0"/>
    </ndxf>
  </rcc>
  <rcc rId="4488" sId="3" odxf="1" dxf="1">
    <oc r="R9">
      <f>VALUE(E9)</f>
    </oc>
    <nc r="R9"/>
    <ndxf>
      <font>
        <b val="0"/>
        <sz val="12"/>
        <color auto="1"/>
        <name val="Times New Roman"/>
        <scheme val="none"/>
      </font>
      <numFmt numFmtId="0" formatCode="General"/>
      <alignment horizontal="general" vertical="bottom" readingOrder="0"/>
    </ndxf>
  </rcc>
  <rcc rId="4489" sId="3" odxf="1" dxf="1">
    <oc r="S9">
      <f>VALUE(F9)</f>
    </oc>
    <nc r="S9"/>
    <ndxf>
      <font>
        <b val="0"/>
        <sz val="12"/>
        <color auto="1"/>
        <name val="Times New Roman"/>
        <scheme val="none"/>
      </font>
      <numFmt numFmtId="0" formatCode="General"/>
      <alignment horizontal="general" vertical="bottom" readingOrder="0"/>
    </ndxf>
  </rcc>
  <rcc rId="4490" sId="3" odxf="1" dxf="1">
    <oc r="T9">
      <f>VALUE(G9)</f>
    </oc>
    <nc r="T9"/>
    <ndxf>
      <font>
        <b val="0"/>
        <sz val="12"/>
        <color auto="1"/>
        <name val="Times New Roman"/>
        <scheme val="none"/>
      </font>
      <numFmt numFmtId="0" formatCode="General"/>
      <alignment horizontal="general" vertical="bottom" readingOrder="0"/>
    </ndxf>
  </rcc>
  <rcc rId="4491" sId="3" odxf="1" dxf="1">
    <oc r="U9">
      <f>VALUE(H9)</f>
    </oc>
    <nc r="U9"/>
    <ndxf>
      <font>
        <b val="0"/>
        <sz val="12"/>
        <color auto="1"/>
        <name val="Times New Roman"/>
        <scheme val="none"/>
      </font>
      <numFmt numFmtId="0" formatCode="General"/>
      <alignment horizontal="general" vertical="bottom" readingOrder="0"/>
    </ndxf>
  </rcc>
  <rcc rId="4492" sId="3" odxf="1" dxf="1">
    <oc r="V9">
      <f>VALUE(I9)</f>
    </oc>
    <nc r="V9"/>
    <ndxf>
      <font>
        <b val="0"/>
        <sz val="12"/>
        <color auto="1"/>
        <name val="Times New Roman"/>
        <scheme val="none"/>
      </font>
      <numFmt numFmtId="0" formatCode="General"/>
      <alignment horizontal="general" vertical="bottom" readingOrder="0"/>
    </ndxf>
  </rcc>
  <rcc rId="4493" sId="3" odxf="1" dxf="1">
    <oc r="W9">
      <f>VALUE(J9)</f>
    </oc>
    <nc r="W9"/>
    <ndxf>
      <font>
        <b val="0"/>
        <sz val="12"/>
        <color auto="1"/>
        <name val="Times New Roman"/>
        <scheme val="none"/>
      </font>
      <numFmt numFmtId="0" formatCode="General"/>
      <alignment horizontal="general" vertical="bottom" readingOrder="0"/>
    </ndxf>
  </rcc>
  <rcc rId="4494" sId="3" odxf="1" dxf="1">
    <oc r="X9">
      <f>VALUE(K9)</f>
    </oc>
    <nc r="X9"/>
    <ndxf>
      <font>
        <b val="0"/>
        <sz val="12"/>
        <color auto="1"/>
        <name val="Times New Roman"/>
        <scheme val="none"/>
      </font>
      <numFmt numFmtId="0" formatCode="General"/>
      <alignment horizontal="general" vertical="bottom" readingOrder="0"/>
    </ndxf>
  </rcc>
  <rcc rId="4495" sId="3" odxf="1" dxf="1">
    <oc r="Y9">
      <f>VALUE(L9)</f>
    </oc>
    <nc r="Y9"/>
    <ndxf>
      <font>
        <b val="0"/>
        <sz val="12"/>
        <color auto="1"/>
        <name val="Times New Roman"/>
        <scheme val="none"/>
      </font>
      <numFmt numFmtId="0" formatCode="General"/>
      <alignment horizontal="general" vertical="bottom" readingOrder="0"/>
    </ndxf>
  </rcc>
  <rcc rId="4496" sId="3" odxf="1" dxf="1">
    <oc r="Z9">
      <f>VALUE(M9)</f>
    </oc>
    <nc r="Z9"/>
    <ndxf>
      <font>
        <b val="0"/>
        <sz val="12"/>
        <color auto="1"/>
        <name val="Times New Roman"/>
        <scheme val="none"/>
      </font>
      <numFmt numFmtId="0" formatCode="General"/>
      <alignment horizontal="general" vertical="bottom" readingOrder="0"/>
    </ndxf>
  </rcc>
  <rcc rId="4497" sId="3" odxf="1" dxf="1">
    <oc r="AA9">
      <f>VALUE(N9)</f>
    </oc>
    <nc r="AA9"/>
    <ndxf>
      <font>
        <b val="0"/>
        <sz val="12"/>
        <color auto="1"/>
        <name val="Times New Roman"/>
        <scheme val="none"/>
      </font>
      <numFmt numFmtId="0" formatCode="General"/>
      <alignment horizontal="general" vertical="bottom" readingOrder="0"/>
    </ndxf>
  </rcc>
  <rfmt sheetId="3" sqref="AB9" start="0" length="0">
    <dxf>
      <numFmt numFmtId="0" formatCode="General"/>
      <fill>
        <patternFill patternType="none">
          <bgColor indexed="65"/>
        </patternFill>
      </fill>
      <alignment vertical="bottom" readingOrder="0"/>
    </dxf>
  </rfmt>
  <rcc rId="4498" sId="3" odxf="1" dxf="1">
    <oc r="AC9">
      <f>VALUE(C9)</f>
    </oc>
    <nc r="AC9"/>
    <ndxf>
      <font>
        <b val="0"/>
        <sz val="12"/>
        <color auto="1"/>
        <name val="Times New Roman"/>
        <scheme val="none"/>
      </font>
      <numFmt numFmtId="0" formatCode="General"/>
      <alignment horizontal="general" vertical="bottom" readingOrder="0"/>
    </ndxf>
  </rcc>
  <rcc rId="4499" sId="3" odxf="1" dxf="1">
    <oc r="AD9">
      <f>VALUE(D9)</f>
    </oc>
    <nc r="AD9"/>
    <ndxf>
      <font>
        <b val="0"/>
        <sz val="12"/>
        <color auto="1"/>
        <name val="Times New Roman"/>
        <scheme val="none"/>
      </font>
      <numFmt numFmtId="0" formatCode="General"/>
      <alignment horizontal="general" vertical="bottom" readingOrder="0"/>
    </ndxf>
  </rcc>
  <rcc rId="4500" sId="3" odxf="1" dxf="1">
    <oc r="AE9">
      <f>VALUE(E9)</f>
    </oc>
    <nc r="AE9"/>
    <ndxf>
      <font>
        <b val="0"/>
        <sz val="12"/>
        <color auto="1"/>
        <name val="Times New Roman"/>
        <scheme val="none"/>
      </font>
      <numFmt numFmtId="0" formatCode="General"/>
      <alignment horizontal="general" vertical="bottom" readingOrder="0"/>
    </ndxf>
  </rcc>
  <rcc rId="4501" sId="3" odxf="1" dxf="1">
    <oc r="AF9">
      <f>VALUE(F9)</f>
    </oc>
    <nc r="AF9"/>
    <ndxf>
      <font>
        <b val="0"/>
        <sz val="12"/>
        <color auto="1"/>
        <name val="Times New Roman"/>
        <scheme val="none"/>
      </font>
      <numFmt numFmtId="0" formatCode="General"/>
      <alignment horizontal="general" vertical="bottom" readingOrder="0"/>
    </ndxf>
  </rcc>
  <rcc rId="4502" sId="3" odxf="1" dxf="1">
    <oc r="AG9">
      <f>VALUE(G9)</f>
    </oc>
    <nc r="AG9"/>
    <ndxf>
      <font>
        <b val="0"/>
        <sz val="12"/>
        <color auto="1"/>
        <name val="Times New Roman"/>
        <scheme val="none"/>
      </font>
      <numFmt numFmtId="0" formatCode="General"/>
      <alignment horizontal="general" vertical="bottom" readingOrder="0"/>
    </ndxf>
  </rcc>
  <rcc rId="4503" sId="3" odxf="1" dxf="1">
    <oc r="AH9">
      <f>VALUE(H9)</f>
    </oc>
    <nc r="AH9"/>
    <ndxf>
      <font>
        <b val="0"/>
        <sz val="12"/>
        <color auto="1"/>
        <name val="Times New Roman"/>
        <scheme val="none"/>
      </font>
      <numFmt numFmtId="0" formatCode="General"/>
      <alignment horizontal="general" vertical="bottom" readingOrder="0"/>
    </ndxf>
  </rcc>
  <rcc rId="4504" sId="3" odxf="1" dxf="1">
    <oc r="AI9">
      <f>VALUE(I9)</f>
    </oc>
    <nc r="AI9"/>
    <ndxf>
      <font>
        <b val="0"/>
        <sz val="12"/>
        <color auto="1"/>
        <name val="Times New Roman"/>
        <scheme val="none"/>
      </font>
      <numFmt numFmtId="0" formatCode="General"/>
      <alignment horizontal="general" vertical="bottom" readingOrder="0"/>
    </ndxf>
  </rcc>
  <rcc rId="4505" sId="3" odxf="1" dxf="1">
    <oc r="AJ9">
      <f>VALUE(J9)</f>
    </oc>
    <nc r="AJ9"/>
    <ndxf>
      <font>
        <b val="0"/>
        <sz val="12"/>
        <color auto="1"/>
        <name val="Times New Roman"/>
        <scheme val="none"/>
      </font>
      <numFmt numFmtId="0" formatCode="General"/>
      <alignment horizontal="general" vertical="bottom" readingOrder="0"/>
    </ndxf>
  </rcc>
  <rcc rId="4506" sId="3" odxf="1" dxf="1">
    <oc r="AK9">
      <f>VALUE(K9)</f>
    </oc>
    <nc r="AK9"/>
    <ndxf>
      <font>
        <b val="0"/>
        <sz val="12"/>
        <color auto="1"/>
        <name val="Times New Roman"/>
        <scheme val="none"/>
      </font>
      <numFmt numFmtId="0" formatCode="General"/>
      <alignment horizontal="general" vertical="bottom" readingOrder="0"/>
    </ndxf>
  </rcc>
  <rcc rId="4507" sId="3" odxf="1" dxf="1">
    <oc r="AL9">
      <f>VALUE(L9)</f>
    </oc>
    <nc r="AL9"/>
    <ndxf>
      <font>
        <b val="0"/>
        <sz val="12"/>
        <color auto="1"/>
        <name val="Times New Roman"/>
        <scheme val="none"/>
      </font>
      <numFmt numFmtId="0" formatCode="General"/>
      <alignment horizontal="general" vertical="bottom" readingOrder="0"/>
    </ndxf>
  </rcc>
  <rcc rId="4508" sId="3" odxf="1" dxf="1">
    <oc r="AM9">
      <f>VALUE(M9)</f>
    </oc>
    <nc r="AM9"/>
    <ndxf>
      <font>
        <b val="0"/>
        <sz val="12"/>
        <color auto="1"/>
        <name val="Times New Roman"/>
        <scheme val="none"/>
      </font>
      <numFmt numFmtId="0" formatCode="General"/>
      <alignment horizontal="general" vertical="bottom" readingOrder="0"/>
    </ndxf>
  </rcc>
  <rcc rId="4509" sId="3" odxf="1" dxf="1">
    <oc r="AN9">
      <f>VALUE(N9)</f>
    </oc>
    <nc r="AN9"/>
    <ndxf>
      <font>
        <b val="0"/>
        <sz val="12"/>
        <color auto="1"/>
        <name val="Times New Roman"/>
        <scheme val="none"/>
      </font>
      <numFmt numFmtId="0" formatCode="General"/>
      <alignment horizontal="general" vertical="bottom" readingOrder="0"/>
    </ndxf>
  </rcc>
  <rfmt sheetId="3" sqref="AO9" start="0" length="0">
    <dxf>
      <numFmt numFmtId="0" formatCode="General"/>
      <fill>
        <patternFill patternType="none">
          <bgColor indexed="65"/>
        </patternFill>
      </fill>
      <alignment vertical="bottom" readingOrder="0"/>
    </dxf>
  </rfmt>
  <rfmt sheetId="3" sqref="AP9" start="0" length="0">
    <dxf>
      <numFmt numFmtId="0" formatCode="General"/>
      <alignment vertical="bottom" readingOrder="0"/>
    </dxf>
  </rfmt>
  <rfmt sheetId="3" sqref="AQ9" start="0" length="0">
    <dxf>
      <numFmt numFmtId="0" formatCode="General"/>
      <alignment vertical="bottom" readingOrder="0"/>
    </dxf>
  </rfmt>
  <rfmt sheetId="3" sqref="AR9" start="0" length="0">
    <dxf>
      <numFmt numFmtId="0" formatCode="General"/>
      <alignment vertical="bottom" readingOrder="0"/>
    </dxf>
  </rfmt>
  <rfmt sheetId="3" sqref="AS9" start="0" length="0">
    <dxf>
      <numFmt numFmtId="0" formatCode="General"/>
      <alignment vertical="bottom" readingOrder="0"/>
    </dxf>
  </rfmt>
  <rfmt sheetId="3" sqref="AT9" start="0" length="0">
    <dxf>
      <numFmt numFmtId="0" formatCode="General"/>
      <alignment vertical="bottom" readingOrder="0"/>
    </dxf>
  </rfmt>
  <rfmt sheetId="3" sqref="AU9" start="0" length="0">
    <dxf>
      <numFmt numFmtId="0" formatCode="General"/>
      <alignment vertical="bottom" readingOrder="0"/>
    </dxf>
  </rfmt>
  <rfmt sheetId="3" sqref="AV9" start="0" length="0">
    <dxf>
      <numFmt numFmtId="0" formatCode="General"/>
      <alignment vertical="bottom" readingOrder="0"/>
    </dxf>
  </rfmt>
  <rfmt sheetId="3" sqref="AW9" start="0" length="0">
    <dxf>
      <numFmt numFmtId="0" formatCode="General"/>
      <alignment vertical="bottom" readingOrder="0"/>
    </dxf>
  </rfmt>
  <rfmt sheetId="3" sqref="AX9" start="0" length="0">
    <dxf>
      <numFmt numFmtId="0" formatCode="General"/>
      <alignment vertical="bottom" readingOrder="0"/>
    </dxf>
  </rfmt>
  <rfmt sheetId="3" sqref="AY9" start="0" length="0">
    <dxf>
      <numFmt numFmtId="0" formatCode="General"/>
      <alignment vertical="bottom" readingOrder="0"/>
    </dxf>
  </rfmt>
  <rfmt sheetId="3" sqref="AZ9" start="0" length="0">
    <dxf>
      <numFmt numFmtId="0" formatCode="General"/>
      <alignment vertical="bottom" readingOrder="0"/>
    </dxf>
  </rfmt>
  <rfmt sheetId="3" sqref="BA9" start="0" length="0">
    <dxf>
      <numFmt numFmtId="0" formatCode="General"/>
      <alignment vertical="bottom" readingOrder="0"/>
    </dxf>
  </rfmt>
  <rfmt sheetId="3" sqref="BB9" start="0" length="0">
    <dxf>
      <numFmt numFmtId="0" formatCode="General"/>
      <alignment vertical="bottom" readingOrder="0"/>
    </dxf>
  </rfmt>
  <rfmt sheetId="3" sqref="BC9" start="0" length="0">
    <dxf>
      <numFmt numFmtId="0" formatCode="General"/>
      <alignment vertical="bottom" readingOrder="0"/>
    </dxf>
  </rfmt>
  <rfmt sheetId="3" sqref="BD9" start="0" length="0">
    <dxf>
      <numFmt numFmtId="0" formatCode="General"/>
      <alignment vertical="bottom" readingOrder="0"/>
    </dxf>
  </rfmt>
  <rfmt sheetId="3" sqref="BE9" start="0" length="0">
    <dxf>
      <numFmt numFmtId="0" formatCode="General"/>
      <alignment vertical="bottom" readingOrder="0"/>
    </dxf>
  </rfmt>
  <rfmt sheetId="3" sqref="BF9" start="0" length="0">
    <dxf>
      <numFmt numFmtId="0" formatCode="General"/>
      <alignment vertical="bottom" readingOrder="0"/>
    </dxf>
  </rfmt>
  <rfmt sheetId="3" sqref="BG9" start="0" length="0">
    <dxf>
      <numFmt numFmtId="0" formatCode="General"/>
      <alignment vertical="bottom" readingOrder="0"/>
    </dxf>
  </rfmt>
  <rfmt sheetId="3" sqref="BH9" start="0" length="0">
    <dxf>
      <numFmt numFmtId="0" formatCode="General"/>
      <alignment vertical="bottom" readingOrder="0"/>
    </dxf>
  </rfmt>
  <rfmt sheetId="3" sqref="BI9" start="0" length="0">
    <dxf>
      <numFmt numFmtId="0" formatCode="General"/>
      <alignment vertical="bottom" readingOrder="0"/>
    </dxf>
  </rfmt>
  <rfmt sheetId="3" sqref="BJ9" start="0" length="0">
    <dxf>
      <numFmt numFmtId="0" formatCode="General"/>
      <alignment vertical="bottom" readingOrder="0"/>
    </dxf>
  </rfmt>
  <rfmt sheetId="3" sqref="BK9" start="0" length="0">
    <dxf>
      <numFmt numFmtId="0" formatCode="General"/>
      <alignment vertical="bottom" readingOrder="0"/>
    </dxf>
  </rfmt>
  <rfmt sheetId="3" sqref="BL9" start="0" length="0">
    <dxf>
      <numFmt numFmtId="0" formatCode="General"/>
      <alignment vertical="bottom" readingOrder="0"/>
    </dxf>
  </rfmt>
  <rfmt sheetId="3" sqref="BM9" start="0" length="0">
    <dxf>
      <numFmt numFmtId="0" formatCode="General"/>
      <alignment vertical="bottom" readingOrder="0"/>
    </dxf>
  </rfmt>
  <rfmt sheetId="3" sqref="BN9" start="0" length="0">
    <dxf>
      <numFmt numFmtId="0" formatCode="General"/>
      <alignment vertical="bottom" readingOrder="0"/>
    </dxf>
  </rfmt>
  <rfmt sheetId="3" sqref="BO9" start="0" length="0">
    <dxf>
      <numFmt numFmtId="0" formatCode="General"/>
      <alignment vertical="bottom" readingOrder="0"/>
    </dxf>
  </rfmt>
  <rfmt sheetId="3" sqref="BP9" start="0" length="0">
    <dxf>
      <numFmt numFmtId="0" formatCode="General"/>
      <alignment vertical="bottom" readingOrder="0"/>
    </dxf>
  </rfmt>
  <rfmt sheetId="3" sqref="BQ9" start="0" length="0">
    <dxf>
      <numFmt numFmtId="0" formatCode="General"/>
      <alignment vertical="bottom" readingOrder="0"/>
    </dxf>
  </rfmt>
  <rfmt sheetId="3" sqref="BR9" start="0" length="0">
    <dxf>
      <numFmt numFmtId="0" formatCode="General"/>
      <alignment vertical="bottom" readingOrder="0"/>
    </dxf>
  </rfmt>
  <rfmt sheetId="3" sqref="BS9" start="0" length="0">
    <dxf>
      <numFmt numFmtId="0" formatCode="General"/>
      <alignment vertical="bottom" readingOrder="0"/>
    </dxf>
  </rfmt>
  <rfmt sheetId="3" sqref="BT9" start="0" length="0">
    <dxf>
      <numFmt numFmtId="0" formatCode="General"/>
      <alignment vertical="bottom" readingOrder="0"/>
    </dxf>
  </rfmt>
  <rfmt sheetId="3" sqref="BU9" start="0" length="0">
    <dxf>
      <numFmt numFmtId="0" formatCode="General"/>
      <alignment vertical="bottom" readingOrder="0"/>
    </dxf>
  </rfmt>
  <rfmt sheetId="3" sqref="BV9" start="0" length="0">
    <dxf>
      <numFmt numFmtId="0" formatCode="General"/>
      <alignment vertical="bottom" readingOrder="0"/>
    </dxf>
  </rfmt>
  <rfmt sheetId="3" sqref="BW9" start="0" length="0">
    <dxf>
      <numFmt numFmtId="0" formatCode="General"/>
      <alignment vertical="bottom" readingOrder="0"/>
    </dxf>
  </rfmt>
  <rfmt sheetId="3" sqref="BX9" start="0" length="0">
    <dxf>
      <numFmt numFmtId="0" formatCode="General"/>
      <alignment vertical="bottom" readingOrder="0"/>
    </dxf>
  </rfmt>
  <rfmt sheetId="3" sqref="BY9" start="0" length="0">
    <dxf>
      <numFmt numFmtId="0" formatCode="General"/>
      <alignment vertical="bottom" readingOrder="0"/>
    </dxf>
  </rfmt>
  <rfmt sheetId="3" sqref="BZ9" start="0" length="0">
    <dxf>
      <numFmt numFmtId="0" formatCode="General"/>
      <alignment vertical="bottom" readingOrder="0"/>
    </dxf>
  </rfmt>
  <rfmt sheetId="3" sqref="CA9" start="0" length="0">
    <dxf>
      <numFmt numFmtId="0" formatCode="General"/>
      <alignment vertical="bottom" readingOrder="0"/>
    </dxf>
  </rfmt>
  <rfmt sheetId="3" sqref="CB9" start="0" length="0">
    <dxf>
      <numFmt numFmtId="0" formatCode="General"/>
      <alignment vertical="bottom" readingOrder="0"/>
    </dxf>
  </rfmt>
  <rfmt sheetId="3" sqref="CC9" start="0" length="0">
    <dxf>
      <numFmt numFmtId="0" formatCode="General"/>
      <alignment vertical="bottom" readingOrder="0"/>
    </dxf>
  </rfmt>
  <rfmt sheetId="3" sqref="CD9" start="0" length="0">
    <dxf>
      <numFmt numFmtId="0" formatCode="General"/>
      <alignment vertical="bottom" readingOrder="0"/>
    </dxf>
  </rfmt>
  <rfmt sheetId="3" sqref="CE9" start="0" length="0">
    <dxf>
      <numFmt numFmtId="0" formatCode="General"/>
      <alignment vertical="bottom" readingOrder="0"/>
    </dxf>
  </rfmt>
  <rfmt sheetId="3" sqref="CF9" start="0" length="0">
    <dxf>
      <numFmt numFmtId="0" formatCode="General"/>
      <alignment vertical="bottom" readingOrder="0"/>
    </dxf>
  </rfmt>
  <rfmt sheetId="3" sqref="CG9" start="0" length="0">
    <dxf>
      <numFmt numFmtId="0" formatCode="General"/>
      <alignment vertical="bottom" readingOrder="0"/>
    </dxf>
  </rfmt>
  <rfmt sheetId="3" sqref="CH9" start="0" length="0">
    <dxf>
      <numFmt numFmtId="0" formatCode="General"/>
      <alignment vertical="bottom" readingOrder="0"/>
    </dxf>
  </rfmt>
  <rfmt sheetId="3" sqref="CI9" start="0" length="0">
    <dxf>
      <numFmt numFmtId="0" formatCode="General"/>
      <alignment vertical="bottom" readingOrder="0"/>
    </dxf>
  </rfmt>
  <rfmt sheetId="3" sqref="CJ9" start="0" length="0">
    <dxf>
      <numFmt numFmtId="0" formatCode="General"/>
      <alignment vertical="bottom" readingOrder="0"/>
    </dxf>
  </rfmt>
  <rfmt sheetId="3" sqref="CK9" start="0" length="0">
    <dxf>
      <numFmt numFmtId="0" formatCode="General"/>
      <alignment vertical="bottom" readingOrder="0"/>
    </dxf>
  </rfmt>
  <rfmt sheetId="3" sqref="CL9" start="0" length="0">
    <dxf>
      <numFmt numFmtId="0" formatCode="General"/>
      <alignment vertical="bottom" readingOrder="0"/>
    </dxf>
  </rfmt>
  <rfmt sheetId="3" sqref="CM9" start="0" length="0">
    <dxf>
      <numFmt numFmtId="0" formatCode="General"/>
      <alignment vertical="bottom" readingOrder="0"/>
    </dxf>
  </rfmt>
  <rfmt sheetId="3" sqref="CN9" start="0" length="0">
    <dxf>
      <numFmt numFmtId="0" formatCode="General"/>
      <alignment vertical="bottom" readingOrder="0"/>
    </dxf>
  </rfmt>
  <rfmt sheetId="3" sqref="CO9" start="0" length="0">
    <dxf>
      <numFmt numFmtId="0" formatCode="General"/>
      <alignment vertical="bottom" readingOrder="0"/>
    </dxf>
  </rfmt>
  <rfmt sheetId="3" sqref="CP9" start="0" length="0">
    <dxf>
      <numFmt numFmtId="0" formatCode="General"/>
      <alignment vertical="bottom" readingOrder="0"/>
    </dxf>
  </rfmt>
  <rfmt sheetId="3" sqref="CQ9" start="0" length="0">
    <dxf>
      <numFmt numFmtId="0" formatCode="General"/>
      <alignment vertical="bottom" readingOrder="0"/>
    </dxf>
  </rfmt>
  <rfmt sheetId="3" sqref="CR9" start="0" length="0">
    <dxf>
      <numFmt numFmtId="0" formatCode="General"/>
      <alignment vertical="bottom" readingOrder="0"/>
    </dxf>
  </rfmt>
  <rfmt sheetId="3" sqref="CS9" start="0" length="0">
    <dxf>
      <numFmt numFmtId="0" formatCode="General"/>
      <alignment vertical="bottom" readingOrder="0"/>
    </dxf>
  </rfmt>
  <rfmt sheetId="3" sqref="CT9" start="0" length="0">
    <dxf>
      <numFmt numFmtId="0" formatCode="General"/>
      <alignment vertical="bottom" readingOrder="0"/>
    </dxf>
  </rfmt>
  <rfmt sheetId="3" sqref="CU9" start="0" length="0">
    <dxf>
      <numFmt numFmtId="0" formatCode="General"/>
      <alignment vertical="bottom" readingOrder="0"/>
    </dxf>
  </rfmt>
  <rfmt sheetId="3" sqref="CV9" start="0" length="0">
    <dxf>
      <numFmt numFmtId="0" formatCode="General"/>
      <alignment vertical="bottom" readingOrder="0"/>
    </dxf>
  </rfmt>
  <rfmt sheetId="3" sqref="CW9" start="0" length="0">
    <dxf>
      <numFmt numFmtId="0" formatCode="General"/>
      <alignment vertical="bottom" readingOrder="0"/>
    </dxf>
  </rfmt>
  <rfmt sheetId="3" sqref="CX9" start="0" length="0">
    <dxf>
      <numFmt numFmtId="0" formatCode="General"/>
      <alignment vertical="bottom" readingOrder="0"/>
    </dxf>
  </rfmt>
  <rfmt sheetId="3" sqref="CY9" start="0" length="0">
    <dxf>
      <numFmt numFmtId="0" formatCode="General"/>
      <alignment vertical="bottom" readingOrder="0"/>
    </dxf>
  </rfmt>
  <rfmt sheetId="3" sqref="CZ9" start="0" length="0">
    <dxf>
      <numFmt numFmtId="0" formatCode="General"/>
      <alignment vertical="bottom" readingOrder="0"/>
    </dxf>
  </rfmt>
  <rfmt sheetId="3" sqref="DA9" start="0" length="0">
    <dxf>
      <numFmt numFmtId="0" formatCode="General"/>
      <alignment vertical="bottom" readingOrder="0"/>
    </dxf>
  </rfmt>
  <rfmt sheetId="3" sqref="DB9" start="0" length="0">
    <dxf>
      <numFmt numFmtId="0" formatCode="General"/>
      <alignment vertical="bottom" readingOrder="0"/>
    </dxf>
  </rfmt>
  <rfmt sheetId="3" sqref="DC9" start="0" length="0">
    <dxf>
      <numFmt numFmtId="0" formatCode="General"/>
      <alignment vertical="bottom" readingOrder="0"/>
    </dxf>
  </rfmt>
  <rfmt sheetId="3" sqref="DD9" start="0" length="0">
    <dxf>
      <numFmt numFmtId="0" formatCode="General"/>
      <alignment vertical="bottom" readingOrder="0"/>
    </dxf>
  </rfmt>
  <rfmt sheetId="3" sqref="DE9" start="0" length="0">
    <dxf>
      <numFmt numFmtId="0" formatCode="General"/>
      <alignment vertical="bottom" readingOrder="0"/>
    </dxf>
  </rfmt>
  <rfmt sheetId="3" sqref="DF9" start="0" length="0">
    <dxf>
      <numFmt numFmtId="0" formatCode="General"/>
      <alignment vertical="bottom" readingOrder="0"/>
    </dxf>
  </rfmt>
  <rfmt sheetId="3" sqref="DG9" start="0" length="0">
    <dxf>
      <numFmt numFmtId="0" formatCode="General"/>
      <alignment vertical="bottom" readingOrder="0"/>
    </dxf>
  </rfmt>
  <rfmt sheetId="3" sqref="DH9" start="0" length="0">
    <dxf>
      <numFmt numFmtId="0" formatCode="General"/>
      <alignment vertical="bottom" readingOrder="0"/>
    </dxf>
  </rfmt>
  <rfmt sheetId="3" sqref="DI9" start="0" length="0">
    <dxf>
      <numFmt numFmtId="0" formatCode="General"/>
      <alignment vertical="bottom" readingOrder="0"/>
    </dxf>
  </rfmt>
  <rfmt sheetId="3" sqref="DJ9" start="0" length="0">
    <dxf>
      <numFmt numFmtId="0" formatCode="General"/>
      <alignment vertical="bottom" readingOrder="0"/>
    </dxf>
  </rfmt>
  <rfmt sheetId="3" sqref="DK9" start="0" length="0">
    <dxf>
      <numFmt numFmtId="0" formatCode="General"/>
      <alignment vertical="bottom" readingOrder="0"/>
    </dxf>
  </rfmt>
  <rfmt sheetId="3" sqref="DL9" start="0" length="0">
    <dxf>
      <numFmt numFmtId="0" formatCode="General"/>
      <alignment vertical="bottom" readingOrder="0"/>
    </dxf>
  </rfmt>
  <rfmt sheetId="3" sqref="DM9" start="0" length="0">
    <dxf>
      <numFmt numFmtId="0" formatCode="General"/>
      <alignment vertical="bottom" readingOrder="0"/>
    </dxf>
  </rfmt>
  <rfmt sheetId="3" sqref="DN9" start="0" length="0">
    <dxf>
      <numFmt numFmtId="0" formatCode="General"/>
      <alignment vertical="bottom" readingOrder="0"/>
    </dxf>
  </rfmt>
  <rfmt sheetId="3" sqref="DO9" start="0" length="0">
    <dxf>
      <numFmt numFmtId="0" formatCode="General"/>
      <alignment vertical="bottom" readingOrder="0"/>
    </dxf>
  </rfmt>
  <rfmt sheetId="3" sqref="DP9" start="0" length="0">
    <dxf>
      <numFmt numFmtId="0" formatCode="General"/>
      <alignment vertical="bottom" readingOrder="0"/>
    </dxf>
  </rfmt>
  <rfmt sheetId="3" sqref="DQ9" start="0" length="0">
    <dxf>
      <numFmt numFmtId="0" formatCode="General"/>
      <alignment vertical="bottom" readingOrder="0"/>
    </dxf>
  </rfmt>
  <rfmt sheetId="3" sqref="DR9" start="0" length="0">
    <dxf>
      <numFmt numFmtId="0" formatCode="General"/>
      <alignment vertical="bottom" readingOrder="0"/>
    </dxf>
  </rfmt>
  <rfmt sheetId="3" sqref="DS9" start="0" length="0">
    <dxf>
      <numFmt numFmtId="0" formatCode="General"/>
      <alignment vertical="bottom" readingOrder="0"/>
    </dxf>
  </rfmt>
  <rfmt sheetId="3" sqref="DT9" start="0" length="0">
    <dxf>
      <numFmt numFmtId="0" formatCode="General"/>
      <alignment vertical="bottom" readingOrder="0"/>
    </dxf>
  </rfmt>
  <rfmt sheetId="3" sqref="DU9" start="0" length="0">
    <dxf>
      <numFmt numFmtId="0" formatCode="General"/>
      <alignment vertical="bottom" readingOrder="0"/>
    </dxf>
  </rfmt>
  <rfmt sheetId="3" sqref="DV9" start="0" length="0">
    <dxf>
      <numFmt numFmtId="0" formatCode="General"/>
      <alignment vertical="bottom" readingOrder="0"/>
    </dxf>
  </rfmt>
  <rfmt sheetId="3" sqref="DW9" start="0" length="0">
    <dxf>
      <numFmt numFmtId="0" formatCode="General"/>
      <alignment vertical="bottom" readingOrder="0"/>
    </dxf>
  </rfmt>
  <rfmt sheetId="3" sqref="DX9" start="0" length="0">
    <dxf>
      <numFmt numFmtId="0" formatCode="General"/>
      <alignment vertical="bottom" readingOrder="0"/>
    </dxf>
  </rfmt>
  <rfmt sheetId="3" sqref="DY9" start="0" length="0">
    <dxf>
      <numFmt numFmtId="0" formatCode="General"/>
      <alignment vertical="bottom" readingOrder="0"/>
    </dxf>
  </rfmt>
  <rfmt sheetId="3" sqref="DZ9" start="0" length="0">
    <dxf>
      <numFmt numFmtId="0" formatCode="General"/>
      <alignment vertical="bottom" readingOrder="0"/>
    </dxf>
  </rfmt>
  <rfmt sheetId="3" sqref="EA9" start="0" length="0">
    <dxf>
      <numFmt numFmtId="0" formatCode="General"/>
      <alignment vertical="bottom" readingOrder="0"/>
    </dxf>
  </rfmt>
  <rfmt sheetId="3" sqref="EB9" start="0" length="0">
    <dxf>
      <numFmt numFmtId="0" formatCode="General"/>
      <alignment vertical="bottom" readingOrder="0"/>
    </dxf>
  </rfmt>
  <rfmt sheetId="3" sqref="EC9" start="0" length="0">
    <dxf>
      <numFmt numFmtId="0" formatCode="General"/>
      <alignment vertical="bottom" readingOrder="0"/>
    </dxf>
  </rfmt>
  <rfmt sheetId="3" sqref="ED9" start="0" length="0">
    <dxf>
      <numFmt numFmtId="0" formatCode="General"/>
      <alignment vertical="bottom" readingOrder="0"/>
    </dxf>
  </rfmt>
  <rfmt sheetId="3" sqref="EE9" start="0" length="0">
    <dxf>
      <numFmt numFmtId="0" formatCode="General"/>
      <alignment vertical="bottom" readingOrder="0"/>
    </dxf>
  </rfmt>
  <rfmt sheetId="3" sqref="EF9" start="0" length="0">
    <dxf>
      <numFmt numFmtId="0" formatCode="General"/>
      <alignment vertical="bottom" readingOrder="0"/>
    </dxf>
  </rfmt>
  <rfmt sheetId="3" sqref="EG9" start="0" length="0">
    <dxf>
      <numFmt numFmtId="0" formatCode="General"/>
      <alignment vertical="bottom" readingOrder="0"/>
    </dxf>
  </rfmt>
  <rfmt sheetId="3" sqref="EH9" start="0" length="0">
    <dxf>
      <numFmt numFmtId="0" formatCode="General"/>
      <alignment vertical="bottom" readingOrder="0"/>
    </dxf>
  </rfmt>
  <rfmt sheetId="3" sqref="EI9" start="0" length="0">
    <dxf>
      <numFmt numFmtId="0" formatCode="General"/>
      <alignment vertical="bottom" readingOrder="0"/>
    </dxf>
  </rfmt>
  <rfmt sheetId="3" sqref="EJ9" start="0" length="0">
    <dxf>
      <numFmt numFmtId="0" formatCode="General"/>
      <alignment vertical="bottom" readingOrder="0"/>
    </dxf>
  </rfmt>
  <rfmt sheetId="3" sqref="EK9" start="0" length="0">
    <dxf>
      <numFmt numFmtId="0" formatCode="General"/>
      <alignment vertical="bottom" readingOrder="0"/>
    </dxf>
  </rfmt>
  <rfmt sheetId="3" sqref="EL9" start="0" length="0">
    <dxf>
      <numFmt numFmtId="0" formatCode="General"/>
      <alignment vertical="bottom" readingOrder="0"/>
    </dxf>
  </rfmt>
  <rfmt sheetId="3" sqref="EM9" start="0" length="0">
    <dxf>
      <numFmt numFmtId="0" formatCode="General"/>
      <alignment vertical="bottom" readingOrder="0"/>
    </dxf>
  </rfmt>
  <rfmt sheetId="3" sqref="EN9" start="0" length="0">
    <dxf>
      <numFmt numFmtId="0" formatCode="General"/>
      <alignment vertical="bottom" readingOrder="0"/>
    </dxf>
  </rfmt>
  <rfmt sheetId="3" sqref="EO9" start="0" length="0">
    <dxf>
      <numFmt numFmtId="0" formatCode="General"/>
      <alignment vertical="bottom" readingOrder="0"/>
    </dxf>
  </rfmt>
  <rfmt sheetId="3" sqref="EP9" start="0" length="0">
    <dxf>
      <numFmt numFmtId="0" formatCode="General"/>
      <alignment vertical="bottom" readingOrder="0"/>
    </dxf>
  </rfmt>
  <rfmt sheetId="3" sqref="EQ9" start="0" length="0">
    <dxf>
      <numFmt numFmtId="0" formatCode="General"/>
      <alignment vertical="bottom" readingOrder="0"/>
    </dxf>
  </rfmt>
  <rfmt sheetId="3" sqref="ER9" start="0" length="0">
    <dxf>
      <numFmt numFmtId="0" formatCode="General"/>
      <alignment vertical="bottom" readingOrder="0"/>
    </dxf>
  </rfmt>
  <rfmt sheetId="3" sqref="ES9" start="0" length="0">
    <dxf>
      <numFmt numFmtId="0" formatCode="General"/>
      <alignment vertical="bottom" readingOrder="0"/>
    </dxf>
  </rfmt>
  <rfmt sheetId="3" sqref="ET9" start="0" length="0">
    <dxf>
      <numFmt numFmtId="0" formatCode="General"/>
      <alignment vertical="bottom" readingOrder="0"/>
    </dxf>
  </rfmt>
  <rfmt sheetId="3" sqref="EU9" start="0" length="0">
    <dxf>
      <numFmt numFmtId="0" formatCode="General"/>
      <alignment vertical="bottom" readingOrder="0"/>
    </dxf>
  </rfmt>
  <rfmt sheetId="3" sqref="EV9" start="0" length="0">
    <dxf>
      <numFmt numFmtId="0" formatCode="General"/>
      <alignment vertical="bottom" readingOrder="0"/>
    </dxf>
  </rfmt>
  <rfmt sheetId="3" sqref="EW9" start="0" length="0">
    <dxf>
      <numFmt numFmtId="0" formatCode="General"/>
      <alignment vertical="bottom" readingOrder="0"/>
    </dxf>
  </rfmt>
  <rfmt sheetId="3" sqref="EX9" start="0" length="0">
    <dxf>
      <numFmt numFmtId="0" formatCode="General"/>
      <alignment vertical="bottom" readingOrder="0"/>
    </dxf>
  </rfmt>
  <rfmt sheetId="3" sqref="EY9" start="0" length="0">
    <dxf>
      <numFmt numFmtId="0" formatCode="General"/>
      <alignment vertical="bottom" readingOrder="0"/>
    </dxf>
  </rfmt>
  <rfmt sheetId="3" sqref="EZ9" start="0" length="0">
    <dxf>
      <numFmt numFmtId="0" formatCode="General"/>
      <alignment vertical="bottom" readingOrder="0"/>
    </dxf>
  </rfmt>
  <rfmt sheetId="3" sqref="FA9" start="0" length="0">
    <dxf>
      <numFmt numFmtId="0" formatCode="General"/>
      <alignment vertical="bottom" readingOrder="0"/>
    </dxf>
  </rfmt>
  <rfmt sheetId="3" sqref="FB9" start="0" length="0">
    <dxf>
      <numFmt numFmtId="0" formatCode="General"/>
      <alignment vertical="bottom" readingOrder="0"/>
    </dxf>
  </rfmt>
  <rfmt sheetId="3" sqref="FC9" start="0" length="0">
    <dxf>
      <numFmt numFmtId="0" formatCode="General"/>
      <alignment vertical="bottom" readingOrder="0"/>
    </dxf>
  </rfmt>
  <rfmt sheetId="3" sqref="FD9" start="0" length="0">
    <dxf>
      <numFmt numFmtId="0" formatCode="General"/>
      <alignment vertical="bottom" readingOrder="0"/>
    </dxf>
  </rfmt>
  <rfmt sheetId="3" sqref="FE9" start="0" length="0">
    <dxf>
      <numFmt numFmtId="0" formatCode="General"/>
      <alignment vertical="bottom" readingOrder="0"/>
    </dxf>
  </rfmt>
  <rfmt sheetId="3" sqref="FF9" start="0" length="0">
    <dxf>
      <numFmt numFmtId="0" formatCode="General"/>
      <alignment vertical="bottom" readingOrder="0"/>
    </dxf>
  </rfmt>
  <rfmt sheetId="3" sqref="FG9" start="0" length="0">
    <dxf>
      <numFmt numFmtId="0" formatCode="General"/>
      <alignment vertical="bottom" readingOrder="0"/>
    </dxf>
  </rfmt>
  <rfmt sheetId="3" sqref="FH9" start="0" length="0">
    <dxf>
      <numFmt numFmtId="0" formatCode="General"/>
      <alignment vertical="bottom" readingOrder="0"/>
    </dxf>
  </rfmt>
  <rfmt sheetId="3" sqref="FI9" start="0" length="0">
    <dxf>
      <numFmt numFmtId="0" formatCode="General"/>
      <alignment vertical="bottom" readingOrder="0"/>
    </dxf>
  </rfmt>
  <rfmt sheetId="3" sqref="FJ9" start="0" length="0">
    <dxf>
      <numFmt numFmtId="0" formatCode="General"/>
      <alignment vertical="bottom" readingOrder="0"/>
    </dxf>
  </rfmt>
  <rfmt sheetId="3" sqref="FK9" start="0" length="0">
    <dxf>
      <numFmt numFmtId="0" formatCode="General"/>
      <alignment vertical="bottom" readingOrder="0"/>
    </dxf>
  </rfmt>
  <rfmt sheetId="3" sqref="P10" start="0" length="0">
    <dxf>
      <numFmt numFmtId="0" formatCode="General"/>
      <alignment vertical="bottom" readingOrder="0"/>
    </dxf>
  </rfmt>
  <rfmt sheetId="3" sqref="Q10" start="0" length="0">
    <dxf>
      <numFmt numFmtId="0" formatCode="General"/>
      <alignment vertical="bottom" readingOrder="0"/>
    </dxf>
  </rfmt>
  <rfmt sheetId="3" sqref="R10" start="0" length="0">
    <dxf>
      <numFmt numFmtId="0" formatCode="General"/>
      <alignment vertical="bottom" readingOrder="0"/>
    </dxf>
  </rfmt>
  <rfmt sheetId="3" sqref="S10" start="0" length="0">
    <dxf>
      <numFmt numFmtId="0" formatCode="General"/>
      <alignment vertical="bottom" readingOrder="0"/>
    </dxf>
  </rfmt>
  <rfmt sheetId="3" sqref="T10" start="0" length="0">
    <dxf>
      <numFmt numFmtId="0" formatCode="General"/>
      <alignment vertical="bottom" readingOrder="0"/>
    </dxf>
  </rfmt>
  <rfmt sheetId="3" sqref="U10" start="0" length="0">
    <dxf>
      <numFmt numFmtId="0" formatCode="General"/>
      <alignment vertical="bottom" readingOrder="0"/>
    </dxf>
  </rfmt>
  <rfmt sheetId="3" sqref="V10" start="0" length="0">
    <dxf>
      <numFmt numFmtId="0" formatCode="General"/>
      <alignment vertical="bottom" readingOrder="0"/>
    </dxf>
  </rfmt>
  <rfmt sheetId="3" sqref="W10" start="0" length="0">
    <dxf>
      <numFmt numFmtId="0" formatCode="General"/>
      <alignment vertical="bottom" readingOrder="0"/>
    </dxf>
  </rfmt>
  <rfmt sheetId="3" sqref="X10" start="0" length="0">
    <dxf>
      <numFmt numFmtId="0" formatCode="General"/>
      <alignment vertical="bottom" readingOrder="0"/>
    </dxf>
  </rfmt>
  <rfmt sheetId="3" sqref="Y10" start="0" length="0">
    <dxf>
      <numFmt numFmtId="0" formatCode="General"/>
      <alignment vertical="bottom" readingOrder="0"/>
    </dxf>
  </rfmt>
  <rfmt sheetId="3" sqref="Z10" start="0" length="0">
    <dxf>
      <numFmt numFmtId="0" formatCode="General"/>
      <alignment vertical="bottom" readingOrder="0"/>
    </dxf>
  </rfmt>
  <rfmt sheetId="3" sqref="AA10" start="0" length="0">
    <dxf>
      <numFmt numFmtId="0" formatCode="General"/>
      <alignment vertical="bottom" readingOrder="0"/>
    </dxf>
  </rfmt>
  <rfmt sheetId="3" sqref="AB10" start="0" length="0">
    <dxf>
      <numFmt numFmtId="0" formatCode="General"/>
      <fill>
        <patternFill patternType="none">
          <bgColor indexed="65"/>
        </patternFill>
      </fill>
      <alignment vertical="bottom" readingOrder="0"/>
    </dxf>
  </rfmt>
  <rfmt sheetId="3" sqref="AC10" start="0" length="0">
    <dxf>
      <numFmt numFmtId="0" formatCode="General"/>
      <alignment vertical="bottom" readingOrder="0"/>
    </dxf>
  </rfmt>
  <rfmt sheetId="3" sqref="AD10" start="0" length="0">
    <dxf>
      <numFmt numFmtId="0" formatCode="General"/>
      <alignment vertical="bottom" readingOrder="0"/>
    </dxf>
  </rfmt>
  <rfmt sheetId="3" sqref="AE10" start="0" length="0">
    <dxf>
      <numFmt numFmtId="0" formatCode="General"/>
      <alignment vertical="bottom" readingOrder="0"/>
    </dxf>
  </rfmt>
  <rfmt sheetId="3" sqref="AF10" start="0" length="0">
    <dxf>
      <numFmt numFmtId="0" formatCode="General"/>
      <alignment vertical="bottom" readingOrder="0"/>
    </dxf>
  </rfmt>
  <rfmt sheetId="3" sqref="AG10" start="0" length="0">
    <dxf>
      <numFmt numFmtId="0" formatCode="General"/>
      <alignment vertical="bottom" readingOrder="0"/>
    </dxf>
  </rfmt>
  <rfmt sheetId="3" sqref="AH10" start="0" length="0">
    <dxf>
      <numFmt numFmtId="0" formatCode="General"/>
      <alignment vertical="bottom" readingOrder="0"/>
    </dxf>
  </rfmt>
  <rfmt sheetId="3" sqref="AI10" start="0" length="0">
    <dxf>
      <numFmt numFmtId="0" formatCode="General"/>
      <alignment vertical="bottom" readingOrder="0"/>
    </dxf>
  </rfmt>
  <rfmt sheetId="3" sqref="AJ10" start="0" length="0">
    <dxf>
      <numFmt numFmtId="0" formatCode="General"/>
      <alignment vertical="bottom" readingOrder="0"/>
    </dxf>
  </rfmt>
  <rfmt sheetId="3" sqref="AK10" start="0" length="0">
    <dxf>
      <numFmt numFmtId="0" formatCode="General"/>
      <alignment vertical="bottom" readingOrder="0"/>
    </dxf>
  </rfmt>
  <rfmt sheetId="3" sqref="AL10" start="0" length="0">
    <dxf>
      <numFmt numFmtId="0" formatCode="General"/>
      <alignment vertical="bottom" readingOrder="0"/>
    </dxf>
  </rfmt>
  <rfmt sheetId="3" sqref="AM10" start="0" length="0">
    <dxf>
      <numFmt numFmtId="0" formatCode="General"/>
      <alignment vertical="bottom" readingOrder="0"/>
    </dxf>
  </rfmt>
  <rfmt sheetId="3" sqref="AN10" start="0" length="0">
    <dxf>
      <numFmt numFmtId="0" formatCode="General"/>
      <alignment vertical="bottom" readingOrder="0"/>
    </dxf>
  </rfmt>
  <rfmt sheetId="3" sqref="AO10" start="0" length="0">
    <dxf>
      <numFmt numFmtId="0" formatCode="General"/>
      <fill>
        <patternFill patternType="none">
          <bgColor indexed="65"/>
        </patternFill>
      </fill>
      <alignment vertical="bottom" readingOrder="0"/>
    </dxf>
  </rfmt>
  <rfmt sheetId="3" sqref="AP10" start="0" length="0">
    <dxf>
      <numFmt numFmtId="0" formatCode="General"/>
      <alignment vertical="bottom" readingOrder="0"/>
    </dxf>
  </rfmt>
  <rfmt sheetId="3" sqref="AQ10" start="0" length="0">
    <dxf>
      <numFmt numFmtId="0" formatCode="General"/>
      <alignment vertical="bottom" readingOrder="0"/>
    </dxf>
  </rfmt>
  <rfmt sheetId="3" sqref="AR10" start="0" length="0">
    <dxf>
      <numFmt numFmtId="0" formatCode="General"/>
      <alignment vertical="bottom" readingOrder="0"/>
    </dxf>
  </rfmt>
  <rfmt sheetId="3" sqref="AS10" start="0" length="0">
    <dxf>
      <numFmt numFmtId="0" formatCode="General"/>
      <alignment vertical="bottom" readingOrder="0"/>
    </dxf>
  </rfmt>
  <rfmt sheetId="3" sqref="AT10" start="0" length="0">
    <dxf>
      <numFmt numFmtId="0" formatCode="General"/>
      <alignment vertical="bottom" readingOrder="0"/>
    </dxf>
  </rfmt>
  <rfmt sheetId="3" sqref="AU10" start="0" length="0">
    <dxf>
      <numFmt numFmtId="0" formatCode="General"/>
      <alignment vertical="bottom" readingOrder="0"/>
    </dxf>
  </rfmt>
  <rfmt sheetId="3" sqref="AV10" start="0" length="0">
    <dxf>
      <numFmt numFmtId="0" formatCode="General"/>
      <alignment vertical="bottom" readingOrder="0"/>
    </dxf>
  </rfmt>
  <rfmt sheetId="3" sqref="AW10" start="0" length="0">
    <dxf>
      <numFmt numFmtId="0" formatCode="General"/>
      <alignment vertical="bottom" readingOrder="0"/>
    </dxf>
  </rfmt>
  <rfmt sheetId="3" sqref="AX10" start="0" length="0">
    <dxf>
      <numFmt numFmtId="0" formatCode="General"/>
      <alignment vertical="bottom" readingOrder="0"/>
    </dxf>
  </rfmt>
  <rfmt sheetId="3" sqref="AY10" start="0" length="0">
    <dxf>
      <numFmt numFmtId="0" formatCode="General"/>
      <alignment vertical="bottom" readingOrder="0"/>
    </dxf>
  </rfmt>
  <rfmt sheetId="3" sqref="AZ10" start="0" length="0">
    <dxf>
      <numFmt numFmtId="0" formatCode="General"/>
      <alignment vertical="bottom" readingOrder="0"/>
    </dxf>
  </rfmt>
  <rfmt sheetId="3" sqref="BA10" start="0" length="0">
    <dxf>
      <numFmt numFmtId="0" formatCode="General"/>
      <alignment vertical="bottom" readingOrder="0"/>
    </dxf>
  </rfmt>
  <rfmt sheetId="3" sqref="BB10" start="0" length="0">
    <dxf>
      <numFmt numFmtId="0" formatCode="General"/>
      <alignment vertical="bottom" readingOrder="0"/>
    </dxf>
  </rfmt>
  <rfmt sheetId="3" sqref="BC10" start="0" length="0">
    <dxf>
      <numFmt numFmtId="0" formatCode="General"/>
      <alignment vertical="bottom" readingOrder="0"/>
    </dxf>
  </rfmt>
  <rfmt sheetId="3" sqref="BD10" start="0" length="0">
    <dxf>
      <numFmt numFmtId="0" formatCode="General"/>
      <alignment vertical="bottom" readingOrder="0"/>
    </dxf>
  </rfmt>
  <rfmt sheetId="3" sqref="BE10" start="0" length="0">
    <dxf>
      <numFmt numFmtId="0" formatCode="General"/>
      <alignment vertical="bottom" readingOrder="0"/>
    </dxf>
  </rfmt>
  <rfmt sheetId="3" sqref="BF10" start="0" length="0">
    <dxf>
      <numFmt numFmtId="0" formatCode="General"/>
      <alignment vertical="bottom" readingOrder="0"/>
    </dxf>
  </rfmt>
  <rfmt sheetId="3" sqref="BG10" start="0" length="0">
    <dxf>
      <numFmt numFmtId="0" formatCode="General"/>
      <alignment vertical="bottom" readingOrder="0"/>
    </dxf>
  </rfmt>
  <rfmt sheetId="3" sqref="BH10" start="0" length="0">
    <dxf>
      <numFmt numFmtId="0" formatCode="General"/>
      <alignment vertical="bottom" readingOrder="0"/>
    </dxf>
  </rfmt>
  <rfmt sheetId="3" sqref="BI10" start="0" length="0">
    <dxf>
      <numFmt numFmtId="0" formatCode="General"/>
      <alignment vertical="bottom" readingOrder="0"/>
    </dxf>
  </rfmt>
  <rfmt sheetId="3" sqref="BJ10" start="0" length="0">
    <dxf>
      <numFmt numFmtId="0" formatCode="General"/>
      <alignment vertical="bottom" readingOrder="0"/>
    </dxf>
  </rfmt>
  <rfmt sheetId="3" sqref="BK10" start="0" length="0">
    <dxf>
      <numFmt numFmtId="0" formatCode="General"/>
      <alignment vertical="bottom" readingOrder="0"/>
    </dxf>
  </rfmt>
  <rfmt sheetId="3" sqref="BL10" start="0" length="0">
    <dxf>
      <numFmt numFmtId="0" formatCode="General"/>
      <alignment vertical="bottom" readingOrder="0"/>
    </dxf>
  </rfmt>
  <rfmt sheetId="3" sqref="BM10" start="0" length="0">
    <dxf>
      <numFmt numFmtId="0" formatCode="General"/>
      <alignment vertical="bottom" readingOrder="0"/>
    </dxf>
  </rfmt>
  <rfmt sheetId="3" sqref="BN10" start="0" length="0">
    <dxf>
      <numFmt numFmtId="0" formatCode="General"/>
      <alignment vertical="bottom" readingOrder="0"/>
    </dxf>
  </rfmt>
  <rfmt sheetId="3" sqref="BO10" start="0" length="0">
    <dxf>
      <numFmt numFmtId="0" formatCode="General"/>
      <alignment vertical="bottom" readingOrder="0"/>
    </dxf>
  </rfmt>
  <rfmt sheetId="3" sqref="BP10" start="0" length="0">
    <dxf>
      <numFmt numFmtId="0" formatCode="General"/>
      <alignment vertical="bottom" readingOrder="0"/>
    </dxf>
  </rfmt>
  <rfmt sheetId="3" sqref="BQ10" start="0" length="0">
    <dxf>
      <numFmt numFmtId="0" formatCode="General"/>
      <alignment vertical="bottom" readingOrder="0"/>
    </dxf>
  </rfmt>
  <rfmt sheetId="3" sqref="BR10" start="0" length="0">
    <dxf>
      <numFmt numFmtId="0" formatCode="General"/>
      <alignment vertical="bottom" readingOrder="0"/>
    </dxf>
  </rfmt>
  <rfmt sheetId="3" sqref="BS10" start="0" length="0">
    <dxf>
      <numFmt numFmtId="0" formatCode="General"/>
      <alignment vertical="bottom" readingOrder="0"/>
    </dxf>
  </rfmt>
  <rfmt sheetId="3" sqref="BT10" start="0" length="0">
    <dxf>
      <numFmt numFmtId="0" formatCode="General"/>
      <alignment vertical="bottom" readingOrder="0"/>
    </dxf>
  </rfmt>
  <rfmt sheetId="3" sqref="BU10" start="0" length="0">
    <dxf>
      <numFmt numFmtId="0" formatCode="General"/>
      <alignment vertical="bottom" readingOrder="0"/>
    </dxf>
  </rfmt>
  <rfmt sheetId="3" sqref="BV10" start="0" length="0">
    <dxf>
      <numFmt numFmtId="0" formatCode="General"/>
      <alignment vertical="bottom" readingOrder="0"/>
    </dxf>
  </rfmt>
  <rfmt sheetId="3" sqref="BW10" start="0" length="0">
    <dxf>
      <numFmt numFmtId="0" formatCode="General"/>
      <alignment vertical="bottom" readingOrder="0"/>
    </dxf>
  </rfmt>
  <rfmt sheetId="3" sqref="BX10" start="0" length="0">
    <dxf>
      <numFmt numFmtId="0" formatCode="General"/>
      <alignment vertical="bottom" readingOrder="0"/>
    </dxf>
  </rfmt>
  <rfmt sheetId="3" sqref="BY10" start="0" length="0">
    <dxf>
      <numFmt numFmtId="0" formatCode="General"/>
      <alignment vertical="bottom" readingOrder="0"/>
    </dxf>
  </rfmt>
  <rfmt sheetId="3" sqref="BZ10" start="0" length="0">
    <dxf>
      <numFmt numFmtId="0" formatCode="General"/>
      <alignment vertical="bottom" readingOrder="0"/>
    </dxf>
  </rfmt>
  <rfmt sheetId="3" sqref="CA10" start="0" length="0">
    <dxf>
      <numFmt numFmtId="0" formatCode="General"/>
      <alignment vertical="bottom" readingOrder="0"/>
    </dxf>
  </rfmt>
  <rfmt sheetId="3" sqref="CB10" start="0" length="0">
    <dxf>
      <numFmt numFmtId="0" formatCode="General"/>
      <alignment vertical="bottom" readingOrder="0"/>
    </dxf>
  </rfmt>
  <rfmt sheetId="3" sqref="CC10" start="0" length="0">
    <dxf>
      <numFmt numFmtId="0" formatCode="General"/>
      <alignment vertical="bottom" readingOrder="0"/>
    </dxf>
  </rfmt>
  <rfmt sheetId="3" sqref="CD10" start="0" length="0">
    <dxf>
      <numFmt numFmtId="0" formatCode="General"/>
      <alignment vertical="bottom" readingOrder="0"/>
    </dxf>
  </rfmt>
  <rfmt sheetId="3" sqref="CE10" start="0" length="0">
    <dxf>
      <numFmt numFmtId="0" formatCode="General"/>
      <alignment vertical="bottom" readingOrder="0"/>
    </dxf>
  </rfmt>
  <rfmt sheetId="3" sqref="CF10" start="0" length="0">
    <dxf>
      <numFmt numFmtId="0" formatCode="General"/>
      <alignment vertical="bottom" readingOrder="0"/>
    </dxf>
  </rfmt>
  <rfmt sheetId="3" sqref="CG10" start="0" length="0">
    <dxf>
      <numFmt numFmtId="0" formatCode="General"/>
      <alignment vertical="bottom" readingOrder="0"/>
    </dxf>
  </rfmt>
  <rfmt sheetId="3" sqref="CH10" start="0" length="0">
    <dxf>
      <numFmt numFmtId="0" formatCode="General"/>
      <alignment vertical="bottom" readingOrder="0"/>
    </dxf>
  </rfmt>
  <rfmt sheetId="3" sqref="CI10" start="0" length="0">
    <dxf>
      <numFmt numFmtId="0" formatCode="General"/>
      <alignment vertical="bottom" readingOrder="0"/>
    </dxf>
  </rfmt>
  <rfmt sheetId="3" sqref="CJ10" start="0" length="0">
    <dxf>
      <numFmt numFmtId="0" formatCode="General"/>
      <alignment vertical="bottom" readingOrder="0"/>
    </dxf>
  </rfmt>
  <rfmt sheetId="3" sqref="CK10" start="0" length="0">
    <dxf>
      <numFmt numFmtId="0" formatCode="General"/>
      <alignment vertical="bottom" readingOrder="0"/>
    </dxf>
  </rfmt>
  <rfmt sheetId="3" sqref="CL10" start="0" length="0">
    <dxf>
      <numFmt numFmtId="0" formatCode="General"/>
      <alignment vertical="bottom" readingOrder="0"/>
    </dxf>
  </rfmt>
  <rfmt sheetId="3" sqref="CM10" start="0" length="0">
    <dxf>
      <numFmt numFmtId="0" formatCode="General"/>
      <alignment vertical="bottom" readingOrder="0"/>
    </dxf>
  </rfmt>
  <rfmt sheetId="3" sqref="CN10" start="0" length="0">
    <dxf>
      <numFmt numFmtId="0" formatCode="General"/>
      <alignment vertical="bottom" readingOrder="0"/>
    </dxf>
  </rfmt>
  <rfmt sheetId="3" sqref="CO10" start="0" length="0">
    <dxf>
      <numFmt numFmtId="0" formatCode="General"/>
      <alignment vertical="bottom" readingOrder="0"/>
    </dxf>
  </rfmt>
  <rfmt sheetId="3" sqref="CP10" start="0" length="0">
    <dxf>
      <numFmt numFmtId="0" formatCode="General"/>
      <alignment vertical="bottom" readingOrder="0"/>
    </dxf>
  </rfmt>
  <rfmt sheetId="3" sqref="CQ10" start="0" length="0">
    <dxf>
      <numFmt numFmtId="0" formatCode="General"/>
      <alignment vertical="bottom" readingOrder="0"/>
    </dxf>
  </rfmt>
  <rfmt sheetId="3" sqref="CR10" start="0" length="0">
    <dxf>
      <numFmt numFmtId="0" formatCode="General"/>
      <alignment vertical="bottom" readingOrder="0"/>
    </dxf>
  </rfmt>
  <rfmt sheetId="3" sqref="CS10" start="0" length="0">
    <dxf>
      <numFmt numFmtId="0" formatCode="General"/>
      <alignment vertical="bottom" readingOrder="0"/>
    </dxf>
  </rfmt>
  <rfmt sheetId="3" sqref="CT10" start="0" length="0">
    <dxf>
      <numFmt numFmtId="0" formatCode="General"/>
      <alignment vertical="bottom" readingOrder="0"/>
    </dxf>
  </rfmt>
  <rfmt sheetId="3" sqref="CU10" start="0" length="0">
    <dxf>
      <numFmt numFmtId="0" formatCode="General"/>
      <alignment vertical="bottom" readingOrder="0"/>
    </dxf>
  </rfmt>
  <rfmt sheetId="3" sqref="CV10" start="0" length="0">
    <dxf>
      <numFmt numFmtId="0" formatCode="General"/>
      <alignment vertical="bottom" readingOrder="0"/>
    </dxf>
  </rfmt>
  <rfmt sheetId="3" sqref="CW10" start="0" length="0">
    <dxf>
      <numFmt numFmtId="0" formatCode="General"/>
      <alignment vertical="bottom" readingOrder="0"/>
    </dxf>
  </rfmt>
  <rfmt sheetId="3" sqref="CX10" start="0" length="0">
    <dxf>
      <numFmt numFmtId="0" formatCode="General"/>
      <alignment vertical="bottom" readingOrder="0"/>
    </dxf>
  </rfmt>
  <rfmt sheetId="3" sqref="CY10" start="0" length="0">
    <dxf>
      <numFmt numFmtId="0" formatCode="General"/>
      <alignment vertical="bottom" readingOrder="0"/>
    </dxf>
  </rfmt>
  <rfmt sheetId="3" sqref="CZ10" start="0" length="0">
    <dxf>
      <numFmt numFmtId="0" formatCode="General"/>
      <alignment vertical="bottom" readingOrder="0"/>
    </dxf>
  </rfmt>
  <rfmt sheetId="3" sqref="DA10" start="0" length="0">
    <dxf>
      <numFmt numFmtId="0" formatCode="General"/>
      <alignment vertical="bottom" readingOrder="0"/>
    </dxf>
  </rfmt>
  <rfmt sheetId="3" sqref="DB10" start="0" length="0">
    <dxf>
      <numFmt numFmtId="0" formatCode="General"/>
      <alignment vertical="bottom" readingOrder="0"/>
    </dxf>
  </rfmt>
  <rfmt sheetId="3" sqref="DC10" start="0" length="0">
    <dxf>
      <numFmt numFmtId="0" formatCode="General"/>
      <alignment vertical="bottom" readingOrder="0"/>
    </dxf>
  </rfmt>
  <rfmt sheetId="3" sqref="DD10" start="0" length="0">
    <dxf>
      <numFmt numFmtId="0" formatCode="General"/>
      <alignment vertical="bottom" readingOrder="0"/>
    </dxf>
  </rfmt>
  <rfmt sheetId="3" sqref="DE10" start="0" length="0">
    <dxf>
      <numFmt numFmtId="0" formatCode="General"/>
      <alignment vertical="bottom" readingOrder="0"/>
    </dxf>
  </rfmt>
  <rfmt sheetId="3" sqref="DF10" start="0" length="0">
    <dxf>
      <numFmt numFmtId="0" formatCode="General"/>
      <alignment vertical="bottom" readingOrder="0"/>
    </dxf>
  </rfmt>
  <rfmt sheetId="3" sqref="DG10" start="0" length="0">
    <dxf>
      <numFmt numFmtId="0" formatCode="General"/>
      <alignment vertical="bottom" readingOrder="0"/>
    </dxf>
  </rfmt>
  <rfmt sheetId="3" sqref="DH10" start="0" length="0">
    <dxf>
      <numFmt numFmtId="0" formatCode="General"/>
      <alignment vertical="bottom" readingOrder="0"/>
    </dxf>
  </rfmt>
  <rfmt sheetId="3" sqref="DI10" start="0" length="0">
    <dxf>
      <numFmt numFmtId="0" formatCode="General"/>
      <alignment vertical="bottom" readingOrder="0"/>
    </dxf>
  </rfmt>
  <rfmt sheetId="3" sqref="DJ10" start="0" length="0">
    <dxf>
      <numFmt numFmtId="0" formatCode="General"/>
      <alignment vertical="bottom" readingOrder="0"/>
    </dxf>
  </rfmt>
  <rfmt sheetId="3" sqref="DK10" start="0" length="0">
    <dxf>
      <numFmt numFmtId="0" formatCode="General"/>
      <alignment vertical="bottom" readingOrder="0"/>
    </dxf>
  </rfmt>
  <rfmt sheetId="3" sqref="DL10" start="0" length="0">
    <dxf>
      <numFmt numFmtId="0" formatCode="General"/>
      <alignment vertical="bottom" readingOrder="0"/>
    </dxf>
  </rfmt>
  <rfmt sheetId="3" sqref="DM10" start="0" length="0">
    <dxf>
      <numFmt numFmtId="0" formatCode="General"/>
      <alignment vertical="bottom" readingOrder="0"/>
    </dxf>
  </rfmt>
  <rfmt sheetId="3" sqref="DN10" start="0" length="0">
    <dxf>
      <numFmt numFmtId="0" formatCode="General"/>
      <alignment vertical="bottom" readingOrder="0"/>
    </dxf>
  </rfmt>
  <rfmt sheetId="3" sqref="DO10" start="0" length="0">
    <dxf>
      <numFmt numFmtId="0" formatCode="General"/>
      <alignment vertical="bottom" readingOrder="0"/>
    </dxf>
  </rfmt>
  <rfmt sheetId="3" sqref="DP10" start="0" length="0">
    <dxf>
      <numFmt numFmtId="0" formatCode="General"/>
      <alignment vertical="bottom" readingOrder="0"/>
    </dxf>
  </rfmt>
  <rfmt sheetId="3" sqref="DQ10" start="0" length="0">
    <dxf>
      <numFmt numFmtId="0" formatCode="General"/>
      <alignment vertical="bottom" readingOrder="0"/>
    </dxf>
  </rfmt>
  <rfmt sheetId="3" sqref="DR10" start="0" length="0">
    <dxf>
      <numFmt numFmtId="0" formatCode="General"/>
      <alignment vertical="bottom" readingOrder="0"/>
    </dxf>
  </rfmt>
  <rfmt sheetId="3" sqref="DS10" start="0" length="0">
    <dxf>
      <numFmt numFmtId="0" formatCode="General"/>
      <alignment vertical="bottom" readingOrder="0"/>
    </dxf>
  </rfmt>
  <rfmt sheetId="3" sqref="DT10" start="0" length="0">
    <dxf>
      <numFmt numFmtId="0" formatCode="General"/>
      <alignment vertical="bottom" readingOrder="0"/>
    </dxf>
  </rfmt>
  <rfmt sheetId="3" sqref="DU10" start="0" length="0">
    <dxf>
      <numFmt numFmtId="0" formatCode="General"/>
      <alignment vertical="bottom" readingOrder="0"/>
    </dxf>
  </rfmt>
  <rfmt sheetId="3" sqref="DV10" start="0" length="0">
    <dxf>
      <numFmt numFmtId="0" formatCode="General"/>
      <alignment vertical="bottom" readingOrder="0"/>
    </dxf>
  </rfmt>
  <rfmt sheetId="3" sqref="DW10" start="0" length="0">
    <dxf>
      <numFmt numFmtId="0" formatCode="General"/>
      <alignment vertical="bottom" readingOrder="0"/>
    </dxf>
  </rfmt>
  <rfmt sheetId="3" sqref="DX10" start="0" length="0">
    <dxf>
      <numFmt numFmtId="0" formatCode="General"/>
      <alignment vertical="bottom" readingOrder="0"/>
    </dxf>
  </rfmt>
  <rfmt sheetId="3" sqref="DY10" start="0" length="0">
    <dxf>
      <numFmt numFmtId="0" formatCode="General"/>
      <alignment vertical="bottom" readingOrder="0"/>
    </dxf>
  </rfmt>
  <rfmt sheetId="3" sqref="DZ10" start="0" length="0">
    <dxf>
      <numFmt numFmtId="0" formatCode="General"/>
      <alignment vertical="bottom" readingOrder="0"/>
    </dxf>
  </rfmt>
  <rfmt sheetId="3" sqref="EA10" start="0" length="0">
    <dxf>
      <numFmt numFmtId="0" formatCode="General"/>
      <alignment vertical="bottom" readingOrder="0"/>
    </dxf>
  </rfmt>
  <rfmt sheetId="3" sqref="EB10" start="0" length="0">
    <dxf>
      <numFmt numFmtId="0" formatCode="General"/>
      <alignment vertical="bottom" readingOrder="0"/>
    </dxf>
  </rfmt>
  <rfmt sheetId="3" sqref="EC10" start="0" length="0">
    <dxf>
      <numFmt numFmtId="0" formatCode="General"/>
      <alignment vertical="bottom" readingOrder="0"/>
    </dxf>
  </rfmt>
  <rfmt sheetId="3" sqref="ED10" start="0" length="0">
    <dxf>
      <numFmt numFmtId="0" formatCode="General"/>
      <alignment vertical="bottom" readingOrder="0"/>
    </dxf>
  </rfmt>
  <rfmt sheetId="3" sqref="EE10" start="0" length="0">
    <dxf>
      <numFmt numFmtId="0" formatCode="General"/>
      <alignment vertical="bottom" readingOrder="0"/>
    </dxf>
  </rfmt>
  <rfmt sheetId="3" sqref="EF10" start="0" length="0">
    <dxf>
      <numFmt numFmtId="0" formatCode="General"/>
      <alignment vertical="bottom" readingOrder="0"/>
    </dxf>
  </rfmt>
  <rfmt sheetId="3" sqref="EG10" start="0" length="0">
    <dxf>
      <numFmt numFmtId="0" formatCode="General"/>
      <alignment vertical="bottom" readingOrder="0"/>
    </dxf>
  </rfmt>
  <rfmt sheetId="3" sqref="EH10" start="0" length="0">
    <dxf>
      <numFmt numFmtId="0" formatCode="General"/>
      <alignment vertical="bottom" readingOrder="0"/>
    </dxf>
  </rfmt>
  <rfmt sheetId="3" sqref="EI10" start="0" length="0">
    <dxf>
      <numFmt numFmtId="0" formatCode="General"/>
      <alignment vertical="bottom" readingOrder="0"/>
    </dxf>
  </rfmt>
  <rfmt sheetId="3" sqref="EJ10" start="0" length="0">
    <dxf>
      <numFmt numFmtId="0" formatCode="General"/>
      <alignment vertical="bottom" readingOrder="0"/>
    </dxf>
  </rfmt>
  <rfmt sheetId="3" sqref="EK10" start="0" length="0">
    <dxf>
      <numFmt numFmtId="0" formatCode="General"/>
      <alignment vertical="bottom" readingOrder="0"/>
    </dxf>
  </rfmt>
  <rfmt sheetId="3" sqref="EL10" start="0" length="0">
    <dxf>
      <numFmt numFmtId="0" formatCode="General"/>
      <alignment vertical="bottom" readingOrder="0"/>
    </dxf>
  </rfmt>
  <rfmt sheetId="3" sqref="EM10" start="0" length="0">
    <dxf>
      <numFmt numFmtId="0" formatCode="General"/>
      <alignment vertical="bottom" readingOrder="0"/>
    </dxf>
  </rfmt>
  <rfmt sheetId="3" sqref="EN10" start="0" length="0">
    <dxf>
      <numFmt numFmtId="0" formatCode="General"/>
      <alignment vertical="bottom" readingOrder="0"/>
    </dxf>
  </rfmt>
  <rfmt sheetId="3" sqref="EO10" start="0" length="0">
    <dxf>
      <numFmt numFmtId="0" formatCode="General"/>
      <alignment vertical="bottom" readingOrder="0"/>
    </dxf>
  </rfmt>
  <rfmt sheetId="3" sqref="EP10" start="0" length="0">
    <dxf>
      <numFmt numFmtId="0" formatCode="General"/>
      <alignment vertical="bottom" readingOrder="0"/>
    </dxf>
  </rfmt>
  <rfmt sheetId="3" sqref="EQ10" start="0" length="0">
    <dxf>
      <numFmt numFmtId="0" formatCode="General"/>
      <alignment vertical="bottom" readingOrder="0"/>
    </dxf>
  </rfmt>
  <rfmt sheetId="3" sqref="ER10" start="0" length="0">
    <dxf>
      <numFmt numFmtId="0" formatCode="General"/>
      <alignment vertical="bottom" readingOrder="0"/>
    </dxf>
  </rfmt>
  <rfmt sheetId="3" sqref="ES10" start="0" length="0">
    <dxf>
      <numFmt numFmtId="0" formatCode="General"/>
      <alignment vertical="bottom" readingOrder="0"/>
    </dxf>
  </rfmt>
  <rfmt sheetId="3" sqref="ET10" start="0" length="0">
    <dxf>
      <numFmt numFmtId="0" formatCode="General"/>
      <alignment vertical="bottom" readingOrder="0"/>
    </dxf>
  </rfmt>
  <rfmt sheetId="3" sqref="EU10" start="0" length="0">
    <dxf>
      <numFmt numFmtId="0" formatCode="General"/>
      <alignment vertical="bottom" readingOrder="0"/>
    </dxf>
  </rfmt>
  <rfmt sheetId="3" sqref="EV10" start="0" length="0">
    <dxf>
      <numFmt numFmtId="0" formatCode="General"/>
      <alignment vertical="bottom" readingOrder="0"/>
    </dxf>
  </rfmt>
  <rfmt sheetId="3" sqref="EW10" start="0" length="0">
    <dxf>
      <numFmt numFmtId="0" formatCode="General"/>
      <alignment vertical="bottom" readingOrder="0"/>
    </dxf>
  </rfmt>
  <rfmt sheetId="3" sqref="EX10" start="0" length="0">
    <dxf>
      <numFmt numFmtId="0" formatCode="General"/>
      <alignment vertical="bottom" readingOrder="0"/>
    </dxf>
  </rfmt>
  <rfmt sheetId="3" sqref="EY10" start="0" length="0">
    <dxf>
      <numFmt numFmtId="0" formatCode="General"/>
      <alignment vertical="bottom" readingOrder="0"/>
    </dxf>
  </rfmt>
  <rfmt sheetId="3" sqref="EZ10" start="0" length="0">
    <dxf>
      <numFmt numFmtId="0" formatCode="General"/>
      <alignment vertical="bottom" readingOrder="0"/>
    </dxf>
  </rfmt>
  <rfmt sheetId="3" sqref="FA10" start="0" length="0">
    <dxf>
      <numFmt numFmtId="0" formatCode="General"/>
      <alignment vertical="bottom" readingOrder="0"/>
    </dxf>
  </rfmt>
  <rfmt sheetId="3" sqref="FB10" start="0" length="0">
    <dxf>
      <numFmt numFmtId="0" formatCode="General"/>
      <alignment vertical="bottom" readingOrder="0"/>
    </dxf>
  </rfmt>
  <rfmt sheetId="3" sqref="FC10" start="0" length="0">
    <dxf>
      <numFmt numFmtId="0" formatCode="General"/>
      <alignment vertical="bottom" readingOrder="0"/>
    </dxf>
  </rfmt>
  <rfmt sheetId="3" sqref="FD10" start="0" length="0">
    <dxf>
      <numFmt numFmtId="0" formatCode="General"/>
      <alignment vertical="bottom" readingOrder="0"/>
    </dxf>
  </rfmt>
  <rfmt sheetId="3" sqref="FE10" start="0" length="0">
    <dxf>
      <numFmt numFmtId="0" formatCode="General"/>
      <alignment vertical="bottom" readingOrder="0"/>
    </dxf>
  </rfmt>
  <rfmt sheetId="3" sqref="FF10" start="0" length="0">
    <dxf>
      <numFmt numFmtId="0" formatCode="General"/>
      <alignment vertical="bottom" readingOrder="0"/>
    </dxf>
  </rfmt>
  <rfmt sheetId="3" sqref="FG10" start="0" length="0">
    <dxf>
      <numFmt numFmtId="0" formatCode="General"/>
      <alignment vertical="bottom" readingOrder="0"/>
    </dxf>
  </rfmt>
  <rfmt sheetId="3" sqref="FH10" start="0" length="0">
    <dxf>
      <numFmt numFmtId="0" formatCode="General"/>
      <alignment vertical="bottom" readingOrder="0"/>
    </dxf>
  </rfmt>
  <rfmt sheetId="3" sqref="FI10" start="0" length="0">
    <dxf>
      <numFmt numFmtId="0" formatCode="General"/>
      <alignment vertical="bottom" readingOrder="0"/>
    </dxf>
  </rfmt>
  <rfmt sheetId="3" sqref="FJ10" start="0" length="0">
    <dxf>
      <numFmt numFmtId="0" formatCode="General"/>
      <alignment vertical="bottom" readingOrder="0"/>
    </dxf>
  </rfmt>
  <rfmt sheetId="3" sqref="FK10" start="0" length="0">
    <dxf>
      <numFmt numFmtId="0" formatCode="General"/>
      <alignment vertical="bottom" readingOrder="0"/>
    </dxf>
  </rfmt>
  <rcc rId="4510" sId="3" odxf="1" dxf="1">
    <oc r="P11">
      <f>C11-IF(P$9&lt;YEAR(TODAY()),HLOOKUP(P$9,'N:\District\PSA\ResPlng\HistPurPwr\[Historical Load, Generation and Natural Gas Usage for WM.xlsx]Hist Generation'!$B$16:$AA$29,14,FALSE),HLOOKUP(P$9,'N:\Department\RP\LdFor\2016\FINAL\[LF2016 (7-14-16) (WGM 7-22-16) FINAL.xlsm]TotMonthly 2'!$B$101:$AF$114,14,FALSE))/1000</f>
    </oc>
    <nc r="P11"/>
    <ndxf>
      <font>
        <sz val="12"/>
        <color auto="1"/>
        <name val="Times New Roman"/>
        <scheme val="none"/>
      </font>
      <numFmt numFmtId="0" formatCode="General"/>
      <alignment vertical="bottom" readingOrder="0"/>
    </ndxf>
  </rcc>
  <rcc rId="4511" sId="3" odxf="1" dxf="1">
    <oc r="Q11">
      <f>D11-IF(Q$9&lt;YEAR(TODAY()),HLOOKUP(Q$9,'N:\District\PSA\ResPlng\HistPurPwr\[Historical Load, Generation and Natural Gas Usage for WM.xlsx]Hist Generation'!$B$16:$AA$29,14,FALSE),HLOOKUP(Q$9,'N:\Department\RP\LdFor\2016\FINAL\[LF2016 (7-14-16) (WGM 7-22-16) FINAL.xlsm]TotMonthly 2'!$B$101:$AF$114,14,FALSE))/1000</f>
    </oc>
    <nc r="Q11"/>
    <ndxf>
      <font>
        <sz val="12"/>
        <color auto="1"/>
        <name val="Times New Roman"/>
        <scheme val="none"/>
      </font>
      <numFmt numFmtId="0" formatCode="General"/>
      <alignment vertical="bottom" readingOrder="0"/>
    </ndxf>
  </rcc>
  <rcc rId="4512" sId="3" odxf="1" dxf="1">
    <oc r="R11">
      <f>E11-IF(R$9&lt;YEAR(TODAY()),HLOOKUP(R$9,'N:\District\PSA\ResPlng\HistPurPwr\[Historical Load, Generation and Natural Gas Usage for WM.xlsx]Hist Generation'!$B$16:$AA$29,14,FALSE),HLOOKUP(R$9,'N:\Department\RP\LdFor\2016\FINAL\[LF2016 (7-14-16) (WGM 7-22-16) FINAL.xlsm]TotMonthly 2'!$B$101:$AF$114,14,FALSE))/1000</f>
    </oc>
    <nc r="R11"/>
    <ndxf>
      <font>
        <sz val="12"/>
        <color auto="1"/>
        <name val="Times New Roman"/>
        <scheme val="none"/>
      </font>
      <numFmt numFmtId="0" formatCode="General"/>
      <alignment vertical="bottom" readingOrder="0"/>
    </ndxf>
  </rcc>
  <rcc rId="4513" sId="3" odxf="1" dxf="1">
    <oc r="S11">
      <f>F11-IF(S$9&lt;YEAR(TODAY()),HLOOKUP(S$9,'N:\District\PSA\ResPlng\HistPurPwr\[Historical Load, Generation and Natural Gas Usage for WM.xlsx]Hist Generation'!$B$16:$AA$29,14,FALSE),HLOOKUP(S$9,'N:\Department\RP\LdFor\2016\FINAL\[LF2016 (7-14-16) (WGM 7-22-16) FINAL.xlsm]TotMonthly 2'!$B$101:$AF$114,14,FALSE))/1000</f>
    </oc>
    <nc r="S11"/>
    <ndxf>
      <font>
        <sz val="12"/>
        <color auto="1"/>
        <name val="Times New Roman"/>
        <scheme val="none"/>
      </font>
      <numFmt numFmtId="0" formatCode="General"/>
      <alignment vertical="bottom" readingOrder="0"/>
    </ndxf>
  </rcc>
  <rcc rId="4514" sId="3" odxf="1" dxf="1">
    <oc r="T11">
      <f>G11-IF(T$9&lt;YEAR(TODAY()),HLOOKUP(T$9,'N:\District\PSA\ResPlng\HistPurPwr\[Historical Load, Generation and Natural Gas Usage for WM.xlsx]Hist Generation'!$B$16:$AA$29,14,FALSE),HLOOKUP(T$9,'N:\Department\RP\LdFor\2016\FINAL\[LF2016 (7-14-16) (WGM 7-22-16) FINAL.xlsm]TotMonthly 2'!$B$101:$AF$114,14,FALSE))/1000</f>
    </oc>
    <nc r="T11"/>
    <ndxf>
      <font>
        <sz val="12"/>
        <color auto="1"/>
        <name val="Times New Roman"/>
        <scheme val="none"/>
      </font>
      <numFmt numFmtId="0" formatCode="General"/>
      <alignment vertical="bottom" readingOrder="0"/>
    </ndxf>
  </rcc>
  <rcc rId="4515" sId="3" odxf="1" dxf="1">
    <oc r="U11">
      <f>H11-IF(U$9&lt;YEAR(TODAY()),HLOOKUP(U$9,'N:\District\PSA\ResPlng\HistPurPwr\[Historical Load, Generation and Natural Gas Usage for WM.xlsx]Hist Generation'!$B$16:$AA$29,14,FALSE),HLOOKUP(U$9,'N:\Department\RP\LdFor\2016\FINAL\[LF2016 (7-14-16) (WGM 7-22-16) FINAL.xlsm]TotMonthly 2'!$B$101:$AF$114,14,FALSE))/1000</f>
    </oc>
    <nc r="U11"/>
    <ndxf>
      <font>
        <sz val="12"/>
        <color auto="1"/>
        <name val="Times New Roman"/>
        <scheme val="none"/>
      </font>
      <numFmt numFmtId="0" formatCode="General"/>
      <alignment vertical="bottom" readingOrder="0"/>
    </ndxf>
  </rcc>
  <rcc rId="4516" sId="3" odxf="1" dxf="1">
    <oc r="V11">
      <f>I11-IF(V$9&lt;YEAR(TODAY()),HLOOKUP(V$9,'N:\District\PSA\ResPlng\HistPurPwr\[Historical Load, Generation and Natural Gas Usage for WM.xlsx]Hist Generation'!$B$16:$AA$29,14,FALSE),HLOOKUP(V$9,'N:\Department\RP\LdFor\2016\FINAL\[LF2016 (7-14-16) (WGM 7-22-16) FINAL.xlsm]TotMonthly 2'!$B$101:$AF$114,14,FALSE))/1000</f>
    </oc>
    <nc r="V11"/>
    <ndxf>
      <font>
        <sz val="12"/>
        <color auto="1"/>
        <name val="Times New Roman"/>
        <scheme val="none"/>
      </font>
      <numFmt numFmtId="0" formatCode="General"/>
      <alignment vertical="bottom" readingOrder="0"/>
    </ndxf>
  </rcc>
  <rcc rId="4517" sId="3" odxf="1" dxf="1">
    <oc r="W11">
      <f>J11-IF(W$9&lt;YEAR(TODAY()),HLOOKUP(W$9,'N:\District\PSA\ResPlng\HistPurPwr\[Historical Load, Generation and Natural Gas Usage for WM.xlsx]Hist Generation'!$B$16:$AA$29,14,FALSE),HLOOKUP(W$9,'N:\Department\RP\LdFor\2016\FINAL\[LF2016 (7-14-16) (WGM 7-22-16) FINAL.xlsm]TotMonthly 2'!$B$101:$AF$114,14,FALSE))/1000</f>
    </oc>
    <nc r="W11"/>
    <ndxf>
      <font>
        <sz val="12"/>
        <color auto="1"/>
        <name val="Times New Roman"/>
        <scheme val="none"/>
      </font>
      <numFmt numFmtId="0" formatCode="General"/>
      <alignment vertical="bottom" readingOrder="0"/>
    </ndxf>
  </rcc>
  <rcc rId="4518" sId="3" odxf="1" dxf="1">
    <oc r="X11">
      <f>K11-IF(X$9&lt;YEAR(TODAY()),HLOOKUP(X$9,'N:\District\PSA\ResPlng\HistPurPwr\[Historical Load, Generation and Natural Gas Usage for WM.xlsx]Hist Generation'!$B$16:$AA$29,14,FALSE),HLOOKUP(X$9,'N:\Department\RP\LdFor\2016\FINAL\[LF2016 (7-14-16) (WGM 7-22-16) FINAL.xlsm]TotMonthly 2'!$B$101:$AF$114,14,FALSE))/1000</f>
    </oc>
    <nc r="X11"/>
    <ndxf>
      <font>
        <sz val="12"/>
        <color auto="1"/>
        <name val="Times New Roman"/>
        <scheme val="none"/>
      </font>
      <numFmt numFmtId="0" formatCode="General"/>
      <alignment vertical="bottom" readingOrder="0"/>
    </ndxf>
  </rcc>
  <rcc rId="4519" sId="3" odxf="1" dxf="1">
    <oc r="Y11">
      <f>L11-IF(Y$9&lt;YEAR(TODAY()),HLOOKUP(Y$9,'N:\District\PSA\ResPlng\HistPurPwr\[Historical Load, Generation and Natural Gas Usage for WM.xlsx]Hist Generation'!$B$16:$AA$29,14,FALSE),HLOOKUP(Y$9,'N:\Department\RP\LdFor\2016\FINAL\[LF2016 (7-14-16) (WGM 7-22-16) FINAL.xlsm]TotMonthly 2'!$B$101:$AF$114,14,FALSE))/1000</f>
    </oc>
    <nc r="Y11"/>
    <ndxf>
      <font>
        <sz val="12"/>
        <color auto="1"/>
        <name val="Times New Roman"/>
        <scheme val="none"/>
      </font>
      <numFmt numFmtId="0" formatCode="General"/>
      <alignment vertical="bottom" readingOrder="0"/>
    </ndxf>
  </rcc>
  <rcc rId="4520" sId="3" odxf="1" dxf="1">
    <oc r="Z11">
      <f>M11-IF(Z$9&lt;YEAR(TODAY()),HLOOKUP(Z$9,'N:\District\PSA\ResPlng\HistPurPwr\[Historical Load, Generation and Natural Gas Usage for WM.xlsx]Hist Generation'!$B$16:$AA$29,14,FALSE),HLOOKUP(Z$9,'N:\Department\RP\LdFor\2016\FINAL\[LF2016 (7-14-16) (WGM 7-22-16) FINAL.xlsm]TotMonthly 2'!$B$101:$AF$114,14,FALSE))/1000</f>
    </oc>
    <nc r="Z11"/>
    <ndxf>
      <font>
        <sz val="12"/>
        <color auto="1"/>
        <name val="Times New Roman"/>
        <scheme val="none"/>
      </font>
      <numFmt numFmtId="0" formatCode="General"/>
      <alignment vertical="bottom" readingOrder="0"/>
    </ndxf>
  </rcc>
  <rcc rId="4521" sId="3" odxf="1" dxf="1">
    <oc r="AA11">
      <f>N11-IF(AA$9&lt;YEAR(TODAY()),HLOOKUP(AA$9,'N:\District\PSA\ResPlng\HistPurPwr\[Historical Load, Generation and Natural Gas Usage for WM.xlsx]Hist Generation'!$B$16:$AA$29,14,FALSE),HLOOKUP(AA$9,'N:\Department\RP\LdFor\2016\FINAL\[LF2016 (7-14-16) (WGM 7-22-16) FINAL.xlsm]TotMonthly 2'!$B$101:$AF$114,14,FALSE))/1000</f>
    </oc>
    <nc r="AA11"/>
    <ndxf>
      <font>
        <sz val="12"/>
        <color auto="1"/>
        <name val="Times New Roman"/>
        <scheme val="none"/>
      </font>
      <numFmt numFmtId="0" formatCode="General"/>
      <alignment vertical="bottom" readingOrder="0"/>
    </ndxf>
  </rcc>
  <rfmt sheetId="3" sqref="AB11" start="0" length="0">
    <dxf>
      <fill>
        <patternFill patternType="none">
          <bgColor indexed="65"/>
        </patternFill>
      </fill>
      <alignment vertical="bottom" readingOrder="0"/>
    </dxf>
  </rfmt>
  <rcc rId="4522" sId="3" odxf="1" dxf="1">
    <oc r="AC11">
      <f>C11-'N:\Personal\wgmanuel\CEC\IEPR\IEPR 2015\[2015 IEPR Supply Forms (working draft 4-21-15) (WGM 4-24-15).xlsx]S-2 Energy Balance'!E11</f>
    </oc>
    <nc r="AC11"/>
    <ndxf>
      <font>
        <sz val="12"/>
        <color auto="1"/>
        <name val="Times New Roman"/>
        <scheme val="none"/>
      </font>
      <numFmt numFmtId="0" formatCode="General"/>
      <alignment vertical="bottom" readingOrder="0"/>
    </ndxf>
  </rcc>
  <rcc rId="4523" sId="3" odxf="1" dxf="1">
    <oc r="AD11">
      <f>D11-'N:\Personal\wgmanuel\CEC\IEPR\IEPR 2015\[2015 IEPR Supply Forms (working draft 4-21-15) (WGM 4-24-15).xlsx]S-2 Energy Balance'!F11</f>
    </oc>
    <nc r="AD11"/>
    <ndxf>
      <font>
        <sz val="12"/>
        <color auto="1"/>
        <name val="Times New Roman"/>
        <scheme val="none"/>
      </font>
      <numFmt numFmtId="0" formatCode="General"/>
      <alignment vertical="bottom" readingOrder="0"/>
    </ndxf>
  </rcc>
  <rcc rId="4524" sId="3" odxf="1" dxf="1">
    <oc r="AE11">
      <f>E11-'N:\Personal\wgmanuel\CEC\IEPR\IEPR 2015\[2015 IEPR Supply Forms (working draft 4-21-15) (WGM 4-24-15).xlsx]S-2 Energy Balance'!G11</f>
    </oc>
    <nc r="AE11"/>
    <ndxf>
      <font>
        <sz val="12"/>
        <color auto="1"/>
        <name val="Times New Roman"/>
        <scheme val="none"/>
      </font>
      <numFmt numFmtId="0" formatCode="General"/>
      <alignment vertical="bottom" readingOrder="0"/>
    </ndxf>
  </rcc>
  <rcc rId="4525" sId="3" odxf="1" dxf="1">
    <oc r="AF11">
      <f>F11-'N:\Personal\wgmanuel\CEC\IEPR\IEPR 2015\[2015 IEPR Supply Forms (working draft 4-21-15) (WGM 4-24-15).xlsx]S-2 Energy Balance'!H11</f>
    </oc>
    <nc r="AF11"/>
    <ndxf>
      <font>
        <sz val="12"/>
        <color auto="1"/>
        <name val="Times New Roman"/>
        <scheme val="none"/>
      </font>
      <numFmt numFmtId="0" formatCode="General"/>
      <alignment vertical="bottom" readingOrder="0"/>
    </ndxf>
  </rcc>
  <rcc rId="4526" sId="3" odxf="1" dxf="1">
    <oc r="AG11">
      <f>G11-'N:\Personal\wgmanuel\CEC\IEPR\IEPR 2015\[2015 IEPR Supply Forms (working draft 4-21-15) (WGM 4-24-15).xlsx]S-2 Energy Balance'!I11</f>
    </oc>
    <nc r="AG11"/>
    <ndxf>
      <font>
        <sz val="12"/>
        <color auto="1"/>
        <name val="Times New Roman"/>
        <scheme val="none"/>
      </font>
      <numFmt numFmtId="0" formatCode="General"/>
      <alignment vertical="bottom" readingOrder="0"/>
    </ndxf>
  </rcc>
  <rcc rId="4527" sId="3" odxf="1" dxf="1">
    <oc r="AH11">
      <f>H11-'N:\Personal\wgmanuel\CEC\IEPR\IEPR 2015\[2015 IEPR Supply Forms (working draft 4-21-15) (WGM 4-24-15).xlsx]S-2 Energy Balance'!J11</f>
    </oc>
    <nc r="AH11"/>
    <ndxf>
      <font>
        <sz val="12"/>
        <color auto="1"/>
        <name val="Times New Roman"/>
        <scheme val="none"/>
      </font>
      <numFmt numFmtId="0" formatCode="General"/>
      <alignment vertical="bottom" readingOrder="0"/>
    </ndxf>
  </rcc>
  <rcc rId="4528" sId="3" odxf="1" dxf="1">
    <oc r="AI11">
      <f>I11-'N:\Personal\wgmanuel\CEC\IEPR\IEPR 2015\[2015 IEPR Supply Forms (working draft 4-21-15) (WGM 4-24-15).xlsx]S-2 Energy Balance'!K11</f>
    </oc>
    <nc r="AI11"/>
    <ndxf>
      <font>
        <sz val="12"/>
        <color auto="1"/>
        <name val="Times New Roman"/>
        <scheme val="none"/>
      </font>
      <numFmt numFmtId="0" formatCode="General"/>
      <alignment vertical="bottom" readingOrder="0"/>
    </ndxf>
  </rcc>
  <rcc rId="4529" sId="3" odxf="1" dxf="1">
    <oc r="AJ11">
      <f>J11-'N:\Personal\wgmanuel\CEC\IEPR\IEPR 2015\[2015 IEPR Supply Forms (working draft 4-21-15) (WGM 4-24-15).xlsx]S-2 Energy Balance'!L11</f>
    </oc>
    <nc r="AJ11"/>
    <ndxf>
      <font>
        <sz val="12"/>
        <color auto="1"/>
        <name val="Times New Roman"/>
        <scheme val="none"/>
      </font>
      <numFmt numFmtId="0" formatCode="General"/>
      <alignment vertical="bottom" readingOrder="0"/>
    </ndxf>
  </rcc>
  <rcc rId="4530" sId="3" odxf="1" dxf="1">
    <oc r="AK11">
      <f>K11-'N:\Personal\wgmanuel\CEC\IEPR\IEPR 2015\[2015 IEPR Supply Forms (working draft 4-21-15) (WGM 4-24-15).xlsx]S-2 Energy Balance'!M11</f>
    </oc>
    <nc r="AK11"/>
    <ndxf>
      <font>
        <sz val="12"/>
        <color auto="1"/>
        <name val="Times New Roman"/>
        <scheme val="none"/>
      </font>
      <numFmt numFmtId="0" formatCode="General"/>
      <alignment vertical="bottom" readingOrder="0"/>
    </ndxf>
  </rcc>
  <rcc rId="4531" sId="3" odxf="1" dxf="1">
    <oc r="AL11">
      <f>L11-'N:\Personal\wgmanuel\CEC\IEPR\IEPR 2015\[2015 IEPR Supply Forms (working draft 4-21-15) (WGM 4-24-15).xlsx]S-2 Energy Balance'!N11</f>
    </oc>
    <nc r="AL11"/>
    <ndxf>
      <font>
        <sz val="12"/>
        <color auto="1"/>
        <name val="Times New Roman"/>
        <scheme val="none"/>
      </font>
      <numFmt numFmtId="0" formatCode="General"/>
      <alignment vertical="bottom" readingOrder="0"/>
    </ndxf>
  </rcc>
  <rfmt sheetId="3" sqref="AM11" start="0" length="0">
    <dxf>
      <alignment vertical="bottom" readingOrder="0"/>
    </dxf>
  </rfmt>
  <rfmt sheetId="3" sqref="AN11" start="0" length="0">
    <dxf>
      <alignment vertical="bottom" readingOrder="0"/>
    </dxf>
  </rfmt>
  <rfmt sheetId="3" sqref="AO11" start="0" length="0">
    <dxf>
      <fill>
        <patternFill patternType="none">
          <bgColor indexed="65"/>
        </patternFill>
      </fill>
      <alignment vertical="bottom" readingOrder="0"/>
    </dxf>
  </rfmt>
  <rfmt sheetId="3" sqref="AP11" start="0" length="0">
    <dxf>
      <alignment vertical="bottom" readingOrder="0"/>
    </dxf>
  </rfmt>
  <rfmt sheetId="3" sqref="AQ11" start="0" length="0">
    <dxf>
      <alignment vertical="bottom" readingOrder="0"/>
    </dxf>
  </rfmt>
  <rfmt sheetId="3" sqref="AR11" start="0" length="0">
    <dxf>
      <alignment vertical="bottom" readingOrder="0"/>
    </dxf>
  </rfmt>
  <rfmt sheetId="3" sqref="AS11" start="0" length="0">
    <dxf>
      <alignment vertical="bottom" readingOrder="0"/>
    </dxf>
  </rfmt>
  <rfmt sheetId="3" sqref="AT11" start="0" length="0">
    <dxf>
      <alignment vertical="bottom" readingOrder="0"/>
    </dxf>
  </rfmt>
  <rfmt sheetId="3" sqref="AU11" start="0" length="0">
    <dxf>
      <alignment vertical="bottom" readingOrder="0"/>
    </dxf>
  </rfmt>
  <rfmt sheetId="3" sqref="AV11" start="0" length="0">
    <dxf>
      <alignment vertical="bottom" readingOrder="0"/>
    </dxf>
  </rfmt>
  <rfmt sheetId="3" sqref="AW11" start="0" length="0">
    <dxf>
      <alignment vertical="bottom" readingOrder="0"/>
    </dxf>
  </rfmt>
  <rfmt sheetId="3" sqref="AX11" start="0" length="0">
    <dxf>
      <alignment vertical="bottom" readingOrder="0"/>
    </dxf>
  </rfmt>
  <rfmt sheetId="3" sqref="AY11" start="0" length="0">
    <dxf>
      <alignment vertical="bottom" readingOrder="0"/>
    </dxf>
  </rfmt>
  <rfmt sheetId="3" sqref="AZ11" start="0" length="0">
    <dxf>
      <alignment vertical="bottom" readingOrder="0"/>
    </dxf>
  </rfmt>
  <rfmt sheetId="3" sqref="BA11" start="0" length="0">
    <dxf>
      <alignment vertical="bottom" readingOrder="0"/>
    </dxf>
  </rfmt>
  <rfmt sheetId="3" sqref="BB11" start="0" length="0">
    <dxf>
      <alignment vertical="bottom" readingOrder="0"/>
    </dxf>
  </rfmt>
  <rfmt sheetId="3" sqref="BC11" start="0" length="0">
    <dxf>
      <alignment vertical="bottom" readingOrder="0"/>
    </dxf>
  </rfmt>
  <rfmt sheetId="3" sqref="BD11" start="0" length="0">
    <dxf>
      <alignment vertical="bottom" readingOrder="0"/>
    </dxf>
  </rfmt>
  <rfmt sheetId="3" sqref="BE11" start="0" length="0">
    <dxf>
      <alignment vertical="bottom" readingOrder="0"/>
    </dxf>
  </rfmt>
  <rfmt sheetId="3" sqref="BF11" start="0" length="0">
    <dxf>
      <alignment vertical="bottom" readingOrder="0"/>
    </dxf>
  </rfmt>
  <rfmt sheetId="3" sqref="BG11" start="0" length="0">
    <dxf>
      <alignment vertical="bottom" readingOrder="0"/>
    </dxf>
  </rfmt>
  <rfmt sheetId="3" sqref="BH11" start="0" length="0">
    <dxf>
      <alignment vertical="bottom" readingOrder="0"/>
    </dxf>
  </rfmt>
  <rfmt sheetId="3" sqref="BI11" start="0" length="0">
    <dxf>
      <alignment vertical="bottom" readingOrder="0"/>
    </dxf>
  </rfmt>
  <rfmt sheetId="3" sqref="BJ11" start="0" length="0">
    <dxf>
      <alignment vertical="bottom" readingOrder="0"/>
    </dxf>
  </rfmt>
  <rfmt sheetId="3" sqref="BK11" start="0" length="0">
    <dxf>
      <alignment vertical="bottom" readingOrder="0"/>
    </dxf>
  </rfmt>
  <rfmt sheetId="3" sqref="BL11" start="0" length="0">
    <dxf>
      <alignment vertical="bottom" readingOrder="0"/>
    </dxf>
  </rfmt>
  <rfmt sheetId="3" sqref="BM11" start="0" length="0">
    <dxf>
      <alignment vertical="bottom" readingOrder="0"/>
    </dxf>
  </rfmt>
  <rfmt sheetId="3" sqref="BN11" start="0" length="0">
    <dxf>
      <alignment vertical="bottom" readingOrder="0"/>
    </dxf>
  </rfmt>
  <rfmt sheetId="3" sqref="BO11" start="0" length="0">
    <dxf>
      <alignment vertical="bottom" readingOrder="0"/>
    </dxf>
  </rfmt>
  <rfmt sheetId="3" sqref="BP11" start="0" length="0">
    <dxf>
      <alignment vertical="bottom" readingOrder="0"/>
    </dxf>
  </rfmt>
  <rfmt sheetId="3" sqref="BQ11" start="0" length="0">
    <dxf>
      <alignment vertical="bottom" readingOrder="0"/>
    </dxf>
  </rfmt>
  <rfmt sheetId="3" sqref="BR11" start="0" length="0">
    <dxf>
      <alignment vertical="bottom" readingOrder="0"/>
    </dxf>
  </rfmt>
  <rfmt sheetId="3" sqref="BS11" start="0" length="0">
    <dxf>
      <alignment vertical="bottom" readingOrder="0"/>
    </dxf>
  </rfmt>
  <rfmt sheetId="3" sqref="BT11" start="0" length="0">
    <dxf>
      <alignment vertical="bottom" readingOrder="0"/>
    </dxf>
  </rfmt>
  <rfmt sheetId="3" sqref="BU11" start="0" length="0">
    <dxf>
      <alignment vertical="bottom" readingOrder="0"/>
    </dxf>
  </rfmt>
  <rfmt sheetId="3" sqref="BV11" start="0" length="0">
    <dxf>
      <alignment vertical="bottom" readingOrder="0"/>
    </dxf>
  </rfmt>
  <rfmt sheetId="3" sqref="BW11" start="0" length="0">
    <dxf>
      <alignment vertical="bottom" readingOrder="0"/>
    </dxf>
  </rfmt>
  <rfmt sheetId="3" sqref="BX11" start="0" length="0">
    <dxf>
      <alignment vertical="bottom" readingOrder="0"/>
    </dxf>
  </rfmt>
  <rfmt sheetId="3" sqref="BY11" start="0" length="0">
    <dxf>
      <alignment vertical="bottom" readingOrder="0"/>
    </dxf>
  </rfmt>
  <rfmt sheetId="3" sqref="BZ11" start="0" length="0">
    <dxf>
      <alignment vertical="bottom" readingOrder="0"/>
    </dxf>
  </rfmt>
  <rfmt sheetId="3" sqref="CA11" start="0" length="0">
    <dxf>
      <alignment vertical="bottom" readingOrder="0"/>
    </dxf>
  </rfmt>
  <rfmt sheetId="3" sqref="CB11" start="0" length="0">
    <dxf>
      <alignment vertical="bottom" readingOrder="0"/>
    </dxf>
  </rfmt>
  <rfmt sheetId="3" sqref="CC11" start="0" length="0">
    <dxf>
      <alignment vertical="bottom" readingOrder="0"/>
    </dxf>
  </rfmt>
  <rfmt sheetId="3" sqref="CD11" start="0" length="0">
    <dxf>
      <alignment vertical="bottom" readingOrder="0"/>
    </dxf>
  </rfmt>
  <rfmt sheetId="3" sqref="CE11" start="0" length="0">
    <dxf>
      <alignment vertical="bottom" readingOrder="0"/>
    </dxf>
  </rfmt>
  <rfmt sheetId="3" sqref="CF11" start="0" length="0">
    <dxf>
      <alignment vertical="bottom" readingOrder="0"/>
    </dxf>
  </rfmt>
  <rfmt sheetId="3" sqref="CG11" start="0" length="0">
    <dxf>
      <alignment vertical="bottom" readingOrder="0"/>
    </dxf>
  </rfmt>
  <rfmt sheetId="3" sqref="CH11" start="0" length="0">
    <dxf>
      <alignment vertical="bottom" readingOrder="0"/>
    </dxf>
  </rfmt>
  <rfmt sheetId="3" sqref="CI11" start="0" length="0">
    <dxf>
      <alignment vertical="bottom" readingOrder="0"/>
    </dxf>
  </rfmt>
  <rfmt sheetId="3" sqref="CJ11" start="0" length="0">
    <dxf>
      <alignment vertical="bottom" readingOrder="0"/>
    </dxf>
  </rfmt>
  <rfmt sheetId="3" sqref="CK11" start="0" length="0">
    <dxf>
      <alignment vertical="bottom" readingOrder="0"/>
    </dxf>
  </rfmt>
  <rfmt sheetId="3" sqref="CL11" start="0" length="0">
    <dxf>
      <alignment vertical="bottom" readingOrder="0"/>
    </dxf>
  </rfmt>
  <rfmt sheetId="3" sqref="CM11" start="0" length="0">
    <dxf>
      <alignment vertical="bottom" readingOrder="0"/>
    </dxf>
  </rfmt>
  <rfmt sheetId="3" sqref="CN11" start="0" length="0">
    <dxf>
      <alignment vertical="bottom" readingOrder="0"/>
    </dxf>
  </rfmt>
  <rfmt sheetId="3" sqref="CO11" start="0" length="0">
    <dxf>
      <alignment vertical="bottom" readingOrder="0"/>
    </dxf>
  </rfmt>
  <rfmt sheetId="3" sqref="CP11" start="0" length="0">
    <dxf>
      <alignment vertical="bottom" readingOrder="0"/>
    </dxf>
  </rfmt>
  <rfmt sheetId="3" sqref="CQ11" start="0" length="0">
    <dxf>
      <alignment vertical="bottom" readingOrder="0"/>
    </dxf>
  </rfmt>
  <rfmt sheetId="3" sqref="CR11" start="0" length="0">
    <dxf>
      <alignment vertical="bottom" readingOrder="0"/>
    </dxf>
  </rfmt>
  <rfmt sheetId="3" sqref="CS11" start="0" length="0">
    <dxf>
      <alignment vertical="bottom" readingOrder="0"/>
    </dxf>
  </rfmt>
  <rfmt sheetId="3" sqref="CT11" start="0" length="0">
    <dxf>
      <alignment vertical="bottom" readingOrder="0"/>
    </dxf>
  </rfmt>
  <rfmt sheetId="3" sqref="CU11" start="0" length="0">
    <dxf>
      <alignment vertical="bottom" readingOrder="0"/>
    </dxf>
  </rfmt>
  <rfmt sheetId="3" sqref="CV11" start="0" length="0">
    <dxf>
      <alignment vertical="bottom" readingOrder="0"/>
    </dxf>
  </rfmt>
  <rfmt sheetId="3" sqref="CW11" start="0" length="0">
    <dxf>
      <alignment vertical="bottom" readingOrder="0"/>
    </dxf>
  </rfmt>
  <rfmt sheetId="3" sqref="CX11" start="0" length="0">
    <dxf>
      <alignment vertical="bottom" readingOrder="0"/>
    </dxf>
  </rfmt>
  <rfmt sheetId="3" sqref="CY11" start="0" length="0">
    <dxf>
      <alignment vertical="bottom" readingOrder="0"/>
    </dxf>
  </rfmt>
  <rfmt sheetId="3" sqref="CZ11" start="0" length="0">
    <dxf>
      <alignment vertical="bottom" readingOrder="0"/>
    </dxf>
  </rfmt>
  <rfmt sheetId="3" sqref="DA11" start="0" length="0">
    <dxf>
      <alignment vertical="bottom" readingOrder="0"/>
    </dxf>
  </rfmt>
  <rfmt sheetId="3" sqref="DB11" start="0" length="0">
    <dxf>
      <alignment vertical="bottom" readingOrder="0"/>
    </dxf>
  </rfmt>
  <rfmt sheetId="3" sqref="DC11" start="0" length="0">
    <dxf>
      <alignment vertical="bottom" readingOrder="0"/>
    </dxf>
  </rfmt>
  <rfmt sheetId="3" sqref="DD11" start="0" length="0">
    <dxf>
      <alignment vertical="bottom" readingOrder="0"/>
    </dxf>
  </rfmt>
  <rfmt sheetId="3" sqref="DE11" start="0" length="0">
    <dxf>
      <alignment vertical="bottom" readingOrder="0"/>
    </dxf>
  </rfmt>
  <rfmt sheetId="3" sqref="DF11" start="0" length="0">
    <dxf>
      <alignment vertical="bottom" readingOrder="0"/>
    </dxf>
  </rfmt>
  <rfmt sheetId="3" sqref="DG11" start="0" length="0">
    <dxf>
      <alignment vertical="bottom" readingOrder="0"/>
    </dxf>
  </rfmt>
  <rfmt sheetId="3" sqref="DH11" start="0" length="0">
    <dxf>
      <alignment vertical="bottom" readingOrder="0"/>
    </dxf>
  </rfmt>
  <rfmt sheetId="3" sqref="DI11" start="0" length="0">
    <dxf>
      <alignment vertical="bottom" readingOrder="0"/>
    </dxf>
  </rfmt>
  <rfmt sheetId="3" sqref="DJ11" start="0" length="0">
    <dxf>
      <alignment vertical="bottom" readingOrder="0"/>
    </dxf>
  </rfmt>
  <rfmt sheetId="3" sqref="DK11" start="0" length="0">
    <dxf>
      <alignment vertical="bottom" readingOrder="0"/>
    </dxf>
  </rfmt>
  <rfmt sheetId="3" sqref="DL11" start="0" length="0">
    <dxf>
      <alignment vertical="bottom" readingOrder="0"/>
    </dxf>
  </rfmt>
  <rfmt sheetId="3" sqref="DM11" start="0" length="0">
    <dxf>
      <alignment vertical="bottom" readingOrder="0"/>
    </dxf>
  </rfmt>
  <rfmt sheetId="3" sqref="DN11" start="0" length="0">
    <dxf>
      <alignment vertical="bottom" readingOrder="0"/>
    </dxf>
  </rfmt>
  <rfmt sheetId="3" sqref="DO11" start="0" length="0">
    <dxf>
      <alignment vertical="bottom" readingOrder="0"/>
    </dxf>
  </rfmt>
  <rfmt sheetId="3" sqref="DP11" start="0" length="0">
    <dxf>
      <alignment vertical="bottom" readingOrder="0"/>
    </dxf>
  </rfmt>
  <rfmt sheetId="3" sqref="DQ11" start="0" length="0">
    <dxf>
      <alignment vertical="bottom" readingOrder="0"/>
    </dxf>
  </rfmt>
  <rfmt sheetId="3" sqref="DR11" start="0" length="0">
    <dxf>
      <alignment vertical="bottom" readingOrder="0"/>
    </dxf>
  </rfmt>
  <rfmt sheetId="3" sqref="DS11" start="0" length="0">
    <dxf>
      <alignment vertical="bottom" readingOrder="0"/>
    </dxf>
  </rfmt>
  <rfmt sheetId="3" sqref="DT11" start="0" length="0">
    <dxf>
      <alignment vertical="bottom" readingOrder="0"/>
    </dxf>
  </rfmt>
  <rfmt sheetId="3" sqref="DU11" start="0" length="0">
    <dxf>
      <alignment vertical="bottom" readingOrder="0"/>
    </dxf>
  </rfmt>
  <rfmt sheetId="3" sqref="DV11" start="0" length="0">
    <dxf>
      <alignment vertical="bottom" readingOrder="0"/>
    </dxf>
  </rfmt>
  <rfmt sheetId="3" sqref="DW11" start="0" length="0">
    <dxf>
      <alignment vertical="bottom" readingOrder="0"/>
    </dxf>
  </rfmt>
  <rfmt sheetId="3" sqref="DX11" start="0" length="0">
    <dxf>
      <alignment vertical="bottom" readingOrder="0"/>
    </dxf>
  </rfmt>
  <rfmt sheetId="3" sqref="DY11" start="0" length="0">
    <dxf>
      <alignment vertical="bottom" readingOrder="0"/>
    </dxf>
  </rfmt>
  <rfmt sheetId="3" sqref="DZ11" start="0" length="0">
    <dxf>
      <alignment vertical="bottom" readingOrder="0"/>
    </dxf>
  </rfmt>
  <rfmt sheetId="3" sqref="EA11" start="0" length="0">
    <dxf>
      <alignment vertical="bottom" readingOrder="0"/>
    </dxf>
  </rfmt>
  <rfmt sheetId="3" sqref="EB11" start="0" length="0">
    <dxf>
      <alignment vertical="bottom" readingOrder="0"/>
    </dxf>
  </rfmt>
  <rfmt sheetId="3" sqref="EC11" start="0" length="0">
    <dxf>
      <alignment vertical="bottom" readingOrder="0"/>
    </dxf>
  </rfmt>
  <rfmt sheetId="3" sqref="ED11" start="0" length="0">
    <dxf>
      <alignment vertical="bottom" readingOrder="0"/>
    </dxf>
  </rfmt>
  <rfmt sheetId="3" sqref="EE11" start="0" length="0">
    <dxf>
      <alignment vertical="bottom" readingOrder="0"/>
    </dxf>
  </rfmt>
  <rfmt sheetId="3" sqref="EF11" start="0" length="0">
    <dxf>
      <alignment vertical="bottom" readingOrder="0"/>
    </dxf>
  </rfmt>
  <rfmt sheetId="3" sqref="EG11" start="0" length="0">
    <dxf>
      <alignment vertical="bottom" readingOrder="0"/>
    </dxf>
  </rfmt>
  <rfmt sheetId="3" sqref="EH11" start="0" length="0">
    <dxf>
      <alignment vertical="bottom" readingOrder="0"/>
    </dxf>
  </rfmt>
  <rfmt sheetId="3" sqref="EI11" start="0" length="0">
    <dxf>
      <alignment vertical="bottom" readingOrder="0"/>
    </dxf>
  </rfmt>
  <rfmt sheetId="3" sqref="EJ11" start="0" length="0">
    <dxf>
      <alignment vertical="bottom" readingOrder="0"/>
    </dxf>
  </rfmt>
  <rfmt sheetId="3" sqref="EK11" start="0" length="0">
    <dxf>
      <alignment vertical="bottom" readingOrder="0"/>
    </dxf>
  </rfmt>
  <rfmt sheetId="3" sqref="EL11" start="0" length="0">
    <dxf>
      <alignment vertical="bottom" readingOrder="0"/>
    </dxf>
  </rfmt>
  <rfmt sheetId="3" sqref="EM11" start="0" length="0">
    <dxf>
      <alignment vertical="bottom" readingOrder="0"/>
    </dxf>
  </rfmt>
  <rfmt sheetId="3" sqref="EN11" start="0" length="0">
    <dxf>
      <alignment vertical="bottom" readingOrder="0"/>
    </dxf>
  </rfmt>
  <rfmt sheetId="3" sqref="EO11" start="0" length="0">
    <dxf>
      <alignment vertical="bottom" readingOrder="0"/>
    </dxf>
  </rfmt>
  <rfmt sheetId="3" sqref="EP11" start="0" length="0">
    <dxf>
      <alignment vertical="bottom" readingOrder="0"/>
    </dxf>
  </rfmt>
  <rfmt sheetId="3" sqref="EQ11" start="0" length="0">
    <dxf>
      <alignment vertical="bottom" readingOrder="0"/>
    </dxf>
  </rfmt>
  <rfmt sheetId="3" sqref="ER11" start="0" length="0">
    <dxf>
      <alignment vertical="bottom" readingOrder="0"/>
    </dxf>
  </rfmt>
  <rfmt sheetId="3" sqref="ES11" start="0" length="0">
    <dxf>
      <alignment vertical="bottom" readingOrder="0"/>
    </dxf>
  </rfmt>
  <rfmt sheetId="3" sqref="ET11" start="0" length="0">
    <dxf>
      <alignment vertical="bottom" readingOrder="0"/>
    </dxf>
  </rfmt>
  <rfmt sheetId="3" sqref="EU11" start="0" length="0">
    <dxf>
      <alignment vertical="bottom" readingOrder="0"/>
    </dxf>
  </rfmt>
  <rfmt sheetId="3" sqref="EV11" start="0" length="0">
    <dxf>
      <alignment vertical="bottom" readingOrder="0"/>
    </dxf>
  </rfmt>
  <rfmt sheetId="3" sqref="EW11" start="0" length="0">
    <dxf>
      <alignment vertical="bottom" readingOrder="0"/>
    </dxf>
  </rfmt>
  <rfmt sheetId="3" sqref="EX11" start="0" length="0">
    <dxf>
      <alignment vertical="bottom" readingOrder="0"/>
    </dxf>
  </rfmt>
  <rfmt sheetId="3" sqref="EY11" start="0" length="0">
    <dxf>
      <alignment vertical="bottom" readingOrder="0"/>
    </dxf>
  </rfmt>
  <rfmt sheetId="3" sqref="EZ11" start="0" length="0">
    <dxf>
      <alignment vertical="bottom" readingOrder="0"/>
    </dxf>
  </rfmt>
  <rfmt sheetId="3" sqref="FA11" start="0" length="0">
    <dxf>
      <alignment vertical="bottom" readingOrder="0"/>
    </dxf>
  </rfmt>
  <rfmt sheetId="3" sqref="FB11" start="0" length="0">
    <dxf>
      <alignment vertical="bottom" readingOrder="0"/>
    </dxf>
  </rfmt>
  <rfmt sheetId="3" sqref="FC11" start="0" length="0">
    <dxf>
      <alignment vertical="bottom" readingOrder="0"/>
    </dxf>
  </rfmt>
  <rfmt sheetId="3" sqref="FD11" start="0" length="0">
    <dxf>
      <alignment vertical="bottom" readingOrder="0"/>
    </dxf>
  </rfmt>
  <rfmt sheetId="3" sqref="FE11" start="0" length="0">
    <dxf>
      <alignment vertical="bottom" readingOrder="0"/>
    </dxf>
  </rfmt>
  <rfmt sheetId="3" sqref="FF11" start="0" length="0">
    <dxf>
      <alignment vertical="bottom" readingOrder="0"/>
    </dxf>
  </rfmt>
  <rfmt sheetId="3" sqref="FG11" start="0" length="0">
    <dxf>
      <alignment vertical="bottom" readingOrder="0"/>
    </dxf>
  </rfmt>
  <rfmt sheetId="3" sqref="FH11" start="0" length="0">
    <dxf>
      <alignment vertical="bottom" readingOrder="0"/>
    </dxf>
  </rfmt>
  <rfmt sheetId="3" sqref="FI11" start="0" length="0">
    <dxf>
      <alignment vertical="bottom" readingOrder="0"/>
    </dxf>
  </rfmt>
  <rfmt sheetId="3" sqref="FJ11" start="0" length="0">
    <dxf>
      <alignment vertical="bottom" readingOrder="0"/>
    </dxf>
  </rfmt>
  <rfmt sheetId="3" sqref="FK11" start="0" length="0">
    <dxf>
      <alignment vertical="bottom" readingOrder="0"/>
    </dxf>
  </rfmt>
  <rfmt sheetId="3" sqref="P12" start="0" length="0">
    <dxf>
      <alignment vertical="bottom" readingOrder="0"/>
    </dxf>
  </rfmt>
  <rfmt sheetId="3" sqref="Q12" start="0" length="0">
    <dxf>
      <alignment vertical="bottom" readingOrder="0"/>
    </dxf>
  </rfmt>
  <rfmt sheetId="3" sqref="R12" start="0" length="0">
    <dxf>
      <alignment vertical="bottom" readingOrder="0"/>
    </dxf>
  </rfmt>
  <rfmt sheetId="3" sqref="S12" start="0" length="0">
    <dxf>
      <alignment vertical="bottom" readingOrder="0"/>
    </dxf>
  </rfmt>
  <rfmt sheetId="3" sqref="T12" start="0" length="0">
    <dxf>
      <alignment vertical="bottom" readingOrder="0"/>
    </dxf>
  </rfmt>
  <rfmt sheetId="3" sqref="U12" start="0" length="0">
    <dxf>
      <alignment vertical="bottom" readingOrder="0"/>
    </dxf>
  </rfmt>
  <rfmt sheetId="3" sqref="V12" start="0" length="0">
    <dxf>
      <alignment vertical="bottom" readingOrder="0"/>
    </dxf>
  </rfmt>
  <rfmt sheetId="3" sqref="W12" start="0" length="0">
    <dxf>
      <alignment vertical="bottom" readingOrder="0"/>
    </dxf>
  </rfmt>
  <rfmt sheetId="3" sqref="X12" start="0" length="0">
    <dxf>
      <alignment vertical="bottom" readingOrder="0"/>
    </dxf>
  </rfmt>
  <rfmt sheetId="3" sqref="Y12" start="0" length="0">
    <dxf>
      <alignment vertical="bottom" readingOrder="0"/>
    </dxf>
  </rfmt>
  <rfmt sheetId="3" sqref="Z12" start="0" length="0">
    <dxf>
      <alignment vertical="bottom" readingOrder="0"/>
    </dxf>
  </rfmt>
  <rfmt sheetId="3" sqref="AA12" start="0" length="0">
    <dxf>
      <alignment vertical="bottom" readingOrder="0"/>
    </dxf>
  </rfmt>
  <rfmt sheetId="3" sqref="AB12" start="0" length="0">
    <dxf>
      <fill>
        <patternFill patternType="none">
          <bgColor indexed="65"/>
        </patternFill>
      </fill>
      <alignment vertical="bottom" readingOrder="0"/>
    </dxf>
  </rfmt>
  <rfmt sheetId="3" sqref="AC12" start="0" length="0">
    <dxf>
      <alignment vertical="bottom" readingOrder="0"/>
    </dxf>
  </rfmt>
  <rfmt sheetId="3" sqref="AD12" start="0" length="0">
    <dxf>
      <alignment vertical="bottom" readingOrder="0"/>
    </dxf>
  </rfmt>
  <rfmt sheetId="3" sqref="AE12" start="0" length="0">
    <dxf>
      <alignment vertical="bottom" readingOrder="0"/>
    </dxf>
  </rfmt>
  <rfmt sheetId="3" sqref="AF12" start="0" length="0">
    <dxf>
      <alignment vertical="bottom" readingOrder="0"/>
    </dxf>
  </rfmt>
  <rfmt sheetId="3" sqref="AG12" start="0" length="0">
    <dxf>
      <alignment vertical="bottom" readingOrder="0"/>
    </dxf>
  </rfmt>
  <rfmt sheetId="3" sqref="AH12" start="0" length="0">
    <dxf>
      <alignment vertical="bottom" readingOrder="0"/>
    </dxf>
  </rfmt>
  <rfmt sheetId="3" sqref="AI12" start="0" length="0">
    <dxf>
      <alignment vertical="bottom" readingOrder="0"/>
    </dxf>
  </rfmt>
  <rfmt sheetId="3" sqref="AJ12" start="0" length="0">
    <dxf>
      <alignment vertical="bottom" readingOrder="0"/>
    </dxf>
  </rfmt>
  <rfmt sheetId="3" sqref="AK12" start="0" length="0">
    <dxf>
      <alignment vertical="bottom" readingOrder="0"/>
    </dxf>
  </rfmt>
  <rfmt sheetId="3" sqref="AL12" start="0" length="0">
    <dxf>
      <alignment vertical="bottom" readingOrder="0"/>
    </dxf>
  </rfmt>
  <rfmt sheetId="3" sqref="AM12" start="0" length="0">
    <dxf>
      <alignment vertical="bottom" readingOrder="0"/>
    </dxf>
  </rfmt>
  <rfmt sheetId="3" sqref="AN12" start="0" length="0">
    <dxf>
      <alignment vertical="bottom" readingOrder="0"/>
    </dxf>
  </rfmt>
  <rfmt sheetId="3" sqref="AO12" start="0" length="0">
    <dxf>
      <fill>
        <patternFill patternType="none">
          <bgColor indexed="65"/>
        </patternFill>
      </fill>
      <alignment vertical="bottom" readingOrder="0"/>
    </dxf>
  </rfmt>
  <rfmt sheetId="3" sqref="AP12" start="0" length="0">
    <dxf>
      <alignment vertical="bottom" readingOrder="0"/>
    </dxf>
  </rfmt>
  <rfmt sheetId="3" sqref="AQ12" start="0" length="0">
    <dxf>
      <alignment vertical="bottom" readingOrder="0"/>
    </dxf>
  </rfmt>
  <rfmt sheetId="3" sqref="AR12" start="0" length="0">
    <dxf>
      <alignment vertical="bottom" readingOrder="0"/>
    </dxf>
  </rfmt>
  <rfmt sheetId="3" sqref="AS12" start="0" length="0">
    <dxf>
      <alignment vertical="bottom" readingOrder="0"/>
    </dxf>
  </rfmt>
  <rfmt sheetId="3" sqref="AT12" start="0" length="0">
    <dxf>
      <alignment vertical="bottom" readingOrder="0"/>
    </dxf>
  </rfmt>
  <rfmt sheetId="3" sqref="AU12" start="0" length="0">
    <dxf>
      <alignment vertical="bottom" readingOrder="0"/>
    </dxf>
  </rfmt>
  <rfmt sheetId="3" sqref="AV12" start="0" length="0">
    <dxf>
      <alignment vertical="bottom" readingOrder="0"/>
    </dxf>
  </rfmt>
  <rfmt sheetId="3" sqref="AW12" start="0" length="0">
    <dxf>
      <alignment vertical="bottom" readingOrder="0"/>
    </dxf>
  </rfmt>
  <rfmt sheetId="3" sqref="AX12" start="0" length="0">
    <dxf>
      <alignment vertical="bottom" readingOrder="0"/>
    </dxf>
  </rfmt>
  <rfmt sheetId="3" sqref="AY12" start="0" length="0">
    <dxf>
      <alignment vertical="bottom" readingOrder="0"/>
    </dxf>
  </rfmt>
  <rfmt sheetId="3" sqref="AZ12" start="0" length="0">
    <dxf>
      <alignment vertical="bottom" readingOrder="0"/>
    </dxf>
  </rfmt>
  <rfmt sheetId="3" sqref="BA12" start="0" length="0">
    <dxf>
      <alignment vertical="bottom" readingOrder="0"/>
    </dxf>
  </rfmt>
  <rfmt sheetId="3" sqref="BB12" start="0" length="0">
    <dxf>
      <alignment vertical="bottom" readingOrder="0"/>
    </dxf>
  </rfmt>
  <rfmt sheetId="3" sqref="BC12" start="0" length="0">
    <dxf>
      <alignment vertical="bottom" readingOrder="0"/>
    </dxf>
  </rfmt>
  <rfmt sheetId="3" sqref="BD12" start="0" length="0">
    <dxf>
      <alignment vertical="bottom" readingOrder="0"/>
    </dxf>
  </rfmt>
  <rfmt sheetId="3" sqref="BE12" start="0" length="0">
    <dxf>
      <alignment vertical="bottom" readingOrder="0"/>
    </dxf>
  </rfmt>
  <rfmt sheetId="3" sqref="BF12" start="0" length="0">
    <dxf>
      <alignment vertical="bottom" readingOrder="0"/>
    </dxf>
  </rfmt>
  <rfmt sheetId="3" sqref="BG12" start="0" length="0">
    <dxf>
      <alignment vertical="bottom" readingOrder="0"/>
    </dxf>
  </rfmt>
  <rfmt sheetId="3" sqref="BH12" start="0" length="0">
    <dxf>
      <alignment vertical="bottom" readingOrder="0"/>
    </dxf>
  </rfmt>
  <rfmt sheetId="3" sqref="BI12" start="0" length="0">
    <dxf>
      <alignment vertical="bottom" readingOrder="0"/>
    </dxf>
  </rfmt>
  <rfmt sheetId="3" sqref="BJ12" start="0" length="0">
    <dxf>
      <alignment vertical="bottom" readingOrder="0"/>
    </dxf>
  </rfmt>
  <rfmt sheetId="3" sqref="BK12" start="0" length="0">
    <dxf>
      <alignment vertical="bottom" readingOrder="0"/>
    </dxf>
  </rfmt>
  <rfmt sheetId="3" sqref="BL12" start="0" length="0">
    <dxf>
      <alignment vertical="bottom" readingOrder="0"/>
    </dxf>
  </rfmt>
  <rfmt sheetId="3" sqref="BM12" start="0" length="0">
    <dxf>
      <alignment vertical="bottom" readingOrder="0"/>
    </dxf>
  </rfmt>
  <rfmt sheetId="3" sqref="BN12" start="0" length="0">
    <dxf>
      <alignment vertical="bottom" readingOrder="0"/>
    </dxf>
  </rfmt>
  <rfmt sheetId="3" sqref="BO12" start="0" length="0">
    <dxf>
      <alignment vertical="bottom" readingOrder="0"/>
    </dxf>
  </rfmt>
  <rfmt sheetId="3" sqref="BP12" start="0" length="0">
    <dxf>
      <alignment vertical="bottom" readingOrder="0"/>
    </dxf>
  </rfmt>
  <rfmt sheetId="3" sqref="BQ12" start="0" length="0">
    <dxf>
      <alignment vertical="bottom" readingOrder="0"/>
    </dxf>
  </rfmt>
  <rfmt sheetId="3" sqref="BR12" start="0" length="0">
    <dxf>
      <alignment vertical="bottom" readingOrder="0"/>
    </dxf>
  </rfmt>
  <rfmt sheetId="3" sqref="BS12" start="0" length="0">
    <dxf>
      <alignment vertical="bottom" readingOrder="0"/>
    </dxf>
  </rfmt>
  <rfmt sheetId="3" sqref="BT12" start="0" length="0">
    <dxf>
      <alignment vertical="bottom" readingOrder="0"/>
    </dxf>
  </rfmt>
  <rfmt sheetId="3" sqref="BU12" start="0" length="0">
    <dxf>
      <alignment vertical="bottom" readingOrder="0"/>
    </dxf>
  </rfmt>
  <rfmt sheetId="3" sqref="BV12" start="0" length="0">
    <dxf>
      <alignment vertical="bottom" readingOrder="0"/>
    </dxf>
  </rfmt>
  <rfmt sheetId="3" sqref="BW12" start="0" length="0">
    <dxf>
      <alignment vertical="bottom" readingOrder="0"/>
    </dxf>
  </rfmt>
  <rfmt sheetId="3" sqref="BX12" start="0" length="0">
    <dxf>
      <alignment vertical="bottom" readingOrder="0"/>
    </dxf>
  </rfmt>
  <rfmt sheetId="3" sqref="BY12" start="0" length="0">
    <dxf>
      <alignment vertical="bottom" readingOrder="0"/>
    </dxf>
  </rfmt>
  <rfmt sheetId="3" sqref="BZ12" start="0" length="0">
    <dxf>
      <alignment vertical="bottom" readingOrder="0"/>
    </dxf>
  </rfmt>
  <rfmt sheetId="3" sqref="CA12" start="0" length="0">
    <dxf>
      <alignment vertical="bottom" readingOrder="0"/>
    </dxf>
  </rfmt>
  <rfmt sheetId="3" sqref="CB12" start="0" length="0">
    <dxf>
      <alignment vertical="bottom" readingOrder="0"/>
    </dxf>
  </rfmt>
  <rfmt sheetId="3" sqref="CC12" start="0" length="0">
    <dxf>
      <alignment vertical="bottom" readingOrder="0"/>
    </dxf>
  </rfmt>
  <rfmt sheetId="3" sqref="CD12" start="0" length="0">
    <dxf>
      <alignment vertical="bottom" readingOrder="0"/>
    </dxf>
  </rfmt>
  <rfmt sheetId="3" sqref="CE12" start="0" length="0">
    <dxf>
      <alignment vertical="bottom" readingOrder="0"/>
    </dxf>
  </rfmt>
  <rfmt sheetId="3" sqref="CF12" start="0" length="0">
    <dxf>
      <alignment vertical="bottom" readingOrder="0"/>
    </dxf>
  </rfmt>
  <rfmt sheetId="3" sqref="CG12" start="0" length="0">
    <dxf>
      <alignment vertical="bottom" readingOrder="0"/>
    </dxf>
  </rfmt>
  <rfmt sheetId="3" sqref="CH12" start="0" length="0">
    <dxf>
      <alignment vertical="bottom" readingOrder="0"/>
    </dxf>
  </rfmt>
  <rfmt sheetId="3" sqref="CI12" start="0" length="0">
    <dxf>
      <alignment vertical="bottom" readingOrder="0"/>
    </dxf>
  </rfmt>
  <rfmt sheetId="3" sqref="CJ12" start="0" length="0">
    <dxf>
      <alignment vertical="bottom" readingOrder="0"/>
    </dxf>
  </rfmt>
  <rfmt sheetId="3" sqref="CK12" start="0" length="0">
    <dxf>
      <alignment vertical="bottom" readingOrder="0"/>
    </dxf>
  </rfmt>
  <rfmt sheetId="3" sqref="CL12" start="0" length="0">
    <dxf>
      <alignment vertical="bottom" readingOrder="0"/>
    </dxf>
  </rfmt>
  <rfmt sheetId="3" sqref="CM12" start="0" length="0">
    <dxf>
      <alignment vertical="bottom" readingOrder="0"/>
    </dxf>
  </rfmt>
  <rfmt sheetId="3" sqref="CN12" start="0" length="0">
    <dxf>
      <alignment vertical="bottom" readingOrder="0"/>
    </dxf>
  </rfmt>
  <rfmt sheetId="3" sqref="CO12" start="0" length="0">
    <dxf>
      <alignment vertical="bottom" readingOrder="0"/>
    </dxf>
  </rfmt>
  <rfmt sheetId="3" sqref="CP12" start="0" length="0">
    <dxf>
      <alignment vertical="bottom" readingOrder="0"/>
    </dxf>
  </rfmt>
  <rfmt sheetId="3" sqref="CQ12" start="0" length="0">
    <dxf>
      <alignment vertical="bottom" readingOrder="0"/>
    </dxf>
  </rfmt>
  <rfmt sheetId="3" sqref="CR12" start="0" length="0">
    <dxf>
      <alignment vertical="bottom" readingOrder="0"/>
    </dxf>
  </rfmt>
  <rfmt sheetId="3" sqref="CS12" start="0" length="0">
    <dxf>
      <alignment vertical="bottom" readingOrder="0"/>
    </dxf>
  </rfmt>
  <rfmt sheetId="3" sqref="CT12" start="0" length="0">
    <dxf>
      <alignment vertical="bottom" readingOrder="0"/>
    </dxf>
  </rfmt>
  <rfmt sheetId="3" sqref="CU12" start="0" length="0">
    <dxf>
      <alignment vertical="bottom" readingOrder="0"/>
    </dxf>
  </rfmt>
  <rfmt sheetId="3" sqref="CV12" start="0" length="0">
    <dxf>
      <alignment vertical="bottom" readingOrder="0"/>
    </dxf>
  </rfmt>
  <rfmt sheetId="3" sqref="CW12" start="0" length="0">
    <dxf>
      <alignment vertical="bottom" readingOrder="0"/>
    </dxf>
  </rfmt>
  <rfmt sheetId="3" sqref="CX12" start="0" length="0">
    <dxf>
      <alignment vertical="bottom" readingOrder="0"/>
    </dxf>
  </rfmt>
  <rfmt sheetId="3" sqref="CY12" start="0" length="0">
    <dxf>
      <alignment vertical="bottom" readingOrder="0"/>
    </dxf>
  </rfmt>
  <rfmt sheetId="3" sqref="CZ12" start="0" length="0">
    <dxf>
      <alignment vertical="bottom" readingOrder="0"/>
    </dxf>
  </rfmt>
  <rfmt sheetId="3" sqref="DA12" start="0" length="0">
    <dxf>
      <alignment vertical="bottom" readingOrder="0"/>
    </dxf>
  </rfmt>
  <rfmt sheetId="3" sqref="DB12" start="0" length="0">
    <dxf>
      <alignment vertical="bottom" readingOrder="0"/>
    </dxf>
  </rfmt>
  <rfmt sheetId="3" sqref="DC12" start="0" length="0">
    <dxf>
      <alignment vertical="bottom" readingOrder="0"/>
    </dxf>
  </rfmt>
  <rfmt sheetId="3" sqref="DD12" start="0" length="0">
    <dxf>
      <alignment vertical="bottom" readingOrder="0"/>
    </dxf>
  </rfmt>
  <rfmt sheetId="3" sqref="DE12" start="0" length="0">
    <dxf>
      <alignment vertical="bottom" readingOrder="0"/>
    </dxf>
  </rfmt>
  <rfmt sheetId="3" sqref="DF12" start="0" length="0">
    <dxf>
      <alignment vertical="bottom" readingOrder="0"/>
    </dxf>
  </rfmt>
  <rfmt sheetId="3" sqref="DG12" start="0" length="0">
    <dxf>
      <alignment vertical="bottom" readingOrder="0"/>
    </dxf>
  </rfmt>
  <rfmt sheetId="3" sqref="DH12" start="0" length="0">
    <dxf>
      <alignment vertical="bottom" readingOrder="0"/>
    </dxf>
  </rfmt>
  <rfmt sheetId="3" sqref="DI12" start="0" length="0">
    <dxf>
      <alignment vertical="bottom" readingOrder="0"/>
    </dxf>
  </rfmt>
  <rfmt sheetId="3" sqref="DJ12" start="0" length="0">
    <dxf>
      <alignment vertical="bottom" readingOrder="0"/>
    </dxf>
  </rfmt>
  <rfmt sheetId="3" sqref="DK12" start="0" length="0">
    <dxf>
      <alignment vertical="bottom" readingOrder="0"/>
    </dxf>
  </rfmt>
  <rfmt sheetId="3" sqref="DL12" start="0" length="0">
    <dxf>
      <alignment vertical="bottom" readingOrder="0"/>
    </dxf>
  </rfmt>
  <rfmt sheetId="3" sqref="DM12" start="0" length="0">
    <dxf>
      <alignment vertical="bottom" readingOrder="0"/>
    </dxf>
  </rfmt>
  <rfmt sheetId="3" sqref="DN12" start="0" length="0">
    <dxf>
      <alignment vertical="bottom" readingOrder="0"/>
    </dxf>
  </rfmt>
  <rfmt sheetId="3" sqref="DO12" start="0" length="0">
    <dxf>
      <alignment vertical="bottom" readingOrder="0"/>
    </dxf>
  </rfmt>
  <rfmt sheetId="3" sqref="DP12" start="0" length="0">
    <dxf>
      <alignment vertical="bottom" readingOrder="0"/>
    </dxf>
  </rfmt>
  <rfmt sheetId="3" sqref="DQ12" start="0" length="0">
    <dxf>
      <alignment vertical="bottom" readingOrder="0"/>
    </dxf>
  </rfmt>
  <rfmt sheetId="3" sqref="DR12" start="0" length="0">
    <dxf>
      <alignment vertical="bottom" readingOrder="0"/>
    </dxf>
  </rfmt>
  <rfmt sheetId="3" sqref="DS12" start="0" length="0">
    <dxf>
      <alignment vertical="bottom" readingOrder="0"/>
    </dxf>
  </rfmt>
  <rfmt sheetId="3" sqref="DT12" start="0" length="0">
    <dxf>
      <alignment vertical="bottom" readingOrder="0"/>
    </dxf>
  </rfmt>
  <rfmt sheetId="3" sqref="DU12" start="0" length="0">
    <dxf>
      <alignment vertical="bottom" readingOrder="0"/>
    </dxf>
  </rfmt>
  <rfmt sheetId="3" sqref="DV12" start="0" length="0">
    <dxf>
      <alignment vertical="bottom" readingOrder="0"/>
    </dxf>
  </rfmt>
  <rfmt sheetId="3" sqref="DW12" start="0" length="0">
    <dxf>
      <alignment vertical="bottom" readingOrder="0"/>
    </dxf>
  </rfmt>
  <rfmt sheetId="3" sqref="DX12" start="0" length="0">
    <dxf>
      <alignment vertical="bottom" readingOrder="0"/>
    </dxf>
  </rfmt>
  <rfmt sheetId="3" sqref="DY12" start="0" length="0">
    <dxf>
      <alignment vertical="bottom" readingOrder="0"/>
    </dxf>
  </rfmt>
  <rfmt sheetId="3" sqref="DZ12" start="0" length="0">
    <dxf>
      <alignment vertical="bottom" readingOrder="0"/>
    </dxf>
  </rfmt>
  <rfmt sheetId="3" sqref="EA12" start="0" length="0">
    <dxf>
      <alignment vertical="bottom" readingOrder="0"/>
    </dxf>
  </rfmt>
  <rfmt sheetId="3" sqref="EB12" start="0" length="0">
    <dxf>
      <alignment vertical="bottom" readingOrder="0"/>
    </dxf>
  </rfmt>
  <rfmt sheetId="3" sqref="EC12" start="0" length="0">
    <dxf>
      <alignment vertical="bottom" readingOrder="0"/>
    </dxf>
  </rfmt>
  <rfmt sheetId="3" sqref="ED12" start="0" length="0">
    <dxf>
      <alignment vertical="bottom" readingOrder="0"/>
    </dxf>
  </rfmt>
  <rfmt sheetId="3" sqref="EE12" start="0" length="0">
    <dxf>
      <alignment vertical="bottom" readingOrder="0"/>
    </dxf>
  </rfmt>
  <rfmt sheetId="3" sqref="EF12" start="0" length="0">
    <dxf>
      <alignment vertical="bottom" readingOrder="0"/>
    </dxf>
  </rfmt>
  <rfmt sheetId="3" sqref="EG12" start="0" length="0">
    <dxf>
      <alignment vertical="bottom" readingOrder="0"/>
    </dxf>
  </rfmt>
  <rfmt sheetId="3" sqref="EH12" start="0" length="0">
    <dxf>
      <alignment vertical="bottom" readingOrder="0"/>
    </dxf>
  </rfmt>
  <rfmt sheetId="3" sqref="EI12" start="0" length="0">
    <dxf>
      <alignment vertical="bottom" readingOrder="0"/>
    </dxf>
  </rfmt>
  <rfmt sheetId="3" sqref="EJ12" start="0" length="0">
    <dxf>
      <alignment vertical="bottom" readingOrder="0"/>
    </dxf>
  </rfmt>
  <rfmt sheetId="3" sqref="EK12" start="0" length="0">
    <dxf>
      <alignment vertical="bottom" readingOrder="0"/>
    </dxf>
  </rfmt>
  <rfmt sheetId="3" sqref="EL12" start="0" length="0">
    <dxf>
      <alignment vertical="bottom" readingOrder="0"/>
    </dxf>
  </rfmt>
  <rfmt sheetId="3" sqref="EM12" start="0" length="0">
    <dxf>
      <alignment vertical="bottom" readingOrder="0"/>
    </dxf>
  </rfmt>
  <rfmt sheetId="3" sqref="EN12" start="0" length="0">
    <dxf>
      <alignment vertical="bottom" readingOrder="0"/>
    </dxf>
  </rfmt>
  <rfmt sheetId="3" sqref="EO12" start="0" length="0">
    <dxf>
      <alignment vertical="bottom" readingOrder="0"/>
    </dxf>
  </rfmt>
  <rfmt sheetId="3" sqref="EP12" start="0" length="0">
    <dxf>
      <alignment vertical="bottom" readingOrder="0"/>
    </dxf>
  </rfmt>
  <rfmt sheetId="3" sqref="EQ12" start="0" length="0">
    <dxf>
      <alignment vertical="bottom" readingOrder="0"/>
    </dxf>
  </rfmt>
  <rfmt sheetId="3" sqref="ER12" start="0" length="0">
    <dxf>
      <alignment vertical="bottom" readingOrder="0"/>
    </dxf>
  </rfmt>
  <rfmt sheetId="3" sqref="ES12" start="0" length="0">
    <dxf>
      <alignment vertical="bottom" readingOrder="0"/>
    </dxf>
  </rfmt>
  <rfmt sheetId="3" sqref="ET12" start="0" length="0">
    <dxf>
      <alignment vertical="bottom" readingOrder="0"/>
    </dxf>
  </rfmt>
  <rfmt sheetId="3" sqref="EU12" start="0" length="0">
    <dxf>
      <alignment vertical="bottom" readingOrder="0"/>
    </dxf>
  </rfmt>
  <rfmt sheetId="3" sqref="EV12" start="0" length="0">
    <dxf>
      <alignment vertical="bottom" readingOrder="0"/>
    </dxf>
  </rfmt>
  <rfmt sheetId="3" sqref="EW12" start="0" length="0">
    <dxf>
      <alignment vertical="bottom" readingOrder="0"/>
    </dxf>
  </rfmt>
  <rfmt sheetId="3" sqref="EX12" start="0" length="0">
    <dxf>
      <alignment vertical="bottom" readingOrder="0"/>
    </dxf>
  </rfmt>
  <rfmt sheetId="3" sqref="EY12" start="0" length="0">
    <dxf>
      <alignment vertical="bottom" readingOrder="0"/>
    </dxf>
  </rfmt>
  <rfmt sheetId="3" sqref="EZ12" start="0" length="0">
    <dxf>
      <alignment vertical="bottom" readingOrder="0"/>
    </dxf>
  </rfmt>
  <rfmt sheetId="3" sqref="FA12" start="0" length="0">
    <dxf>
      <alignment vertical="bottom" readingOrder="0"/>
    </dxf>
  </rfmt>
  <rfmt sheetId="3" sqref="FB12" start="0" length="0">
    <dxf>
      <alignment vertical="bottom" readingOrder="0"/>
    </dxf>
  </rfmt>
  <rfmt sheetId="3" sqref="FC12" start="0" length="0">
    <dxf>
      <alignment vertical="bottom" readingOrder="0"/>
    </dxf>
  </rfmt>
  <rfmt sheetId="3" sqref="FD12" start="0" length="0">
    <dxf>
      <alignment vertical="bottom" readingOrder="0"/>
    </dxf>
  </rfmt>
  <rfmt sheetId="3" sqref="FE12" start="0" length="0">
    <dxf>
      <alignment vertical="bottom" readingOrder="0"/>
    </dxf>
  </rfmt>
  <rfmt sheetId="3" sqref="FF12" start="0" length="0">
    <dxf>
      <alignment vertical="bottom" readingOrder="0"/>
    </dxf>
  </rfmt>
  <rfmt sheetId="3" sqref="FG12" start="0" length="0">
    <dxf>
      <alignment vertical="bottom" readingOrder="0"/>
    </dxf>
  </rfmt>
  <rfmt sheetId="3" sqref="FH12" start="0" length="0">
    <dxf>
      <alignment vertical="bottom" readingOrder="0"/>
    </dxf>
  </rfmt>
  <rfmt sheetId="3" sqref="FI12" start="0" length="0">
    <dxf>
      <alignment vertical="bottom" readingOrder="0"/>
    </dxf>
  </rfmt>
  <rfmt sheetId="3" sqref="FJ12" start="0" length="0">
    <dxf>
      <alignment vertical="bottom" readingOrder="0"/>
    </dxf>
  </rfmt>
  <rfmt sheetId="3" sqref="FK12" start="0" length="0">
    <dxf>
      <alignment vertical="bottom" readingOrder="0"/>
    </dxf>
  </rfmt>
  <rfmt sheetId="3" sqref="P13" start="0" length="0">
    <dxf>
      <alignment vertical="bottom" readingOrder="0"/>
    </dxf>
  </rfmt>
  <rfmt sheetId="3" sqref="Q13" start="0" length="0">
    <dxf>
      <alignment vertical="bottom" readingOrder="0"/>
    </dxf>
  </rfmt>
  <rfmt sheetId="3" sqref="R13" start="0" length="0">
    <dxf>
      <alignment vertical="bottom" readingOrder="0"/>
    </dxf>
  </rfmt>
  <rfmt sheetId="3" sqref="S13" start="0" length="0">
    <dxf>
      <alignment vertical="bottom" readingOrder="0"/>
    </dxf>
  </rfmt>
  <rfmt sheetId="3" sqref="T13" start="0" length="0">
    <dxf>
      <alignment vertical="bottom" readingOrder="0"/>
    </dxf>
  </rfmt>
  <rfmt sheetId="3" sqref="U13" start="0" length="0">
    <dxf>
      <alignment vertical="bottom" readingOrder="0"/>
    </dxf>
  </rfmt>
  <rfmt sheetId="3" sqref="V13" start="0" length="0">
    <dxf>
      <alignment vertical="bottom" readingOrder="0"/>
    </dxf>
  </rfmt>
  <rfmt sheetId="3" sqref="W13" start="0" length="0">
    <dxf>
      <alignment vertical="bottom" readingOrder="0"/>
    </dxf>
  </rfmt>
  <rfmt sheetId="3" sqref="X13" start="0" length="0">
    <dxf>
      <alignment vertical="bottom" readingOrder="0"/>
    </dxf>
  </rfmt>
  <rfmt sheetId="3" sqref="Y13" start="0" length="0">
    <dxf>
      <alignment vertical="bottom" readingOrder="0"/>
    </dxf>
  </rfmt>
  <rfmt sheetId="3" sqref="Z13" start="0" length="0">
    <dxf>
      <alignment vertical="bottom" readingOrder="0"/>
    </dxf>
  </rfmt>
  <rfmt sheetId="3" sqref="AA13" start="0" length="0">
    <dxf>
      <alignment vertical="bottom" readingOrder="0"/>
    </dxf>
  </rfmt>
  <rfmt sheetId="3" sqref="AB13" start="0" length="0">
    <dxf>
      <fill>
        <patternFill patternType="none">
          <bgColor indexed="65"/>
        </patternFill>
      </fill>
      <alignment vertical="bottom" readingOrder="0"/>
    </dxf>
  </rfmt>
  <rfmt sheetId="3" sqref="AC13" start="0" length="0">
    <dxf>
      <alignment vertical="bottom" readingOrder="0"/>
    </dxf>
  </rfmt>
  <rfmt sheetId="3" sqref="AD13" start="0" length="0">
    <dxf>
      <alignment vertical="bottom" readingOrder="0"/>
    </dxf>
  </rfmt>
  <rfmt sheetId="3" sqref="AE13" start="0" length="0">
    <dxf>
      <alignment vertical="bottom" readingOrder="0"/>
    </dxf>
  </rfmt>
  <rfmt sheetId="3" sqref="AF13" start="0" length="0">
    <dxf>
      <alignment vertical="bottom" readingOrder="0"/>
    </dxf>
  </rfmt>
  <rfmt sheetId="3" sqref="AG13" start="0" length="0">
    <dxf>
      <alignment vertical="bottom" readingOrder="0"/>
    </dxf>
  </rfmt>
  <rfmt sheetId="3" sqref="AH13" start="0" length="0">
    <dxf>
      <alignment vertical="bottom" readingOrder="0"/>
    </dxf>
  </rfmt>
  <rfmt sheetId="3" sqref="AI13" start="0" length="0">
    <dxf>
      <alignment vertical="bottom" readingOrder="0"/>
    </dxf>
  </rfmt>
  <rfmt sheetId="3" sqref="AJ13" start="0" length="0">
    <dxf>
      <alignment vertical="bottom" readingOrder="0"/>
    </dxf>
  </rfmt>
  <rfmt sheetId="3" sqref="AK13" start="0" length="0">
    <dxf>
      <alignment vertical="bottom" readingOrder="0"/>
    </dxf>
  </rfmt>
  <rfmt sheetId="3" sqref="AL13" start="0" length="0">
    <dxf>
      <alignment vertical="bottom" readingOrder="0"/>
    </dxf>
  </rfmt>
  <rfmt sheetId="3" sqref="AM13" start="0" length="0">
    <dxf>
      <alignment vertical="bottom" readingOrder="0"/>
    </dxf>
  </rfmt>
  <rfmt sheetId="3" sqref="AN13" start="0" length="0">
    <dxf>
      <alignment vertical="bottom" readingOrder="0"/>
    </dxf>
  </rfmt>
  <rfmt sheetId="3" sqref="AO13" start="0" length="0">
    <dxf>
      <fill>
        <patternFill patternType="none">
          <bgColor indexed="65"/>
        </patternFill>
      </fill>
      <alignment vertical="bottom" readingOrder="0"/>
    </dxf>
  </rfmt>
  <rfmt sheetId="3" sqref="AP13" start="0" length="0">
    <dxf>
      <alignment vertical="bottom" readingOrder="0"/>
    </dxf>
  </rfmt>
  <rfmt sheetId="3" sqref="AQ13" start="0" length="0">
    <dxf>
      <alignment vertical="bottom" readingOrder="0"/>
    </dxf>
  </rfmt>
  <rfmt sheetId="3" sqref="AR13" start="0" length="0">
    <dxf>
      <alignment vertical="bottom" readingOrder="0"/>
    </dxf>
  </rfmt>
  <rfmt sheetId="3" sqref="AS13" start="0" length="0">
    <dxf>
      <alignment vertical="bottom" readingOrder="0"/>
    </dxf>
  </rfmt>
  <rfmt sheetId="3" sqref="AT13" start="0" length="0">
    <dxf>
      <alignment vertical="bottom" readingOrder="0"/>
    </dxf>
  </rfmt>
  <rfmt sheetId="3" sqref="AU13" start="0" length="0">
    <dxf>
      <alignment vertical="bottom" readingOrder="0"/>
    </dxf>
  </rfmt>
  <rfmt sheetId="3" sqref="AV13" start="0" length="0">
    <dxf>
      <alignment vertical="bottom" readingOrder="0"/>
    </dxf>
  </rfmt>
  <rfmt sheetId="3" sqref="AW13" start="0" length="0">
    <dxf>
      <alignment vertical="bottom" readingOrder="0"/>
    </dxf>
  </rfmt>
  <rfmt sheetId="3" sqref="AX13" start="0" length="0">
    <dxf>
      <alignment vertical="bottom" readingOrder="0"/>
    </dxf>
  </rfmt>
  <rfmt sheetId="3" sqref="AY13" start="0" length="0">
    <dxf>
      <alignment vertical="bottom" readingOrder="0"/>
    </dxf>
  </rfmt>
  <rfmt sheetId="3" sqref="AZ13" start="0" length="0">
    <dxf>
      <alignment vertical="bottom" readingOrder="0"/>
    </dxf>
  </rfmt>
  <rfmt sheetId="3" sqref="BA13" start="0" length="0">
    <dxf>
      <alignment vertical="bottom" readingOrder="0"/>
    </dxf>
  </rfmt>
  <rfmt sheetId="3" sqref="BB13" start="0" length="0">
    <dxf>
      <alignment vertical="bottom" readingOrder="0"/>
    </dxf>
  </rfmt>
  <rfmt sheetId="3" sqref="BC13" start="0" length="0">
    <dxf>
      <alignment vertical="bottom" readingOrder="0"/>
    </dxf>
  </rfmt>
  <rfmt sheetId="3" sqref="BD13" start="0" length="0">
    <dxf>
      <alignment vertical="bottom" readingOrder="0"/>
    </dxf>
  </rfmt>
  <rfmt sheetId="3" sqref="BE13" start="0" length="0">
    <dxf>
      <alignment vertical="bottom" readingOrder="0"/>
    </dxf>
  </rfmt>
  <rfmt sheetId="3" sqref="BF13" start="0" length="0">
    <dxf>
      <alignment vertical="bottom" readingOrder="0"/>
    </dxf>
  </rfmt>
  <rfmt sheetId="3" sqref="BG13" start="0" length="0">
    <dxf>
      <alignment vertical="bottom" readingOrder="0"/>
    </dxf>
  </rfmt>
  <rfmt sheetId="3" sqref="BH13" start="0" length="0">
    <dxf>
      <alignment vertical="bottom" readingOrder="0"/>
    </dxf>
  </rfmt>
  <rfmt sheetId="3" sqref="BI13" start="0" length="0">
    <dxf>
      <alignment vertical="bottom" readingOrder="0"/>
    </dxf>
  </rfmt>
  <rfmt sheetId="3" sqref="BJ13" start="0" length="0">
    <dxf>
      <alignment vertical="bottom" readingOrder="0"/>
    </dxf>
  </rfmt>
  <rfmt sheetId="3" sqref="BK13" start="0" length="0">
    <dxf>
      <alignment vertical="bottom" readingOrder="0"/>
    </dxf>
  </rfmt>
  <rfmt sheetId="3" sqref="BL13" start="0" length="0">
    <dxf>
      <alignment vertical="bottom" readingOrder="0"/>
    </dxf>
  </rfmt>
  <rfmt sheetId="3" sqref="BM13" start="0" length="0">
    <dxf>
      <alignment vertical="bottom" readingOrder="0"/>
    </dxf>
  </rfmt>
  <rfmt sheetId="3" sqref="BN13" start="0" length="0">
    <dxf>
      <alignment vertical="bottom" readingOrder="0"/>
    </dxf>
  </rfmt>
  <rfmt sheetId="3" sqref="BO13" start="0" length="0">
    <dxf>
      <alignment vertical="bottom" readingOrder="0"/>
    </dxf>
  </rfmt>
  <rfmt sheetId="3" sqref="BP13" start="0" length="0">
    <dxf>
      <alignment vertical="bottom" readingOrder="0"/>
    </dxf>
  </rfmt>
  <rfmt sheetId="3" sqref="BQ13" start="0" length="0">
    <dxf>
      <alignment vertical="bottom" readingOrder="0"/>
    </dxf>
  </rfmt>
  <rfmt sheetId="3" sqref="BR13" start="0" length="0">
    <dxf>
      <alignment vertical="bottom" readingOrder="0"/>
    </dxf>
  </rfmt>
  <rfmt sheetId="3" sqref="BS13" start="0" length="0">
    <dxf>
      <alignment vertical="bottom" readingOrder="0"/>
    </dxf>
  </rfmt>
  <rfmt sheetId="3" sqref="BT13" start="0" length="0">
    <dxf>
      <alignment vertical="bottom" readingOrder="0"/>
    </dxf>
  </rfmt>
  <rfmt sheetId="3" sqref="BU13" start="0" length="0">
    <dxf>
      <alignment vertical="bottom" readingOrder="0"/>
    </dxf>
  </rfmt>
  <rfmt sheetId="3" sqref="BV13" start="0" length="0">
    <dxf>
      <alignment vertical="bottom" readingOrder="0"/>
    </dxf>
  </rfmt>
  <rfmt sheetId="3" sqref="BW13" start="0" length="0">
    <dxf>
      <alignment vertical="bottom" readingOrder="0"/>
    </dxf>
  </rfmt>
  <rfmt sheetId="3" sqref="BX13" start="0" length="0">
    <dxf>
      <alignment vertical="bottom" readingOrder="0"/>
    </dxf>
  </rfmt>
  <rfmt sheetId="3" sqref="BY13" start="0" length="0">
    <dxf>
      <alignment vertical="bottom" readingOrder="0"/>
    </dxf>
  </rfmt>
  <rfmt sheetId="3" sqref="BZ13" start="0" length="0">
    <dxf>
      <alignment vertical="bottom" readingOrder="0"/>
    </dxf>
  </rfmt>
  <rfmt sheetId="3" sqref="CA13" start="0" length="0">
    <dxf>
      <alignment vertical="bottom" readingOrder="0"/>
    </dxf>
  </rfmt>
  <rfmt sheetId="3" sqref="CB13" start="0" length="0">
    <dxf>
      <alignment vertical="bottom" readingOrder="0"/>
    </dxf>
  </rfmt>
  <rfmt sheetId="3" sqref="CC13" start="0" length="0">
    <dxf>
      <alignment vertical="bottom" readingOrder="0"/>
    </dxf>
  </rfmt>
  <rfmt sheetId="3" sqref="CD13" start="0" length="0">
    <dxf>
      <alignment vertical="bottom" readingOrder="0"/>
    </dxf>
  </rfmt>
  <rfmt sheetId="3" sqref="CE13" start="0" length="0">
    <dxf>
      <alignment vertical="bottom" readingOrder="0"/>
    </dxf>
  </rfmt>
  <rfmt sheetId="3" sqref="CF13" start="0" length="0">
    <dxf>
      <alignment vertical="bottom" readingOrder="0"/>
    </dxf>
  </rfmt>
  <rfmt sheetId="3" sqref="CG13" start="0" length="0">
    <dxf>
      <alignment vertical="bottom" readingOrder="0"/>
    </dxf>
  </rfmt>
  <rfmt sheetId="3" sqref="CH13" start="0" length="0">
    <dxf>
      <alignment vertical="bottom" readingOrder="0"/>
    </dxf>
  </rfmt>
  <rfmt sheetId="3" sqref="CI13" start="0" length="0">
    <dxf>
      <alignment vertical="bottom" readingOrder="0"/>
    </dxf>
  </rfmt>
  <rfmt sheetId="3" sqref="CJ13" start="0" length="0">
    <dxf>
      <alignment vertical="bottom" readingOrder="0"/>
    </dxf>
  </rfmt>
  <rfmt sheetId="3" sqref="CK13" start="0" length="0">
    <dxf>
      <alignment vertical="bottom" readingOrder="0"/>
    </dxf>
  </rfmt>
  <rfmt sheetId="3" sqref="CL13" start="0" length="0">
    <dxf>
      <alignment vertical="bottom" readingOrder="0"/>
    </dxf>
  </rfmt>
  <rfmt sheetId="3" sqref="CM13" start="0" length="0">
    <dxf>
      <alignment vertical="bottom" readingOrder="0"/>
    </dxf>
  </rfmt>
  <rfmt sheetId="3" sqref="CN13" start="0" length="0">
    <dxf>
      <alignment vertical="bottom" readingOrder="0"/>
    </dxf>
  </rfmt>
  <rfmt sheetId="3" sqref="CO13" start="0" length="0">
    <dxf>
      <alignment vertical="bottom" readingOrder="0"/>
    </dxf>
  </rfmt>
  <rfmt sheetId="3" sqref="CP13" start="0" length="0">
    <dxf>
      <alignment vertical="bottom" readingOrder="0"/>
    </dxf>
  </rfmt>
  <rfmt sheetId="3" sqref="CQ13" start="0" length="0">
    <dxf>
      <alignment vertical="bottom" readingOrder="0"/>
    </dxf>
  </rfmt>
  <rfmt sheetId="3" sqref="CR13" start="0" length="0">
    <dxf>
      <alignment vertical="bottom" readingOrder="0"/>
    </dxf>
  </rfmt>
  <rfmt sheetId="3" sqref="CS13" start="0" length="0">
    <dxf>
      <alignment vertical="bottom" readingOrder="0"/>
    </dxf>
  </rfmt>
  <rfmt sheetId="3" sqref="CT13" start="0" length="0">
    <dxf>
      <alignment vertical="bottom" readingOrder="0"/>
    </dxf>
  </rfmt>
  <rfmt sheetId="3" sqref="CU13" start="0" length="0">
    <dxf>
      <alignment vertical="bottom" readingOrder="0"/>
    </dxf>
  </rfmt>
  <rfmt sheetId="3" sqref="CV13" start="0" length="0">
    <dxf>
      <alignment vertical="bottom" readingOrder="0"/>
    </dxf>
  </rfmt>
  <rfmt sheetId="3" sqref="CW13" start="0" length="0">
    <dxf>
      <alignment vertical="bottom" readingOrder="0"/>
    </dxf>
  </rfmt>
  <rfmt sheetId="3" sqref="CX13" start="0" length="0">
    <dxf>
      <alignment vertical="bottom" readingOrder="0"/>
    </dxf>
  </rfmt>
  <rfmt sheetId="3" sqref="CY13" start="0" length="0">
    <dxf>
      <alignment vertical="bottom" readingOrder="0"/>
    </dxf>
  </rfmt>
  <rfmt sheetId="3" sqref="CZ13" start="0" length="0">
    <dxf>
      <alignment vertical="bottom" readingOrder="0"/>
    </dxf>
  </rfmt>
  <rfmt sheetId="3" sqref="DA13" start="0" length="0">
    <dxf>
      <alignment vertical="bottom" readingOrder="0"/>
    </dxf>
  </rfmt>
  <rfmt sheetId="3" sqref="DB13" start="0" length="0">
    <dxf>
      <alignment vertical="bottom" readingOrder="0"/>
    </dxf>
  </rfmt>
  <rfmt sheetId="3" sqref="DC13" start="0" length="0">
    <dxf>
      <alignment vertical="bottom" readingOrder="0"/>
    </dxf>
  </rfmt>
  <rfmt sheetId="3" sqref="DD13" start="0" length="0">
    <dxf>
      <alignment vertical="bottom" readingOrder="0"/>
    </dxf>
  </rfmt>
  <rfmt sheetId="3" sqref="DE13" start="0" length="0">
    <dxf>
      <alignment vertical="bottom" readingOrder="0"/>
    </dxf>
  </rfmt>
  <rfmt sheetId="3" sqref="DF13" start="0" length="0">
    <dxf>
      <alignment vertical="bottom" readingOrder="0"/>
    </dxf>
  </rfmt>
  <rfmt sheetId="3" sqref="DG13" start="0" length="0">
    <dxf>
      <alignment vertical="bottom" readingOrder="0"/>
    </dxf>
  </rfmt>
  <rfmt sheetId="3" sqref="DH13" start="0" length="0">
    <dxf>
      <alignment vertical="bottom" readingOrder="0"/>
    </dxf>
  </rfmt>
  <rfmt sheetId="3" sqref="DI13" start="0" length="0">
    <dxf>
      <alignment vertical="bottom" readingOrder="0"/>
    </dxf>
  </rfmt>
  <rfmt sheetId="3" sqref="DJ13" start="0" length="0">
    <dxf>
      <alignment vertical="bottom" readingOrder="0"/>
    </dxf>
  </rfmt>
  <rfmt sheetId="3" sqref="DK13" start="0" length="0">
    <dxf>
      <alignment vertical="bottom" readingOrder="0"/>
    </dxf>
  </rfmt>
  <rfmt sheetId="3" sqref="DL13" start="0" length="0">
    <dxf>
      <alignment vertical="bottom" readingOrder="0"/>
    </dxf>
  </rfmt>
  <rfmt sheetId="3" sqref="DM13" start="0" length="0">
    <dxf>
      <alignment vertical="bottom" readingOrder="0"/>
    </dxf>
  </rfmt>
  <rfmt sheetId="3" sqref="DN13" start="0" length="0">
    <dxf>
      <alignment vertical="bottom" readingOrder="0"/>
    </dxf>
  </rfmt>
  <rfmt sheetId="3" sqref="DO13" start="0" length="0">
    <dxf>
      <alignment vertical="bottom" readingOrder="0"/>
    </dxf>
  </rfmt>
  <rfmt sheetId="3" sqref="DP13" start="0" length="0">
    <dxf>
      <alignment vertical="bottom" readingOrder="0"/>
    </dxf>
  </rfmt>
  <rfmt sheetId="3" sqref="DQ13" start="0" length="0">
    <dxf>
      <alignment vertical="bottom" readingOrder="0"/>
    </dxf>
  </rfmt>
  <rfmt sheetId="3" sqref="DR13" start="0" length="0">
    <dxf>
      <alignment vertical="bottom" readingOrder="0"/>
    </dxf>
  </rfmt>
  <rfmt sheetId="3" sqref="DS13" start="0" length="0">
    <dxf>
      <alignment vertical="bottom" readingOrder="0"/>
    </dxf>
  </rfmt>
  <rfmt sheetId="3" sqref="DT13" start="0" length="0">
    <dxf>
      <alignment vertical="bottom" readingOrder="0"/>
    </dxf>
  </rfmt>
  <rfmt sheetId="3" sqref="DU13" start="0" length="0">
    <dxf>
      <alignment vertical="bottom" readingOrder="0"/>
    </dxf>
  </rfmt>
  <rfmt sheetId="3" sqref="DV13" start="0" length="0">
    <dxf>
      <alignment vertical="bottom" readingOrder="0"/>
    </dxf>
  </rfmt>
  <rfmt sheetId="3" sqref="DW13" start="0" length="0">
    <dxf>
      <alignment vertical="bottom" readingOrder="0"/>
    </dxf>
  </rfmt>
  <rfmt sheetId="3" sqref="DX13" start="0" length="0">
    <dxf>
      <alignment vertical="bottom" readingOrder="0"/>
    </dxf>
  </rfmt>
  <rfmt sheetId="3" sqref="DY13" start="0" length="0">
    <dxf>
      <alignment vertical="bottom" readingOrder="0"/>
    </dxf>
  </rfmt>
  <rfmt sheetId="3" sqref="DZ13" start="0" length="0">
    <dxf>
      <alignment vertical="bottom" readingOrder="0"/>
    </dxf>
  </rfmt>
  <rfmt sheetId="3" sqref="EA13" start="0" length="0">
    <dxf>
      <alignment vertical="bottom" readingOrder="0"/>
    </dxf>
  </rfmt>
  <rfmt sheetId="3" sqref="EB13" start="0" length="0">
    <dxf>
      <alignment vertical="bottom" readingOrder="0"/>
    </dxf>
  </rfmt>
  <rfmt sheetId="3" sqref="EC13" start="0" length="0">
    <dxf>
      <alignment vertical="bottom" readingOrder="0"/>
    </dxf>
  </rfmt>
  <rfmt sheetId="3" sqref="ED13" start="0" length="0">
    <dxf>
      <alignment vertical="bottom" readingOrder="0"/>
    </dxf>
  </rfmt>
  <rfmt sheetId="3" sqref="EE13" start="0" length="0">
    <dxf>
      <alignment vertical="bottom" readingOrder="0"/>
    </dxf>
  </rfmt>
  <rfmt sheetId="3" sqref="EF13" start="0" length="0">
    <dxf>
      <alignment vertical="bottom" readingOrder="0"/>
    </dxf>
  </rfmt>
  <rfmt sheetId="3" sqref="EG13" start="0" length="0">
    <dxf>
      <alignment vertical="bottom" readingOrder="0"/>
    </dxf>
  </rfmt>
  <rfmt sheetId="3" sqref="EH13" start="0" length="0">
    <dxf>
      <alignment vertical="bottom" readingOrder="0"/>
    </dxf>
  </rfmt>
  <rfmt sheetId="3" sqref="EI13" start="0" length="0">
    <dxf>
      <alignment vertical="bottom" readingOrder="0"/>
    </dxf>
  </rfmt>
  <rfmt sheetId="3" sqref="EJ13" start="0" length="0">
    <dxf>
      <alignment vertical="bottom" readingOrder="0"/>
    </dxf>
  </rfmt>
  <rfmt sheetId="3" sqref="EK13" start="0" length="0">
    <dxf>
      <alignment vertical="bottom" readingOrder="0"/>
    </dxf>
  </rfmt>
  <rfmt sheetId="3" sqref="EL13" start="0" length="0">
    <dxf>
      <alignment vertical="bottom" readingOrder="0"/>
    </dxf>
  </rfmt>
  <rfmt sheetId="3" sqref="EM13" start="0" length="0">
    <dxf>
      <alignment vertical="bottom" readingOrder="0"/>
    </dxf>
  </rfmt>
  <rfmt sheetId="3" sqref="EN13" start="0" length="0">
    <dxf>
      <alignment vertical="bottom" readingOrder="0"/>
    </dxf>
  </rfmt>
  <rfmt sheetId="3" sqref="EO13" start="0" length="0">
    <dxf>
      <alignment vertical="bottom" readingOrder="0"/>
    </dxf>
  </rfmt>
  <rfmt sheetId="3" sqref="EP13" start="0" length="0">
    <dxf>
      <alignment vertical="bottom" readingOrder="0"/>
    </dxf>
  </rfmt>
  <rfmt sheetId="3" sqref="EQ13" start="0" length="0">
    <dxf>
      <alignment vertical="bottom" readingOrder="0"/>
    </dxf>
  </rfmt>
  <rfmt sheetId="3" sqref="ER13" start="0" length="0">
    <dxf>
      <alignment vertical="bottom" readingOrder="0"/>
    </dxf>
  </rfmt>
  <rfmt sheetId="3" sqref="ES13" start="0" length="0">
    <dxf>
      <alignment vertical="bottom" readingOrder="0"/>
    </dxf>
  </rfmt>
  <rfmt sheetId="3" sqref="ET13" start="0" length="0">
    <dxf>
      <alignment vertical="bottom" readingOrder="0"/>
    </dxf>
  </rfmt>
  <rfmt sheetId="3" sqref="EU13" start="0" length="0">
    <dxf>
      <alignment vertical="bottom" readingOrder="0"/>
    </dxf>
  </rfmt>
  <rfmt sheetId="3" sqref="EV13" start="0" length="0">
    <dxf>
      <alignment vertical="bottom" readingOrder="0"/>
    </dxf>
  </rfmt>
  <rfmt sheetId="3" sqref="EW13" start="0" length="0">
    <dxf>
      <alignment vertical="bottom" readingOrder="0"/>
    </dxf>
  </rfmt>
  <rfmt sheetId="3" sqref="EX13" start="0" length="0">
    <dxf>
      <alignment vertical="bottom" readingOrder="0"/>
    </dxf>
  </rfmt>
  <rfmt sheetId="3" sqref="EY13" start="0" length="0">
    <dxf>
      <alignment vertical="bottom" readingOrder="0"/>
    </dxf>
  </rfmt>
  <rfmt sheetId="3" sqref="EZ13" start="0" length="0">
    <dxf>
      <alignment vertical="bottom" readingOrder="0"/>
    </dxf>
  </rfmt>
  <rfmt sheetId="3" sqref="FA13" start="0" length="0">
    <dxf>
      <alignment vertical="bottom" readingOrder="0"/>
    </dxf>
  </rfmt>
  <rfmt sheetId="3" sqref="FB13" start="0" length="0">
    <dxf>
      <alignment vertical="bottom" readingOrder="0"/>
    </dxf>
  </rfmt>
  <rfmt sheetId="3" sqref="FC13" start="0" length="0">
    <dxf>
      <alignment vertical="bottom" readingOrder="0"/>
    </dxf>
  </rfmt>
  <rfmt sheetId="3" sqref="FD13" start="0" length="0">
    <dxf>
      <alignment vertical="bottom" readingOrder="0"/>
    </dxf>
  </rfmt>
  <rfmt sheetId="3" sqref="FE13" start="0" length="0">
    <dxf>
      <alignment vertical="bottom" readingOrder="0"/>
    </dxf>
  </rfmt>
  <rfmt sheetId="3" sqref="FF13" start="0" length="0">
    <dxf>
      <alignment vertical="bottom" readingOrder="0"/>
    </dxf>
  </rfmt>
  <rfmt sheetId="3" sqref="FG13" start="0" length="0">
    <dxf>
      <alignment vertical="bottom" readingOrder="0"/>
    </dxf>
  </rfmt>
  <rfmt sheetId="3" sqref="FH13" start="0" length="0">
    <dxf>
      <alignment vertical="bottom" readingOrder="0"/>
    </dxf>
  </rfmt>
  <rfmt sheetId="3" sqref="FI13" start="0" length="0">
    <dxf>
      <alignment vertical="bottom" readingOrder="0"/>
    </dxf>
  </rfmt>
  <rfmt sheetId="3" sqref="FJ13" start="0" length="0">
    <dxf>
      <alignment vertical="bottom" readingOrder="0"/>
    </dxf>
  </rfmt>
  <rfmt sheetId="3" sqref="FK13" start="0" length="0">
    <dxf>
      <alignment vertical="bottom" readingOrder="0"/>
    </dxf>
  </rfmt>
  <rfmt sheetId="3" sqref="P14" start="0" length="0">
    <dxf>
      <alignment vertical="bottom" readingOrder="0"/>
    </dxf>
  </rfmt>
  <rfmt sheetId="3" sqref="Q14" start="0" length="0">
    <dxf>
      <alignment vertical="bottom" readingOrder="0"/>
    </dxf>
  </rfmt>
  <rfmt sheetId="3" sqref="R14" start="0" length="0">
    <dxf>
      <alignment vertical="bottom" readingOrder="0"/>
    </dxf>
  </rfmt>
  <rfmt sheetId="3" sqref="S14" start="0" length="0">
    <dxf>
      <alignment vertical="bottom" readingOrder="0"/>
    </dxf>
  </rfmt>
  <rfmt sheetId="3" sqref="T14" start="0" length="0">
    <dxf>
      <alignment vertical="bottom" readingOrder="0"/>
    </dxf>
  </rfmt>
  <rfmt sheetId="3" sqref="U14" start="0" length="0">
    <dxf>
      <alignment vertical="bottom" readingOrder="0"/>
    </dxf>
  </rfmt>
  <rfmt sheetId="3" sqref="V14" start="0" length="0">
    <dxf>
      <alignment vertical="bottom" readingOrder="0"/>
    </dxf>
  </rfmt>
  <rfmt sheetId="3" sqref="W14" start="0" length="0">
    <dxf>
      <alignment vertical="bottom" readingOrder="0"/>
    </dxf>
  </rfmt>
  <rfmt sheetId="3" sqref="X14" start="0" length="0">
    <dxf>
      <alignment vertical="bottom" readingOrder="0"/>
    </dxf>
  </rfmt>
  <rfmt sheetId="3" sqref="Y14" start="0" length="0">
    <dxf>
      <alignment vertical="bottom" readingOrder="0"/>
    </dxf>
  </rfmt>
  <rfmt sheetId="3" sqref="Z14" start="0" length="0">
    <dxf>
      <alignment vertical="bottom" readingOrder="0"/>
    </dxf>
  </rfmt>
  <rfmt sheetId="3" sqref="AA14" start="0" length="0">
    <dxf>
      <alignment vertical="bottom" readingOrder="0"/>
    </dxf>
  </rfmt>
  <rfmt sheetId="3" sqref="AB14" start="0" length="0">
    <dxf>
      <fill>
        <patternFill patternType="none">
          <bgColor indexed="65"/>
        </patternFill>
      </fill>
      <alignment vertical="bottom" readingOrder="0"/>
    </dxf>
  </rfmt>
  <rfmt sheetId="3" sqref="AC14" start="0" length="0">
    <dxf>
      <alignment vertical="bottom" readingOrder="0"/>
    </dxf>
  </rfmt>
  <rfmt sheetId="3" sqref="AD14" start="0" length="0">
    <dxf>
      <alignment vertical="bottom" readingOrder="0"/>
    </dxf>
  </rfmt>
  <rfmt sheetId="3" sqref="AE14" start="0" length="0">
    <dxf>
      <alignment vertical="bottom" readingOrder="0"/>
    </dxf>
  </rfmt>
  <rfmt sheetId="3" sqref="AF14" start="0" length="0">
    <dxf>
      <alignment vertical="bottom" readingOrder="0"/>
    </dxf>
  </rfmt>
  <rfmt sheetId="3" sqref="AG14" start="0" length="0">
    <dxf>
      <alignment vertical="bottom" readingOrder="0"/>
    </dxf>
  </rfmt>
  <rfmt sheetId="3" sqref="AH14" start="0" length="0">
    <dxf>
      <alignment vertical="bottom" readingOrder="0"/>
    </dxf>
  </rfmt>
  <rfmt sheetId="3" sqref="AI14" start="0" length="0">
    <dxf>
      <alignment vertical="bottom" readingOrder="0"/>
    </dxf>
  </rfmt>
  <rfmt sheetId="3" sqref="AJ14" start="0" length="0">
    <dxf>
      <alignment vertical="bottom" readingOrder="0"/>
    </dxf>
  </rfmt>
  <rfmt sheetId="3" sqref="AK14" start="0" length="0">
    <dxf>
      <alignment vertical="bottom" readingOrder="0"/>
    </dxf>
  </rfmt>
  <rfmt sheetId="3" sqref="AL14" start="0" length="0">
    <dxf>
      <alignment vertical="bottom" readingOrder="0"/>
    </dxf>
  </rfmt>
  <rfmt sheetId="3" sqref="AM14" start="0" length="0">
    <dxf>
      <alignment vertical="bottom" readingOrder="0"/>
    </dxf>
  </rfmt>
  <rfmt sheetId="3" sqref="AN14" start="0" length="0">
    <dxf>
      <alignment vertical="bottom" readingOrder="0"/>
    </dxf>
  </rfmt>
  <rfmt sheetId="3" sqref="AO14" start="0" length="0">
    <dxf>
      <fill>
        <patternFill patternType="none">
          <bgColor indexed="65"/>
        </patternFill>
      </fill>
      <alignment vertical="bottom" readingOrder="0"/>
    </dxf>
  </rfmt>
  <rfmt sheetId="3" sqref="AP14" start="0" length="0">
    <dxf>
      <alignment vertical="bottom" readingOrder="0"/>
    </dxf>
  </rfmt>
  <rfmt sheetId="3" sqref="AQ14" start="0" length="0">
    <dxf>
      <alignment vertical="bottom" readingOrder="0"/>
    </dxf>
  </rfmt>
  <rfmt sheetId="3" sqref="AR14" start="0" length="0">
    <dxf>
      <alignment vertical="bottom" readingOrder="0"/>
    </dxf>
  </rfmt>
  <rfmt sheetId="3" sqref="AS14" start="0" length="0">
    <dxf>
      <alignment vertical="bottom" readingOrder="0"/>
    </dxf>
  </rfmt>
  <rfmt sheetId="3" sqref="AT14" start="0" length="0">
    <dxf>
      <alignment vertical="bottom" readingOrder="0"/>
    </dxf>
  </rfmt>
  <rfmt sheetId="3" sqref="AU14" start="0" length="0">
    <dxf>
      <alignment vertical="bottom" readingOrder="0"/>
    </dxf>
  </rfmt>
  <rfmt sheetId="3" sqref="AV14" start="0" length="0">
    <dxf>
      <alignment vertical="bottom" readingOrder="0"/>
    </dxf>
  </rfmt>
  <rfmt sheetId="3" sqref="AW14" start="0" length="0">
    <dxf>
      <alignment vertical="bottom" readingOrder="0"/>
    </dxf>
  </rfmt>
  <rfmt sheetId="3" sqref="AX14" start="0" length="0">
    <dxf>
      <alignment vertical="bottom" readingOrder="0"/>
    </dxf>
  </rfmt>
  <rfmt sheetId="3" sqref="AY14" start="0" length="0">
    <dxf>
      <alignment vertical="bottom" readingOrder="0"/>
    </dxf>
  </rfmt>
  <rfmt sheetId="3" sqref="AZ14" start="0" length="0">
    <dxf>
      <alignment vertical="bottom" readingOrder="0"/>
    </dxf>
  </rfmt>
  <rfmt sheetId="3" sqref="BA14" start="0" length="0">
    <dxf>
      <alignment vertical="bottom" readingOrder="0"/>
    </dxf>
  </rfmt>
  <rfmt sheetId="3" sqref="BB14" start="0" length="0">
    <dxf>
      <alignment vertical="bottom" readingOrder="0"/>
    </dxf>
  </rfmt>
  <rfmt sheetId="3" sqref="BC14" start="0" length="0">
    <dxf>
      <alignment vertical="bottom" readingOrder="0"/>
    </dxf>
  </rfmt>
  <rfmt sheetId="3" sqref="BD14" start="0" length="0">
    <dxf>
      <alignment vertical="bottom" readingOrder="0"/>
    </dxf>
  </rfmt>
  <rfmt sheetId="3" sqref="BE14" start="0" length="0">
    <dxf>
      <alignment vertical="bottom" readingOrder="0"/>
    </dxf>
  </rfmt>
  <rfmt sheetId="3" sqref="BF14" start="0" length="0">
    <dxf>
      <alignment vertical="bottom" readingOrder="0"/>
    </dxf>
  </rfmt>
  <rfmt sheetId="3" sqref="BG14" start="0" length="0">
    <dxf>
      <alignment vertical="bottom" readingOrder="0"/>
    </dxf>
  </rfmt>
  <rfmt sheetId="3" sqref="BH14" start="0" length="0">
    <dxf>
      <alignment vertical="bottom" readingOrder="0"/>
    </dxf>
  </rfmt>
  <rfmt sheetId="3" sqref="BI14" start="0" length="0">
    <dxf>
      <alignment vertical="bottom" readingOrder="0"/>
    </dxf>
  </rfmt>
  <rfmt sheetId="3" sqref="BJ14" start="0" length="0">
    <dxf>
      <alignment vertical="bottom" readingOrder="0"/>
    </dxf>
  </rfmt>
  <rfmt sheetId="3" sqref="BK14" start="0" length="0">
    <dxf>
      <alignment vertical="bottom" readingOrder="0"/>
    </dxf>
  </rfmt>
  <rfmt sheetId="3" sqref="BL14" start="0" length="0">
    <dxf>
      <alignment vertical="bottom" readingOrder="0"/>
    </dxf>
  </rfmt>
  <rfmt sheetId="3" sqref="BM14" start="0" length="0">
    <dxf>
      <alignment vertical="bottom" readingOrder="0"/>
    </dxf>
  </rfmt>
  <rfmt sheetId="3" sqref="BN14" start="0" length="0">
    <dxf>
      <alignment vertical="bottom" readingOrder="0"/>
    </dxf>
  </rfmt>
  <rfmt sheetId="3" sqref="BO14" start="0" length="0">
    <dxf>
      <alignment vertical="bottom" readingOrder="0"/>
    </dxf>
  </rfmt>
  <rfmt sheetId="3" sqref="BP14" start="0" length="0">
    <dxf>
      <alignment vertical="bottom" readingOrder="0"/>
    </dxf>
  </rfmt>
  <rfmt sheetId="3" sqref="BQ14" start="0" length="0">
    <dxf>
      <alignment vertical="bottom" readingOrder="0"/>
    </dxf>
  </rfmt>
  <rfmt sheetId="3" sqref="BR14" start="0" length="0">
    <dxf>
      <alignment vertical="bottom" readingOrder="0"/>
    </dxf>
  </rfmt>
  <rfmt sheetId="3" sqref="BS14" start="0" length="0">
    <dxf>
      <alignment vertical="bottom" readingOrder="0"/>
    </dxf>
  </rfmt>
  <rfmt sheetId="3" sqref="BT14" start="0" length="0">
    <dxf>
      <alignment vertical="bottom" readingOrder="0"/>
    </dxf>
  </rfmt>
  <rfmt sheetId="3" sqref="BU14" start="0" length="0">
    <dxf>
      <alignment vertical="bottom" readingOrder="0"/>
    </dxf>
  </rfmt>
  <rfmt sheetId="3" sqref="BV14" start="0" length="0">
    <dxf>
      <alignment vertical="bottom" readingOrder="0"/>
    </dxf>
  </rfmt>
  <rfmt sheetId="3" sqref="BW14" start="0" length="0">
    <dxf>
      <alignment vertical="bottom" readingOrder="0"/>
    </dxf>
  </rfmt>
  <rfmt sheetId="3" sqref="BX14" start="0" length="0">
    <dxf>
      <alignment vertical="bottom" readingOrder="0"/>
    </dxf>
  </rfmt>
  <rfmt sheetId="3" sqref="BY14" start="0" length="0">
    <dxf>
      <alignment vertical="bottom" readingOrder="0"/>
    </dxf>
  </rfmt>
  <rfmt sheetId="3" sqref="BZ14" start="0" length="0">
    <dxf>
      <alignment vertical="bottom" readingOrder="0"/>
    </dxf>
  </rfmt>
  <rfmt sheetId="3" sqref="CA14" start="0" length="0">
    <dxf>
      <alignment vertical="bottom" readingOrder="0"/>
    </dxf>
  </rfmt>
  <rfmt sheetId="3" sqref="CB14" start="0" length="0">
    <dxf>
      <alignment vertical="bottom" readingOrder="0"/>
    </dxf>
  </rfmt>
  <rfmt sheetId="3" sqref="CC14" start="0" length="0">
    <dxf>
      <alignment vertical="bottom" readingOrder="0"/>
    </dxf>
  </rfmt>
  <rfmt sheetId="3" sqref="CD14" start="0" length="0">
    <dxf>
      <alignment vertical="bottom" readingOrder="0"/>
    </dxf>
  </rfmt>
  <rfmt sheetId="3" sqref="CE14" start="0" length="0">
    <dxf>
      <alignment vertical="bottom" readingOrder="0"/>
    </dxf>
  </rfmt>
  <rfmt sheetId="3" sqref="CF14" start="0" length="0">
    <dxf>
      <alignment vertical="bottom" readingOrder="0"/>
    </dxf>
  </rfmt>
  <rfmt sheetId="3" sqref="CG14" start="0" length="0">
    <dxf>
      <alignment vertical="bottom" readingOrder="0"/>
    </dxf>
  </rfmt>
  <rfmt sheetId="3" sqref="CH14" start="0" length="0">
    <dxf>
      <alignment vertical="bottom" readingOrder="0"/>
    </dxf>
  </rfmt>
  <rfmt sheetId="3" sqref="CI14" start="0" length="0">
    <dxf>
      <alignment vertical="bottom" readingOrder="0"/>
    </dxf>
  </rfmt>
  <rfmt sheetId="3" sqref="CJ14" start="0" length="0">
    <dxf>
      <alignment vertical="bottom" readingOrder="0"/>
    </dxf>
  </rfmt>
  <rfmt sheetId="3" sqref="CK14" start="0" length="0">
    <dxf>
      <alignment vertical="bottom" readingOrder="0"/>
    </dxf>
  </rfmt>
  <rfmt sheetId="3" sqref="CL14" start="0" length="0">
    <dxf>
      <alignment vertical="bottom" readingOrder="0"/>
    </dxf>
  </rfmt>
  <rfmt sheetId="3" sqref="CM14" start="0" length="0">
    <dxf>
      <alignment vertical="bottom" readingOrder="0"/>
    </dxf>
  </rfmt>
  <rfmt sheetId="3" sqref="CN14" start="0" length="0">
    <dxf>
      <alignment vertical="bottom" readingOrder="0"/>
    </dxf>
  </rfmt>
  <rfmt sheetId="3" sqref="CO14" start="0" length="0">
    <dxf>
      <alignment vertical="bottom" readingOrder="0"/>
    </dxf>
  </rfmt>
  <rfmt sheetId="3" sqref="CP14" start="0" length="0">
    <dxf>
      <alignment vertical="bottom" readingOrder="0"/>
    </dxf>
  </rfmt>
  <rfmt sheetId="3" sqref="CQ14" start="0" length="0">
    <dxf>
      <alignment vertical="bottom" readingOrder="0"/>
    </dxf>
  </rfmt>
  <rfmt sheetId="3" sqref="CR14" start="0" length="0">
    <dxf>
      <alignment vertical="bottom" readingOrder="0"/>
    </dxf>
  </rfmt>
  <rfmt sheetId="3" sqref="CS14" start="0" length="0">
    <dxf>
      <alignment vertical="bottom" readingOrder="0"/>
    </dxf>
  </rfmt>
  <rfmt sheetId="3" sqref="CT14" start="0" length="0">
    <dxf>
      <alignment vertical="bottom" readingOrder="0"/>
    </dxf>
  </rfmt>
  <rfmt sheetId="3" sqref="CU14" start="0" length="0">
    <dxf>
      <alignment vertical="bottom" readingOrder="0"/>
    </dxf>
  </rfmt>
  <rfmt sheetId="3" sqref="CV14" start="0" length="0">
    <dxf>
      <alignment vertical="bottom" readingOrder="0"/>
    </dxf>
  </rfmt>
  <rfmt sheetId="3" sqref="CW14" start="0" length="0">
    <dxf>
      <alignment vertical="bottom" readingOrder="0"/>
    </dxf>
  </rfmt>
  <rfmt sheetId="3" sqref="CX14" start="0" length="0">
    <dxf>
      <alignment vertical="bottom" readingOrder="0"/>
    </dxf>
  </rfmt>
  <rfmt sheetId="3" sqref="CY14" start="0" length="0">
    <dxf>
      <alignment vertical="bottom" readingOrder="0"/>
    </dxf>
  </rfmt>
  <rfmt sheetId="3" sqref="CZ14" start="0" length="0">
    <dxf>
      <alignment vertical="bottom" readingOrder="0"/>
    </dxf>
  </rfmt>
  <rfmt sheetId="3" sqref="DA14" start="0" length="0">
    <dxf>
      <alignment vertical="bottom" readingOrder="0"/>
    </dxf>
  </rfmt>
  <rfmt sheetId="3" sqref="DB14" start="0" length="0">
    <dxf>
      <alignment vertical="bottom" readingOrder="0"/>
    </dxf>
  </rfmt>
  <rfmt sheetId="3" sqref="DC14" start="0" length="0">
    <dxf>
      <alignment vertical="bottom" readingOrder="0"/>
    </dxf>
  </rfmt>
  <rfmt sheetId="3" sqref="DD14" start="0" length="0">
    <dxf>
      <alignment vertical="bottom" readingOrder="0"/>
    </dxf>
  </rfmt>
  <rfmt sheetId="3" sqref="DE14" start="0" length="0">
    <dxf>
      <alignment vertical="bottom" readingOrder="0"/>
    </dxf>
  </rfmt>
  <rfmt sheetId="3" sqref="DF14" start="0" length="0">
    <dxf>
      <alignment vertical="bottom" readingOrder="0"/>
    </dxf>
  </rfmt>
  <rfmt sheetId="3" sqref="DG14" start="0" length="0">
    <dxf>
      <alignment vertical="bottom" readingOrder="0"/>
    </dxf>
  </rfmt>
  <rfmt sheetId="3" sqref="DH14" start="0" length="0">
    <dxf>
      <alignment vertical="bottom" readingOrder="0"/>
    </dxf>
  </rfmt>
  <rfmt sheetId="3" sqref="DI14" start="0" length="0">
    <dxf>
      <alignment vertical="bottom" readingOrder="0"/>
    </dxf>
  </rfmt>
  <rfmt sheetId="3" sqref="DJ14" start="0" length="0">
    <dxf>
      <alignment vertical="bottom" readingOrder="0"/>
    </dxf>
  </rfmt>
  <rfmt sheetId="3" sqref="DK14" start="0" length="0">
    <dxf>
      <alignment vertical="bottom" readingOrder="0"/>
    </dxf>
  </rfmt>
  <rfmt sheetId="3" sqref="DL14" start="0" length="0">
    <dxf>
      <alignment vertical="bottom" readingOrder="0"/>
    </dxf>
  </rfmt>
  <rfmt sheetId="3" sqref="DM14" start="0" length="0">
    <dxf>
      <alignment vertical="bottom" readingOrder="0"/>
    </dxf>
  </rfmt>
  <rfmt sheetId="3" sqref="DN14" start="0" length="0">
    <dxf>
      <alignment vertical="bottom" readingOrder="0"/>
    </dxf>
  </rfmt>
  <rfmt sheetId="3" sqref="DO14" start="0" length="0">
    <dxf>
      <alignment vertical="bottom" readingOrder="0"/>
    </dxf>
  </rfmt>
  <rfmt sheetId="3" sqref="DP14" start="0" length="0">
    <dxf>
      <alignment vertical="bottom" readingOrder="0"/>
    </dxf>
  </rfmt>
  <rfmt sheetId="3" sqref="DQ14" start="0" length="0">
    <dxf>
      <alignment vertical="bottom" readingOrder="0"/>
    </dxf>
  </rfmt>
  <rfmt sheetId="3" sqref="DR14" start="0" length="0">
    <dxf>
      <alignment vertical="bottom" readingOrder="0"/>
    </dxf>
  </rfmt>
  <rfmt sheetId="3" sqref="DS14" start="0" length="0">
    <dxf>
      <alignment vertical="bottom" readingOrder="0"/>
    </dxf>
  </rfmt>
  <rfmt sheetId="3" sqref="DT14" start="0" length="0">
    <dxf>
      <alignment vertical="bottom" readingOrder="0"/>
    </dxf>
  </rfmt>
  <rfmt sheetId="3" sqref="DU14" start="0" length="0">
    <dxf>
      <alignment vertical="bottom" readingOrder="0"/>
    </dxf>
  </rfmt>
  <rfmt sheetId="3" sqref="DV14" start="0" length="0">
    <dxf>
      <alignment vertical="bottom" readingOrder="0"/>
    </dxf>
  </rfmt>
  <rfmt sheetId="3" sqref="DW14" start="0" length="0">
    <dxf>
      <alignment vertical="bottom" readingOrder="0"/>
    </dxf>
  </rfmt>
  <rfmt sheetId="3" sqref="DX14" start="0" length="0">
    <dxf>
      <alignment vertical="bottom" readingOrder="0"/>
    </dxf>
  </rfmt>
  <rfmt sheetId="3" sqref="DY14" start="0" length="0">
    <dxf>
      <alignment vertical="bottom" readingOrder="0"/>
    </dxf>
  </rfmt>
  <rfmt sheetId="3" sqref="DZ14" start="0" length="0">
    <dxf>
      <alignment vertical="bottom" readingOrder="0"/>
    </dxf>
  </rfmt>
  <rfmt sheetId="3" sqref="EA14" start="0" length="0">
    <dxf>
      <alignment vertical="bottom" readingOrder="0"/>
    </dxf>
  </rfmt>
  <rfmt sheetId="3" sqref="EB14" start="0" length="0">
    <dxf>
      <alignment vertical="bottom" readingOrder="0"/>
    </dxf>
  </rfmt>
  <rfmt sheetId="3" sqref="EC14" start="0" length="0">
    <dxf>
      <alignment vertical="bottom" readingOrder="0"/>
    </dxf>
  </rfmt>
  <rfmt sheetId="3" sqref="ED14" start="0" length="0">
    <dxf>
      <alignment vertical="bottom" readingOrder="0"/>
    </dxf>
  </rfmt>
  <rfmt sheetId="3" sqref="EE14" start="0" length="0">
    <dxf>
      <alignment vertical="bottom" readingOrder="0"/>
    </dxf>
  </rfmt>
  <rfmt sheetId="3" sqref="EF14" start="0" length="0">
    <dxf>
      <alignment vertical="bottom" readingOrder="0"/>
    </dxf>
  </rfmt>
  <rfmt sheetId="3" sqref="EG14" start="0" length="0">
    <dxf>
      <alignment vertical="bottom" readingOrder="0"/>
    </dxf>
  </rfmt>
  <rfmt sheetId="3" sqref="EH14" start="0" length="0">
    <dxf>
      <alignment vertical="bottom" readingOrder="0"/>
    </dxf>
  </rfmt>
  <rfmt sheetId="3" sqref="EI14" start="0" length="0">
    <dxf>
      <alignment vertical="bottom" readingOrder="0"/>
    </dxf>
  </rfmt>
  <rfmt sheetId="3" sqref="EJ14" start="0" length="0">
    <dxf>
      <alignment vertical="bottom" readingOrder="0"/>
    </dxf>
  </rfmt>
  <rfmt sheetId="3" sqref="EK14" start="0" length="0">
    <dxf>
      <alignment vertical="bottom" readingOrder="0"/>
    </dxf>
  </rfmt>
  <rfmt sheetId="3" sqref="EL14" start="0" length="0">
    <dxf>
      <alignment vertical="bottom" readingOrder="0"/>
    </dxf>
  </rfmt>
  <rfmt sheetId="3" sqref="EM14" start="0" length="0">
    <dxf>
      <alignment vertical="bottom" readingOrder="0"/>
    </dxf>
  </rfmt>
  <rfmt sheetId="3" sqref="EN14" start="0" length="0">
    <dxf>
      <alignment vertical="bottom" readingOrder="0"/>
    </dxf>
  </rfmt>
  <rfmt sheetId="3" sqref="EO14" start="0" length="0">
    <dxf>
      <alignment vertical="bottom" readingOrder="0"/>
    </dxf>
  </rfmt>
  <rfmt sheetId="3" sqref="EP14" start="0" length="0">
    <dxf>
      <alignment vertical="bottom" readingOrder="0"/>
    </dxf>
  </rfmt>
  <rfmt sheetId="3" sqref="EQ14" start="0" length="0">
    <dxf>
      <alignment vertical="bottom" readingOrder="0"/>
    </dxf>
  </rfmt>
  <rfmt sheetId="3" sqref="ER14" start="0" length="0">
    <dxf>
      <alignment vertical="bottom" readingOrder="0"/>
    </dxf>
  </rfmt>
  <rfmt sheetId="3" sqref="ES14" start="0" length="0">
    <dxf>
      <alignment vertical="bottom" readingOrder="0"/>
    </dxf>
  </rfmt>
  <rfmt sheetId="3" sqref="ET14" start="0" length="0">
    <dxf>
      <alignment vertical="bottom" readingOrder="0"/>
    </dxf>
  </rfmt>
  <rfmt sheetId="3" sqref="EU14" start="0" length="0">
    <dxf>
      <alignment vertical="bottom" readingOrder="0"/>
    </dxf>
  </rfmt>
  <rfmt sheetId="3" sqref="EV14" start="0" length="0">
    <dxf>
      <alignment vertical="bottom" readingOrder="0"/>
    </dxf>
  </rfmt>
  <rfmt sheetId="3" sqref="EW14" start="0" length="0">
    <dxf>
      <alignment vertical="bottom" readingOrder="0"/>
    </dxf>
  </rfmt>
  <rfmt sheetId="3" sqref="EX14" start="0" length="0">
    <dxf>
      <alignment vertical="bottom" readingOrder="0"/>
    </dxf>
  </rfmt>
  <rfmt sheetId="3" sqref="EY14" start="0" length="0">
    <dxf>
      <alignment vertical="bottom" readingOrder="0"/>
    </dxf>
  </rfmt>
  <rfmt sheetId="3" sqref="EZ14" start="0" length="0">
    <dxf>
      <alignment vertical="bottom" readingOrder="0"/>
    </dxf>
  </rfmt>
  <rfmt sheetId="3" sqref="FA14" start="0" length="0">
    <dxf>
      <alignment vertical="bottom" readingOrder="0"/>
    </dxf>
  </rfmt>
  <rfmt sheetId="3" sqref="FB14" start="0" length="0">
    <dxf>
      <alignment vertical="bottom" readingOrder="0"/>
    </dxf>
  </rfmt>
  <rfmt sheetId="3" sqref="FC14" start="0" length="0">
    <dxf>
      <alignment vertical="bottom" readingOrder="0"/>
    </dxf>
  </rfmt>
  <rfmt sheetId="3" sqref="FD14" start="0" length="0">
    <dxf>
      <alignment vertical="bottom" readingOrder="0"/>
    </dxf>
  </rfmt>
  <rfmt sheetId="3" sqref="FE14" start="0" length="0">
    <dxf>
      <alignment vertical="bottom" readingOrder="0"/>
    </dxf>
  </rfmt>
  <rfmt sheetId="3" sqref="FF14" start="0" length="0">
    <dxf>
      <alignment vertical="bottom" readingOrder="0"/>
    </dxf>
  </rfmt>
  <rfmt sheetId="3" sqref="FG14" start="0" length="0">
    <dxf>
      <alignment vertical="bottom" readingOrder="0"/>
    </dxf>
  </rfmt>
  <rfmt sheetId="3" sqref="FH14" start="0" length="0">
    <dxf>
      <alignment vertical="bottom" readingOrder="0"/>
    </dxf>
  </rfmt>
  <rfmt sheetId="3" sqref="FI14" start="0" length="0">
    <dxf>
      <alignment vertical="bottom" readingOrder="0"/>
    </dxf>
  </rfmt>
  <rfmt sheetId="3" sqref="FJ14" start="0" length="0">
    <dxf>
      <alignment vertical="bottom" readingOrder="0"/>
    </dxf>
  </rfmt>
  <rfmt sheetId="3" sqref="FK14" start="0" length="0">
    <dxf>
      <alignment vertical="bottom" readingOrder="0"/>
    </dxf>
  </rfmt>
  <rfmt sheetId="3" sqref="P15" start="0" length="0">
    <dxf>
      <alignment vertical="bottom" readingOrder="0"/>
    </dxf>
  </rfmt>
  <rfmt sheetId="3" sqref="Q15" start="0" length="0">
    <dxf>
      <alignment vertical="bottom" readingOrder="0"/>
    </dxf>
  </rfmt>
  <rfmt sheetId="3" sqref="R15" start="0" length="0">
    <dxf>
      <alignment vertical="bottom" readingOrder="0"/>
    </dxf>
  </rfmt>
  <rfmt sheetId="3" sqref="S15" start="0" length="0">
    <dxf>
      <alignment vertical="bottom" readingOrder="0"/>
    </dxf>
  </rfmt>
  <rfmt sheetId="3" sqref="T15" start="0" length="0">
    <dxf>
      <alignment vertical="bottom" readingOrder="0"/>
    </dxf>
  </rfmt>
  <rfmt sheetId="3" sqref="U15" start="0" length="0">
    <dxf>
      <alignment vertical="bottom" readingOrder="0"/>
    </dxf>
  </rfmt>
  <rfmt sheetId="3" sqref="V15" start="0" length="0">
    <dxf>
      <alignment vertical="bottom" readingOrder="0"/>
    </dxf>
  </rfmt>
  <rfmt sheetId="3" sqref="W15" start="0" length="0">
    <dxf>
      <alignment vertical="bottom" readingOrder="0"/>
    </dxf>
  </rfmt>
  <rfmt sheetId="3" sqref="X15" start="0" length="0">
    <dxf>
      <alignment vertical="bottom" readingOrder="0"/>
    </dxf>
  </rfmt>
  <rfmt sheetId="3" sqref="Y15" start="0" length="0">
    <dxf>
      <alignment vertical="bottom" readingOrder="0"/>
    </dxf>
  </rfmt>
  <rfmt sheetId="3" sqref="Z15" start="0" length="0">
    <dxf>
      <alignment vertical="bottom" readingOrder="0"/>
    </dxf>
  </rfmt>
  <rfmt sheetId="3" sqref="AA15" start="0" length="0">
    <dxf>
      <alignment vertical="bottom" readingOrder="0"/>
    </dxf>
  </rfmt>
  <rfmt sheetId="3" sqref="AB15" start="0" length="0">
    <dxf>
      <fill>
        <patternFill patternType="none">
          <bgColor indexed="65"/>
        </patternFill>
      </fill>
      <alignment vertical="bottom" readingOrder="0"/>
    </dxf>
  </rfmt>
  <rfmt sheetId="3" sqref="AC15" start="0" length="0">
    <dxf>
      <alignment vertical="bottom" readingOrder="0"/>
    </dxf>
  </rfmt>
  <rfmt sheetId="3" sqref="AD15" start="0" length="0">
    <dxf>
      <alignment vertical="bottom" readingOrder="0"/>
    </dxf>
  </rfmt>
  <rfmt sheetId="3" sqref="AE15" start="0" length="0">
    <dxf>
      <alignment vertical="bottom" readingOrder="0"/>
    </dxf>
  </rfmt>
  <rfmt sheetId="3" sqref="AF15" start="0" length="0">
    <dxf>
      <alignment vertical="bottom" readingOrder="0"/>
    </dxf>
  </rfmt>
  <rfmt sheetId="3" sqref="AG15" start="0" length="0">
    <dxf>
      <alignment vertical="bottom" readingOrder="0"/>
    </dxf>
  </rfmt>
  <rfmt sheetId="3" sqref="AH15" start="0" length="0">
    <dxf>
      <alignment vertical="bottom" readingOrder="0"/>
    </dxf>
  </rfmt>
  <rfmt sheetId="3" sqref="AI15" start="0" length="0">
    <dxf>
      <alignment vertical="bottom" readingOrder="0"/>
    </dxf>
  </rfmt>
  <rfmt sheetId="3" sqref="AJ15" start="0" length="0">
    <dxf>
      <alignment vertical="bottom" readingOrder="0"/>
    </dxf>
  </rfmt>
  <rfmt sheetId="3" sqref="AK15" start="0" length="0">
    <dxf>
      <alignment vertical="bottom" readingOrder="0"/>
    </dxf>
  </rfmt>
  <rfmt sheetId="3" sqref="AL15" start="0" length="0">
    <dxf>
      <alignment vertical="bottom" readingOrder="0"/>
    </dxf>
  </rfmt>
  <rfmt sheetId="3" sqref="AM15" start="0" length="0">
    <dxf>
      <alignment vertical="bottom" readingOrder="0"/>
    </dxf>
  </rfmt>
  <rfmt sheetId="3" sqref="AN15" start="0" length="0">
    <dxf>
      <alignment vertical="bottom" readingOrder="0"/>
    </dxf>
  </rfmt>
  <rfmt sheetId="3" sqref="AO15" start="0" length="0">
    <dxf>
      <fill>
        <patternFill patternType="none">
          <bgColor indexed="65"/>
        </patternFill>
      </fill>
      <alignment vertical="bottom" readingOrder="0"/>
    </dxf>
  </rfmt>
  <rfmt sheetId="3" sqref="AP15" start="0" length="0">
    <dxf>
      <alignment vertical="bottom" readingOrder="0"/>
    </dxf>
  </rfmt>
  <rfmt sheetId="3" sqref="AQ15" start="0" length="0">
    <dxf>
      <alignment vertical="bottom" readingOrder="0"/>
    </dxf>
  </rfmt>
  <rfmt sheetId="3" sqref="AR15" start="0" length="0">
    <dxf>
      <alignment vertical="bottom" readingOrder="0"/>
    </dxf>
  </rfmt>
  <rfmt sheetId="3" sqref="AS15" start="0" length="0">
    <dxf>
      <alignment vertical="bottom" readingOrder="0"/>
    </dxf>
  </rfmt>
  <rfmt sheetId="3" sqref="AT15" start="0" length="0">
    <dxf>
      <alignment vertical="bottom" readingOrder="0"/>
    </dxf>
  </rfmt>
  <rfmt sheetId="3" sqref="AU15" start="0" length="0">
    <dxf>
      <alignment vertical="bottom" readingOrder="0"/>
    </dxf>
  </rfmt>
  <rfmt sheetId="3" sqref="AV15" start="0" length="0">
    <dxf>
      <alignment vertical="bottom" readingOrder="0"/>
    </dxf>
  </rfmt>
  <rfmt sheetId="3" sqref="AW15" start="0" length="0">
    <dxf>
      <alignment vertical="bottom" readingOrder="0"/>
    </dxf>
  </rfmt>
  <rfmt sheetId="3" sqref="AX15" start="0" length="0">
    <dxf>
      <alignment vertical="bottom" readingOrder="0"/>
    </dxf>
  </rfmt>
  <rfmt sheetId="3" sqref="AY15" start="0" length="0">
    <dxf>
      <alignment vertical="bottom" readingOrder="0"/>
    </dxf>
  </rfmt>
  <rfmt sheetId="3" sqref="AZ15" start="0" length="0">
    <dxf>
      <alignment vertical="bottom" readingOrder="0"/>
    </dxf>
  </rfmt>
  <rfmt sheetId="3" sqref="BA15" start="0" length="0">
    <dxf>
      <alignment vertical="bottom" readingOrder="0"/>
    </dxf>
  </rfmt>
  <rfmt sheetId="3" sqref="BB15" start="0" length="0">
    <dxf>
      <alignment vertical="bottom" readingOrder="0"/>
    </dxf>
  </rfmt>
  <rfmt sheetId="3" sqref="BC15" start="0" length="0">
    <dxf>
      <alignment vertical="bottom" readingOrder="0"/>
    </dxf>
  </rfmt>
  <rfmt sheetId="3" sqref="BD15" start="0" length="0">
    <dxf>
      <alignment vertical="bottom" readingOrder="0"/>
    </dxf>
  </rfmt>
  <rfmt sheetId="3" sqref="BE15" start="0" length="0">
    <dxf>
      <alignment vertical="bottom" readingOrder="0"/>
    </dxf>
  </rfmt>
  <rfmt sheetId="3" sqref="BF15" start="0" length="0">
    <dxf>
      <alignment vertical="bottom" readingOrder="0"/>
    </dxf>
  </rfmt>
  <rfmt sheetId="3" sqref="BG15" start="0" length="0">
    <dxf>
      <alignment vertical="bottom" readingOrder="0"/>
    </dxf>
  </rfmt>
  <rfmt sheetId="3" sqref="BH15" start="0" length="0">
    <dxf>
      <alignment vertical="bottom" readingOrder="0"/>
    </dxf>
  </rfmt>
  <rfmt sheetId="3" sqref="BI15" start="0" length="0">
    <dxf>
      <alignment vertical="bottom" readingOrder="0"/>
    </dxf>
  </rfmt>
  <rfmt sheetId="3" sqref="BJ15" start="0" length="0">
    <dxf>
      <alignment vertical="bottom" readingOrder="0"/>
    </dxf>
  </rfmt>
  <rfmt sheetId="3" sqref="BK15" start="0" length="0">
    <dxf>
      <alignment vertical="bottom" readingOrder="0"/>
    </dxf>
  </rfmt>
  <rfmt sheetId="3" sqref="BL15" start="0" length="0">
    <dxf>
      <alignment vertical="bottom" readingOrder="0"/>
    </dxf>
  </rfmt>
  <rfmt sheetId="3" sqref="BM15" start="0" length="0">
    <dxf>
      <alignment vertical="bottom" readingOrder="0"/>
    </dxf>
  </rfmt>
  <rfmt sheetId="3" sqref="BN15" start="0" length="0">
    <dxf>
      <alignment vertical="bottom" readingOrder="0"/>
    </dxf>
  </rfmt>
  <rfmt sheetId="3" sqref="BO15" start="0" length="0">
    <dxf>
      <alignment vertical="bottom" readingOrder="0"/>
    </dxf>
  </rfmt>
  <rfmt sheetId="3" sqref="BP15" start="0" length="0">
    <dxf>
      <alignment vertical="bottom" readingOrder="0"/>
    </dxf>
  </rfmt>
  <rfmt sheetId="3" sqref="BQ15" start="0" length="0">
    <dxf>
      <alignment vertical="bottom" readingOrder="0"/>
    </dxf>
  </rfmt>
  <rfmt sheetId="3" sqref="BR15" start="0" length="0">
    <dxf>
      <alignment vertical="bottom" readingOrder="0"/>
    </dxf>
  </rfmt>
  <rfmt sheetId="3" sqref="BS15" start="0" length="0">
    <dxf>
      <alignment vertical="bottom" readingOrder="0"/>
    </dxf>
  </rfmt>
  <rfmt sheetId="3" sqref="BT15" start="0" length="0">
    <dxf>
      <alignment vertical="bottom" readingOrder="0"/>
    </dxf>
  </rfmt>
  <rfmt sheetId="3" sqref="BU15" start="0" length="0">
    <dxf>
      <alignment vertical="bottom" readingOrder="0"/>
    </dxf>
  </rfmt>
  <rfmt sheetId="3" sqref="BV15" start="0" length="0">
    <dxf>
      <alignment vertical="bottom" readingOrder="0"/>
    </dxf>
  </rfmt>
  <rfmt sheetId="3" sqref="BW15" start="0" length="0">
    <dxf>
      <alignment vertical="bottom" readingOrder="0"/>
    </dxf>
  </rfmt>
  <rfmt sheetId="3" sqref="BX15" start="0" length="0">
    <dxf>
      <alignment vertical="bottom" readingOrder="0"/>
    </dxf>
  </rfmt>
  <rfmt sheetId="3" sqref="BY15" start="0" length="0">
    <dxf>
      <alignment vertical="bottom" readingOrder="0"/>
    </dxf>
  </rfmt>
  <rfmt sheetId="3" sqref="BZ15" start="0" length="0">
    <dxf>
      <alignment vertical="bottom" readingOrder="0"/>
    </dxf>
  </rfmt>
  <rfmt sheetId="3" sqref="CA15" start="0" length="0">
    <dxf>
      <alignment vertical="bottom" readingOrder="0"/>
    </dxf>
  </rfmt>
  <rfmt sheetId="3" sqref="CB15" start="0" length="0">
    <dxf>
      <alignment vertical="bottom" readingOrder="0"/>
    </dxf>
  </rfmt>
  <rfmt sheetId="3" sqref="CC15" start="0" length="0">
    <dxf>
      <alignment vertical="bottom" readingOrder="0"/>
    </dxf>
  </rfmt>
  <rfmt sheetId="3" sqref="CD15" start="0" length="0">
    <dxf>
      <alignment vertical="bottom" readingOrder="0"/>
    </dxf>
  </rfmt>
  <rfmt sheetId="3" sqref="CE15" start="0" length="0">
    <dxf>
      <alignment vertical="bottom" readingOrder="0"/>
    </dxf>
  </rfmt>
  <rfmt sheetId="3" sqref="CF15" start="0" length="0">
    <dxf>
      <alignment vertical="bottom" readingOrder="0"/>
    </dxf>
  </rfmt>
  <rfmt sheetId="3" sqref="CG15" start="0" length="0">
    <dxf>
      <alignment vertical="bottom" readingOrder="0"/>
    </dxf>
  </rfmt>
  <rfmt sheetId="3" sqref="CH15" start="0" length="0">
    <dxf>
      <alignment vertical="bottom" readingOrder="0"/>
    </dxf>
  </rfmt>
  <rfmt sheetId="3" sqref="CI15" start="0" length="0">
    <dxf>
      <alignment vertical="bottom" readingOrder="0"/>
    </dxf>
  </rfmt>
  <rfmt sheetId="3" sqref="CJ15" start="0" length="0">
    <dxf>
      <alignment vertical="bottom" readingOrder="0"/>
    </dxf>
  </rfmt>
  <rfmt sheetId="3" sqref="CK15" start="0" length="0">
    <dxf>
      <alignment vertical="bottom" readingOrder="0"/>
    </dxf>
  </rfmt>
  <rfmt sheetId="3" sqref="CL15" start="0" length="0">
    <dxf>
      <alignment vertical="bottom" readingOrder="0"/>
    </dxf>
  </rfmt>
  <rfmt sheetId="3" sqref="CM15" start="0" length="0">
    <dxf>
      <alignment vertical="bottom" readingOrder="0"/>
    </dxf>
  </rfmt>
  <rfmt sheetId="3" sqref="CN15" start="0" length="0">
    <dxf>
      <alignment vertical="bottom" readingOrder="0"/>
    </dxf>
  </rfmt>
  <rfmt sheetId="3" sqref="CO15" start="0" length="0">
    <dxf>
      <alignment vertical="bottom" readingOrder="0"/>
    </dxf>
  </rfmt>
  <rfmt sheetId="3" sqref="CP15" start="0" length="0">
    <dxf>
      <alignment vertical="bottom" readingOrder="0"/>
    </dxf>
  </rfmt>
  <rfmt sheetId="3" sqref="CQ15" start="0" length="0">
    <dxf>
      <alignment vertical="bottom" readingOrder="0"/>
    </dxf>
  </rfmt>
  <rfmt sheetId="3" sqref="CR15" start="0" length="0">
    <dxf>
      <alignment vertical="bottom" readingOrder="0"/>
    </dxf>
  </rfmt>
  <rfmt sheetId="3" sqref="CS15" start="0" length="0">
    <dxf>
      <alignment vertical="bottom" readingOrder="0"/>
    </dxf>
  </rfmt>
  <rfmt sheetId="3" sqref="CT15" start="0" length="0">
    <dxf>
      <alignment vertical="bottom" readingOrder="0"/>
    </dxf>
  </rfmt>
  <rfmt sheetId="3" sqref="CU15" start="0" length="0">
    <dxf>
      <alignment vertical="bottom" readingOrder="0"/>
    </dxf>
  </rfmt>
  <rfmt sheetId="3" sqref="CV15" start="0" length="0">
    <dxf>
      <alignment vertical="bottom" readingOrder="0"/>
    </dxf>
  </rfmt>
  <rfmt sheetId="3" sqref="CW15" start="0" length="0">
    <dxf>
      <alignment vertical="bottom" readingOrder="0"/>
    </dxf>
  </rfmt>
  <rfmt sheetId="3" sqref="CX15" start="0" length="0">
    <dxf>
      <alignment vertical="bottom" readingOrder="0"/>
    </dxf>
  </rfmt>
  <rfmt sheetId="3" sqref="CY15" start="0" length="0">
    <dxf>
      <alignment vertical="bottom" readingOrder="0"/>
    </dxf>
  </rfmt>
  <rfmt sheetId="3" sqref="CZ15" start="0" length="0">
    <dxf>
      <alignment vertical="bottom" readingOrder="0"/>
    </dxf>
  </rfmt>
  <rfmt sheetId="3" sqref="DA15" start="0" length="0">
    <dxf>
      <alignment vertical="bottom" readingOrder="0"/>
    </dxf>
  </rfmt>
  <rfmt sheetId="3" sqref="DB15" start="0" length="0">
    <dxf>
      <alignment vertical="bottom" readingOrder="0"/>
    </dxf>
  </rfmt>
  <rfmt sheetId="3" sqref="DC15" start="0" length="0">
    <dxf>
      <alignment vertical="bottom" readingOrder="0"/>
    </dxf>
  </rfmt>
  <rfmt sheetId="3" sqref="DD15" start="0" length="0">
    <dxf>
      <alignment vertical="bottom" readingOrder="0"/>
    </dxf>
  </rfmt>
  <rfmt sheetId="3" sqref="DE15" start="0" length="0">
    <dxf>
      <alignment vertical="bottom" readingOrder="0"/>
    </dxf>
  </rfmt>
  <rfmt sheetId="3" sqref="DF15" start="0" length="0">
    <dxf>
      <alignment vertical="bottom" readingOrder="0"/>
    </dxf>
  </rfmt>
  <rfmt sheetId="3" sqref="DG15" start="0" length="0">
    <dxf>
      <alignment vertical="bottom" readingOrder="0"/>
    </dxf>
  </rfmt>
  <rfmt sheetId="3" sqref="DH15" start="0" length="0">
    <dxf>
      <alignment vertical="bottom" readingOrder="0"/>
    </dxf>
  </rfmt>
  <rfmt sheetId="3" sqref="DI15" start="0" length="0">
    <dxf>
      <alignment vertical="bottom" readingOrder="0"/>
    </dxf>
  </rfmt>
  <rfmt sheetId="3" sqref="DJ15" start="0" length="0">
    <dxf>
      <alignment vertical="bottom" readingOrder="0"/>
    </dxf>
  </rfmt>
  <rfmt sheetId="3" sqref="DK15" start="0" length="0">
    <dxf>
      <alignment vertical="bottom" readingOrder="0"/>
    </dxf>
  </rfmt>
  <rfmt sheetId="3" sqref="DL15" start="0" length="0">
    <dxf>
      <alignment vertical="bottom" readingOrder="0"/>
    </dxf>
  </rfmt>
  <rfmt sheetId="3" sqref="DM15" start="0" length="0">
    <dxf>
      <alignment vertical="bottom" readingOrder="0"/>
    </dxf>
  </rfmt>
  <rfmt sheetId="3" sqref="DN15" start="0" length="0">
    <dxf>
      <alignment vertical="bottom" readingOrder="0"/>
    </dxf>
  </rfmt>
  <rfmt sheetId="3" sqref="DO15" start="0" length="0">
    <dxf>
      <alignment vertical="bottom" readingOrder="0"/>
    </dxf>
  </rfmt>
  <rfmt sheetId="3" sqref="DP15" start="0" length="0">
    <dxf>
      <alignment vertical="bottom" readingOrder="0"/>
    </dxf>
  </rfmt>
  <rfmt sheetId="3" sqref="DQ15" start="0" length="0">
    <dxf>
      <alignment vertical="bottom" readingOrder="0"/>
    </dxf>
  </rfmt>
  <rfmt sheetId="3" sqref="DR15" start="0" length="0">
    <dxf>
      <alignment vertical="bottom" readingOrder="0"/>
    </dxf>
  </rfmt>
  <rfmt sheetId="3" sqref="DS15" start="0" length="0">
    <dxf>
      <alignment vertical="bottom" readingOrder="0"/>
    </dxf>
  </rfmt>
  <rfmt sheetId="3" sqref="DT15" start="0" length="0">
    <dxf>
      <alignment vertical="bottom" readingOrder="0"/>
    </dxf>
  </rfmt>
  <rfmt sheetId="3" sqref="DU15" start="0" length="0">
    <dxf>
      <alignment vertical="bottom" readingOrder="0"/>
    </dxf>
  </rfmt>
  <rfmt sheetId="3" sqref="DV15" start="0" length="0">
    <dxf>
      <alignment vertical="bottom" readingOrder="0"/>
    </dxf>
  </rfmt>
  <rfmt sheetId="3" sqref="DW15" start="0" length="0">
    <dxf>
      <alignment vertical="bottom" readingOrder="0"/>
    </dxf>
  </rfmt>
  <rfmt sheetId="3" sqref="DX15" start="0" length="0">
    <dxf>
      <alignment vertical="bottom" readingOrder="0"/>
    </dxf>
  </rfmt>
  <rfmt sheetId="3" sqref="DY15" start="0" length="0">
    <dxf>
      <alignment vertical="bottom" readingOrder="0"/>
    </dxf>
  </rfmt>
  <rfmt sheetId="3" sqref="DZ15" start="0" length="0">
    <dxf>
      <alignment vertical="bottom" readingOrder="0"/>
    </dxf>
  </rfmt>
  <rfmt sheetId="3" sqref="EA15" start="0" length="0">
    <dxf>
      <alignment vertical="bottom" readingOrder="0"/>
    </dxf>
  </rfmt>
  <rfmt sheetId="3" sqref="EB15" start="0" length="0">
    <dxf>
      <alignment vertical="bottom" readingOrder="0"/>
    </dxf>
  </rfmt>
  <rfmt sheetId="3" sqref="EC15" start="0" length="0">
    <dxf>
      <alignment vertical="bottom" readingOrder="0"/>
    </dxf>
  </rfmt>
  <rfmt sheetId="3" sqref="ED15" start="0" length="0">
    <dxf>
      <alignment vertical="bottom" readingOrder="0"/>
    </dxf>
  </rfmt>
  <rfmt sheetId="3" sqref="EE15" start="0" length="0">
    <dxf>
      <alignment vertical="bottom" readingOrder="0"/>
    </dxf>
  </rfmt>
  <rfmt sheetId="3" sqref="EF15" start="0" length="0">
    <dxf>
      <alignment vertical="bottom" readingOrder="0"/>
    </dxf>
  </rfmt>
  <rfmt sheetId="3" sqref="EG15" start="0" length="0">
    <dxf>
      <alignment vertical="bottom" readingOrder="0"/>
    </dxf>
  </rfmt>
  <rfmt sheetId="3" sqref="EH15" start="0" length="0">
    <dxf>
      <alignment vertical="bottom" readingOrder="0"/>
    </dxf>
  </rfmt>
  <rfmt sheetId="3" sqref="EI15" start="0" length="0">
    <dxf>
      <alignment vertical="bottom" readingOrder="0"/>
    </dxf>
  </rfmt>
  <rfmt sheetId="3" sqref="EJ15" start="0" length="0">
    <dxf>
      <alignment vertical="bottom" readingOrder="0"/>
    </dxf>
  </rfmt>
  <rfmt sheetId="3" sqref="EK15" start="0" length="0">
    <dxf>
      <alignment vertical="bottom" readingOrder="0"/>
    </dxf>
  </rfmt>
  <rfmt sheetId="3" sqref="EL15" start="0" length="0">
    <dxf>
      <alignment vertical="bottom" readingOrder="0"/>
    </dxf>
  </rfmt>
  <rfmt sheetId="3" sqref="EM15" start="0" length="0">
    <dxf>
      <alignment vertical="bottom" readingOrder="0"/>
    </dxf>
  </rfmt>
  <rfmt sheetId="3" sqref="EN15" start="0" length="0">
    <dxf>
      <alignment vertical="bottom" readingOrder="0"/>
    </dxf>
  </rfmt>
  <rfmt sheetId="3" sqref="EO15" start="0" length="0">
    <dxf>
      <alignment vertical="bottom" readingOrder="0"/>
    </dxf>
  </rfmt>
  <rfmt sheetId="3" sqref="EP15" start="0" length="0">
    <dxf>
      <alignment vertical="bottom" readingOrder="0"/>
    </dxf>
  </rfmt>
  <rfmt sheetId="3" sqref="EQ15" start="0" length="0">
    <dxf>
      <alignment vertical="bottom" readingOrder="0"/>
    </dxf>
  </rfmt>
  <rfmt sheetId="3" sqref="ER15" start="0" length="0">
    <dxf>
      <alignment vertical="bottom" readingOrder="0"/>
    </dxf>
  </rfmt>
  <rfmt sheetId="3" sqref="ES15" start="0" length="0">
    <dxf>
      <alignment vertical="bottom" readingOrder="0"/>
    </dxf>
  </rfmt>
  <rfmt sheetId="3" sqref="ET15" start="0" length="0">
    <dxf>
      <alignment vertical="bottom" readingOrder="0"/>
    </dxf>
  </rfmt>
  <rfmt sheetId="3" sqref="EU15" start="0" length="0">
    <dxf>
      <alignment vertical="bottom" readingOrder="0"/>
    </dxf>
  </rfmt>
  <rfmt sheetId="3" sqref="EV15" start="0" length="0">
    <dxf>
      <alignment vertical="bottom" readingOrder="0"/>
    </dxf>
  </rfmt>
  <rfmt sheetId="3" sqref="EW15" start="0" length="0">
    <dxf>
      <alignment vertical="bottom" readingOrder="0"/>
    </dxf>
  </rfmt>
  <rfmt sheetId="3" sqref="EX15" start="0" length="0">
    <dxf>
      <alignment vertical="bottom" readingOrder="0"/>
    </dxf>
  </rfmt>
  <rfmt sheetId="3" sqref="EY15" start="0" length="0">
    <dxf>
      <alignment vertical="bottom" readingOrder="0"/>
    </dxf>
  </rfmt>
  <rfmt sheetId="3" sqref="EZ15" start="0" length="0">
    <dxf>
      <alignment vertical="bottom" readingOrder="0"/>
    </dxf>
  </rfmt>
  <rfmt sheetId="3" sqref="FA15" start="0" length="0">
    <dxf>
      <alignment vertical="bottom" readingOrder="0"/>
    </dxf>
  </rfmt>
  <rfmt sheetId="3" sqref="FB15" start="0" length="0">
    <dxf>
      <alignment vertical="bottom" readingOrder="0"/>
    </dxf>
  </rfmt>
  <rfmt sheetId="3" sqref="FC15" start="0" length="0">
    <dxf>
      <alignment vertical="bottom" readingOrder="0"/>
    </dxf>
  </rfmt>
  <rfmt sheetId="3" sqref="FD15" start="0" length="0">
    <dxf>
      <alignment vertical="bottom" readingOrder="0"/>
    </dxf>
  </rfmt>
  <rfmt sheetId="3" sqref="FE15" start="0" length="0">
    <dxf>
      <alignment vertical="bottom" readingOrder="0"/>
    </dxf>
  </rfmt>
  <rfmt sheetId="3" sqref="FF15" start="0" length="0">
    <dxf>
      <alignment vertical="bottom" readingOrder="0"/>
    </dxf>
  </rfmt>
  <rfmt sheetId="3" sqref="FG15" start="0" length="0">
    <dxf>
      <alignment vertical="bottom" readingOrder="0"/>
    </dxf>
  </rfmt>
  <rfmt sheetId="3" sqref="FH15" start="0" length="0">
    <dxf>
      <alignment vertical="bottom" readingOrder="0"/>
    </dxf>
  </rfmt>
  <rfmt sheetId="3" sqref="FI15" start="0" length="0">
    <dxf>
      <alignment vertical="bottom" readingOrder="0"/>
    </dxf>
  </rfmt>
  <rfmt sheetId="3" sqref="FJ15" start="0" length="0">
    <dxf>
      <alignment vertical="bottom" readingOrder="0"/>
    </dxf>
  </rfmt>
  <rfmt sheetId="3" sqref="FK15" start="0" length="0">
    <dxf>
      <alignment vertical="bottom" readingOrder="0"/>
    </dxf>
  </rfmt>
  <rfmt sheetId="3" sqref="P16" start="0" length="0">
    <dxf>
      <alignment vertical="bottom" readingOrder="0"/>
    </dxf>
  </rfmt>
  <rfmt sheetId="3" sqref="Q16" start="0" length="0">
    <dxf>
      <alignment vertical="bottom" readingOrder="0"/>
    </dxf>
  </rfmt>
  <rfmt sheetId="3" sqref="R16" start="0" length="0">
    <dxf>
      <alignment vertical="bottom" readingOrder="0"/>
    </dxf>
  </rfmt>
  <rfmt sheetId="3" sqref="S16" start="0" length="0">
    <dxf>
      <alignment vertical="bottom" readingOrder="0"/>
    </dxf>
  </rfmt>
  <rfmt sheetId="3" sqref="T16" start="0" length="0">
    <dxf>
      <alignment vertical="bottom" readingOrder="0"/>
    </dxf>
  </rfmt>
  <rfmt sheetId="3" sqref="U16" start="0" length="0">
    <dxf>
      <alignment vertical="bottom" readingOrder="0"/>
    </dxf>
  </rfmt>
  <rfmt sheetId="3" sqref="V16" start="0" length="0">
    <dxf>
      <alignment vertical="bottom" readingOrder="0"/>
    </dxf>
  </rfmt>
  <rfmt sheetId="3" sqref="W16" start="0" length="0">
    <dxf>
      <alignment vertical="bottom" readingOrder="0"/>
    </dxf>
  </rfmt>
  <rfmt sheetId="3" sqref="X16" start="0" length="0">
    <dxf>
      <alignment vertical="bottom" readingOrder="0"/>
    </dxf>
  </rfmt>
  <rfmt sheetId="3" sqref="Y16" start="0" length="0">
    <dxf>
      <alignment vertical="bottom" readingOrder="0"/>
    </dxf>
  </rfmt>
  <rfmt sheetId="3" sqref="Z16" start="0" length="0">
    <dxf>
      <alignment vertical="bottom" readingOrder="0"/>
    </dxf>
  </rfmt>
  <rfmt sheetId="3" sqref="AA16" start="0" length="0">
    <dxf>
      <alignment vertical="bottom" readingOrder="0"/>
    </dxf>
  </rfmt>
  <rfmt sheetId="3" sqref="AB16" start="0" length="0">
    <dxf>
      <fill>
        <patternFill patternType="none">
          <bgColor indexed="65"/>
        </patternFill>
      </fill>
      <alignment vertical="bottom" readingOrder="0"/>
    </dxf>
  </rfmt>
  <rfmt sheetId="3" sqref="AC16" start="0" length="0">
    <dxf>
      <alignment vertical="bottom" readingOrder="0"/>
    </dxf>
  </rfmt>
  <rfmt sheetId="3" sqref="AD16" start="0" length="0">
    <dxf>
      <alignment vertical="bottom" readingOrder="0"/>
    </dxf>
  </rfmt>
  <rfmt sheetId="3" sqref="AE16" start="0" length="0">
    <dxf>
      <alignment vertical="bottom" readingOrder="0"/>
    </dxf>
  </rfmt>
  <rfmt sheetId="3" sqref="AF16" start="0" length="0">
    <dxf>
      <alignment vertical="bottom" readingOrder="0"/>
    </dxf>
  </rfmt>
  <rfmt sheetId="3" sqref="AG16" start="0" length="0">
    <dxf>
      <alignment vertical="bottom" readingOrder="0"/>
    </dxf>
  </rfmt>
  <rfmt sheetId="3" sqref="AH16" start="0" length="0">
    <dxf>
      <alignment vertical="bottom" readingOrder="0"/>
    </dxf>
  </rfmt>
  <rfmt sheetId="3" sqref="AI16" start="0" length="0">
    <dxf>
      <alignment vertical="bottom" readingOrder="0"/>
    </dxf>
  </rfmt>
  <rfmt sheetId="3" sqref="AJ16" start="0" length="0">
    <dxf>
      <alignment vertical="bottom" readingOrder="0"/>
    </dxf>
  </rfmt>
  <rfmt sheetId="3" sqref="AK16" start="0" length="0">
    <dxf>
      <alignment vertical="bottom" readingOrder="0"/>
    </dxf>
  </rfmt>
  <rfmt sheetId="3" sqref="AL16" start="0" length="0">
    <dxf>
      <alignment vertical="bottom" readingOrder="0"/>
    </dxf>
  </rfmt>
  <rfmt sheetId="3" sqref="AM16" start="0" length="0">
    <dxf>
      <alignment vertical="bottom" readingOrder="0"/>
    </dxf>
  </rfmt>
  <rfmt sheetId="3" sqref="AN16" start="0" length="0">
    <dxf>
      <alignment vertical="bottom" readingOrder="0"/>
    </dxf>
  </rfmt>
  <rfmt sheetId="3" sqref="AO16" start="0" length="0">
    <dxf>
      <fill>
        <patternFill patternType="none">
          <bgColor indexed="65"/>
        </patternFill>
      </fill>
      <alignment vertical="bottom" readingOrder="0"/>
    </dxf>
  </rfmt>
  <rfmt sheetId="3" sqref="AP16" start="0" length="0">
    <dxf>
      <alignment vertical="bottom" readingOrder="0"/>
    </dxf>
  </rfmt>
  <rfmt sheetId="3" sqref="AQ16" start="0" length="0">
    <dxf>
      <alignment vertical="bottom" readingOrder="0"/>
    </dxf>
  </rfmt>
  <rfmt sheetId="3" sqref="AR16" start="0" length="0">
    <dxf>
      <alignment vertical="bottom" readingOrder="0"/>
    </dxf>
  </rfmt>
  <rfmt sheetId="3" sqref="AS16" start="0" length="0">
    <dxf>
      <alignment vertical="bottom" readingOrder="0"/>
    </dxf>
  </rfmt>
  <rfmt sheetId="3" sqref="AT16" start="0" length="0">
    <dxf>
      <alignment vertical="bottom" readingOrder="0"/>
    </dxf>
  </rfmt>
  <rfmt sheetId="3" sqref="AU16" start="0" length="0">
    <dxf>
      <alignment vertical="bottom" readingOrder="0"/>
    </dxf>
  </rfmt>
  <rfmt sheetId="3" sqref="AV16" start="0" length="0">
    <dxf>
      <alignment vertical="bottom" readingOrder="0"/>
    </dxf>
  </rfmt>
  <rfmt sheetId="3" sqref="AW16" start="0" length="0">
    <dxf>
      <alignment vertical="bottom" readingOrder="0"/>
    </dxf>
  </rfmt>
  <rfmt sheetId="3" sqref="AX16" start="0" length="0">
    <dxf>
      <alignment vertical="bottom" readingOrder="0"/>
    </dxf>
  </rfmt>
  <rfmt sheetId="3" sqref="AY16" start="0" length="0">
    <dxf>
      <alignment vertical="bottom" readingOrder="0"/>
    </dxf>
  </rfmt>
  <rfmt sheetId="3" sqref="AZ16" start="0" length="0">
    <dxf>
      <alignment vertical="bottom" readingOrder="0"/>
    </dxf>
  </rfmt>
  <rfmt sheetId="3" sqref="BA16" start="0" length="0">
    <dxf>
      <alignment vertical="bottom" readingOrder="0"/>
    </dxf>
  </rfmt>
  <rfmt sheetId="3" sqref="BB16" start="0" length="0">
    <dxf>
      <alignment vertical="bottom" readingOrder="0"/>
    </dxf>
  </rfmt>
  <rfmt sheetId="3" sqref="BC16" start="0" length="0">
    <dxf>
      <alignment vertical="bottom" readingOrder="0"/>
    </dxf>
  </rfmt>
  <rfmt sheetId="3" sqref="BD16" start="0" length="0">
    <dxf>
      <alignment vertical="bottom" readingOrder="0"/>
    </dxf>
  </rfmt>
  <rfmt sheetId="3" sqref="BE16" start="0" length="0">
    <dxf>
      <alignment vertical="bottom" readingOrder="0"/>
    </dxf>
  </rfmt>
  <rfmt sheetId="3" sqref="BF16" start="0" length="0">
    <dxf>
      <alignment vertical="bottom" readingOrder="0"/>
    </dxf>
  </rfmt>
  <rfmt sheetId="3" sqref="BG16" start="0" length="0">
    <dxf>
      <alignment vertical="bottom" readingOrder="0"/>
    </dxf>
  </rfmt>
  <rfmt sheetId="3" sqref="BH16" start="0" length="0">
    <dxf>
      <alignment vertical="bottom" readingOrder="0"/>
    </dxf>
  </rfmt>
  <rfmt sheetId="3" sqref="BI16" start="0" length="0">
    <dxf>
      <alignment vertical="bottom" readingOrder="0"/>
    </dxf>
  </rfmt>
  <rfmt sheetId="3" sqref="BJ16" start="0" length="0">
    <dxf>
      <alignment vertical="bottom" readingOrder="0"/>
    </dxf>
  </rfmt>
  <rfmt sheetId="3" sqref="BK16" start="0" length="0">
    <dxf>
      <alignment vertical="bottom" readingOrder="0"/>
    </dxf>
  </rfmt>
  <rfmt sheetId="3" sqref="BL16" start="0" length="0">
    <dxf>
      <alignment vertical="bottom" readingOrder="0"/>
    </dxf>
  </rfmt>
  <rfmt sheetId="3" sqref="BM16" start="0" length="0">
    <dxf>
      <alignment vertical="bottom" readingOrder="0"/>
    </dxf>
  </rfmt>
  <rfmt sheetId="3" sqref="BN16" start="0" length="0">
    <dxf>
      <alignment vertical="bottom" readingOrder="0"/>
    </dxf>
  </rfmt>
  <rfmt sheetId="3" sqref="BO16" start="0" length="0">
    <dxf>
      <alignment vertical="bottom" readingOrder="0"/>
    </dxf>
  </rfmt>
  <rfmt sheetId="3" sqref="BP16" start="0" length="0">
    <dxf>
      <alignment vertical="bottom" readingOrder="0"/>
    </dxf>
  </rfmt>
  <rfmt sheetId="3" sqref="BQ16" start="0" length="0">
    <dxf>
      <alignment vertical="bottom" readingOrder="0"/>
    </dxf>
  </rfmt>
  <rfmt sheetId="3" sqref="BR16" start="0" length="0">
    <dxf>
      <alignment vertical="bottom" readingOrder="0"/>
    </dxf>
  </rfmt>
  <rfmt sheetId="3" sqref="BS16" start="0" length="0">
    <dxf>
      <alignment vertical="bottom" readingOrder="0"/>
    </dxf>
  </rfmt>
  <rfmt sheetId="3" sqref="BT16" start="0" length="0">
    <dxf>
      <alignment vertical="bottom" readingOrder="0"/>
    </dxf>
  </rfmt>
  <rfmt sheetId="3" sqref="BU16" start="0" length="0">
    <dxf>
      <alignment vertical="bottom" readingOrder="0"/>
    </dxf>
  </rfmt>
  <rfmt sheetId="3" sqref="BV16" start="0" length="0">
    <dxf>
      <alignment vertical="bottom" readingOrder="0"/>
    </dxf>
  </rfmt>
  <rfmt sheetId="3" sqref="BW16" start="0" length="0">
    <dxf>
      <alignment vertical="bottom" readingOrder="0"/>
    </dxf>
  </rfmt>
  <rfmt sheetId="3" sqref="BX16" start="0" length="0">
    <dxf>
      <alignment vertical="bottom" readingOrder="0"/>
    </dxf>
  </rfmt>
  <rfmt sheetId="3" sqref="BY16" start="0" length="0">
    <dxf>
      <alignment vertical="bottom" readingOrder="0"/>
    </dxf>
  </rfmt>
  <rfmt sheetId="3" sqref="BZ16" start="0" length="0">
    <dxf>
      <alignment vertical="bottom" readingOrder="0"/>
    </dxf>
  </rfmt>
  <rfmt sheetId="3" sqref="CA16" start="0" length="0">
    <dxf>
      <alignment vertical="bottom" readingOrder="0"/>
    </dxf>
  </rfmt>
  <rfmt sheetId="3" sqref="CB16" start="0" length="0">
    <dxf>
      <alignment vertical="bottom" readingOrder="0"/>
    </dxf>
  </rfmt>
  <rfmt sheetId="3" sqref="CC16" start="0" length="0">
    <dxf>
      <alignment vertical="bottom" readingOrder="0"/>
    </dxf>
  </rfmt>
  <rfmt sheetId="3" sqref="CD16" start="0" length="0">
    <dxf>
      <alignment vertical="bottom" readingOrder="0"/>
    </dxf>
  </rfmt>
  <rfmt sheetId="3" sqref="CE16" start="0" length="0">
    <dxf>
      <alignment vertical="bottom" readingOrder="0"/>
    </dxf>
  </rfmt>
  <rfmt sheetId="3" sqref="CF16" start="0" length="0">
    <dxf>
      <alignment vertical="bottom" readingOrder="0"/>
    </dxf>
  </rfmt>
  <rfmt sheetId="3" sqref="CG16" start="0" length="0">
    <dxf>
      <alignment vertical="bottom" readingOrder="0"/>
    </dxf>
  </rfmt>
  <rfmt sheetId="3" sqref="CH16" start="0" length="0">
    <dxf>
      <alignment vertical="bottom" readingOrder="0"/>
    </dxf>
  </rfmt>
  <rfmt sheetId="3" sqref="CI16" start="0" length="0">
    <dxf>
      <alignment vertical="bottom" readingOrder="0"/>
    </dxf>
  </rfmt>
  <rfmt sheetId="3" sqref="CJ16" start="0" length="0">
    <dxf>
      <alignment vertical="bottom" readingOrder="0"/>
    </dxf>
  </rfmt>
  <rfmt sheetId="3" sqref="CK16" start="0" length="0">
    <dxf>
      <alignment vertical="bottom" readingOrder="0"/>
    </dxf>
  </rfmt>
  <rfmt sheetId="3" sqref="CL16" start="0" length="0">
    <dxf>
      <alignment vertical="bottom" readingOrder="0"/>
    </dxf>
  </rfmt>
  <rfmt sheetId="3" sqref="CM16" start="0" length="0">
    <dxf>
      <alignment vertical="bottom" readingOrder="0"/>
    </dxf>
  </rfmt>
  <rfmt sheetId="3" sqref="CN16" start="0" length="0">
    <dxf>
      <alignment vertical="bottom" readingOrder="0"/>
    </dxf>
  </rfmt>
  <rfmt sheetId="3" sqref="CO16" start="0" length="0">
    <dxf>
      <alignment vertical="bottom" readingOrder="0"/>
    </dxf>
  </rfmt>
  <rfmt sheetId="3" sqref="CP16" start="0" length="0">
    <dxf>
      <alignment vertical="bottom" readingOrder="0"/>
    </dxf>
  </rfmt>
  <rfmt sheetId="3" sqref="CQ16" start="0" length="0">
    <dxf>
      <alignment vertical="bottom" readingOrder="0"/>
    </dxf>
  </rfmt>
  <rfmt sheetId="3" sqref="CR16" start="0" length="0">
    <dxf>
      <alignment vertical="bottom" readingOrder="0"/>
    </dxf>
  </rfmt>
  <rfmt sheetId="3" sqref="CS16" start="0" length="0">
    <dxf>
      <alignment vertical="bottom" readingOrder="0"/>
    </dxf>
  </rfmt>
  <rfmt sheetId="3" sqref="CT16" start="0" length="0">
    <dxf>
      <alignment vertical="bottom" readingOrder="0"/>
    </dxf>
  </rfmt>
  <rfmt sheetId="3" sqref="CU16" start="0" length="0">
    <dxf>
      <alignment vertical="bottom" readingOrder="0"/>
    </dxf>
  </rfmt>
  <rfmt sheetId="3" sqref="CV16" start="0" length="0">
    <dxf>
      <alignment vertical="bottom" readingOrder="0"/>
    </dxf>
  </rfmt>
  <rfmt sheetId="3" sqref="CW16" start="0" length="0">
    <dxf>
      <alignment vertical="bottom" readingOrder="0"/>
    </dxf>
  </rfmt>
  <rfmt sheetId="3" sqref="CX16" start="0" length="0">
    <dxf>
      <alignment vertical="bottom" readingOrder="0"/>
    </dxf>
  </rfmt>
  <rfmt sheetId="3" sqref="CY16" start="0" length="0">
    <dxf>
      <alignment vertical="bottom" readingOrder="0"/>
    </dxf>
  </rfmt>
  <rfmt sheetId="3" sqref="CZ16" start="0" length="0">
    <dxf>
      <alignment vertical="bottom" readingOrder="0"/>
    </dxf>
  </rfmt>
  <rfmt sheetId="3" sqref="DA16" start="0" length="0">
    <dxf>
      <alignment vertical="bottom" readingOrder="0"/>
    </dxf>
  </rfmt>
  <rfmt sheetId="3" sqref="DB16" start="0" length="0">
    <dxf>
      <alignment vertical="bottom" readingOrder="0"/>
    </dxf>
  </rfmt>
  <rfmt sheetId="3" sqref="DC16" start="0" length="0">
    <dxf>
      <alignment vertical="bottom" readingOrder="0"/>
    </dxf>
  </rfmt>
  <rfmt sheetId="3" sqref="DD16" start="0" length="0">
    <dxf>
      <alignment vertical="bottom" readingOrder="0"/>
    </dxf>
  </rfmt>
  <rfmt sheetId="3" sqref="DE16" start="0" length="0">
    <dxf>
      <alignment vertical="bottom" readingOrder="0"/>
    </dxf>
  </rfmt>
  <rfmt sheetId="3" sqref="DF16" start="0" length="0">
    <dxf>
      <alignment vertical="bottom" readingOrder="0"/>
    </dxf>
  </rfmt>
  <rfmt sheetId="3" sqref="DG16" start="0" length="0">
    <dxf>
      <alignment vertical="bottom" readingOrder="0"/>
    </dxf>
  </rfmt>
  <rfmt sheetId="3" sqref="DH16" start="0" length="0">
    <dxf>
      <alignment vertical="bottom" readingOrder="0"/>
    </dxf>
  </rfmt>
  <rfmt sheetId="3" sqref="DI16" start="0" length="0">
    <dxf>
      <alignment vertical="bottom" readingOrder="0"/>
    </dxf>
  </rfmt>
  <rfmt sheetId="3" sqref="DJ16" start="0" length="0">
    <dxf>
      <alignment vertical="bottom" readingOrder="0"/>
    </dxf>
  </rfmt>
  <rfmt sheetId="3" sqref="DK16" start="0" length="0">
    <dxf>
      <alignment vertical="bottom" readingOrder="0"/>
    </dxf>
  </rfmt>
  <rfmt sheetId="3" sqref="DL16" start="0" length="0">
    <dxf>
      <alignment vertical="bottom" readingOrder="0"/>
    </dxf>
  </rfmt>
  <rfmt sheetId="3" sqref="DM16" start="0" length="0">
    <dxf>
      <alignment vertical="bottom" readingOrder="0"/>
    </dxf>
  </rfmt>
  <rfmt sheetId="3" sqref="DN16" start="0" length="0">
    <dxf>
      <alignment vertical="bottom" readingOrder="0"/>
    </dxf>
  </rfmt>
  <rfmt sheetId="3" sqref="DO16" start="0" length="0">
    <dxf>
      <alignment vertical="bottom" readingOrder="0"/>
    </dxf>
  </rfmt>
  <rfmt sheetId="3" sqref="DP16" start="0" length="0">
    <dxf>
      <alignment vertical="bottom" readingOrder="0"/>
    </dxf>
  </rfmt>
  <rfmt sheetId="3" sqref="DQ16" start="0" length="0">
    <dxf>
      <alignment vertical="bottom" readingOrder="0"/>
    </dxf>
  </rfmt>
  <rfmt sheetId="3" sqref="DR16" start="0" length="0">
    <dxf>
      <alignment vertical="bottom" readingOrder="0"/>
    </dxf>
  </rfmt>
  <rfmt sheetId="3" sqref="DS16" start="0" length="0">
    <dxf>
      <alignment vertical="bottom" readingOrder="0"/>
    </dxf>
  </rfmt>
  <rfmt sheetId="3" sqref="DT16" start="0" length="0">
    <dxf>
      <alignment vertical="bottom" readingOrder="0"/>
    </dxf>
  </rfmt>
  <rfmt sheetId="3" sqref="DU16" start="0" length="0">
    <dxf>
      <alignment vertical="bottom" readingOrder="0"/>
    </dxf>
  </rfmt>
  <rfmt sheetId="3" sqref="DV16" start="0" length="0">
    <dxf>
      <alignment vertical="bottom" readingOrder="0"/>
    </dxf>
  </rfmt>
  <rfmt sheetId="3" sqref="DW16" start="0" length="0">
    <dxf>
      <alignment vertical="bottom" readingOrder="0"/>
    </dxf>
  </rfmt>
  <rfmt sheetId="3" sqref="DX16" start="0" length="0">
    <dxf>
      <alignment vertical="bottom" readingOrder="0"/>
    </dxf>
  </rfmt>
  <rfmt sheetId="3" sqref="DY16" start="0" length="0">
    <dxf>
      <alignment vertical="bottom" readingOrder="0"/>
    </dxf>
  </rfmt>
  <rfmt sheetId="3" sqref="DZ16" start="0" length="0">
    <dxf>
      <alignment vertical="bottom" readingOrder="0"/>
    </dxf>
  </rfmt>
  <rfmt sheetId="3" sqref="EA16" start="0" length="0">
    <dxf>
      <alignment vertical="bottom" readingOrder="0"/>
    </dxf>
  </rfmt>
  <rfmt sheetId="3" sqref="EB16" start="0" length="0">
    <dxf>
      <alignment vertical="bottom" readingOrder="0"/>
    </dxf>
  </rfmt>
  <rfmt sheetId="3" sqref="EC16" start="0" length="0">
    <dxf>
      <alignment vertical="bottom" readingOrder="0"/>
    </dxf>
  </rfmt>
  <rfmt sheetId="3" sqref="ED16" start="0" length="0">
    <dxf>
      <alignment vertical="bottom" readingOrder="0"/>
    </dxf>
  </rfmt>
  <rfmt sheetId="3" sqref="EE16" start="0" length="0">
    <dxf>
      <alignment vertical="bottom" readingOrder="0"/>
    </dxf>
  </rfmt>
  <rfmt sheetId="3" sqref="EF16" start="0" length="0">
    <dxf>
      <alignment vertical="bottom" readingOrder="0"/>
    </dxf>
  </rfmt>
  <rfmt sheetId="3" sqref="EG16" start="0" length="0">
    <dxf>
      <alignment vertical="bottom" readingOrder="0"/>
    </dxf>
  </rfmt>
  <rfmt sheetId="3" sqref="EH16" start="0" length="0">
    <dxf>
      <alignment vertical="bottom" readingOrder="0"/>
    </dxf>
  </rfmt>
  <rfmt sheetId="3" sqref="EI16" start="0" length="0">
    <dxf>
      <alignment vertical="bottom" readingOrder="0"/>
    </dxf>
  </rfmt>
  <rfmt sheetId="3" sqref="EJ16" start="0" length="0">
    <dxf>
      <alignment vertical="bottom" readingOrder="0"/>
    </dxf>
  </rfmt>
  <rfmt sheetId="3" sqref="EK16" start="0" length="0">
    <dxf>
      <alignment vertical="bottom" readingOrder="0"/>
    </dxf>
  </rfmt>
  <rfmt sheetId="3" sqref="EL16" start="0" length="0">
    <dxf>
      <alignment vertical="bottom" readingOrder="0"/>
    </dxf>
  </rfmt>
  <rfmt sheetId="3" sqref="EM16" start="0" length="0">
    <dxf>
      <alignment vertical="bottom" readingOrder="0"/>
    </dxf>
  </rfmt>
  <rfmt sheetId="3" sqref="EN16" start="0" length="0">
    <dxf>
      <alignment vertical="bottom" readingOrder="0"/>
    </dxf>
  </rfmt>
  <rfmt sheetId="3" sqref="EO16" start="0" length="0">
    <dxf>
      <alignment vertical="bottom" readingOrder="0"/>
    </dxf>
  </rfmt>
  <rfmt sheetId="3" sqref="EP16" start="0" length="0">
    <dxf>
      <alignment vertical="bottom" readingOrder="0"/>
    </dxf>
  </rfmt>
  <rfmt sheetId="3" sqref="EQ16" start="0" length="0">
    <dxf>
      <alignment vertical="bottom" readingOrder="0"/>
    </dxf>
  </rfmt>
  <rfmt sheetId="3" sqref="ER16" start="0" length="0">
    <dxf>
      <alignment vertical="bottom" readingOrder="0"/>
    </dxf>
  </rfmt>
  <rfmt sheetId="3" sqref="ES16" start="0" length="0">
    <dxf>
      <alignment vertical="bottom" readingOrder="0"/>
    </dxf>
  </rfmt>
  <rfmt sheetId="3" sqref="ET16" start="0" length="0">
    <dxf>
      <alignment vertical="bottom" readingOrder="0"/>
    </dxf>
  </rfmt>
  <rfmt sheetId="3" sqref="EU16" start="0" length="0">
    <dxf>
      <alignment vertical="bottom" readingOrder="0"/>
    </dxf>
  </rfmt>
  <rfmt sheetId="3" sqref="EV16" start="0" length="0">
    <dxf>
      <alignment vertical="bottom" readingOrder="0"/>
    </dxf>
  </rfmt>
  <rfmt sheetId="3" sqref="EW16" start="0" length="0">
    <dxf>
      <alignment vertical="bottom" readingOrder="0"/>
    </dxf>
  </rfmt>
  <rfmt sheetId="3" sqref="EX16" start="0" length="0">
    <dxf>
      <alignment vertical="bottom" readingOrder="0"/>
    </dxf>
  </rfmt>
  <rfmt sheetId="3" sqref="EY16" start="0" length="0">
    <dxf>
      <alignment vertical="bottom" readingOrder="0"/>
    </dxf>
  </rfmt>
  <rfmt sheetId="3" sqref="EZ16" start="0" length="0">
    <dxf>
      <alignment vertical="bottom" readingOrder="0"/>
    </dxf>
  </rfmt>
  <rfmt sheetId="3" sqref="FA16" start="0" length="0">
    <dxf>
      <alignment vertical="bottom" readingOrder="0"/>
    </dxf>
  </rfmt>
  <rfmt sheetId="3" sqref="FB16" start="0" length="0">
    <dxf>
      <alignment vertical="bottom" readingOrder="0"/>
    </dxf>
  </rfmt>
  <rfmt sheetId="3" sqref="FC16" start="0" length="0">
    <dxf>
      <alignment vertical="bottom" readingOrder="0"/>
    </dxf>
  </rfmt>
  <rfmt sheetId="3" sqref="FD16" start="0" length="0">
    <dxf>
      <alignment vertical="bottom" readingOrder="0"/>
    </dxf>
  </rfmt>
  <rfmt sheetId="3" sqref="FE16" start="0" length="0">
    <dxf>
      <alignment vertical="bottom" readingOrder="0"/>
    </dxf>
  </rfmt>
  <rfmt sheetId="3" sqref="FF16" start="0" length="0">
    <dxf>
      <alignment vertical="bottom" readingOrder="0"/>
    </dxf>
  </rfmt>
  <rfmt sheetId="3" sqref="FG16" start="0" length="0">
    <dxf>
      <alignment vertical="bottom" readingOrder="0"/>
    </dxf>
  </rfmt>
  <rfmt sheetId="3" sqref="FH16" start="0" length="0">
    <dxf>
      <alignment vertical="bottom" readingOrder="0"/>
    </dxf>
  </rfmt>
  <rfmt sheetId="3" sqref="FI16" start="0" length="0">
    <dxf>
      <alignment vertical="bottom" readingOrder="0"/>
    </dxf>
  </rfmt>
  <rfmt sheetId="3" sqref="FJ16" start="0" length="0">
    <dxf>
      <alignment vertical="bottom" readingOrder="0"/>
    </dxf>
  </rfmt>
  <rfmt sheetId="3" sqref="FK16" start="0" length="0">
    <dxf>
      <alignment vertical="bottom" readingOrder="0"/>
    </dxf>
  </rfmt>
  <rfmt sheetId="3" sqref="P17" start="0" length="0">
    <dxf>
      <alignment vertical="bottom" readingOrder="0"/>
    </dxf>
  </rfmt>
  <rfmt sheetId="3" sqref="Q17" start="0" length="0">
    <dxf>
      <alignment vertical="bottom" readingOrder="0"/>
    </dxf>
  </rfmt>
  <rfmt sheetId="3" sqref="R17" start="0" length="0">
    <dxf>
      <alignment vertical="bottom" readingOrder="0"/>
    </dxf>
  </rfmt>
  <rfmt sheetId="3" sqref="S17" start="0" length="0">
    <dxf>
      <alignment vertical="bottom" readingOrder="0"/>
    </dxf>
  </rfmt>
  <rfmt sheetId="3" sqref="T17" start="0" length="0">
    <dxf>
      <alignment vertical="bottom" readingOrder="0"/>
    </dxf>
  </rfmt>
  <rfmt sheetId="3" sqref="U17" start="0" length="0">
    <dxf>
      <alignment vertical="bottom" readingOrder="0"/>
    </dxf>
  </rfmt>
  <rfmt sheetId="3" sqref="V17" start="0" length="0">
    <dxf>
      <alignment vertical="bottom" readingOrder="0"/>
    </dxf>
  </rfmt>
  <rfmt sheetId="3" sqref="W17" start="0" length="0">
    <dxf>
      <alignment vertical="bottom" readingOrder="0"/>
    </dxf>
  </rfmt>
  <rfmt sheetId="3" sqref="X17" start="0" length="0">
    <dxf>
      <alignment vertical="bottom" readingOrder="0"/>
    </dxf>
  </rfmt>
  <rfmt sheetId="3" sqref="Y17" start="0" length="0">
    <dxf>
      <alignment vertical="bottom" readingOrder="0"/>
    </dxf>
  </rfmt>
  <rfmt sheetId="3" sqref="Z17" start="0" length="0">
    <dxf>
      <alignment vertical="bottom" readingOrder="0"/>
    </dxf>
  </rfmt>
  <rfmt sheetId="3" sqref="AA17" start="0" length="0">
    <dxf>
      <alignment vertical="bottom" readingOrder="0"/>
    </dxf>
  </rfmt>
  <rfmt sheetId="3" sqref="AB17" start="0" length="0">
    <dxf>
      <fill>
        <patternFill patternType="none">
          <bgColor indexed="65"/>
        </patternFill>
      </fill>
      <alignment vertical="bottom" readingOrder="0"/>
    </dxf>
  </rfmt>
  <rfmt sheetId="3" sqref="AC17" start="0" length="0">
    <dxf>
      <alignment vertical="bottom" readingOrder="0"/>
    </dxf>
  </rfmt>
  <rfmt sheetId="3" sqref="AD17" start="0" length="0">
    <dxf>
      <alignment vertical="bottom" readingOrder="0"/>
    </dxf>
  </rfmt>
  <rfmt sheetId="3" sqref="AE17" start="0" length="0">
    <dxf>
      <alignment vertical="bottom" readingOrder="0"/>
    </dxf>
  </rfmt>
  <rfmt sheetId="3" sqref="AF17" start="0" length="0">
    <dxf>
      <alignment vertical="bottom" readingOrder="0"/>
    </dxf>
  </rfmt>
  <rfmt sheetId="3" sqref="AG17" start="0" length="0">
    <dxf>
      <alignment vertical="bottom" readingOrder="0"/>
    </dxf>
  </rfmt>
  <rfmt sheetId="3" sqref="AH17" start="0" length="0">
    <dxf>
      <alignment vertical="bottom" readingOrder="0"/>
    </dxf>
  </rfmt>
  <rfmt sheetId="3" sqref="AI17" start="0" length="0">
    <dxf>
      <alignment vertical="bottom" readingOrder="0"/>
    </dxf>
  </rfmt>
  <rfmt sheetId="3" sqref="AJ17" start="0" length="0">
    <dxf>
      <alignment vertical="bottom" readingOrder="0"/>
    </dxf>
  </rfmt>
  <rfmt sheetId="3" sqref="AK17" start="0" length="0">
    <dxf>
      <alignment vertical="bottom" readingOrder="0"/>
    </dxf>
  </rfmt>
  <rfmt sheetId="3" sqref="AL17" start="0" length="0">
    <dxf>
      <alignment vertical="bottom" readingOrder="0"/>
    </dxf>
  </rfmt>
  <rfmt sheetId="3" sqref="AM17" start="0" length="0">
    <dxf>
      <alignment vertical="bottom" readingOrder="0"/>
    </dxf>
  </rfmt>
  <rfmt sheetId="3" sqref="AN17" start="0" length="0">
    <dxf>
      <alignment vertical="bottom" readingOrder="0"/>
    </dxf>
  </rfmt>
  <rfmt sheetId="3" sqref="AO17" start="0" length="0">
    <dxf>
      <fill>
        <patternFill patternType="none">
          <bgColor indexed="65"/>
        </patternFill>
      </fill>
      <alignment vertical="bottom" readingOrder="0"/>
    </dxf>
  </rfmt>
  <rfmt sheetId="3" sqref="AP17" start="0" length="0">
    <dxf>
      <alignment vertical="bottom" readingOrder="0"/>
    </dxf>
  </rfmt>
  <rfmt sheetId="3" sqref="AQ17" start="0" length="0">
    <dxf>
      <alignment vertical="bottom" readingOrder="0"/>
    </dxf>
  </rfmt>
  <rfmt sheetId="3" sqref="AR17" start="0" length="0">
    <dxf>
      <alignment vertical="bottom" readingOrder="0"/>
    </dxf>
  </rfmt>
  <rfmt sheetId="3" sqref="AS17" start="0" length="0">
    <dxf>
      <alignment vertical="bottom" readingOrder="0"/>
    </dxf>
  </rfmt>
  <rfmt sheetId="3" sqref="AT17" start="0" length="0">
    <dxf>
      <alignment vertical="bottom" readingOrder="0"/>
    </dxf>
  </rfmt>
  <rfmt sheetId="3" sqref="AU17" start="0" length="0">
    <dxf>
      <alignment vertical="bottom" readingOrder="0"/>
    </dxf>
  </rfmt>
  <rfmt sheetId="3" sqref="AV17" start="0" length="0">
    <dxf>
      <alignment vertical="bottom" readingOrder="0"/>
    </dxf>
  </rfmt>
  <rfmt sheetId="3" sqref="AW17" start="0" length="0">
    <dxf>
      <alignment vertical="bottom" readingOrder="0"/>
    </dxf>
  </rfmt>
  <rfmt sheetId="3" sqref="AX17" start="0" length="0">
    <dxf>
      <alignment vertical="bottom" readingOrder="0"/>
    </dxf>
  </rfmt>
  <rfmt sheetId="3" sqref="AY17" start="0" length="0">
    <dxf>
      <alignment vertical="bottom" readingOrder="0"/>
    </dxf>
  </rfmt>
  <rfmt sheetId="3" sqref="AZ17" start="0" length="0">
    <dxf>
      <alignment vertical="bottom" readingOrder="0"/>
    </dxf>
  </rfmt>
  <rfmt sheetId="3" sqref="BA17" start="0" length="0">
    <dxf>
      <alignment vertical="bottom" readingOrder="0"/>
    </dxf>
  </rfmt>
  <rfmt sheetId="3" sqref="BB17" start="0" length="0">
    <dxf>
      <alignment vertical="bottom" readingOrder="0"/>
    </dxf>
  </rfmt>
  <rfmt sheetId="3" sqref="BC17" start="0" length="0">
    <dxf>
      <alignment vertical="bottom" readingOrder="0"/>
    </dxf>
  </rfmt>
  <rfmt sheetId="3" sqref="BD17" start="0" length="0">
    <dxf>
      <alignment vertical="bottom" readingOrder="0"/>
    </dxf>
  </rfmt>
  <rfmt sheetId="3" sqref="BE17" start="0" length="0">
    <dxf>
      <alignment vertical="bottom" readingOrder="0"/>
    </dxf>
  </rfmt>
  <rfmt sheetId="3" sqref="BF17" start="0" length="0">
    <dxf>
      <alignment vertical="bottom" readingOrder="0"/>
    </dxf>
  </rfmt>
  <rfmt sheetId="3" sqref="BG17" start="0" length="0">
    <dxf>
      <alignment vertical="bottom" readingOrder="0"/>
    </dxf>
  </rfmt>
  <rfmt sheetId="3" sqref="BH17" start="0" length="0">
    <dxf>
      <alignment vertical="bottom" readingOrder="0"/>
    </dxf>
  </rfmt>
  <rfmt sheetId="3" sqref="BI17" start="0" length="0">
    <dxf>
      <alignment vertical="bottom" readingOrder="0"/>
    </dxf>
  </rfmt>
  <rfmt sheetId="3" sqref="BJ17" start="0" length="0">
    <dxf>
      <alignment vertical="bottom" readingOrder="0"/>
    </dxf>
  </rfmt>
  <rfmt sheetId="3" sqref="BK17" start="0" length="0">
    <dxf>
      <alignment vertical="bottom" readingOrder="0"/>
    </dxf>
  </rfmt>
  <rfmt sheetId="3" sqref="BL17" start="0" length="0">
    <dxf>
      <alignment vertical="bottom" readingOrder="0"/>
    </dxf>
  </rfmt>
  <rfmt sheetId="3" sqref="BM17" start="0" length="0">
    <dxf>
      <alignment vertical="bottom" readingOrder="0"/>
    </dxf>
  </rfmt>
  <rfmt sheetId="3" sqref="BN17" start="0" length="0">
    <dxf>
      <alignment vertical="bottom" readingOrder="0"/>
    </dxf>
  </rfmt>
  <rfmt sheetId="3" sqref="BO17" start="0" length="0">
    <dxf>
      <alignment vertical="bottom" readingOrder="0"/>
    </dxf>
  </rfmt>
  <rfmt sheetId="3" sqref="BP17" start="0" length="0">
    <dxf>
      <alignment vertical="bottom" readingOrder="0"/>
    </dxf>
  </rfmt>
  <rfmt sheetId="3" sqref="BQ17" start="0" length="0">
    <dxf>
      <alignment vertical="bottom" readingOrder="0"/>
    </dxf>
  </rfmt>
  <rfmt sheetId="3" sqref="BR17" start="0" length="0">
    <dxf>
      <alignment vertical="bottom" readingOrder="0"/>
    </dxf>
  </rfmt>
  <rfmt sheetId="3" sqref="BS17" start="0" length="0">
    <dxf>
      <alignment vertical="bottom" readingOrder="0"/>
    </dxf>
  </rfmt>
  <rfmt sheetId="3" sqref="BT17" start="0" length="0">
    <dxf>
      <alignment vertical="bottom" readingOrder="0"/>
    </dxf>
  </rfmt>
  <rfmt sheetId="3" sqref="BU17" start="0" length="0">
    <dxf>
      <alignment vertical="bottom" readingOrder="0"/>
    </dxf>
  </rfmt>
  <rfmt sheetId="3" sqref="BV17" start="0" length="0">
    <dxf>
      <alignment vertical="bottom" readingOrder="0"/>
    </dxf>
  </rfmt>
  <rfmt sheetId="3" sqref="BW17" start="0" length="0">
    <dxf>
      <alignment vertical="bottom" readingOrder="0"/>
    </dxf>
  </rfmt>
  <rfmt sheetId="3" sqref="BX17" start="0" length="0">
    <dxf>
      <alignment vertical="bottom" readingOrder="0"/>
    </dxf>
  </rfmt>
  <rfmt sheetId="3" sqref="BY17" start="0" length="0">
    <dxf>
      <alignment vertical="bottom" readingOrder="0"/>
    </dxf>
  </rfmt>
  <rfmt sheetId="3" sqref="BZ17" start="0" length="0">
    <dxf>
      <alignment vertical="bottom" readingOrder="0"/>
    </dxf>
  </rfmt>
  <rfmt sheetId="3" sqref="CA17" start="0" length="0">
    <dxf>
      <alignment vertical="bottom" readingOrder="0"/>
    </dxf>
  </rfmt>
  <rfmt sheetId="3" sqref="CB17" start="0" length="0">
    <dxf>
      <alignment vertical="bottom" readingOrder="0"/>
    </dxf>
  </rfmt>
  <rfmt sheetId="3" sqref="CC17" start="0" length="0">
    <dxf>
      <alignment vertical="bottom" readingOrder="0"/>
    </dxf>
  </rfmt>
  <rfmt sheetId="3" sqref="CD17" start="0" length="0">
    <dxf>
      <alignment vertical="bottom" readingOrder="0"/>
    </dxf>
  </rfmt>
  <rfmt sheetId="3" sqref="CE17" start="0" length="0">
    <dxf>
      <alignment vertical="bottom" readingOrder="0"/>
    </dxf>
  </rfmt>
  <rfmt sheetId="3" sqref="CF17" start="0" length="0">
    <dxf>
      <alignment vertical="bottom" readingOrder="0"/>
    </dxf>
  </rfmt>
  <rfmt sheetId="3" sqref="CG17" start="0" length="0">
    <dxf>
      <alignment vertical="bottom" readingOrder="0"/>
    </dxf>
  </rfmt>
  <rfmt sheetId="3" sqref="CH17" start="0" length="0">
    <dxf>
      <alignment vertical="bottom" readingOrder="0"/>
    </dxf>
  </rfmt>
  <rfmt sheetId="3" sqref="CI17" start="0" length="0">
    <dxf>
      <alignment vertical="bottom" readingOrder="0"/>
    </dxf>
  </rfmt>
  <rfmt sheetId="3" sqref="CJ17" start="0" length="0">
    <dxf>
      <alignment vertical="bottom" readingOrder="0"/>
    </dxf>
  </rfmt>
  <rfmt sheetId="3" sqref="CK17" start="0" length="0">
    <dxf>
      <alignment vertical="bottom" readingOrder="0"/>
    </dxf>
  </rfmt>
  <rfmt sheetId="3" sqref="CL17" start="0" length="0">
    <dxf>
      <alignment vertical="bottom" readingOrder="0"/>
    </dxf>
  </rfmt>
  <rfmt sheetId="3" sqref="CM17" start="0" length="0">
    <dxf>
      <alignment vertical="bottom" readingOrder="0"/>
    </dxf>
  </rfmt>
  <rfmt sheetId="3" sqref="CN17" start="0" length="0">
    <dxf>
      <alignment vertical="bottom" readingOrder="0"/>
    </dxf>
  </rfmt>
  <rfmt sheetId="3" sqref="CO17" start="0" length="0">
    <dxf>
      <alignment vertical="bottom" readingOrder="0"/>
    </dxf>
  </rfmt>
  <rfmt sheetId="3" sqref="CP17" start="0" length="0">
    <dxf>
      <alignment vertical="bottom" readingOrder="0"/>
    </dxf>
  </rfmt>
  <rfmt sheetId="3" sqref="CQ17" start="0" length="0">
    <dxf>
      <alignment vertical="bottom" readingOrder="0"/>
    </dxf>
  </rfmt>
  <rfmt sheetId="3" sqref="CR17" start="0" length="0">
    <dxf>
      <alignment vertical="bottom" readingOrder="0"/>
    </dxf>
  </rfmt>
  <rfmt sheetId="3" sqref="CS17" start="0" length="0">
    <dxf>
      <alignment vertical="bottom" readingOrder="0"/>
    </dxf>
  </rfmt>
  <rfmt sheetId="3" sqref="CT17" start="0" length="0">
    <dxf>
      <alignment vertical="bottom" readingOrder="0"/>
    </dxf>
  </rfmt>
  <rfmt sheetId="3" sqref="CU17" start="0" length="0">
    <dxf>
      <alignment vertical="bottom" readingOrder="0"/>
    </dxf>
  </rfmt>
  <rfmt sheetId="3" sqref="CV17" start="0" length="0">
    <dxf>
      <alignment vertical="bottom" readingOrder="0"/>
    </dxf>
  </rfmt>
  <rfmt sheetId="3" sqref="CW17" start="0" length="0">
    <dxf>
      <alignment vertical="bottom" readingOrder="0"/>
    </dxf>
  </rfmt>
  <rfmt sheetId="3" sqref="CX17" start="0" length="0">
    <dxf>
      <alignment vertical="bottom" readingOrder="0"/>
    </dxf>
  </rfmt>
  <rfmt sheetId="3" sqref="CY17" start="0" length="0">
    <dxf>
      <alignment vertical="bottom" readingOrder="0"/>
    </dxf>
  </rfmt>
  <rfmt sheetId="3" sqref="CZ17" start="0" length="0">
    <dxf>
      <alignment vertical="bottom" readingOrder="0"/>
    </dxf>
  </rfmt>
  <rfmt sheetId="3" sqref="DA17" start="0" length="0">
    <dxf>
      <alignment vertical="bottom" readingOrder="0"/>
    </dxf>
  </rfmt>
  <rfmt sheetId="3" sqref="DB17" start="0" length="0">
    <dxf>
      <alignment vertical="bottom" readingOrder="0"/>
    </dxf>
  </rfmt>
  <rfmt sheetId="3" sqref="DC17" start="0" length="0">
    <dxf>
      <alignment vertical="bottom" readingOrder="0"/>
    </dxf>
  </rfmt>
  <rfmt sheetId="3" sqref="DD17" start="0" length="0">
    <dxf>
      <alignment vertical="bottom" readingOrder="0"/>
    </dxf>
  </rfmt>
  <rfmt sheetId="3" sqref="DE17" start="0" length="0">
    <dxf>
      <alignment vertical="bottom" readingOrder="0"/>
    </dxf>
  </rfmt>
  <rfmt sheetId="3" sqref="DF17" start="0" length="0">
    <dxf>
      <alignment vertical="bottom" readingOrder="0"/>
    </dxf>
  </rfmt>
  <rfmt sheetId="3" sqref="DG17" start="0" length="0">
    <dxf>
      <alignment vertical="bottom" readingOrder="0"/>
    </dxf>
  </rfmt>
  <rfmt sheetId="3" sqref="DH17" start="0" length="0">
    <dxf>
      <alignment vertical="bottom" readingOrder="0"/>
    </dxf>
  </rfmt>
  <rfmt sheetId="3" sqref="DI17" start="0" length="0">
    <dxf>
      <alignment vertical="bottom" readingOrder="0"/>
    </dxf>
  </rfmt>
  <rfmt sheetId="3" sqref="DJ17" start="0" length="0">
    <dxf>
      <alignment vertical="bottom" readingOrder="0"/>
    </dxf>
  </rfmt>
  <rfmt sheetId="3" sqref="DK17" start="0" length="0">
    <dxf>
      <alignment vertical="bottom" readingOrder="0"/>
    </dxf>
  </rfmt>
  <rfmt sheetId="3" sqref="DL17" start="0" length="0">
    <dxf>
      <alignment vertical="bottom" readingOrder="0"/>
    </dxf>
  </rfmt>
  <rfmt sheetId="3" sqref="DM17" start="0" length="0">
    <dxf>
      <alignment vertical="bottom" readingOrder="0"/>
    </dxf>
  </rfmt>
  <rfmt sheetId="3" sqref="DN17" start="0" length="0">
    <dxf>
      <alignment vertical="bottom" readingOrder="0"/>
    </dxf>
  </rfmt>
  <rfmt sheetId="3" sqref="DO17" start="0" length="0">
    <dxf>
      <alignment vertical="bottom" readingOrder="0"/>
    </dxf>
  </rfmt>
  <rfmt sheetId="3" sqref="DP17" start="0" length="0">
    <dxf>
      <alignment vertical="bottom" readingOrder="0"/>
    </dxf>
  </rfmt>
  <rfmt sheetId="3" sqref="DQ17" start="0" length="0">
    <dxf>
      <alignment vertical="bottom" readingOrder="0"/>
    </dxf>
  </rfmt>
  <rfmt sheetId="3" sqref="DR17" start="0" length="0">
    <dxf>
      <alignment vertical="bottom" readingOrder="0"/>
    </dxf>
  </rfmt>
  <rfmt sheetId="3" sqref="DS17" start="0" length="0">
    <dxf>
      <alignment vertical="bottom" readingOrder="0"/>
    </dxf>
  </rfmt>
  <rfmt sheetId="3" sqref="DT17" start="0" length="0">
    <dxf>
      <alignment vertical="bottom" readingOrder="0"/>
    </dxf>
  </rfmt>
  <rfmt sheetId="3" sqref="DU17" start="0" length="0">
    <dxf>
      <alignment vertical="bottom" readingOrder="0"/>
    </dxf>
  </rfmt>
  <rfmt sheetId="3" sqref="DV17" start="0" length="0">
    <dxf>
      <alignment vertical="bottom" readingOrder="0"/>
    </dxf>
  </rfmt>
  <rfmt sheetId="3" sqref="DW17" start="0" length="0">
    <dxf>
      <alignment vertical="bottom" readingOrder="0"/>
    </dxf>
  </rfmt>
  <rfmt sheetId="3" sqref="DX17" start="0" length="0">
    <dxf>
      <alignment vertical="bottom" readingOrder="0"/>
    </dxf>
  </rfmt>
  <rfmt sheetId="3" sqref="DY17" start="0" length="0">
    <dxf>
      <alignment vertical="bottom" readingOrder="0"/>
    </dxf>
  </rfmt>
  <rfmt sheetId="3" sqref="DZ17" start="0" length="0">
    <dxf>
      <alignment vertical="bottom" readingOrder="0"/>
    </dxf>
  </rfmt>
  <rfmt sheetId="3" sqref="EA17" start="0" length="0">
    <dxf>
      <alignment vertical="bottom" readingOrder="0"/>
    </dxf>
  </rfmt>
  <rfmt sheetId="3" sqref="EB17" start="0" length="0">
    <dxf>
      <alignment vertical="bottom" readingOrder="0"/>
    </dxf>
  </rfmt>
  <rfmt sheetId="3" sqref="EC17" start="0" length="0">
    <dxf>
      <alignment vertical="bottom" readingOrder="0"/>
    </dxf>
  </rfmt>
  <rfmt sheetId="3" sqref="ED17" start="0" length="0">
    <dxf>
      <alignment vertical="bottom" readingOrder="0"/>
    </dxf>
  </rfmt>
  <rfmt sheetId="3" sqref="EE17" start="0" length="0">
    <dxf>
      <alignment vertical="bottom" readingOrder="0"/>
    </dxf>
  </rfmt>
  <rfmt sheetId="3" sqref="EF17" start="0" length="0">
    <dxf>
      <alignment vertical="bottom" readingOrder="0"/>
    </dxf>
  </rfmt>
  <rfmt sheetId="3" sqref="EG17" start="0" length="0">
    <dxf>
      <alignment vertical="bottom" readingOrder="0"/>
    </dxf>
  </rfmt>
  <rfmt sheetId="3" sqref="EH17" start="0" length="0">
    <dxf>
      <alignment vertical="bottom" readingOrder="0"/>
    </dxf>
  </rfmt>
  <rfmt sheetId="3" sqref="EI17" start="0" length="0">
    <dxf>
      <alignment vertical="bottom" readingOrder="0"/>
    </dxf>
  </rfmt>
  <rfmt sheetId="3" sqref="EJ17" start="0" length="0">
    <dxf>
      <alignment vertical="bottom" readingOrder="0"/>
    </dxf>
  </rfmt>
  <rfmt sheetId="3" sqref="EK17" start="0" length="0">
    <dxf>
      <alignment vertical="bottom" readingOrder="0"/>
    </dxf>
  </rfmt>
  <rfmt sheetId="3" sqref="EL17" start="0" length="0">
    <dxf>
      <alignment vertical="bottom" readingOrder="0"/>
    </dxf>
  </rfmt>
  <rfmt sheetId="3" sqref="EM17" start="0" length="0">
    <dxf>
      <alignment vertical="bottom" readingOrder="0"/>
    </dxf>
  </rfmt>
  <rfmt sheetId="3" sqref="EN17" start="0" length="0">
    <dxf>
      <alignment vertical="bottom" readingOrder="0"/>
    </dxf>
  </rfmt>
  <rfmt sheetId="3" sqref="EO17" start="0" length="0">
    <dxf>
      <alignment vertical="bottom" readingOrder="0"/>
    </dxf>
  </rfmt>
  <rfmt sheetId="3" sqref="EP17" start="0" length="0">
    <dxf>
      <alignment vertical="bottom" readingOrder="0"/>
    </dxf>
  </rfmt>
  <rfmt sheetId="3" sqref="EQ17" start="0" length="0">
    <dxf>
      <alignment vertical="bottom" readingOrder="0"/>
    </dxf>
  </rfmt>
  <rfmt sheetId="3" sqref="ER17" start="0" length="0">
    <dxf>
      <alignment vertical="bottom" readingOrder="0"/>
    </dxf>
  </rfmt>
  <rfmt sheetId="3" sqref="ES17" start="0" length="0">
    <dxf>
      <alignment vertical="bottom" readingOrder="0"/>
    </dxf>
  </rfmt>
  <rfmt sheetId="3" sqref="ET17" start="0" length="0">
    <dxf>
      <alignment vertical="bottom" readingOrder="0"/>
    </dxf>
  </rfmt>
  <rfmt sheetId="3" sqref="EU17" start="0" length="0">
    <dxf>
      <alignment vertical="bottom" readingOrder="0"/>
    </dxf>
  </rfmt>
  <rfmt sheetId="3" sqref="EV17" start="0" length="0">
    <dxf>
      <alignment vertical="bottom" readingOrder="0"/>
    </dxf>
  </rfmt>
  <rfmt sheetId="3" sqref="EW17" start="0" length="0">
    <dxf>
      <alignment vertical="bottom" readingOrder="0"/>
    </dxf>
  </rfmt>
  <rfmt sheetId="3" sqref="EX17" start="0" length="0">
    <dxf>
      <alignment vertical="bottom" readingOrder="0"/>
    </dxf>
  </rfmt>
  <rfmt sheetId="3" sqref="EY17" start="0" length="0">
    <dxf>
      <alignment vertical="bottom" readingOrder="0"/>
    </dxf>
  </rfmt>
  <rfmt sheetId="3" sqref="EZ17" start="0" length="0">
    <dxf>
      <alignment vertical="bottom" readingOrder="0"/>
    </dxf>
  </rfmt>
  <rfmt sheetId="3" sqref="FA17" start="0" length="0">
    <dxf>
      <alignment vertical="bottom" readingOrder="0"/>
    </dxf>
  </rfmt>
  <rfmt sheetId="3" sqref="FB17" start="0" length="0">
    <dxf>
      <alignment vertical="bottom" readingOrder="0"/>
    </dxf>
  </rfmt>
  <rfmt sheetId="3" sqref="FC17" start="0" length="0">
    <dxf>
      <alignment vertical="bottom" readingOrder="0"/>
    </dxf>
  </rfmt>
  <rfmt sheetId="3" sqref="FD17" start="0" length="0">
    <dxf>
      <alignment vertical="bottom" readingOrder="0"/>
    </dxf>
  </rfmt>
  <rfmt sheetId="3" sqref="FE17" start="0" length="0">
    <dxf>
      <alignment vertical="bottom" readingOrder="0"/>
    </dxf>
  </rfmt>
  <rfmt sheetId="3" sqref="FF17" start="0" length="0">
    <dxf>
      <alignment vertical="bottom" readingOrder="0"/>
    </dxf>
  </rfmt>
  <rfmt sheetId="3" sqref="FG17" start="0" length="0">
    <dxf>
      <alignment vertical="bottom" readingOrder="0"/>
    </dxf>
  </rfmt>
  <rfmt sheetId="3" sqref="FH17" start="0" length="0">
    <dxf>
      <alignment vertical="bottom" readingOrder="0"/>
    </dxf>
  </rfmt>
  <rfmt sheetId="3" sqref="FI17" start="0" length="0">
    <dxf>
      <alignment vertical="bottom" readingOrder="0"/>
    </dxf>
  </rfmt>
  <rfmt sheetId="3" sqref="FJ17" start="0" length="0">
    <dxf>
      <alignment vertical="bottom" readingOrder="0"/>
    </dxf>
  </rfmt>
  <rfmt sheetId="3" sqref="FK17" start="0" length="0">
    <dxf>
      <alignment vertical="bottom" readingOrder="0"/>
    </dxf>
  </rfmt>
  <rfmt sheetId="3" sqref="P18" start="0" length="0">
    <dxf>
      <alignment vertical="bottom" readingOrder="0"/>
    </dxf>
  </rfmt>
  <rfmt sheetId="3" sqref="Q18" start="0" length="0">
    <dxf>
      <alignment vertical="bottom" readingOrder="0"/>
    </dxf>
  </rfmt>
  <rfmt sheetId="3" sqref="R18" start="0" length="0">
    <dxf>
      <alignment vertical="bottom" readingOrder="0"/>
    </dxf>
  </rfmt>
  <rfmt sheetId="3" sqref="S18" start="0" length="0">
    <dxf>
      <alignment vertical="bottom" readingOrder="0"/>
    </dxf>
  </rfmt>
  <rfmt sheetId="3" sqref="T18" start="0" length="0">
    <dxf>
      <alignment vertical="bottom" readingOrder="0"/>
    </dxf>
  </rfmt>
  <rfmt sheetId="3" sqref="U18" start="0" length="0">
    <dxf>
      <alignment vertical="bottom" readingOrder="0"/>
    </dxf>
  </rfmt>
  <rfmt sheetId="3" sqref="V18" start="0" length="0">
    <dxf>
      <alignment vertical="bottom" readingOrder="0"/>
    </dxf>
  </rfmt>
  <rfmt sheetId="3" sqref="W18" start="0" length="0">
    <dxf>
      <alignment vertical="bottom" readingOrder="0"/>
    </dxf>
  </rfmt>
  <rfmt sheetId="3" sqref="X18" start="0" length="0">
    <dxf>
      <alignment vertical="bottom" readingOrder="0"/>
    </dxf>
  </rfmt>
  <rfmt sheetId="3" sqref="Y18" start="0" length="0">
    <dxf>
      <alignment vertical="bottom" readingOrder="0"/>
    </dxf>
  </rfmt>
  <rfmt sheetId="3" sqref="Z18" start="0" length="0">
    <dxf>
      <alignment vertical="bottom" readingOrder="0"/>
    </dxf>
  </rfmt>
  <rfmt sheetId="3" sqref="AA18" start="0" length="0">
    <dxf>
      <alignment vertical="bottom" readingOrder="0"/>
    </dxf>
  </rfmt>
  <rfmt sheetId="3" sqref="AB18" start="0" length="0">
    <dxf>
      <fill>
        <patternFill patternType="none">
          <bgColor indexed="65"/>
        </patternFill>
      </fill>
      <alignment vertical="bottom" readingOrder="0"/>
    </dxf>
  </rfmt>
  <rfmt sheetId="3" sqref="AC18" start="0" length="0">
    <dxf>
      <alignment vertical="bottom" readingOrder="0"/>
    </dxf>
  </rfmt>
  <rfmt sheetId="3" sqref="AD18" start="0" length="0">
    <dxf>
      <alignment vertical="bottom" readingOrder="0"/>
    </dxf>
  </rfmt>
  <rfmt sheetId="3" sqref="AE18" start="0" length="0">
    <dxf>
      <alignment vertical="bottom" readingOrder="0"/>
    </dxf>
  </rfmt>
  <rfmt sheetId="3" sqref="AF18" start="0" length="0">
    <dxf>
      <alignment vertical="bottom" readingOrder="0"/>
    </dxf>
  </rfmt>
  <rfmt sheetId="3" sqref="AG18" start="0" length="0">
    <dxf>
      <alignment vertical="bottom" readingOrder="0"/>
    </dxf>
  </rfmt>
  <rfmt sheetId="3" sqref="AH18" start="0" length="0">
    <dxf>
      <alignment vertical="bottom" readingOrder="0"/>
    </dxf>
  </rfmt>
  <rfmt sheetId="3" sqref="AI18" start="0" length="0">
    <dxf>
      <alignment vertical="bottom" readingOrder="0"/>
    </dxf>
  </rfmt>
  <rfmt sheetId="3" sqref="AJ18" start="0" length="0">
    <dxf>
      <alignment vertical="bottom" readingOrder="0"/>
    </dxf>
  </rfmt>
  <rfmt sheetId="3" sqref="AK18" start="0" length="0">
    <dxf>
      <alignment vertical="bottom" readingOrder="0"/>
    </dxf>
  </rfmt>
  <rfmt sheetId="3" sqref="AL18" start="0" length="0">
    <dxf>
      <alignment vertical="bottom" readingOrder="0"/>
    </dxf>
  </rfmt>
  <rfmt sheetId="3" sqref="AM18" start="0" length="0">
    <dxf>
      <alignment vertical="bottom" readingOrder="0"/>
    </dxf>
  </rfmt>
  <rfmt sheetId="3" sqref="AN18" start="0" length="0">
    <dxf>
      <alignment vertical="bottom" readingOrder="0"/>
    </dxf>
  </rfmt>
  <rfmt sheetId="3" sqref="AO18" start="0" length="0">
    <dxf>
      <fill>
        <patternFill patternType="none">
          <bgColor indexed="65"/>
        </patternFill>
      </fill>
      <alignment vertical="bottom" readingOrder="0"/>
    </dxf>
  </rfmt>
  <rfmt sheetId="3" sqref="AP18" start="0" length="0">
    <dxf>
      <alignment vertical="bottom" readingOrder="0"/>
    </dxf>
  </rfmt>
  <rfmt sheetId="3" sqref="AQ18" start="0" length="0">
    <dxf>
      <alignment vertical="bottom" readingOrder="0"/>
    </dxf>
  </rfmt>
  <rfmt sheetId="3" sqref="AR18" start="0" length="0">
    <dxf>
      <alignment vertical="bottom" readingOrder="0"/>
    </dxf>
  </rfmt>
  <rfmt sheetId="3" sqref="AS18" start="0" length="0">
    <dxf>
      <alignment vertical="bottom" readingOrder="0"/>
    </dxf>
  </rfmt>
  <rfmt sheetId="3" sqref="AT18" start="0" length="0">
    <dxf>
      <alignment vertical="bottom" readingOrder="0"/>
    </dxf>
  </rfmt>
  <rfmt sheetId="3" sqref="AU18" start="0" length="0">
    <dxf>
      <alignment vertical="bottom" readingOrder="0"/>
    </dxf>
  </rfmt>
  <rfmt sheetId="3" sqref="AV18" start="0" length="0">
    <dxf>
      <alignment vertical="bottom" readingOrder="0"/>
    </dxf>
  </rfmt>
  <rfmt sheetId="3" sqref="AW18" start="0" length="0">
    <dxf>
      <alignment vertical="bottom" readingOrder="0"/>
    </dxf>
  </rfmt>
  <rfmt sheetId="3" sqref="AX18" start="0" length="0">
    <dxf>
      <alignment vertical="bottom" readingOrder="0"/>
    </dxf>
  </rfmt>
  <rfmt sheetId="3" sqref="AY18" start="0" length="0">
    <dxf>
      <alignment vertical="bottom" readingOrder="0"/>
    </dxf>
  </rfmt>
  <rfmt sheetId="3" sqref="AZ18" start="0" length="0">
    <dxf>
      <alignment vertical="bottom" readingOrder="0"/>
    </dxf>
  </rfmt>
  <rfmt sheetId="3" sqref="BA18" start="0" length="0">
    <dxf>
      <alignment vertical="bottom" readingOrder="0"/>
    </dxf>
  </rfmt>
  <rfmt sheetId="3" sqref="BB18" start="0" length="0">
    <dxf>
      <alignment vertical="bottom" readingOrder="0"/>
    </dxf>
  </rfmt>
  <rfmt sheetId="3" sqref="BC18" start="0" length="0">
    <dxf>
      <alignment vertical="bottom" readingOrder="0"/>
    </dxf>
  </rfmt>
  <rfmt sheetId="3" sqref="BD18" start="0" length="0">
    <dxf>
      <alignment vertical="bottom" readingOrder="0"/>
    </dxf>
  </rfmt>
  <rfmt sheetId="3" sqref="BE18" start="0" length="0">
    <dxf>
      <alignment vertical="bottom" readingOrder="0"/>
    </dxf>
  </rfmt>
  <rfmt sheetId="3" sqref="BF18" start="0" length="0">
    <dxf>
      <alignment vertical="bottom" readingOrder="0"/>
    </dxf>
  </rfmt>
  <rfmt sheetId="3" sqref="BG18" start="0" length="0">
    <dxf>
      <alignment vertical="bottom" readingOrder="0"/>
    </dxf>
  </rfmt>
  <rfmt sheetId="3" sqref="BH18" start="0" length="0">
    <dxf>
      <alignment vertical="bottom" readingOrder="0"/>
    </dxf>
  </rfmt>
  <rfmt sheetId="3" sqref="BI18" start="0" length="0">
    <dxf>
      <alignment vertical="bottom" readingOrder="0"/>
    </dxf>
  </rfmt>
  <rfmt sheetId="3" sqref="BJ18" start="0" length="0">
    <dxf>
      <alignment vertical="bottom" readingOrder="0"/>
    </dxf>
  </rfmt>
  <rfmt sheetId="3" sqref="BK18" start="0" length="0">
    <dxf>
      <alignment vertical="bottom" readingOrder="0"/>
    </dxf>
  </rfmt>
  <rfmt sheetId="3" sqref="BL18" start="0" length="0">
    <dxf>
      <alignment vertical="bottom" readingOrder="0"/>
    </dxf>
  </rfmt>
  <rfmt sheetId="3" sqref="BM18" start="0" length="0">
    <dxf>
      <alignment vertical="bottom" readingOrder="0"/>
    </dxf>
  </rfmt>
  <rfmt sheetId="3" sqref="BN18" start="0" length="0">
    <dxf>
      <alignment vertical="bottom" readingOrder="0"/>
    </dxf>
  </rfmt>
  <rfmt sheetId="3" sqref="BO18" start="0" length="0">
    <dxf>
      <alignment vertical="bottom" readingOrder="0"/>
    </dxf>
  </rfmt>
  <rfmt sheetId="3" sqref="BP18" start="0" length="0">
    <dxf>
      <alignment vertical="bottom" readingOrder="0"/>
    </dxf>
  </rfmt>
  <rfmt sheetId="3" sqref="BQ18" start="0" length="0">
    <dxf>
      <alignment vertical="bottom" readingOrder="0"/>
    </dxf>
  </rfmt>
  <rfmt sheetId="3" sqref="BR18" start="0" length="0">
    <dxf>
      <alignment vertical="bottom" readingOrder="0"/>
    </dxf>
  </rfmt>
  <rfmt sheetId="3" sqref="BS18" start="0" length="0">
    <dxf>
      <alignment vertical="bottom" readingOrder="0"/>
    </dxf>
  </rfmt>
  <rfmt sheetId="3" sqref="BT18" start="0" length="0">
    <dxf>
      <alignment vertical="bottom" readingOrder="0"/>
    </dxf>
  </rfmt>
  <rfmt sheetId="3" sqref="BU18" start="0" length="0">
    <dxf>
      <alignment vertical="bottom" readingOrder="0"/>
    </dxf>
  </rfmt>
  <rfmt sheetId="3" sqref="BV18" start="0" length="0">
    <dxf>
      <alignment vertical="bottom" readingOrder="0"/>
    </dxf>
  </rfmt>
  <rfmt sheetId="3" sqref="BW18" start="0" length="0">
    <dxf>
      <alignment vertical="bottom" readingOrder="0"/>
    </dxf>
  </rfmt>
  <rfmt sheetId="3" sqref="BX18" start="0" length="0">
    <dxf>
      <alignment vertical="bottom" readingOrder="0"/>
    </dxf>
  </rfmt>
  <rfmt sheetId="3" sqref="BY18" start="0" length="0">
    <dxf>
      <alignment vertical="bottom" readingOrder="0"/>
    </dxf>
  </rfmt>
  <rfmt sheetId="3" sqref="BZ18" start="0" length="0">
    <dxf>
      <alignment vertical="bottom" readingOrder="0"/>
    </dxf>
  </rfmt>
  <rfmt sheetId="3" sqref="CA18" start="0" length="0">
    <dxf>
      <alignment vertical="bottom" readingOrder="0"/>
    </dxf>
  </rfmt>
  <rfmt sheetId="3" sqref="CB18" start="0" length="0">
    <dxf>
      <alignment vertical="bottom" readingOrder="0"/>
    </dxf>
  </rfmt>
  <rfmt sheetId="3" sqref="CC18" start="0" length="0">
    <dxf>
      <alignment vertical="bottom" readingOrder="0"/>
    </dxf>
  </rfmt>
  <rfmt sheetId="3" sqref="CD18" start="0" length="0">
    <dxf>
      <alignment vertical="bottom" readingOrder="0"/>
    </dxf>
  </rfmt>
  <rfmt sheetId="3" sqref="CE18" start="0" length="0">
    <dxf>
      <alignment vertical="bottom" readingOrder="0"/>
    </dxf>
  </rfmt>
  <rfmt sheetId="3" sqref="CF18" start="0" length="0">
    <dxf>
      <alignment vertical="bottom" readingOrder="0"/>
    </dxf>
  </rfmt>
  <rfmt sheetId="3" sqref="CG18" start="0" length="0">
    <dxf>
      <alignment vertical="bottom" readingOrder="0"/>
    </dxf>
  </rfmt>
  <rfmt sheetId="3" sqref="CH18" start="0" length="0">
    <dxf>
      <alignment vertical="bottom" readingOrder="0"/>
    </dxf>
  </rfmt>
  <rfmt sheetId="3" sqref="CI18" start="0" length="0">
    <dxf>
      <alignment vertical="bottom" readingOrder="0"/>
    </dxf>
  </rfmt>
  <rfmt sheetId="3" sqref="CJ18" start="0" length="0">
    <dxf>
      <alignment vertical="bottom" readingOrder="0"/>
    </dxf>
  </rfmt>
  <rfmt sheetId="3" sqref="CK18" start="0" length="0">
    <dxf>
      <alignment vertical="bottom" readingOrder="0"/>
    </dxf>
  </rfmt>
  <rfmt sheetId="3" sqref="CL18" start="0" length="0">
    <dxf>
      <alignment vertical="bottom" readingOrder="0"/>
    </dxf>
  </rfmt>
  <rfmt sheetId="3" sqref="CM18" start="0" length="0">
    <dxf>
      <alignment vertical="bottom" readingOrder="0"/>
    </dxf>
  </rfmt>
  <rfmt sheetId="3" sqref="CN18" start="0" length="0">
    <dxf>
      <alignment vertical="bottom" readingOrder="0"/>
    </dxf>
  </rfmt>
  <rfmt sheetId="3" sqref="CO18" start="0" length="0">
    <dxf>
      <alignment vertical="bottom" readingOrder="0"/>
    </dxf>
  </rfmt>
  <rfmt sheetId="3" sqref="CP18" start="0" length="0">
    <dxf>
      <alignment vertical="bottom" readingOrder="0"/>
    </dxf>
  </rfmt>
  <rfmt sheetId="3" sqref="CQ18" start="0" length="0">
    <dxf>
      <alignment vertical="bottom" readingOrder="0"/>
    </dxf>
  </rfmt>
  <rfmt sheetId="3" sqref="CR18" start="0" length="0">
    <dxf>
      <alignment vertical="bottom" readingOrder="0"/>
    </dxf>
  </rfmt>
  <rfmt sheetId="3" sqref="CS18" start="0" length="0">
    <dxf>
      <alignment vertical="bottom" readingOrder="0"/>
    </dxf>
  </rfmt>
  <rfmt sheetId="3" sqref="CT18" start="0" length="0">
    <dxf>
      <alignment vertical="bottom" readingOrder="0"/>
    </dxf>
  </rfmt>
  <rfmt sheetId="3" sqref="CU18" start="0" length="0">
    <dxf>
      <alignment vertical="bottom" readingOrder="0"/>
    </dxf>
  </rfmt>
  <rfmt sheetId="3" sqref="CV18" start="0" length="0">
    <dxf>
      <alignment vertical="bottom" readingOrder="0"/>
    </dxf>
  </rfmt>
  <rfmt sheetId="3" sqref="CW18" start="0" length="0">
    <dxf>
      <alignment vertical="bottom" readingOrder="0"/>
    </dxf>
  </rfmt>
  <rfmt sheetId="3" sqref="CX18" start="0" length="0">
    <dxf>
      <alignment vertical="bottom" readingOrder="0"/>
    </dxf>
  </rfmt>
  <rfmt sheetId="3" sqref="CY18" start="0" length="0">
    <dxf>
      <alignment vertical="bottom" readingOrder="0"/>
    </dxf>
  </rfmt>
  <rfmt sheetId="3" sqref="CZ18" start="0" length="0">
    <dxf>
      <alignment vertical="bottom" readingOrder="0"/>
    </dxf>
  </rfmt>
  <rfmt sheetId="3" sqref="DA18" start="0" length="0">
    <dxf>
      <alignment vertical="bottom" readingOrder="0"/>
    </dxf>
  </rfmt>
  <rfmt sheetId="3" sqref="DB18" start="0" length="0">
    <dxf>
      <alignment vertical="bottom" readingOrder="0"/>
    </dxf>
  </rfmt>
  <rfmt sheetId="3" sqref="DC18" start="0" length="0">
    <dxf>
      <alignment vertical="bottom" readingOrder="0"/>
    </dxf>
  </rfmt>
  <rfmt sheetId="3" sqref="DD18" start="0" length="0">
    <dxf>
      <alignment vertical="bottom" readingOrder="0"/>
    </dxf>
  </rfmt>
  <rfmt sheetId="3" sqref="DE18" start="0" length="0">
    <dxf>
      <alignment vertical="bottom" readingOrder="0"/>
    </dxf>
  </rfmt>
  <rfmt sheetId="3" sqref="DF18" start="0" length="0">
    <dxf>
      <alignment vertical="bottom" readingOrder="0"/>
    </dxf>
  </rfmt>
  <rfmt sheetId="3" sqref="DG18" start="0" length="0">
    <dxf>
      <alignment vertical="bottom" readingOrder="0"/>
    </dxf>
  </rfmt>
  <rfmt sheetId="3" sqref="DH18" start="0" length="0">
    <dxf>
      <alignment vertical="bottom" readingOrder="0"/>
    </dxf>
  </rfmt>
  <rfmt sheetId="3" sqref="DI18" start="0" length="0">
    <dxf>
      <alignment vertical="bottom" readingOrder="0"/>
    </dxf>
  </rfmt>
  <rfmt sheetId="3" sqref="DJ18" start="0" length="0">
    <dxf>
      <alignment vertical="bottom" readingOrder="0"/>
    </dxf>
  </rfmt>
  <rfmt sheetId="3" sqref="DK18" start="0" length="0">
    <dxf>
      <alignment vertical="bottom" readingOrder="0"/>
    </dxf>
  </rfmt>
  <rfmt sheetId="3" sqref="DL18" start="0" length="0">
    <dxf>
      <alignment vertical="bottom" readingOrder="0"/>
    </dxf>
  </rfmt>
  <rfmt sheetId="3" sqref="DM18" start="0" length="0">
    <dxf>
      <alignment vertical="bottom" readingOrder="0"/>
    </dxf>
  </rfmt>
  <rfmt sheetId="3" sqref="DN18" start="0" length="0">
    <dxf>
      <alignment vertical="bottom" readingOrder="0"/>
    </dxf>
  </rfmt>
  <rfmt sheetId="3" sqref="DO18" start="0" length="0">
    <dxf>
      <alignment vertical="bottom" readingOrder="0"/>
    </dxf>
  </rfmt>
  <rfmt sheetId="3" sqref="DP18" start="0" length="0">
    <dxf>
      <alignment vertical="bottom" readingOrder="0"/>
    </dxf>
  </rfmt>
  <rfmt sheetId="3" sqref="DQ18" start="0" length="0">
    <dxf>
      <alignment vertical="bottom" readingOrder="0"/>
    </dxf>
  </rfmt>
  <rfmt sheetId="3" sqref="DR18" start="0" length="0">
    <dxf>
      <alignment vertical="bottom" readingOrder="0"/>
    </dxf>
  </rfmt>
  <rfmt sheetId="3" sqref="DS18" start="0" length="0">
    <dxf>
      <alignment vertical="bottom" readingOrder="0"/>
    </dxf>
  </rfmt>
  <rfmt sheetId="3" sqref="DT18" start="0" length="0">
    <dxf>
      <alignment vertical="bottom" readingOrder="0"/>
    </dxf>
  </rfmt>
  <rfmt sheetId="3" sqref="DU18" start="0" length="0">
    <dxf>
      <alignment vertical="bottom" readingOrder="0"/>
    </dxf>
  </rfmt>
  <rfmt sheetId="3" sqref="DV18" start="0" length="0">
    <dxf>
      <alignment vertical="bottom" readingOrder="0"/>
    </dxf>
  </rfmt>
  <rfmt sheetId="3" sqref="DW18" start="0" length="0">
    <dxf>
      <alignment vertical="bottom" readingOrder="0"/>
    </dxf>
  </rfmt>
  <rfmt sheetId="3" sqref="DX18" start="0" length="0">
    <dxf>
      <alignment vertical="bottom" readingOrder="0"/>
    </dxf>
  </rfmt>
  <rfmt sheetId="3" sqref="DY18" start="0" length="0">
    <dxf>
      <alignment vertical="bottom" readingOrder="0"/>
    </dxf>
  </rfmt>
  <rfmt sheetId="3" sqref="DZ18" start="0" length="0">
    <dxf>
      <alignment vertical="bottom" readingOrder="0"/>
    </dxf>
  </rfmt>
  <rfmt sheetId="3" sqref="EA18" start="0" length="0">
    <dxf>
      <alignment vertical="bottom" readingOrder="0"/>
    </dxf>
  </rfmt>
  <rfmt sheetId="3" sqref="EB18" start="0" length="0">
    <dxf>
      <alignment vertical="bottom" readingOrder="0"/>
    </dxf>
  </rfmt>
  <rfmt sheetId="3" sqref="EC18" start="0" length="0">
    <dxf>
      <alignment vertical="bottom" readingOrder="0"/>
    </dxf>
  </rfmt>
  <rfmt sheetId="3" sqref="ED18" start="0" length="0">
    <dxf>
      <alignment vertical="bottom" readingOrder="0"/>
    </dxf>
  </rfmt>
  <rfmt sheetId="3" sqref="EE18" start="0" length="0">
    <dxf>
      <alignment vertical="bottom" readingOrder="0"/>
    </dxf>
  </rfmt>
  <rfmt sheetId="3" sqref="EF18" start="0" length="0">
    <dxf>
      <alignment vertical="bottom" readingOrder="0"/>
    </dxf>
  </rfmt>
  <rfmt sheetId="3" sqref="EG18" start="0" length="0">
    <dxf>
      <alignment vertical="bottom" readingOrder="0"/>
    </dxf>
  </rfmt>
  <rfmt sheetId="3" sqref="EH18" start="0" length="0">
    <dxf>
      <alignment vertical="bottom" readingOrder="0"/>
    </dxf>
  </rfmt>
  <rfmt sheetId="3" sqref="EI18" start="0" length="0">
    <dxf>
      <alignment vertical="bottom" readingOrder="0"/>
    </dxf>
  </rfmt>
  <rfmt sheetId="3" sqref="EJ18" start="0" length="0">
    <dxf>
      <alignment vertical="bottom" readingOrder="0"/>
    </dxf>
  </rfmt>
  <rfmt sheetId="3" sqref="EK18" start="0" length="0">
    <dxf>
      <alignment vertical="bottom" readingOrder="0"/>
    </dxf>
  </rfmt>
  <rfmt sheetId="3" sqref="EL18" start="0" length="0">
    <dxf>
      <alignment vertical="bottom" readingOrder="0"/>
    </dxf>
  </rfmt>
  <rfmt sheetId="3" sqref="EM18" start="0" length="0">
    <dxf>
      <alignment vertical="bottom" readingOrder="0"/>
    </dxf>
  </rfmt>
  <rfmt sheetId="3" sqref="EN18" start="0" length="0">
    <dxf>
      <alignment vertical="bottom" readingOrder="0"/>
    </dxf>
  </rfmt>
  <rfmt sheetId="3" sqref="EO18" start="0" length="0">
    <dxf>
      <alignment vertical="bottom" readingOrder="0"/>
    </dxf>
  </rfmt>
  <rfmt sheetId="3" sqref="EP18" start="0" length="0">
    <dxf>
      <alignment vertical="bottom" readingOrder="0"/>
    </dxf>
  </rfmt>
  <rfmt sheetId="3" sqref="EQ18" start="0" length="0">
    <dxf>
      <alignment vertical="bottom" readingOrder="0"/>
    </dxf>
  </rfmt>
  <rfmt sheetId="3" sqref="ER18" start="0" length="0">
    <dxf>
      <alignment vertical="bottom" readingOrder="0"/>
    </dxf>
  </rfmt>
  <rfmt sheetId="3" sqref="ES18" start="0" length="0">
    <dxf>
      <alignment vertical="bottom" readingOrder="0"/>
    </dxf>
  </rfmt>
  <rfmt sheetId="3" sqref="ET18" start="0" length="0">
    <dxf>
      <alignment vertical="bottom" readingOrder="0"/>
    </dxf>
  </rfmt>
  <rfmt sheetId="3" sqref="EU18" start="0" length="0">
    <dxf>
      <alignment vertical="bottom" readingOrder="0"/>
    </dxf>
  </rfmt>
  <rfmt sheetId="3" sqref="EV18" start="0" length="0">
    <dxf>
      <alignment vertical="bottom" readingOrder="0"/>
    </dxf>
  </rfmt>
  <rfmt sheetId="3" sqref="EW18" start="0" length="0">
    <dxf>
      <alignment vertical="bottom" readingOrder="0"/>
    </dxf>
  </rfmt>
  <rfmt sheetId="3" sqref="EX18" start="0" length="0">
    <dxf>
      <alignment vertical="bottom" readingOrder="0"/>
    </dxf>
  </rfmt>
  <rfmt sheetId="3" sqref="EY18" start="0" length="0">
    <dxf>
      <alignment vertical="bottom" readingOrder="0"/>
    </dxf>
  </rfmt>
  <rfmt sheetId="3" sqref="EZ18" start="0" length="0">
    <dxf>
      <alignment vertical="bottom" readingOrder="0"/>
    </dxf>
  </rfmt>
  <rfmt sheetId="3" sqref="FA18" start="0" length="0">
    <dxf>
      <alignment vertical="bottom" readingOrder="0"/>
    </dxf>
  </rfmt>
  <rfmt sheetId="3" sqref="FB18" start="0" length="0">
    <dxf>
      <alignment vertical="bottom" readingOrder="0"/>
    </dxf>
  </rfmt>
  <rfmt sheetId="3" sqref="FC18" start="0" length="0">
    <dxf>
      <alignment vertical="bottom" readingOrder="0"/>
    </dxf>
  </rfmt>
  <rfmt sheetId="3" sqref="FD18" start="0" length="0">
    <dxf>
      <alignment vertical="bottom" readingOrder="0"/>
    </dxf>
  </rfmt>
  <rfmt sheetId="3" sqref="FE18" start="0" length="0">
    <dxf>
      <alignment vertical="bottom" readingOrder="0"/>
    </dxf>
  </rfmt>
  <rfmt sheetId="3" sqref="FF18" start="0" length="0">
    <dxf>
      <alignment vertical="bottom" readingOrder="0"/>
    </dxf>
  </rfmt>
  <rfmt sheetId="3" sqref="FG18" start="0" length="0">
    <dxf>
      <alignment vertical="bottom" readingOrder="0"/>
    </dxf>
  </rfmt>
  <rfmt sheetId="3" sqref="FH18" start="0" length="0">
    <dxf>
      <alignment vertical="bottom" readingOrder="0"/>
    </dxf>
  </rfmt>
  <rfmt sheetId="3" sqref="FI18" start="0" length="0">
    <dxf>
      <alignment vertical="bottom" readingOrder="0"/>
    </dxf>
  </rfmt>
  <rfmt sheetId="3" sqref="FJ18" start="0" length="0">
    <dxf>
      <alignment vertical="bottom" readingOrder="0"/>
    </dxf>
  </rfmt>
  <rfmt sheetId="3" sqref="FK18" start="0" length="0">
    <dxf>
      <alignment vertical="bottom" readingOrder="0"/>
    </dxf>
  </rfmt>
  <rfmt sheetId="3" sqref="P19" start="0" length="0">
    <dxf>
      <alignment vertical="bottom" readingOrder="0"/>
    </dxf>
  </rfmt>
  <rfmt sheetId="3" sqref="Q19" start="0" length="0">
    <dxf>
      <alignment vertical="bottom" readingOrder="0"/>
    </dxf>
  </rfmt>
  <rfmt sheetId="3" sqref="R19" start="0" length="0">
    <dxf>
      <alignment vertical="bottom" readingOrder="0"/>
    </dxf>
  </rfmt>
  <rfmt sheetId="3" sqref="S19" start="0" length="0">
    <dxf>
      <alignment vertical="bottom" readingOrder="0"/>
    </dxf>
  </rfmt>
  <rfmt sheetId="3" sqref="T19" start="0" length="0">
    <dxf>
      <alignment vertical="bottom" readingOrder="0"/>
    </dxf>
  </rfmt>
  <rfmt sheetId="3" sqref="U19" start="0" length="0">
    <dxf>
      <alignment vertical="bottom" readingOrder="0"/>
    </dxf>
  </rfmt>
  <rfmt sheetId="3" sqref="V19" start="0" length="0">
    <dxf>
      <alignment vertical="bottom" readingOrder="0"/>
    </dxf>
  </rfmt>
  <rfmt sheetId="3" sqref="W19" start="0" length="0">
    <dxf>
      <alignment vertical="bottom" readingOrder="0"/>
    </dxf>
  </rfmt>
  <rfmt sheetId="3" sqref="X19" start="0" length="0">
    <dxf>
      <alignment vertical="bottom" readingOrder="0"/>
    </dxf>
  </rfmt>
  <rfmt sheetId="3" sqref="Y19" start="0" length="0">
    <dxf>
      <alignment vertical="bottom" readingOrder="0"/>
    </dxf>
  </rfmt>
  <rfmt sheetId="3" sqref="Z19" start="0" length="0">
    <dxf>
      <alignment vertical="bottom" readingOrder="0"/>
    </dxf>
  </rfmt>
  <rfmt sheetId="3" sqref="AA19" start="0" length="0">
    <dxf>
      <alignment vertical="bottom" readingOrder="0"/>
    </dxf>
  </rfmt>
  <rfmt sheetId="3" sqref="AB19" start="0" length="0">
    <dxf>
      <fill>
        <patternFill patternType="none">
          <bgColor indexed="65"/>
        </patternFill>
      </fill>
      <alignment vertical="bottom" readingOrder="0"/>
    </dxf>
  </rfmt>
  <rcc rId="4532" sId="3" odxf="1" dxf="1">
    <oc r="AC19">
      <f>C19-'N:\Personal\wgmanuel\CEC\IEPR\IEPR 2015\[2015 IEPR Supply Forms (working draft 4-21-15) (WGM 4-24-15).xlsx]S-2 Energy Balance'!E19</f>
    </oc>
    <nc r="AC19"/>
    <ndxf>
      <font>
        <sz val="12"/>
        <color auto="1"/>
        <name val="Times New Roman"/>
        <scheme val="none"/>
      </font>
      <numFmt numFmtId="0" formatCode="General"/>
      <alignment vertical="bottom" readingOrder="0"/>
    </ndxf>
  </rcc>
  <rcc rId="4533" sId="3" odxf="1" dxf="1">
    <oc r="AD19">
      <f>D19-'N:\Personal\wgmanuel\CEC\IEPR\IEPR 2015\[2015 IEPR Supply Forms (working draft 4-21-15) (WGM 4-24-15).xlsx]S-2 Energy Balance'!F19</f>
    </oc>
    <nc r="AD19"/>
    <ndxf>
      <font>
        <sz val="12"/>
        <color auto="1"/>
        <name val="Times New Roman"/>
        <scheme val="none"/>
      </font>
      <numFmt numFmtId="0" formatCode="General"/>
      <alignment vertical="bottom" readingOrder="0"/>
    </ndxf>
  </rcc>
  <rcc rId="4534" sId="3" odxf="1" dxf="1">
    <oc r="AE19">
      <f>E19-'N:\Personal\wgmanuel\CEC\IEPR\IEPR 2015\[2015 IEPR Supply Forms (working draft 4-21-15) (WGM 4-24-15).xlsx]S-2 Energy Balance'!G19</f>
    </oc>
    <nc r="AE19"/>
    <ndxf>
      <font>
        <sz val="12"/>
        <color auto="1"/>
        <name val="Times New Roman"/>
        <scheme val="none"/>
      </font>
      <numFmt numFmtId="0" formatCode="General"/>
      <alignment vertical="bottom" readingOrder="0"/>
    </ndxf>
  </rcc>
  <rcc rId="4535" sId="3" odxf="1" dxf="1">
    <oc r="AF19">
      <f>F19-'N:\Personal\wgmanuel\CEC\IEPR\IEPR 2015\[2015 IEPR Supply Forms (working draft 4-21-15) (WGM 4-24-15).xlsx]S-2 Energy Balance'!H19</f>
    </oc>
    <nc r="AF19"/>
    <ndxf>
      <font>
        <sz val="12"/>
        <color auto="1"/>
        <name val="Times New Roman"/>
        <scheme val="none"/>
      </font>
      <numFmt numFmtId="0" formatCode="General"/>
      <alignment vertical="bottom" readingOrder="0"/>
    </ndxf>
  </rcc>
  <rcc rId="4536" sId="3" odxf="1" dxf="1">
    <oc r="AG19">
      <f>G19-'N:\Personal\wgmanuel\CEC\IEPR\IEPR 2015\[2015 IEPR Supply Forms (working draft 4-21-15) (WGM 4-24-15).xlsx]S-2 Energy Balance'!I19</f>
    </oc>
    <nc r="AG19"/>
    <ndxf>
      <font>
        <sz val="12"/>
        <color auto="1"/>
        <name val="Times New Roman"/>
        <scheme val="none"/>
      </font>
      <numFmt numFmtId="0" formatCode="General"/>
      <alignment vertical="bottom" readingOrder="0"/>
    </ndxf>
  </rcc>
  <rcc rId="4537" sId="3" odxf="1" dxf="1">
    <oc r="AH19">
      <f>H19-'N:\Personal\wgmanuel\CEC\IEPR\IEPR 2015\[2015 IEPR Supply Forms (working draft 4-21-15) (WGM 4-24-15).xlsx]S-2 Energy Balance'!J19</f>
    </oc>
    <nc r="AH19"/>
    <ndxf>
      <font>
        <sz val="12"/>
        <color auto="1"/>
        <name val="Times New Roman"/>
        <scheme val="none"/>
      </font>
      <numFmt numFmtId="0" formatCode="General"/>
      <alignment vertical="bottom" readingOrder="0"/>
    </ndxf>
  </rcc>
  <rcc rId="4538" sId="3" odxf="1" dxf="1">
    <oc r="AI19">
      <f>I19-'N:\Personal\wgmanuel\CEC\IEPR\IEPR 2015\[2015 IEPR Supply Forms (working draft 4-21-15) (WGM 4-24-15).xlsx]S-2 Energy Balance'!K19</f>
    </oc>
    <nc r="AI19"/>
    <ndxf>
      <font>
        <sz val="12"/>
        <color auto="1"/>
        <name val="Times New Roman"/>
        <scheme val="none"/>
      </font>
      <numFmt numFmtId="0" formatCode="General"/>
      <alignment vertical="bottom" readingOrder="0"/>
    </ndxf>
  </rcc>
  <rcc rId="4539" sId="3" odxf="1" dxf="1">
    <oc r="AJ19">
      <f>J19-'N:\Personal\wgmanuel\CEC\IEPR\IEPR 2015\[2015 IEPR Supply Forms (working draft 4-21-15) (WGM 4-24-15).xlsx]S-2 Energy Balance'!L19</f>
    </oc>
    <nc r="AJ19"/>
    <ndxf>
      <font>
        <sz val="12"/>
        <color auto="1"/>
        <name val="Times New Roman"/>
        <scheme val="none"/>
      </font>
      <numFmt numFmtId="0" formatCode="General"/>
      <alignment vertical="bottom" readingOrder="0"/>
    </ndxf>
  </rcc>
  <rcc rId="4540" sId="3" odxf="1" dxf="1">
    <oc r="AK19">
      <f>K19-'N:\Personal\wgmanuel\CEC\IEPR\IEPR 2015\[2015 IEPR Supply Forms (working draft 4-21-15) (WGM 4-24-15).xlsx]S-2 Energy Balance'!M19</f>
    </oc>
    <nc r="AK19"/>
    <ndxf>
      <font>
        <sz val="12"/>
        <color auto="1"/>
        <name val="Times New Roman"/>
        <scheme val="none"/>
      </font>
      <numFmt numFmtId="0" formatCode="General"/>
      <alignment vertical="bottom" readingOrder="0"/>
    </ndxf>
  </rcc>
  <rcc rId="4541" sId="3" odxf="1" dxf="1">
    <oc r="AL19">
      <f>L19-'N:\Personal\wgmanuel\CEC\IEPR\IEPR 2015\[2015 IEPR Supply Forms (working draft 4-21-15) (WGM 4-24-15).xlsx]S-2 Energy Balance'!N19</f>
    </oc>
    <nc r="AL19"/>
    <ndxf>
      <font>
        <sz val="12"/>
        <color auto="1"/>
        <name val="Times New Roman"/>
        <scheme val="none"/>
      </font>
      <numFmt numFmtId="0" formatCode="General"/>
      <alignment vertical="bottom" readingOrder="0"/>
    </ndxf>
  </rcc>
  <rfmt sheetId="3" sqref="AM19" start="0" length="0">
    <dxf>
      <alignment vertical="bottom" readingOrder="0"/>
    </dxf>
  </rfmt>
  <rfmt sheetId="3" sqref="AN19" start="0" length="0">
    <dxf>
      <alignment vertical="bottom" readingOrder="0"/>
    </dxf>
  </rfmt>
  <rfmt sheetId="3" sqref="AO19" start="0" length="0">
    <dxf>
      <fill>
        <patternFill patternType="none">
          <bgColor indexed="65"/>
        </patternFill>
      </fill>
      <alignment vertical="bottom" readingOrder="0"/>
    </dxf>
  </rfmt>
  <rfmt sheetId="3" sqref="AP19" start="0" length="0">
    <dxf>
      <alignment vertical="bottom" readingOrder="0"/>
    </dxf>
  </rfmt>
  <rfmt sheetId="3" sqref="AQ19" start="0" length="0">
    <dxf>
      <alignment vertical="bottom" readingOrder="0"/>
    </dxf>
  </rfmt>
  <rfmt sheetId="3" sqref="AR19" start="0" length="0">
    <dxf>
      <alignment vertical="bottom" readingOrder="0"/>
    </dxf>
  </rfmt>
  <rfmt sheetId="3" sqref="AS19" start="0" length="0">
    <dxf>
      <alignment vertical="bottom" readingOrder="0"/>
    </dxf>
  </rfmt>
  <rfmt sheetId="3" sqref="AT19" start="0" length="0">
    <dxf>
      <alignment vertical="bottom" readingOrder="0"/>
    </dxf>
  </rfmt>
  <rfmt sheetId="3" sqref="AU19" start="0" length="0">
    <dxf>
      <alignment vertical="bottom" readingOrder="0"/>
    </dxf>
  </rfmt>
  <rfmt sheetId="3" sqref="AV19" start="0" length="0">
    <dxf>
      <alignment vertical="bottom" readingOrder="0"/>
    </dxf>
  </rfmt>
  <rfmt sheetId="3" sqref="AW19" start="0" length="0">
    <dxf>
      <alignment vertical="bottom" readingOrder="0"/>
    </dxf>
  </rfmt>
  <rfmt sheetId="3" sqref="AX19" start="0" length="0">
    <dxf>
      <alignment vertical="bottom" readingOrder="0"/>
    </dxf>
  </rfmt>
  <rfmt sheetId="3" sqref="AY19" start="0" length="0">
    <dxf>
      <alignment vertical="bottom" readingOrder="0"/>
    </dxf>
  </rfmt>
  <rfmt sheetId="3" sqref="AZ19" start="0" length="0">
    <dxf>
      <alignment vertical="bottom" readingOrder="0"/>
    </dxf>
  </rfmt>
  <rfmt sheetId="3" sqref="BA19" start="0" length="0">
    <dxf>
      <alignment vertical="bottom" readingOrder="0"/>
    </dxf>
  </rfmt>
  <rfmt sheetId="3" sqref="BB19" start="0" length="0">
    <dxf>
      <alignment vertical="bottom" readingOrder="0"/>
    </dxf>
  </rfmt>
  <rfmt sheetId="3" sqref="BC19" start="0" length="0">
    <dxf>
      <alignment vertical="bottom" readingOrder="0"/>
    </dxf>
  </rfmt>
  <rfmt sheetId="3" sqref="BD19" start="0" length="0">
    <dxf>
      <alignment vertical="bottom" readingOrder="0"/>
    </dxf>
  </rfmt>
  <rfmt sheetId="3" sqref="BE19" start="0" length="0">
    <dxf>
      <alignment vertical="bottom" readingOrder="0"/>
    </dxf>
  </rfmt>
  <rfmt sheetId="3" sqref="BF19" start="0" length="0">
    <dxf>
      <alignment vertical="bottom" readingOrder="0"/>
    </dxf>
  </rfmt>
  <rfmt sheetId="3" sqref="BG19" start="0" length="0">
    <dxf>
      <alignment vertical="bottom" readingOrder="0"/>
    </dxf>
  </rfmt>
  <rfmt sheetId="3" sqref="BH19" start="0" length="0">
    <dxf>
      <alignment vertical="bottom" readingOrder="0"/>
    </dxf>
  </rfmt>
  <rfmt sheetId="3" sqref="BI19" start="0" length="0">
    <dxf>
      <alignment vertical="bottom" readingOrder="0"/>
    </dxf>
  </rfmt>
  <rfmt sheetId="3" sqref="BJ19" start="0" length="0">
    <dxf>
      <alignment vertical="bottom" readingOrder="0"/>
    </dxf>
  </rfmt>
  <rfmt sheetId="3" sqref="BK19" start="0" length="0">
    <dxf>
      <alignment vertical="bottom" readingOrder="0"/>
    </dxf>
  </rfmt>
  <rfmt sheetId="3" sqref="BL19" start="0" length="0">
    <dxf>
      <alignment vertical="bottom" readingOrder="0"/>
    </dxf>
  </rfmt>
  <rfmt sheetId="3" sqref="BM19" start="0" length="0">
    <dxf>
      <alignment vertical="bottom" readingOrder="0"/>
    </dxf>
  </rfmt>
  <rfmt sheetId="3" sqref="BN19" start="0" length="0">
    <dxf>
      <alignment vertical="bottom" readingOrder="0"/>
    </dxf>
  </rfmt>
  <rfmt sheetId="3" sqref="BO19" start="0" length="0">
    <dxf>
      <alignment vertical="bottom" readingOrder="0"/>
    </dxf>
  </rfmt>
  <rfmt sheetId="3" sqref="BP19" start="0" length="0">
    <dxf>
      <alignment vertical="bottom" readingOrder="0"/>
    </dxf>
  </rfmt>
  <rfmt sheetId="3" sqref="BQ19" start="0" length="0">
    <dxf>
      <alignment vertical="bottom" readingOrder="0"/>
    </dxf>
  </rfmt>
  <rfmt sheetId="3" sqref="BR19" start="0" length="0">
    <dxf>
      <alignment vertical="bottom" readingOrder="0"/>
    </dxf>
  </rfmt>
  <rfmt sheetId="3" sqref="BS19" start="0" length="0">
    <dxf>
      <alignment vertical="bottom" readingOrder="0"/>
    </dxf>
  </rfmt>
  <rfmt sheetId="3" sqref="BT19" start="0" length="0">
    <dxf>
      <alignment vertical="bottom" readingOrder="0"/>
    </dxf>
  </rfmt>
  <rfmt sheetId="3" sqref="BU19" start="0" length="0">
    <dxf>
      <alignment vertical="bottom" readingOrder="0"/>
    </dxf>
  </rfmt>
  <rfmt sheetId="3" sqref="BV19" start="0" length="0">
    <dxf>
      <alignment vertical="bottom" readingOrder="0"/>
    </dxf>
  </rfmt>
  <rfmt sheetId="3" sqref="BW19" start="0" length="0">
    <dxf>
      <alignment vertical="bottom" readingOrder="0"/>
    </dxf>
  </rfmt>
  <rfmt sheetId="3" sqref="BX19" start="0" length="0">
    <dxf>
      <alignment vertical="bottom" readingOrder="0"/>
    </dxf>
  </rfmt>
  <rfmt sheetId="3" sqref="BY19" start="0" length="0">
    <dxf>
      <alignment vertical="bottom" readingOrder="0"/>
    </dxf>
  </rfmt>
  <rfmt sheetId="3" sqref="BZ19" start="0" length="0">
    <dxf>
      <alignment vertical="bottom" readingOrder="0"/>
    </dxf>
  </rfmt>
  <rfmt sheetId="3" sqref="CA19" start="0" length="0">
    <dxf>
      <alignment vertical="bottom" readingOrder="0"/>
    </dxf>
  </rfmt>
  <rfmt sheetId="3" sqref="CB19" start="0" length="0">
    <dxf>
      <alignment vertical="bottom" readingOrder="0"/>
    </dxf>
  </rfmt>
  <rfmt sheetId="3" sqref="CC19" start="0" length="0">
    <dxf>
      <alignment vertical="bottom" readingOrder="0"/>
    </dxf>
  </rfmt>
  <rfmt sheetId="3" sqref="CD19" start="0" length="0">
    <dxf>
      <alignment vertical="bottom" readingOrder="0"/>
    </dxf>
  </rfmt>
  <rfmt sheetId="3" sqref="CE19" start="0" length="0">
    <dxf>
      <alignment vertical="bottom" readingOrder="0"/>
    </dxf>
  </rfmt>
  <rfmt sheetId="3" sqref="CF19" start="0" length="0">
    <dxf>
      <alignment vertical="bottom" readingOrder="0"/>
    </dxf>
  </rfmt>
  <rfmt sheetId="3" sqref="CG19" start="0" length="0">
    <dxf>
      <alignment vertical="bottom" readingOrder="0"/>
    </dxf>
  </rfmt>
  <rfmt sheetId="3" sqref="CH19" start="0" length="0">
    <dxf>
      <alignment vertical="bottom" readingOrder="0"/>
    </dxf>
  </rfmt>
  <rfmt sheetId="3" sqref="CI19" start="0" length="0">
    <dxf>
      <alignment vertical="bottom" readingOrder="0"/>
    </dxf>
  </rfmt>
  <rfmt sheetId="3" sqref="CJ19" start="0" length="0">
    <dxf>
      <alignment vertical="bottom" readingOrder="0"/>
    </dxf>
  </rfmt>
  <rfmt sheetId="3" sqref="CK19" start="0" length="0">
    <dxf>
      <alignment vertical="bottom" readingOrder="0"/>
    </dxf>
  </rfmt>
  <rfmt sheetId="3" sqref="CL19" start="0" length="0">
    <dxf>
      <alignment vertical="bottom" readingOrder="0"/>
    </dxf>
  </rfmt>
  <rfmt sheetId="3" sqref="CM19" start="0" length="0">
    <dxf>
      <alignment vertical="bottom" readingOrder="0"/>
    </dxf>
  </rfmt>
  <rfmt sheetId="3" sqref="CN19" start="0" length="0">
    <dxf>
      <alignment vertical="bottom" readingOrder="0"/>
    </dxf>
  </rfmt>
  <rfmt sheetId="3" sqref="CO19" start="0" length="0">
    <dxf>
      <alignment vertical="bottom" readingOrder="0"/>
    </dxf>
  </rfmt>
  <rfmt sheetId="3" sqref="CP19" start="0" length="0">
    <dxf>
      <alignment vertical="bottom" readingOrder="0"/>
    </dxf>
  </rfmt>
  <rfmt sheetId="3" sqref="CQ19" start="0" length="0">
    <dxf>
      <alignment vertical="bottom" readingOrder="0"/>
    </dxf>
  </rfmt>
  <rfmt sheetId="3" sqref="CR19" start="0" length="0">
    <dxf>
      <alignment vertical="bottom" readingOrder="0"/>
    </dxf>
  </rfmt>
  <rfmt sheetId="3" sqref="CS19" start="0" length="0">
    <dxf>
      <alignment vertical="bottom" readingOrder="0"/>
    </dxf>
  </rfmt>
  <rfmt sheetId="3" sqref="CT19" start="0" length="0">
    <dxf>
      <alignment vertical="bottom" readingOrder="0"/>
    </dxf>
  </rfmt>
  <rfmt sheetId="3" sqref="CU19" start="0" length="0">
    <dxf>
      <alignment vertical="bottom" readingOrder="0"/>
    </dxf>
  </rfmt>
  <rfmt sheetId="3" sqref="CV19" start="0" length="0">
    <dxf>
      <alignment vertical="bottom" readingOrder="0"/>
    </dxf>
  </rfmt>
  <rfmt sheetId="3" sqref="CW19" start="0" length="0">
    <dxf>
      <alignment vertical="bottom" readingOrder="0"/>
    </dxf>
  </rfmt>
  <rfmt sheetId="3" sqref="CX19" start="0" length="0">
    <dxf>
      <alignment vertical="bottom" readingOrder="0"/>
    </dxf>
  </rfmt>
  <rfmt sheetId="3" sqref="CY19" start="0" length="0">
    <dxf>
      <alignment vertical="bottom" readingOrder="0"/>
    </dxf>
  </rfmt>
  <rfmt sheetId="3" sqref="CZ19" start="0" length="0">
    <dxf>
      <alignment vertical="bottom" readingOrder="0"/>
    </dxf>
  </rfmt>
  <rfmt sheetId="3" sqref="DA19" start="0" length="0">
    <dxf>
      <alignment vertical="bottom" readingOrder="0"/>
    </dxf>
  </rfmt>
  <rfmt sheetId="3" sqref="DB19" start="0" length="0">
    <dxf>
      <alignment vertical="bottom" readingOrder="0"/>
    </dxf>
  </rfmt>
  <rfmt sheetId="3" sqref="DC19" start="0" length="0">
    <dxf>
      <alignment vertical="bottom" readingOrder="0"/>
    </dxf>
  </rfmt>
  <rfmt sheetId="3" sqref="DD19" start="0" length="0">
    <dxf>
      <alignment vertical="bottom" readingOrder="0"/>
    </dxf>
  </rfmt>
  <rfmt sheetId="3" sqref="DE19" start="0" length="0">
    <dxf>
      <alignment vertical="bottom" readingOrder="0"/>
    </dxf>
  </rfmt>
  <rfmt sheetId="3" sqref="DF19" start="0" length="0">
    <dxf>
      <alignment vertical="bottom" readingOrder="0"/>
    </dxf>
  </rfmt>
  <rfmt sheetId="3" sqref="DG19" start="0" length="0">
    <dxf>
      <alignment vertical="bottom" readingOrder="0"/>
    </dxf>
  </rfmt>
  <rfmt sheetId="3" sqref="DH19" start="0" length="0">
    <dxf>
      <alignment vertical="bottom" readingOrder="0"/>
    </dxf>
  </rfmt>
  <rfmt sheetId="3" sqref="DI19" start="0" length="0">
    <dxf>
      <alignment vertical="bottom" readingOrder="0"/>
    </dxf>
  </rfmt>
  <rfmt sheetId="3" sqref="DJ19" start="0" length="0">
    <dxf>
      <alignment vertical="bottom" readingOrder="0"/>
    </dxf>
  </rfmt>
  <rfmt sheetId="3" sqref="DK19" start="0" length="0">
    <dxf>
      <alignment vertical="bottom" readingOrder="0"/>
    </dxf>
  </rfmt>
  <rfmt sheetId="3" sqref="DL19" start="0" length="0">
    <dxf>
      <alignment vertical="bottom" readingOrder="0"/>
    </dxf>
  </rfmt>
  <rfmt sheetId="3" sqref="DM19" start="0" length="0">
    <dxf>
      <alignment vertical="bottom" readingOrder="0"/>
    </dxf>
  </rfmt>
  <rfmt sheetId="3" sqref="DN19" start="0" length="0">
    <dxf>
      <alignment vertical="bottom" readingOrder="0"/>
    </dxf>
  </rfmt>
  <rfmt sheetId="3" sqref="DO19" start="0" length="0">
    <dxf>
      <alignment vertical="bottom" readingOrder="0"/>
    </dxf>
  </rfmt>
  <rfmt sheetId="3" sqref="DP19" start="0" length="0">
    <dxf>
      <alignment vertical="bottom" readingOrder="0"/>
    </dxf>
  </rfmt>
  <rfmt sheetId="3" sqref="DQ19" start="0" length="0">
    <dxf>
      <alignment vertical="bottom" readingOrder="0"/>
    </dxf>
  </rfmt>
  <rfmt sheetId="3" sqref="DR19" start="0" length="0">
    <dxf>
      <alignment vertical="bottom" readingOrder="0"/>
    </dxf>
  </rfmt>
  <rfmt sheetId="3" sqref="DS19" start="0" length="0">
    <dxf>
      <alignment vertical="bottom" readingOrder="0"/>
    </dxf>
  </rfmt>
  <rfmt sheetId="3" sqref="DT19" start="0" length="0">
    <dxf>
      <alignment vertical="bottom" readingOrder="0"/>
    </dxf>
  </rfmt>
  <rfmt sheetId="3" sqref="DU19" start="0" length="0">
    <dxf>
      <alignment vertical="bottom" readingOrder="0"/>
    </dxf>
  </rfmt>
  <rfmt sheetId="3" sqref="DV19" start="0" length="0">
    <dxf>
      <alignment vertical="bottom" readingOrder="0"/>
    </dxf>
  </rfmt>
  <rfmt sheetId="3" sqref="DW19" start="0" length="0">
    <dxf>
      <alignment vertical="bottom" readingOrder="0"/>
    </dxf>
  </rfmt>
  <rfmt sheetId="3" sqref="DX19" start="0" length="0">
    <dxf>
      <alignment vertical="bottom" readingOrder="0"/>
    </dxf>
  </rfmt>
  <rfmt sheetId="3" sqref="DY19" start="0" length="0">
    <dxf>
      <alignment vertical="bottom" readingOrder="0"/>
    </dxf>
  </rfmt>
  <rfmt sheetId="3" sqref="DZ19" start="0" length="0">
    <dxf>
      <alignment vertical="bottom" readingOrder="0"/>
    </dxf>
  </rfmt>
  <rfmt sheetId="3" sqref="EA19" start="0" length="0">
    <dxf>
      <alignment vertical="bottom" readingOrder="0"/>
    </dxf>
  </rfmt>
  <rfmt sheetId="3" sqref="EB19" start="0" length="0">
    <dxf>
      <alignment vertical="bottom" readingOrder="0"/>
    </dxf>
  </rfmt>
  <rfmt sheetId="3" sqref="EC19" start="0" length="0">
    <dxf>
      <alignment vertical="bottom" readingOrder="0"/>
    </dxf>
  </rfmt>
  <rfmt sheetId="3" sqref="ED19" start="0" length="0">
    <dxf>
      <alignment vertical="bottom" readingOrder="0"/>
    </dxf>
  </rfmt>
  <rfmt sheetId="3" sqref="EE19" start="0" length="0">
    <dxf>
      <alignment vertical="bottom" readingOrder="0"/>
    </dxf>
  </rfmt>
  <rfmt sheetId="3" sqref="EF19" start="0" length="0">
    <dxf>
      <alignment vertical="bottom" readingOrder="0"/>
    </dxf>
  </rfmt>
  <rfmt sheetId="3" sqref="EG19" start="0" length="0">
    <dxf>
      <alignment vertical="bottom" readingOrder="0"/>
    </dxf>
  </rfmt>
  <rfmt sheetId="3" sqref="EH19" start="0" length="0">
    <dxf>
      <alignment vertical="bottom" readingOrder="0"/>
    </dxf>
  </rfmt>
  <rfmt sheetId="3" sqref="EI19" start="0" length="0">
    <dxf>
      <alignment vertical="bottom" readingOrder="0"/>
    </dxf>
  </rfmt>
  <rfmt sheetId="3" sqref="EJ19" start="0" length="0">
    <dxf>
      <alignment vertical="bottom" readingOrder="0"/>
    </dxf>
  </rfmt>
  <rfmt sheetId="3" sqref="EK19" start="0" length="0">
    <dxf>
      <alignment vertical="bottom" readingOrder="0"/>
    </dxf>
  </rfmt>
  <rfmt sheetId="3" sqref="EL19" start="0" length="0">
    <dxf>
      <alignment vertical="bottom" readingOrder="0"/>
    </dxf>
  </rfmt>
  <rfmt sheetId="3" sqref="EM19" start="0" length="0">
    <dxf>
      <alignment vertical="bottom" readingOrder="0"/>
    </dxf>
  </rfmt>
  <rfmt sheetId="3" sqref="EN19" start="0" length="0">
    <dxf>
      <alignment vertical="bottom" readingOrder="0"/>
    </dxf>
  </rfmt>
  <rfmt sheetId="3" sqref="EO19" start="0" length="0">
    <dxf>
      <alignment vertical="bottom" readingOrder="0"/>
    </dxf>
  </rfmt>
  <rfmt sheetId="3" sqref="EP19" start="0" length="0">
    <dxf>
      <alignment vertical="bottom" readingOrder="0"/>
    </dxf>
  </rfmt>
  <rfmt sheetId="3" sqref="EQ19" start="0" length="0">
    <dxf>
      <alignment vertical="bottom" readingOrder="0"/>
    </dxf>
  </rfmt>
  <rfmt sheetId="3" sqref="ER19" start="0" length="0">
    <dxf>
      <alignment vertical="bottom" readingOrder="0"/>
    </dxf>
  </rfmt>
  <rfmt sheetId="3" sqref="ES19" start="0" length="0">
    <dxf>
      <alignment vertical="bottom" readingOrder="0"/>
    </dxf>
  </rfmt>
  <rfmt sheetId="3" sqref="ET19" start="0" length="0">
    <dxf>
      <alignment vertical="bottom" readingOrder="0"/>
    </dxf>
  </rfmt>
  <rfmt sheetId="3" sqref="EU19" start="0" length="0">
    <dxf>
      <alignment vertical="bottom" readingOrder="0"/>
    </dxf>
  </rfmt>
  <rfmt sheetId="3" sqref="EV19" start="0" length="0">
    <dxf>
      <alignment vertical="bottom" readingOrder="0"/>
    </dxf>
  </rfmt>
  <rfmt sheetId="3" sqref="EW19" start="0" length="0">
    <dxf>
      <alignment vertical="bottom" readingOrder="0"/>
    </dxf>
  </rfmt>
  <rfmt sheetId="3" sqref="EX19" start="0" length="0">
    <dxf>
      <alignment vertical="bottom" readingOrder="0"/>
    </dxf>
  </rfmt>
  <rfmt sheetId="3" sqref="EY19" start="0" length="0">
    <dxf>
      <alignment vertical="bottom" readingOrder="0"/>
    </dxf>
  </rfmt>
  <rfmt sheetId="3" sqref="EZ19" start="0" length="0">
    <dxf>
      <alignment vertical="bottom" readingOrder="0"/>
    </dxf>
  </rfmt>
  <rfmt sheetId="3" sqref="FA19" start="0" length="0">
    <dxf>
      <alignment vertical="bottom" readingOrder="0"/>
    </dxf>
  </rfmt>
  <rfmt sheetId="3" sqref="FB19" start="0" length="0">
    <dxf>
      <alignment vertical="bottom" readingOrder="0"/>
    </dxf>
  </rfmt>
  <rfmt sheetId="3" sqref="FC19" start="0" length="0">
    <dxf>
      <alignment vertical="bottom" readingOrder="0"/>
    </dxf>
  </rfmt>
  <rfmt sheetId="3" sqref="FD19" start="0" length="0">
    <dxf>
      <alignment vertical="bottom" readingOrder="0"/>
    </dxf>
  </rfmt>
  <rfmt sheetId="3" sqref="FE19" start="0" length="0">
    <dxf>
      <alignment vertical="bottom" readingOrder="0"/>
    </dxf>
  </rfmt>
  <rfmt sheetId="3" sqref="FF19" start="0" length="0">
    <dxf>
      <alignment vertical="bottom" readingOrder="0"/>
    </dxf>
  </rfmt>
  <rfmt sheetId="3" sqref="FG19" start="0" length="0">
    <dxf>
      <alignment vertical="bottom" readingOrder="0"/>
    </dxf>
  </rfmt>
  <rfmt sheetId="3" sqref="FH19" start="0" length="0">
    <dxf>
      <alignment vertical="bottom" readingOrder="0"/>
    </dxf>
  </rfmt>
  <rfmt sheetId="3" sqref="FI19" start="0" length="0">
    <dxf>
      <alignment vertical="bottom" readingOrder="0"/>
    </dxf>
  </rfmt>
  <rfmt sheetId="3" sqref="FJ19" start="0" length="0">
    <dxf>
      <alignment vertical="bottom" readingOrder="0"/>
    </dxf>
  </rfmt>
  <rfmt sheetId="3" sqref="FK19" start="0" length="0">
    <dxf>
      <alignment vertical="bottom" readingOrder="0"/>
    </dxf>
  </rfmt>
  <rfmt sheetId="3" sqref="P20" start="0" length="0">
    <dxf>
      <alignment vertical="bottom" readingOrder="0"/>
    </dxf>
  </rfmt>
  <rfmt sheetId="3" sqref="Q20" start="0" length="0">
    <dxf>
      <alignment vertical="bottom" readingOrder="0"/>
    </dxf>
  </rfmt>
  <rfmt sheetId="3" sqref="R20" start="0" length="0">
    <dxf>
      <alignment vertical="bottom" readingOrder="0"/>
    </dxf>
  </rfmt>
  <rfmt sheetId="3" sqref="S20" start="0" length="0">
    <dxf>
      <alignment vertical="bottom" readingOrder="0"/>
    </dxf>
  </rfmt>
  <rfmt sheetId="3" sqref="T20" start="0" length="0">
    <dxf>
      <alignment vertical="bottom" readingOrder="0"/>
    </dxf>
  </rfmt>
  <rfmt sheetId="3" sqref="U20" start="0" length="0">
    <dxf>
      <alignment vertical="bottom" readingOrder="0"/>
    </dxf>
  </rfmt>
  <rfmt sheetId="3" sqref="V20" start="0" length="0">
    <dxf>
      <alignment vertical="bottom" readingOrder="0"/>
    </dxf>
  </rfmt>
  <rfmt sheetId="3" sqref="W20" start="0" length="0">
    <dxf>
      <alignment vertical="bottom" readingOrder="0"/>
    </dxf>
  </rfmt>
  <rfmt sheetId="3" sqref="X20" start="0" length="0">
    <dxf>
      <alignment vertical="bottom" readingOrder="0"/>
    </dxf>
  </rfmt>
  <rfmt sheetId="3" sqref="Y20" start="0" length="0">
    <dxf>
      <alignment vertical="bottom" readingOrder="0"/>
    </dxf>
  </rfmt>
  <rfmt sheetId="3" sqref="Z20" start="0" length="0">
    <dxf>
      <alignment vertical="bottom" readingOrder="0"/>
    </dxf>
  </rfmt>
  <rfmt sheetId="3" sqref="AA20" start="0" length="0">
    <dxf>
      <alignment vertical="bottom" readingOrder="0"/>
    </dxf>
  </rfmt>
  <rfmt sheetId="3" sqref="AB20" start="0" length="0">
    <dxf>
      <fill>
        <patternFill patternType="none">
          <bgColor indexed="65"/>
        </patternFill>
      </fill>
      <alignment vertical="bottom" readingOrder="0"/>
    </dxf>
  </rfmt>
  <rfmt sheetId="3" sqref="AC20" start="0" length="0">
    <dxf>
      <alignment vertical="bottom" readingOrder="0"/>
    </dxf>
  </rfmt>
  <rfmt sheetId="3" sqref="AD20" start="0" length="0">
    <dxf>
      <alignment vertical="bottom" readingOrder="0"/>
    </dxf>
  </rfmt>
  <rfmt sheetId="3" sqref="AE20" start="0" length="0">
    <dxf>
      <alignment vertical="bottom" readingOrder="0"/>
    </dxf>
  </rfmt>
  <rfmt sheetId="3" sqref="AF20" start="0" length="0">
    <dxf>
      <alignment vertical="bottom" readingOrder="0"/>
    </dxf>
  </rfmt>
  <rfmt sheetId="3" sqref="AG20" start="0" length="0">
    <dxf>
      <alignment vertical="bottom" readingOrder="0"/>
    </dxf>
  </rfmt>
  <rfmt sheetId="3" sqref="AH20" start="0" length="0">
    <dxf>
      <alignment vertical="bottom" readingOrder="0"/>
    </dxf>
  </rfmt>
  <rfmt sheetId="3" sqref="AI20" start="0" length="0">
    <dxf>
      <alignment vertical="bottom" readingOrder="0"/>
    </dxf>
  </rfmt>
  <rfmt sheetId="3" sqref="AJ20" start="0" length="0">
    <dxf>
      <alignment vertical="bottom" readingOrder="0"/>
    </dxf>
  </rfmt>
  <rfmt sheetId="3" sqref="AK20" start="0" length="0">
    <dxf>
      <alignment vertical="bottom" readingOrder="0"/>
    </dxf>
  </rfmt>
  <rfmt sheetId="3" sqref="AL20" start="0" length="0">
    <dxf>
      <alignment vertical="bottom" readingOrder="0"/>
    </dxf>
  </rfmt>
  <rfmt sheetId="3" sqref="AM20" start="0" length="0">
    <dxf>
      <alignment vertical="bottom" readingOrder="0"/>
    </dxf>
  </rfmt>
  <rfmt sheetId="3" sqref="AN20" start="0" length="0">
    <dxf>
      <alignment vertical="bottom" readingOrder="0"/>
    </dxf>
  </rfmt>
  <rfmt sheetId="3" sqref="AO20" start="0" length="0">
    <dxf>
      <fill>
        <patternFill patternType="none">
          <bgColor indexed="65"/>
        </patternFill>
      </fill>
      <alignment vertical="bottom" readingOrder="0"/>
    </dxf>
  </rfmt>
  <rfmt sheetId="3" sqref="AP20" start="0" length="0">
    <dxf>
      <alignment vertical="bottom" readingOrder="0"/>
    </dxf>
  </rfmt>
  <rfmt sheetId="3" sqref="AQ20" start="0" length="0">
    <dxf>
      <alignment vertical="bottom" readingOrder="0"/>
    </dxf>
  </rfmt>
  <rfmt sheetId="3" sqref="AR20" start="0" length="0">
    <dxf>
      <alignment vertical="bottom" readingOrder="0"/>
    </dxf>
  </rfmt>
  <rfmt sheetId="3" sqref="AS20" start="0" length="0">
    <dxf>
      <alignment vertical="bottom" readingOrder="0"/>
    </dxf>
  </rfmt>
  <rfmt sheetId="3" sqref="AT20" start="0" length="0">
    <dxf>
      <alignment vertical="bottom" readingOrder="0"/>
    </dxf>
  </rfmt>
  <rfmt sheetId="3" sqref="AU20" start="0" length="0">
    <dxf>
      <alignment vertical="bottom" readingOrder="0"/>
    </dxf>
  </rfmt>
  <rfmt sheetId="3" sqref="AV20" start="0" length="0">
    <dxf>
      <alignment vertical="bottom" readingOrder="0"/>
    </dxf>
  </rfmt>
  <rfmt sheetId="3" sqref="AW20" start="0" length="0">
    <dxf>
      <alignment vertical="bottom" readingOrder="0"/>
    </dxf>
  </rfmt>
  <rfmt sheetId="3" sqref="AX20" start="0" length="0">
    <dxf>
      <alignment vertical="bottom" readingOrder="0"/>
    </dxf>
  </rfmt>
  <rfmt sheetId="3" sqref="AY20" start="0" length="0">
    <dxf>
      <alignment vertical="bottom" readingOrder="0"/>
    </dxf>
  </rfmt>
  <rfmt sheetId="3" sqref="AZ20" start="0" length="0">
    <dxf>
      <alignment vertical="bottom" readingOrder="0"/>
    </dxf>
  </rfmt>
  <rfmt sheetId="3" sqref="BA20" start="0" length="0">
    <dxf>
      <alignment vertical="bottom" readingOrder="0"/>
    </dxf>
  </rfmt>
  <rfmt sheetId="3" sqref="BB20" start="0" length="0">
    <dxf>
      <alignment vertical="bottom" readingOrder="0"/>
    </dxf>
  </rfmt>
  <rfmt sheetId="3" sqref="BC20" start="0" length="0">
    <dxf>
      <alignment vertical="bottom" readingOrder="0"/>
    </dxf>
  </rfmt>
  <rfmt sheetId="3" sqref="BD20" start="0" length="0">
    <dxf>
      <alignment vertical="bottom" readingOrder="0"/>
    </dxf>
  </rfmt>
  <rfmt sheetId="3" sqref="BE20" start="0" length="0">
    <dxf>
      <alignment vertical="bottom" readingOrder="0"/>
    </dxf>
  </rfmt>
  <rfmt sheetId="3" sqref="BF20" start="0" length="0">
    <dxf>
      <alignment vertical="bottom" readingOrder="0"/>
    </dxf>
  </rfmt>
  <rfmt sheetId="3" sqref="BG20" start="0" length="0">
    <dxf>
      <alignment vertical="bottom" readingOrder="0"/>
    </dxf>
  </rfmt>
  <rfmt sheetId="3" sqref="BH20" start="0" length="0">
    <dxf>
      <alignment vertical="bottom" readingOrder="0"/>
    </dxf>
  </rfmt>
  <rfmt sheetId="3" sqref="BI20" start="0" length="0">
    <dxf>
      <alignment vertical="bottom" readingOrder="0"/>
    </dxf>
  </rfmt>
  <rfmt sheetId="3" sqref="BJ20" start="0" length="0">
    <dxf>
      <alignment vertical="bottom" readingOrder="0"/>
    </dxf>
  </rfmt>
  <rfmt sheetId="3" sqref="BK20" start="0" length="0">
    <dxf>
      <alignment vertical="bottom" readingOrder="0"/>
    </dxf>
  </rfmt>
  <rfmt sheetId="3" sqref="BL20" start="0" length="0">
    <dxf>
      <alignment vertical="bottom" readingOrder="0"/>
    </dxf>
  </rfmt>
  <rfmt sheetId="3" sqref="BM20" start="0" length="0">
    <dxf>
      <alignment vertical="bottom" readingOrder="0"/>
    </dxf>
  </rfmt>
  <rfmt sheetId="3" sqref="BN20" start="0" length="0">
    <dxf>
      <alignment vertical="bottom" readingOrder="0"/>
    </dxf>
  </rfmt>
  <rfmt sheetId="3" sqref="BO20" start="0" length="0">
    <dxf>
      <alignment vertical="bottom" readingOrder="0"/>
    </dxf>
  </rfmt>
  <rfmt sheetId="3" sqref="BP20" start="0" length="0">
    <dxf>
      <alignment vertical="bottom" readingOrder="0"/>
    </dxf>
  </rfmt>
  <rfmt sheetId="3" sqref="BQ20" start="0" length="0">
    <dxf>
      <alignment vertical="bottom" readingOrder="0"/>
    </dxf>
  </rfmt>
  <rfmt sheetId="3" sqref="BR20" start="0" length="0">
    <dxf>
      <alignment vertical="bottom" readingOrder="0"/>
    </dxf>
  </rfmt>
  <rfmt sheetId="3" sqref="BS20" start="0" length="0">
    <dxf>
      <alignment vertical="bottom" readingOrder="0"/>
    </dxf>
  </rfmt>
  <rfmt sheetId="3" sqref="BT20" start="0" length="0">
    <dxf>
      <alignment vertical="bottom" readingOrder="0"/>
    </dxf>
  </rfmt>
  <rfmt sheetId="3" sqref="BU20" start="0" length="0">
    <dxf>
      <alignment vertical="bottom" readingOrder="0"/>
    </dxf>
  </rfmt>
  <rfmt sheetId="3" sqref="BV20" start="0" length="0">
    <dxf>
      <alignment vertical="bottom" readingOrder="0"/>
    </dxf>
  </rfmt>
  <rfmt sheetId="3" sqref="BW20" start="0" length="0">
    <dxf>
      <alignment vertical="bottom" readingOrder="0"/>
    </dxf>
  </rfmt>
  <rfmt sheetId="3" sqref="BX20" start="0" length="0">
    <dxf>
      <alignment vertical="bottom" readingOrder="0"/>
    </dxf>
  </rfmt>
  <rfmt sheetId="3" sqref="BY20" start="0" length="0">
    <dxf>
      <alignment vertical="bottom" readingOrder="0"/>
    </dxf>
  </rfmt>
  <rfmt sheetId="3" sqref="BZ20" start="0" length="0">
    <dxf>
      <alignment vertical="bottom" readingOrder="0"/>
    </dxf>
  </rfmt>
  <rfmt sheetId="3" sqref="CA20" start="0" length="0">
    <dxf>
      <alignment vertical="bottom" readingOrder="0"/>
    </dxf>
  </rfmt>
  <rfmt sheetId="3" sqref="CB20" start="0" length="0">
    <dxf>
      <alignment vertical="bottom" readingOrder="0"/>
    </dxf>
  </rfmt>
  <rfmt sheetId="3" sqref="CC20" start="0" length="0">
    <dxf>
      <alignment vertical="bottom" readingOrder="0"/>
    </dxf>
  </rfmt>
  <rfmt sheetId="3" sqref="CD20" start="0" length="0">
    <dxf>
      <alignment vertical="bottom" readingOrder="0"/>
    </dxf>
  </rfmt>
  <rfmt sheetId="3" sqref="CE20" start="0" length="0">
    <dxf>
      <alignment vertical="bottom" readingOrder="0"/>
    </dxf>
  </rfmt>
  <rfmt sheetId="3" sqref="CF20" start="0" length="0">
    <dxf>
      <alignment vertical="bottom" readingOrder="0"/>
    </dxf>
  </rfmt>
  <rfmt sheetId="3" sqref="CG20" start="0" length="0">
    <dxf>
      <alignment vertical="bottom" readingOrder="0"/>
    </dxf>
  </rfmt>
  <rfmt sheetId="3" sqref="CH20" start="0" length="0">
    <dxf>
      <alignment vertical="bottom" readingOrder="0"/>
    </dxf>
  </rfmt>
  <rfmt sheetId="3" sqref="CI20" start="0" length="0">
    <dxf>
      <alignment vertical="bottom" readingOrder="0"/>
    </dxf>
  </rfmt>
  <rfmt sheetId="3" sqref="CJ20" start="0" length="0">
    <dxf>
      <alignment vertical="bottom" readingOrder="0"/>
    </dxf>
  </rfmt>
  <rfmt sheetId="3" sqref="CK20" start="0" length="0">
    <dxf>
      <alignment vertical="bottom" readingOrder="0"/>
    </dxf>
  </rfmt>
  <rfmt sheetId="3" sqref="CL20" start="0" length="0">
    <dxf>
      <alignment vertical="bottom" readingOrder="0"/>
    </dxf>
  </rfmt>
  <rfmt sheetId="3" sqref="CM20" start="0" length="0">
    <dxf>
      <alignment vertical="bottom" readingOrder="0"/>
    </dxf>
  </rfmt>
  <rfmt sheetId="3" sqref="CN20" start="0" length="0">
    <dxf>
      <alignment vertical="bottom" readingOrder="0"/>
    </dxf>
  </rfmt>
  <rfmt sheetId="3" sqref="CO20" start="0" length="0">
    <dxf>
      <alignment vertical="bottom" readingOrder="0"/>
    </dxf>
  </rfmt>
  <rfmt sheetId="3" sqref="CP20" start="0" length="0">
    <dxf>
      <alignment vertical="bottom" readingOrder="0"/>
    </dxf>
  </rfmt>
  <rfmt sheetId="3" sqref="CQ20" start="0" length="0">
    <dxf>
      <alignment vertical="bottom" readingOrder="0"/>
    </dxf>
  </rfmt>
  <rfmt sheetId="3" sqref="CR20" start="0" length="0">
    <dxf>
      <alignment vertical="bottom" readingOrder="0"/>
    </dxf>
  </rfmt>
  <rfmt sheetId="3" sqref="CS20" start="0" length="0">
    <dxf>
      <alignment vertical="bottom" readingOrder="0"/>
    </dxf>
  </rfmt>
  <rfmt sheetId="3" sqref="CT20" start="0" length="0">
    <dxf>
      <alignment vertical="bottom" readingOrder="0"/>
    </dxf>
  </rfmt>
  <rfmt sheetId="3" sqref="CU20" start="0" length="0">
    <dxf>
      <alignment vertical="bottom" readingOrder="0"/>
    </dxf>
  </rfmt>
  <rfmt sheetId="3" sqref="CV20" start="0" length="0">
    <dxf>
      <alignment vertical="bottom" readingOrder="0"/>
    </dxf>
  </rfmt>
  <rfmt sheetId="3" sqref="CW20" start="0" length="0">
    <dxf>
      <alignment vertical="bottom" readingOrder="0"/>
    </dxf>
  </rfmt>
  <rfmt sheetId="3" sqref="CX20" start="0" length="0">
    <dxf>
      <alignment vertical="bottom" readingOrder="0"/>
    </dxf>
  </rfmt>
  <rfmt sheetId="3" sqref="CY20" start="0" length="0">
    <dxf>
      <alignment vertical="bottom" readingOrder="0"/>
    </dxf>
  </rfmt>
  <rfmt sheetId="3" sqref="CZ20" start="0" length="0">
    <dxf>
      <alignment vertical="bottom" readingOrder="0"/>
    </dxf>
  </rfmt>
  <rfmt sheetId="3" sqref="DA20" start="0" length="0">
    <dxf>
      <alignment vertical="bottom" readingOrder="0"/>
    </dxf>
  </rfmt>
  <rfmt sheetId="3" sqref="DB20" start="0" length="0">
    <dxf>
      <alignment vertical="bottom" readingOrder="0"/>
    </dxf>
  </rfmt>
  <rfmt sheetId="3" sqref="DC20" start="0" length="0">
    <dxf>
      <alignment vertical="bottom" readingOrder="0"/>
    </dxf>
  </rfmt>
  <rfmt sheetId="3" sqref="DD20" start="0" length="0">
    <dxf>
      <alignment vertical="bottom" readingOrder="0"/>
    </dxf>
  </rfmt>
  <rfmt sheetId="3" sqref="DE20" start="0" length="0">
    <dxf>
      <alignment vertical="bottom" readingOrder="0"/>
    </dxf>
  </rfmt>
  <rfmt sheetId="3" sqref="DF20" start="0" length="0">
    <dxf>
      <alignment vertical="bottom" readingOrder="0"/>
    </dxf>
  </rfmt>
  <rfmt sheetId="3" sqref="DG20" start="0" length="0">
    <dxf>
      <alignment vertical="bottom" readingOrder="0"/>
    </dxf>
  </rfmt>
  <rfmt sheetId="3" sqref="DH20" start="0" length="0">
    <dxf>
      <alignment vertical="bottom" readingOrder="0"/>
    </dxf>
  </rfmt>
  <rfmt sheetId="3" sqref="DI20" start="0" length="0">
    <dxf>
      <alignment vertical="bottom" readingOrder="0"/>
    </dxf>
  </rfmt>
  <rfmt sheetId="3" sqref="DJ20" start="0" length="0">
    <dxf>
      <alignment vertical="bottom" readingOrder="0"/>
    </dxf>
  </rfmt>
  <rfmt sheetId="3" sqref="DK20" start="0" length="0">
    <dxf>
      <alignment vertical="bottom" readingOrder="0"/>
    </dxf>
  </rfmt>
  <rfmt sheetId="3" sqref="DL20" start="0" length="0">
    <dxf>
      <alignment vertical="bottom" readingOrder="0"/>
    </dxf>
  </rfmt>
  <rfmt sheetId="3" sqref="DM20" start="0" length="0">
    <dxf>
      <alignment vertical="bottom" readingOrder="0"/>
    </dxf>
  </rfmt>
  <rfmt sheetId="3" sqref="DN20" start="0" length="0">
    <dxf>
      <alignment vertical="bottom" readingOrder="0"/>
    </dxf>
  </rfmt>
  <rfmt sheetId="3" sqref="DO20" start="0" length="0">
    <dxf>
      <alignment vertical="bottom" readingOrder="0"/>
    </dxf>
  </rfmt>
  <rfmt sheetId="3" sqref="DP20" start="0" length="0">
    <dxf>
      <alignment vertical="bottom" readingOrder="0"/>
    </dxf>
  </rfmt>
  <rfmt sheetId="3" sqref="DQ20" start="0" length="0">
    <dxf>
      <alignment vertical="bottom" readingOrder="0"/>
    </dxf>
  </rfmt>
  <rfmt sheetId="3" sqref="DR20" start="0" length="0">
    <dxf>
      <alignment vertical="bottom" readingOrder="0"/>
    </dxf>
  </rfmt>
  <rfmt sheetId="3" sqref="DS20" start="0" length="0">
    <dxf>
      <alignment vertical="bottom" readingOrder="0"/>
    </dxf>
  </rfmt>
  <rfmt sheetId="3" sqref="DT20" start="0" length="0">
    <dxf>
      <alignment vertical="bottom" readingOrder="0"/>
    </dxf>
  </rfmt>
  <rfmt sheetId="3" sqref="DU20" start="0" length="0">
    <dxf>
      <alignment vertical="bottom" readingOrder="0"/>
    </dxf>
  </rfmt>
  <rfmt sheetId="3" sqref="DV20" start="0" length="0">
    <dxf>
      <alignment vertical="bottom" readingOrder="0"/>
    </dxf>
  </rfmt>
  <rfmt sheetId="3" sqref="DW20" start="0" length="0">
    <dxf>
      <alignment vertical="bottom" readingOrder="0"/>
    </dxf>
  </rfmt>
  <rfmt sheetId="3" sqref="DX20" start="0" length="0">
    <dxf>
      <alignment vertical="bottom" readingOrder="0"/>
    </dxf>
  </rfmt>
  <rfmt sheetId="3" sqref="DY20" start="0" length="0">
    <dxf>
      <alignment vertical="bottom" readingOrder="0"/>
    </dxf>
  </rfmt>
  <rfmt sheetId="3" sqref="DZ20" start="0" length="0">
    <dxf>
      <alignment vertical="bottom" readingOrder="0"/>
    </dxf>
  </rfmt>
  <rfmt sheetId="3" sqref="EA20" start="0" length="0">
    <dxf>
      <alignment vertical="bottom" readingOrder="0"/>
    </dxf>
  </rfmt>
  <rfmt sheetId="3" sqref="EB20" start="0" length="0">
    <dxf>
      <alignment vertical="bottom" readingOrder="0"/>
    </dxf>
  </rfmt>
  <rfmt sheetId="3" sqref="EC20" start="0" length="0">
    <dxf>
      <alignment vertical="bottom" readingOrder="0"/>
    </dxf>
  </rfmt>
  <rfmt sheetId="3" sqref="ED20" start="0" length="0">
    <dxf>
      <alignment vertical="bottom" readingOrder="0"/>
    </dxf>
  </rfmt>
  <rfmt sheetId="3" sqref="EE20" start="0" length="0">
    <dxf>
      <alignment vertical="bottom" readingOrder="0"/>
    </dxf>
  </rfmt>
  <rfmt sheetId="3" sqref="EF20" start="0" length="0">
    <dxf>
      <alignment vertical="bottom" readingOrder="0"/>
    </dxf>
  </rfmt>
  <rfmt sheetId="3" sqref="EG20" start="0" length="0">
    <dxf>
      <alignment vertical="bottom" readingOrder="0"/>
    </dxf>
  </rfmt>
  <rfmt sheetId="3" sqref="EH20" start="0" length="0">
    <dxf>
      <alignment vertical="bottom" readingOrder="0"/>
    </dxf>
  </rfmt>
  <rfmt sheetId="3" sqref="EI20" start="0" length="0">
    <dxf>
      <alignment vertical="bottom" readingOrder="0"/>
    </dxf>
  </rfmt>
  <rfmt sheetId="3" sqref="EJ20" start="0" length="0">
    <dxf>
      <alignment vertical="bottom" readingOrder="0"/>
    </dxf>
  </rfmt>
  <rfmt sheetId="3" sqref="EK20" start="0" length="0">
    <dxf>
      <alignment vertical="bottom" readingOrder="0"/>
    </dxf>
  </rfmt>
  <rfmt sheetId="3" sqref="EL20" start="0" length="0">
    <dxf>
      <alignment vertical="bottom" readingOrder="0"/>
    </dxf>
  </rfmt>
  <rfmt sheetId="3" sqref="EM20" start="0" length="0">
    <dxf>
      <alignment vertical="bottom" readingOrder="0"/>
    </dxf>
  </rfmt>
  <rfmt sheetId="3" sqref="EN20" start="0" length="0">
    <dxf>
      <alignment vertical="bottom" readingOrder="0"/>
    </dxf>
  </rfmt>
  <rfmt sheetId="3" sqref="EO20" start="0" length="0">
    <dxf>
      <alignment vertical="bottom" readingOrder="0"/>
    </dxf>
  </rfmt>
  <rfmt sheetId="3" sqref="EP20" start="0" length="0">
    <dxf>
      <alignment vertical="bottom" readingOrder="0"/>
    </dxf>
  </rfmt>
  <rfmt sheetId="3" sqref="EQ20" start="0" length="0">
    <dxf>
      <alignment vertical="bottom" readingOrder="0"/>
    </dxf>
  </rfmt>
  <rfmt sheetId="3" sqref="ER20" start="0" length="0">
    <dxf>
      <alignment vertical="bottom" readingOrder="0"/>
    </dxf>
  </rfmt>
  <rfmt sheetId="3" sqref="ES20" start="0" length="0">
    <dxf>
      <alignment vertical="bottom" readingOrder="0"/>
    </dxf>
  </rfmt>
  <rfmt sheetId="3" sqref="ET20" start="0" length="0">
    <dxf>
      <alignment vertical="bottom" readingOrder="0"/>
    </dxf>
  </rfmt>
  <rfmt sheetId="3" sqref="EU20" start="0" length="0">
    <dxf>
      <alignment vertical="bottom" readingOrder="0"/>
    </dxf>
  </rfmt>
  <rfmt sheetId="3" sqref="EV20" start="0" length="0">
    <dxf>
      <alignment vertical="bottom" readingOrder="0"/>
    </dxf>
  </rfmt>
  <rfmt sheetId="3" sqref="EW20" start="0" length="0">
    <dxf>
      <alignment vertical="bottom" readingOrder="0"/>
    </dxf>
  </rfmt>
  <rfmt sheetId="3" sqref="EX20" start="0" length="0">
    <dxf>
      <alignment vertical="bottom" readingOrder="0"/>
    </dxf>
  </rfmt>
  <rfmt sheetId="3" sqref="EY20" start="0" length="0">
    <dxf>
      <alignment vertical="bottom" readingOrder="0"/>
    </dxf>
  </rfmt>
  <rfmt sheetId="3" sqref="EZ20" start="0" length="0">
    <dxf>
      <alignment vertical="bottom" readingOrder="0"/>
    </dxf>
  </rfmt>
  <rfmt sheetId="3" sqref="FA20" start="0" length="0">
    <dxf>
      <alignment vertical="bottom" readingOrder="0"/>
    </dxf>
  </rfmt>
  <rfmt sheetId="3" sqref="FB20" start="0" length="0">
    <dxf>
      <alignment vertical="bottom" readingOrder="0"/>
    </dxf>
  </rfmt>
  <rfmt sheetId="3" sqref="FC20" start="0" length="0">
    <dxf>
      <alignment vertical="bottom" readingOrder="0"/>
    </dxf>
  </rfmt>
  <rfmt sheetId="3" sqref="FD20" start="0" length="0">
    <dxf>
      <alignment vertical="bottom" readingOrder="0"/>
    </dxf>
  </rfmt>
  <rfmt sheetId="3" sqref="FE20" start="0" length="0">
    <dxf>
      <alignment vertical="bottom" readingOrder="0"/>
    </dxf>
  </rfmt>
  <rfmt sheetId="3" sqref="FF20" start="0" length="0">
    <dxf>
      <alignment vertical="bottom" readingOrder="0"/>
    </dxf>
  </rfmt>
  <rfmt sheetId="3" sqref="FG20" start="0" length="0">
    <dxf>
      <alignment vertical="bottom" readingOrder="0"/>
    </dxf>
  </rfmt>
  <rfmt sheetId="3" sqref="FH20" start="0" length="0">
    <dxf>
      <alignment vertical="bottom" readingOrder="0"/>
    </dxf>
  </rfmt>
  <rfmt sheetId="3" sqref="FI20" start="0" length="0">
    <dxf>
      <alignment vertical="bottom" readingOrder="0"/>
    </dxf>
  </rfmt>
  <rfmt sheetId="3" sqref="FJ20" start="0" length="0">
    <dxf>
      <alignment vertical="bottom" readingOrder="0"/>
    </dxf>
  </rfmt>
  <rfmt sheetId="3" sqref="FK20" start="0" length="0">
    <dxf>
      <alignment vertical="bottom" readingOrder="0"/>
    </dxf>
  </rfmt>
  <rfmt sheetId="3" sqref="P21" start="0" length="0">
    <dxf>
      <alignment vertical="bottom" readingOrder="0"/>
    </dxf>
  </rfmt>
  <rfmt sheetId="3" sqref="Q21" start="0" length="0">
    <dxf>
      <alignment vertical="bottom" readingOrder="0"/>
    </dxf>
  </rfmt>
  <rfmt sheetId="3" sqref="R21" start="0" length="0">
    <dxf>
      <alignment vertical="bottom" readingOrder="0"/>
    </dxf>
  </rfmt>
  <rfmt sheetId="3" sqref="S21" start="0" length="0">
    <dxf>
      <alignment vertical="bottom" readingOrder="0"/>
    </dxf>
  </rfmt>
  <rfmt sheetId="3" sqref="T21" start="0" length="0">
    <dxf>
      <alignment vertical="bottom" readingOrder="0"/>
    </dxf>
  </rfmt>
  <rfmt sheetId="3" sqref="U21" start="0" length="0">
    <dxf>
      <alignment vertical="bottom" readingOrder="0"/>
    </dxf>
  </rfmt>
  <rfmt sheetId="3" sqref="V21" start="0" length="0">
    <dxf>
      <alignment vertical="bottom" readingOrder="0"/>
    </dxf>
  </rfmt>
  <rfmt sheetId="3" sqref="W21" start="0" length="0">
    <dxf>
      <alignment vertical="bottom" readingOrder="0"/>
    </dxf>
  </rfmt>
  <rfmt sheetId="3" sqref="X21" start="0" length="0">
    <dxf>
      <alignment vertical="bottom" readingOrder="0"/>
    </dxf>
  </rfmt>
  <rfmt sheetId="3" sqref="Y21" start="0" length="0">
    <dxf>
      <alignment vertical="bottom" readingOrder="0"/>
    </dxf>
  </rfmt>
  <rfmt sheetId="3" sqref="Z21" start="0" length="0">
    <dxf>
      <alignment vertical="bottom" readingOrder="0"/>
    </dxf>
  </rfmt>
  <rfmt sheetId="3" sqref="AA21" start="0" length="0">
    <dxf>
      <alignment vertical="bottom" readingOrder="0"/>
    </dxf>
  </rfmt>
  <rfmt sheetId="3" sqref="AB21" start="0" length="0">
    <dxf>
      <fill>
        <patternFill patternType="none">
          <bgColor indexed="65"/>
        </patternFill>
      </fill>
      <alignment vertical="bottom" readingOrder="0"/>
    </dxf>
  </rfmt>
  <rfmt sheetId="3" sqref="AC21" start="0" length="0">
    <dxf>
      <alignment vertical="bottom" readingOrder="0"/>
    </dxf>
  </rfmt>
  <rfmt sheetId="3" sqref="AD21" start="0" length="0">
    <dxf>
      <alignment vertical="bottom" readingOrder="0"/>
    </dxf>
  </rfmt>
  <rfmt sheetId="3" sqref="AE21" start="0" length="0">
    <dxf>
      <alignment vertical="bottom" readingOrder="0"/>
    </dxf>
  </rfmt>
  <rfmt sheetId="3" sqref="AF21" start="0" length="0">
    <dxf>
      <alignment vertical="bottom" readingOrder="0"/>
    </dxf>
  </rfmt>
  <rfmt sheetId="3" sqref="AG21" start="0" length="0">
    <dxf>
      <alignment vertical="bottom" readingOrder="0"/>
    </dxf>
  </rfmt>
  <rfmt sheetId="3" sqref="AH21" start="0" length="0">
    <dxf>
      <alignment vertical="bottom" readingOrder="0"/>
    </dxf>
  </rfmt>
  <rfmt sheetId="3" sqref="AI21" start="0" length="0">
    <dxf>
      <alignment vertical="bottom" readingOrder="0"/>
    </dxf>
  </rfmt>
  <rfmt sheetId="3" sqref="AJ21" start="0" length="0">
    <dxf>
      <alignment vertical="bottom" readingOrder="0"/>
    </dxf>
  </rfmt>
  <rfmt sheetId="3" sqref="AK21" start="0" length="0">
    <dxf>
      <alignment vertical="bottom" readingOrder="0"/>
    </dxf>
  </rfmt>
  <rfmt sheetId="3" sqref="AL21" start="0" length="0">
    <dxf>
      <alignment vertical="bottom" readingOrder="0"/>
    </dxf>
  </rfmt>
  <rfmt sheetId="3" sqref="AM21" start="0" length="0">
    <dxf>
      <alignment vertical="bottom" readingOrder="0"/>
    </dxf>
  </rfmt>
  <rfmt sheetId="3" sqref="AN21" start="0" length="0">
    <dxf>
      <alignment vertical="bottom" readingOrder="0"/>
    </dxf>
  </rfmt>
  <rfmt sheetId="3" sqref="AO21" start="0" length="0">
    <dxf>
      <fill>
        <patternFill patternType="none">
          <bgColor indexed="65"/>
        </patternFill>
      </fill>
      <alignment vertical="bottom" readingOrder="0"/>
    </dxf>
  </rfmt>
  <rfmt sheetId="3" sqref="AP21" start="0" length="0">
    <dxf>
      <alignment vertical="bottom" readingOrder="0"/>
    </dxf>
  </rfmt>
  <rfmt sheetId="3" sqref="AQ21" start="0" length="0">
    <dxf>
      <alignment vertical="bottom" readingOrder="0"/>
    </dxf>
  </rfmt>
  <rfmt sheetId="3" sqref="AR21" start="0" length="0">
    <dxf>
      <alignment vertical="bottom" readingOrder="0"/>
    </dxf>
  </rfmt>
  <rfmt sheetId="3" sqref="AS21" start="0" length="0">
    <dxf>
      <alignment vertical="bottom" readingOrder="0"/>
    </dxf>
  </rfmt>
  <rfmt sheetId="3" sqref="AT21" start="0" length="0">
    <dxf>
      <alignment vertical="bottom" readingOrder="0"/>
    </dxf>
  </rfmt>
  <rfmt sheetId="3" sqref="AU21" start="0" length="0">
    <dxf>
      <alignment vertical="bottom" readingOrder="0"/>
    </dxf>
  </rfmt>
  <rfmt sheetId="3" sqref="AV21" start="0" length="0">
    <dxf>
      <alignment vertical="bottom" readingOrder="0"/>
    </dxf>
  </rfmt>
  <rfmt sheetId="3" sqref="AW21" start="0" length="0">
    <dxf>
      <alignment vertical="bottom" readingOrder="0"/>
    </dxf>
  </rfmt>
  <rfmt sheetId="3" sqref="AX21" start="0" length="0">
    <dxf>
      <alignment vertical="bottom" readingOrder="0"/>
    </dxf>
  </rfmt>
  <rfmt sheetId="3" sqref="AY21" start="0" length="0">
    <dxf>
      <alignment vertical="bottom" readingOrder="0"/>
    </dxf>
  </rfmt>
  <rfmt sheetId="3" sqref="AZ21" start="0" length="0">
    <dxf>
      <alignment vertical="bottom" readingOrder="0"/>
    </dxf>
  </rfmt>
  <rfmt sheetId="3" sqref="BA21" start="0" length="0">
    <dxf>
      <alignment vertical="bottom" readingOrder="0"/>
    </dxf>
  </rfmt>
  <rfmt sheetId="3" sqref="BB21" start="0" length="0">
    <dxf>
      <alignment vertical="bottom" readingOrder="0"/>
    </dxf>
  </rfmt>
  <rfmt sheetId="3" sqref="BC21" start="0" length="0">
    <dxf>
      <alignment vertical="bottom" readingOrder="0"/>
    </dxf>
  </rfmt>
  <rfmt sheetId="3" sqref="BD21" start="0" length="0">
    <dxf>
      <alignment vertical="bottom" readingOrder="0"/>
    </dxf>
  </rfmt>
  <rfmt sheetId="3" sqref="BE21" start="0" length="0">
    <dxf>
      <alignment vertical="bottom" readingOrder="0"/>
    </dxf>
  </rfmt>
  <rfmt sheetId="3" sqref="BF21" start="0" length="0">
    <dxf>
      <alignment vertical="bottom" readingOrder="0"/>
    </dxf>
  </rfmt>
  <rfmt sheetId="3" sqref="BG21" start="0" length="0">
    <dxf>
      <alignment vertical="bottom" readingOrder="0"/>
    </dxf>
  </rfmt>
  <rfmt sheetId="3" sqref="BH21" start="0" length="0">
    <dxf>
      <alignment vertical="bottom" readingOrder="0"/>
    </dxf>
  </rfmt>
  <rfmt sheetId="3" sqref="BI21" start="0" length="0">
    <dxf>
      <alignment vertical="bottom" readingOrder="0"/>
    </dxf>
  </rfmt>
  <rfmt sheetId="3" sqref="BJ21" start="0" length="0">
    <dxf>
      <alignment vertical="bottom" readingOrder="0"/>
    </dxf>
  </rfmt>
  <rfmt sheetId="3" sqref="BK21" start="0" length="0">
    <dxf>
      <alignment vertical="bottom" readingOrder="0"/>
    </dxf>
  </rfmt>
  <rfmt sheetId="3" sqref="BL21" start="0" length="0">
    <dxf>
      <alignment vertical="bottom" readingOrder="0"/>
    </dxf>
  </rfmt>
  <rfmt sheetId="3" sqref="BM21" start="0" length="0">
    <dxf>
      <alignment vertical="bottom" readingOrder="0"/>
    </dxf>
  </rfmt>
  <rfmt sheetId="3" sqref="BN21" start="0" length="0">
    <dxf>
      <alignment vertical="bottom" readingOrder="0"/>
    </dxf>
  </rfmt>
  <rfmt sheetId="3" sqref="BO21" start="0" length="0">
    <dxf>
      <alignment vertical="bottom" readingOrder="0"/>
    </dxf>
  </rfmt>
  <rfmt sheetId="3" sqref="BP21" start="0" length="0">
    <dxf>
      <alignment vertical="bottom" readingOrder="0"/>
    </dxf>
  </rfmt>
  <rfmt sheetId="3" sqref="BQ21" start="0" length="0">
    <dxf>
      <alignment vertical="bottom" readingOrder="0"/>
    </dxf>
  </rfmt>
  <rfmt sheetId="3" sqref="BR21" start="0" length="0">
    <dxf>
      <alignment vertical="bottom" readingOrder="0"/>
    </dxf>
  </rfmt>
  <rfmt sheetId="3" sqref="BS21" start="0" length="0">
    <dxf>
      <alignment vertical="bottom" readingOrder="0"/>
    </dxf>
  </rfmt>
  <rfmt sheetId="3" sqref="BT21" start="0" length="0">
    <dxf>
      <alignment vertical="bottom" readingOrder="0"/>
    </dxf>
  </rfmt>
  <rfmt sheetId="3" sqref="BU21" start="0" length="0">
    <dxf>
      <alignment vertical="bottom" readingOrder="0"/>
    </dxf>
  </rfmt>
  <rfmt sheetId="3" sqref="BV21" start="0" length="0">
    <dxf>
      <alignment vertical="bottom" readingOrder="0"/>
    </dxf>
  </rfmt>
  <rfmt sheetId="3" sqref="BW21" start="0" length="0">
    <dxf>
      <alignment vertical="bottom" readingOrder="0"/>
    </dxf>
  </rfmt>
  <rfmt sheetId="3" sqref="BX21" start="0" length="0">
    <dxf>
      <alignment vertical="bottom" readingOrder="0"/>
    </dxf>
  </rfmt>
  <rfmt sheetId="3" sqref="BY21" start="0" length="0">
    <dxf>
      <alignment vertical="bottom" readingOrder="0"/>
    </dxf>
  </rfmt>
  <rfmt sheetId="3" sqref="BZ21" start="0" length="0">
    <dxf>
      <alignment vertical="bottom" readingOrder="0"/>
    </dxf>
  </rfmt>
  <rfmt sheetId="3" sqref="CA21" start="0" length="0">
    <dxf>
      <alignment vertical="bottom" readingOrder="0"/>
    </dxf>
  </rfmt>
  <rfmt sheetId="3" sqref="CB21" start="0" length="0">
    <dxf>
      <alignment vertical="bottom" readingOrder="0"/>
    </dxf>
  </rfmt>
  <rfmt sheetId="3" sqref="CC21" start="0" length="0">
    <dxf>
      <alignment vertical="bottom" readingOrder="0"/>
    </dxf>
  </rfmt>
  <rfmt sheetId="3" sqref="CD21" start="0" length="0">
    <dxf>
      <alignment vertical="bottom" readingOrder="0"/>
    </dxf>
  </rfmt>
  <rfmt sheetId="3" sqref="CE21" start="0" length="0">
    <dxf>
      <alignment vertical="bottom" readingOrder="0"/>
    </dxf>
  </rfmt>
  <rfmt sheetId="3" sqref="CF21" start="0" length="0">
    <dxf>
      <alignment vertical="bottom" readingOrder="0"/>
    </dxf>
  </rfmt>
  <rfmt sheetId="3" sqref="CG21" start="0" length="0">
    <dxf>
      <alignment vertical="bottom" readingOrder="0"/>
    </dxf>
  </rfmt>
  <rfmt sheetId="3" sqref="CH21" start="0" length="0">
    <dxf>
      <alignment vertical="bottom" readingOrder="0"/>
    </dxf>
  </rfmt>
  <rfmt sheetId="3" sqref="CI21" start="0" length="0">
    <dxf>
      <alignment vertical="bottom" readingOrder="0"/>
    </dxf>
  </rfmt>
  <rfmt sheetId="3" sqref="CJ21" start="0" length="0">
    <dxf>
      <alignment vertical="bottom" readingOrder="0"/>
    </dxf>
  </rfmt>
  <rfmt sheetId="3" sqref="CK21" start="0" length="0">
    <dxf>
      <alignment vertical="bottom" readingOrder="0"/>
    </dxf>
  </rfmt>
  <rfmt sheetId="3" sqref="CL21" start="0" length="0">
    <dxf>
      <alignment vertical="bottom" readingOrder="0"/>
    </dxf>
  </rfmt>
  <rfmt sheetId="3" sqref="CM21" start="0" length="0">
    <dxf>
      <alignment vertical="bottom" readingOrder="0"/>
    </dxf>
  </rfmt>
  <rfmt sheetId="3" sqref="CN21" start="0" length="0">
    <dxf>
      <alignment vertical="bottom" readingOrder="0"/>
    </dxf>
  </rfmt>
  <rfmt sheetId="3" sqref="CO21" start="0" length="0">
    <dxf>
      <alignment vertical="bottom" readingOrder="0"/>
    </dxf>
  </rfmt>
  <rfmt sheetId="3" sqref="CP21" start="0" length="0">
    <dxf>
      <alignment vertical="bottom" readingOrder="0"/>
    </dxf>
  </rfmt>
  <rfmt sheetId="3" sqref="CQ21" start="0" length="0">
    <dxf>
      <alignment vertical="bottom" readingOrder="0"/>
    </dxf>
  </rfmt>
  <rfmt sheetId="3" sqref="CR21" start="0" length="0">
    <dxf>
      <alignment vertical="bottom" readingOrder="0"/>
    </dxf>
  </rfmt>
  <rfmt sheetId="3" sqref="CS21" start="0" length="0">
    <dxf>
      <alignment vertical="bottom" readingOrder="0"/>
    </dxf>
  </rfmt>
  <rfmt sheetId="3" sqref="CT21" start="0" length="0">
    <dxf>
      <alignment vertical="bottom" readingOrder="0"/>
    </dxf>
  </rfmt>
  <rfmt sheetId="3" sqref="CU21" start="0" length="0">
    <dxf>
      <alignment vertical="bottom" readingOrder="0"/>
    </dxf>
  </rfmt>
  <rfmt sheetId="3" sqref="CV21" start="0" length="0">
    <dxf>
      <alignment vertical="bottom" readingOrder="0"/>
    </dxf>
  </rfmt>
  <rfmt sheetId="3" sqref="CW21" start="0" length="0">
    <dxf>
      <alignment vertical="bottom" readingOrder="0"/>
    </dxf>
  </rfmt>
  <rfmt sheetId="3" sqref="CX21" start="0" length="0">
    <dxf>
      <alignment vertical="bottom" readingOrder="0"/>
    </dxf>
  </rfmt>
  <rfmt sheetId="3" sqref="CY21" start="0" length="0">
    <dxf>
      <alignment vertical="bottom" readingOrder="0"/>
    </dxf>
  </rfmt>
  <rfmt sheetId="3" sqref="CZ21" start="0" length="0">
    <dxf>
      <alignment vertical="bottom" readingOrder="0"/>
    </dxf>
  </rfmt>
  <rfmt sheetId="3" sqref="DA21" start="0" length="0">
    <dxf>
      <alignment vertical="bottom" readingOrder="0"/>
    </dxf>
  </rfmt>
  <rfmt sheetId="3" sqref="DB21" start="0" length="0">
    <dxf>
      <alignment vertical="bottom" readingOrder="0"/>
    </dxf>
  </rfmt>
  <rfmt sheetId="3" sqref="DC21" start="0" length="0">
    <dxf>
      <alignment vertical="bottom" readingOrder="0"/>
    </dxf>
  </rfmt>
  <rfmt sheetId="3" sqref="DD21" start="0" length="0">
    <dxf>
      <alignment vertical="bottom" readingOrder="0"/>
    </dxf>
  </rfmt>
  <rfmt sheetId="3" sqref="DE21" start="0" length="0">
    <dxf>
      <alignment vertical="bottom" readingOrder="0"/>
    </dxf>
  </rfmt>
  <rfmt sheetId="3" sqref="DF21" start="0" length="0">
    <dxf>
      <alignment vertical="bottom" readingOrder="0"/>
    </dxf>
  </rfmt>
  <rfmt sheetId="3" sqref="DG21" start="0" length="0">
    <dxf>
      <alignment vertical="bottom" readingOrder="0"/>
    </dxf>
  </rfmt>
  <rfmt sheetId="3" sqref="DH21" start="0" length="0">
    <dxf>
      <alignment vertical="bottom" readingOrder="0"/>
    </dxf>
  </rfmt>
  <rfmt sheetId="3" sqref="DI21" start="0" length="0">
    <dxf>
      <alignment vertical="bottom" readingOrder="0"/>
    </dxf>
  </rfmt>
  <rfmt sheetId="3" sqref="DJ21" start="0" length="0">
    <dxf>
      <alignment vertical="bottom" readingOrder="0"/>
    </dxf>
  </rfmt>
  <rfmt sheetId="3" sqref="DK21" start="0" length="0">
    <dxf>
      <alignment vertical="bottom" readingOrder="0"/>
    </dxf>
  </rfmt>
  <rfmt sheetId="3" sqref="DL21" start="0" length="0">
    <dxf>
      <alignment vertical="bottom" readingOrder="0"/>
    </dxf>
  </rfmt>
  <rfmt sheetId="3" sqref="DM21" start="0" length="0">
    <dxf>
      <alignment vertical="bottom" readingOrder="0"/>
    </dxf>
  </rfmt>
  <rfmt sheetId="3" sqref="DN21" start="0" length="0">
    <dxf>
      <alignment vertical="bottom" readingOrder="0"/>
    </dxf>
  </rfmt>
  <rfmt sheetId="3" sqref="DO21" start="0" length="0">
    <dxf>
      <alignment vertical="bottom" readingOrder="0"/>
    </dxf>
  </rfmt>
  <rfmt sheetId="3" sqref="DP21" start="0" length="0">
    <dxf>
      <alignment vertical="bottom" readingOrder="0"/>
    </dxf>
  </rfmt>
  <rfmt sheetId="3" sqref="DQ21" start="0" length="0">
    <dxf>
      <alignment vertical="bottom" readingOrder="0"/>
    </dxf>
  </rfmt>
  <rfmt sheetId="3" sqref="DR21" start="0" length="0">
    <dxf>
      <alignment vertical="bottom" readingOrder="0"/>
    </dxf>
  </rfmt>
  <rfmt sheetId="3" sqref="DS21" start="0" length="0">
    <dxf>
      <alignment vertical="bottom" readingOrder="0"/>
    </dxf>
  </rfmt>
  <rfmt sheetId="3" sqref="DT21" start="0" length="0">
    <dxf>
      <alignment vertical="bottom" readingOrder="0"/>
    </dxf>
  </rfmt>
  <rfmt sheetId="3" sqref="DU21" start="0" length="0">
    <dxf>
      <alignment vertical="bottom" readingOrder="0"/>
    </dxf>
  </rfmt>
  <rfmt sheetId="3" sqref="DV21" start="0" length="0">
    <dxf>
      <alignment vertical="bottom" readingOrder="0"/>
    </dxf>
  </rfmt>
  <rfmt sheetId="3" sqref="DW21" start="0" length="0">
    <dxf>
      <alignment vertical="bottom" readingOrder="0"/>
    </dxf>
  </rfmt>
  <rfmt sheetId="3" sqref="DX21" start="0" length="0">
    <dxf>
      <alignment vertical="bottom" readingOrder="0"/>
    </dxf>
  </rfmt>
  <rfmt sheetId="3" sqref="DY21" start="0" length="0">
    <dxf>
      <alignment vertical="bottom" readingOrder="0"/>
    </dxf>
  </rfmt>
  <rfmt sheetId="3" sqref="DZ21" start="0" length="0">
    <dxf>
      <alignment vertical="bottom" readingOrder="0"/>
    </dxf>
  </rfmt>
  <rfmt sheetId="3" sqref="EA21" start="0" length="0">
    <dxf>
      <alignment vertical="bottom" readingOrder="0"/>
    </dxf>
  </rfmt>
  <rfmt sheetId="3" sqref="EB21" start="0" length="0">
    <dxf>
      <alignment vertical="bottom" readingOrder="0"/>
    </dxf>
  </rfmt>
  <rfmt sheetId="3" sqref="EC21" start="0" length="0">
    <dxf>
      <alignment vertical="bottom" readingOrder="0"/>
    </dxf>
  </rfmt>
  <rfmt sheetId="3" sqref="ED21" start="0" length="0">
    <dxf>
      <alignment vertical="bottom" readingOrder="0"/>
    </dxf>
  </rfmt>
  <rfmt sheetId="3" sqref="EE21" start="0" length="0">
    <dxf>
      <alignment vertical="bottom" readingOrder="0"/>
    </dxf>
  </rfmt>
  <rfmt sheetId="3" sqref="EF21" start="0" length="0">
    <dxf>
      <alignment vertical="bottom" readingOrder="0"/>
    </dxf>
  </rfmt>
  <rfmt sheetId="3" sqref="EG21" start="0" length="0">
    <dxf>
      <alignment vertical="bottom" readingOrder="0"/>
    </dxf>
  </rfmt>
  <rfmt sheetId="3" sqref="EH21" start="0" length="0">
    <dxf>
      <alignment vertical="bottom" readingOrder="0"/>
    </dxf>
  </rfmt>
  <rfmt sheetId="3" sqref="EI21" start="0" length="0">
    <dxf>
      <alignment vertical="bottom" readingOrder="0"/>
    </dxf>
  </rfmt>
  <rfmt sheetId="3" sqref="EJ21" start="0" length="0">
    <dxf>
      <alignment vertical="bottom" readingOrder="0"/>
    </dxf>
  </rfmt>
  <rfmt sheetId="3" sqref="EK21" start="0" length="0">
    <dxf>
      <alignment vertical="bottom" readingOrder="0"/>
    </dxf>
  </rfmt>
  <rfmt sheetId="3" sqref="EL21" start="0" length="0">
    <dxf>
      <alignment vertical="bottom" readingOrder="0"/>
    </dxf>
  </rfmt>
  <rfmt sheetId="3" sqref="EM21" start="0" length="0">
    <dxf>
      <alignment vertical="bottom" readingOrder="0"/>
    </dxf>
  </rfmt>
  <rfmt sheetId="3" sqref="EN21" start="0" length="0">
    <dxf>
      <alignment vertical="bottom" readingOrder="0"/>
    </dxf>
  </rfmt>
  <rfmt sheetId="3" sqref="EO21" start="0" length="0">
    <dxf>
      <alignment vertical="bottom" readingOrder="0"/>
    </dxf>
  </rfmt>
  <rfmt sheetId="3" sqref="EP21" start="0" length="0">
    <dxf>
      <alignment vertical="bottom" readingOrder="0"/>
    </dxf>
  </rfmt>
  <rfmt sheetId="3" sqref="EQ21" start="0" length="0">
    <dxf>
      <alignment vertical="bottom" readingOrder="0"/>
    </dxf>
  </rfmt>
  <rfmt sheetId="3" sqref="ER21" start="0" length="0">
    <dxf>
      <alignment vertical="bottom" readingOrder="0"/>
    </dxf>
  </rfmt>
  <rfmt sheetId="3" sqref="ES21" start="0" length="0">
    <dxf>
      <alignment vertical="bottom" readingOrder="0"/>
    </dxf>
  </rfmt>
  <rfmt sheetId="3" sqref="ET21" start="0" length="0">
    <dxf>
      <alignment vertical="bottom" readingOrder="0"/>
    </dxf>
  </rfmt>
  <rfmt sheetId="3" sqref="EU21" start="0" length="0">
    <dxf>
      <alignment vertical="bottom" readingOrder="0"/>
    </dxf>
  </rfmt>
  <rfmt sheetId="3" sqref="EV21" start="0" length="0">
    <dxf>
      <alignment vertical="bottom" readingOrder="0"/>
    </dxf>
  </rfmt>
  <rfmt sheetId="3" sqref="EW21" start="0" length="0">
    <dxf>
      <alignment vertical="bottom" readingOrder="0"/>
    </dxf>
  </rfmt>
  <rfmt sheetId="3" sqref="EX21" start="0" length="0">
    <dxf>
      <alignment vertical="bottom" readingOrder="0"/>
    </dxf>
  </rfmt>
  <rfmt sheetId="3" sqref="EY21" start="0" length="0">
    <dxf>
      <alignment vertical="bottom" readingOrder="0"/>
    </dxf>
  </rfmt>
  <rfmt sheetId="3" sqref="EZ21" start="0" length="0">
    <dxf>
      <alignment vertical="bottom" readingOrder="0"/>
    </dxf>
  </rfmt>
  <rfmt sheetId="3" sqref="FA21" start="0" length="0">
    <dxf>
      <alignment vertical="bottom" readingOrder="0"/>
    </dxf>
  </rfmt>
  <rfmt sheetId="3" sqref="FB21" start="0" length="0">
    <dxf>
      <alignment vertical="bottom" readingOrder="0"/>
    </dxf>
  </rfmt>
  <rfmt sheetId="3" sqref="FC21" start="0" length="0">
    <dxf>
      <alignment vertical="bottom" readingOrder="0"/>
    </dxf>
  </rfmt>
  <rfmt sheetId="3" sqref="FD21" start="0" length="0">
    <dxf>
      <alignment vertical="bottom" readingOrder="0"/>
    </dxf>
  </rfmt>
  <rfmt sheetId="3" sqref="FE21" start="0" length="0">
    <dxf>
      <alignment vertical="bottom" readingOrder="0"/>
    </dxf>
  </rfmt>
  <rfmt sheetId="3" sqref="FF21" start="0" length="0">
    <dxf>
      <alignment vertical="bottom" readingOrder="0"/>
    </dxf>
  </rfmt>
  <rfmt sheetId="3" sqref="FG21" start="0" length="0">
    <dxf>
      <alignment vertical="bottom" readingOrder="0"/>
    </dxf>
  </rfmt>
  <rfmt sheetId="3" sqref="FH21" start="0" length="0">
    <dxf>
      <alignment vertical="bottom" readingOrder="0"/>
    </dxf>
  </rfmt>
  <rfmt sheetId="3" sqref="FI21" start="0" length="0">
    <dxf>
      <alignment vertical="bottom" readingOrder="0"/>
    </dxf>
  </rfmt>
  <rfmt sheetId="3" sqref="FJ21" start="0" length="0">
    <dxf>
      <alignment vertical="bottom" readingOrder="0"/>
    </dxf>
  </rfmt>
  <rfmt sheetId="3" sqref="FK21" start="0" length="0">
    <dxf>
      <alignment vertical="bottom" readingOrder="0"/>
    </dxf>
  </rfmt>
  <rfmt sheetId="3" sqref="P22" start="0" length="0">
    <dxf>
      <alignment vertical="bottom" readingOrder="0"/>
    </dxf>
  </rfmt>
  <rfmt sheetId="3" sqref="Q22" start="0" length="0">
    <dxf>
      <alignment vertical="bottom" readingOrder="0"/>
    </dxf>
  </rfmt>
  <rfmt sheetId="3" sqref="R22" start="0" length="0">
    <dxf>
      <alignment vertical="bottom" readingOrder="0"/>
    </dxf>
  </rfmt>
  <rfmt sheetId="3" sqref="S22" start="0" length="0">
    <dxf>
      <alignment vertical="bottom" readingOrder="0"/>
    </dxf>
  </rfmt>
  <rfmt sheetId="3" sqref="T22" start="0" length="0">
    <dxf>
      <alignment vertical="bottom" readingOrder="0"/>
    </dxf>
  </rfmt>
  <rfmt sheetId="3" sqref="U22" start="0" length="0">
    <dxf>
      <alignment vertical="bottom" readingOrder="0"/>
    </dxf>
  </rfmt>
  <rfmt sheetId="3" sqref="V22" start="0" length="0">
    <dxf>
      <alignment vertical="bottom" readingOrder="0"/>
    </dxf>
  </rfmt>
  <rfmt sheetId="3" sqref="W22" start="0" length="0">
    <dxf>
      <alignment vertical="bottom" readingOrder="0"/>
    </dxf>
  </rfmt>
  <rfmt sheetId="3" sqref="X22" start="0" length="0">
    <dxf>
      <alignment vertical="bottom" readingOrder="0"/>
    </dxf>
  </rfmt>
  <rfmt sheetId="3" sqref="Y22" start="0" length="0">
    <dxf>
      <alignment vertical="bottom" readingOrder="0"/>
    </dxf>
  </rfmt>
  <rfmt sheetId="3" sqref="Z22" start="0" length="0">
    <dxf>
      <alignment vertical="bottom" readingOrder="0"/>
    </dxf>
  </rfmt>
  <rfmt sheetId="3" sqref="AA22" start="0" length="0">
    <dxf>
      <alignment vertical="bottom" readingOrder="0"/>
    </dxf>
  </rfmt>
  <rfmt sheetId="3" sqref="AB22" start="0" length="0">
    <dxf>
      <fill>
        <patternFill patternType="none">
          <bgColor indexed="65"/>
        </patternFill>
      </fill>
      <alignment vertical="bottom" readingOrder="0"/>
    </dxf>
  </rfmt>
  <rfmt sheetId="3" sqref="AC22" start="0" length="0">
    <dxf>
      <alignment vertical="bottom" readingOrder="0"/>
    </dxf>
  </rfmt>
  <rfmt sheetId="3" sqref="AD22" start="0" length="0">
    <dxf>
      <alignment vertical="bottom" readingOrder="0"/>
    </dxf>
  </rfmt>
  <rfmt sheetId="3" sqref="AE22" start="0" length="0">
    <dxf>
      <alignment vertical="bottom" readingOrder="0"/>
    </dxf>
  </rfmt>
  <rfmt sheetId="3" sqref="AF22" start="0" length="0">
    <dxf>
      <alignment vertical="bottom" readingOrder="0"/>
    </dxf>
  </rfmt>
  <rfmt sheetId="3" sqref="AG22" start="0" length="0">
    <dxf>
      <alignment vertical="bottom" readingOrder="0"/>
    </dxf>
  </rfmt>
  <rfmt sheetId="3" sqref="AH22" start="0" length="0">
    <dxf>
      <alignment vertical="bottom" readingOrder="0"/>
    </dxf>
  </rfmt>
  <rfmt sheetId="3" sqref="AI22" start="0" length="0">
    <dxf>
      <alignment vertical="bottom" readingOrder="0"/>
    </dxf>
  </rfmt>
  <rfmt sheetId="3" sqref="AJ22" start="0" length="0">
    <dxf>
      <alignment vertical="bottom" readingOrder="0"/>
    </dxf>
  </rfmt>
  <rfmt sheetId="3" sqref="AK22" start="0" length="0">
    <dxf>
      <alignment vertical="bottom" readingOrder="0"/>
    </dxf>
  </rfmt>
  <rfmt sheetId="3" sqref="AL22" start="0" length="0">
    <dxf>
      <alignment vertical="bottom" readingOrder="0"/>
    </dxf>
  </rfmt>
  <rfmt sheetId="3" sqref="AM22" start="0" length="0">
    <dxf>
      <alignment vertical="bottom" readingOrder="0"/>
    </dxf>
  </rfmt>
  <rfmt sheetId="3" sqref="AN22" start="0" length="0">
    <dxf>
      <alignment vertical="bottom" readingOrder="0"/>
    </dxf>
  </rfmt>
  <rfmt sheetId="3" sqref="AO22" start="0" length="0">
    <dxf>
      <fill>
        <patternFill patternType="none">
          <bgColor indexed="65"/>
        </patternFill>
      </fill>
      <alignment vertical="bottom" readingOrder="0"/>
    </dxf>
  </rfmt>
  <rfmt sheetId="3" sqref="AP22" start="0" length="0">
    <dxf>
      <alignment vertical="bottom" readingOrder="0"/>
    </dxf>
  </rfmt>
  <rfmt sheetId="3" sqref="AQ22" start="0" length="0">
    <dxf>
      <alignment vertical="bottom" readingOrder="0"/>
    </dxf>
  </rfmt>
  <rfmt sheetId="3" sqref="AR22" start="0" length="0">
    <dxf>
      <alignment vertical="bottom" readingOrder="0"/>
    </dxf>
  </rfmt>
  <rfmt sheetId="3" sqref="AS22" start="0" length="0">
    <dxf>
      <alignment vertical="bottom" readingOrder="0"/>
    </dxf>
  </rfmt>
  <rfmt sheetId="3" sqref="AT22" start="0" length="0">
    <dxf>
      <alignment vertical="bottom" readingOrder="0"/>
    </dxf>
  </rfmt>
  <rfmt sheetId="3" sqref="AU22" start="0" length="0">
    <dxf>
      <alignment vertical="bottom" readingOrder="0"/>
    </dxf>
  </rfmt>
  <rfmt sheetId="3" sqref="AV22" start="0" length="0">
    <dxf>
      <alignment vertical="bottom" readingOrder="0"/>
    </dxf>
  </rfmt>
  <rfmt sheetId="3" sqref="AW22" start="0" length="0">
    <dxf>
      <alignment vertical="bottom" readingOrder="0"/>
    </dxf>
  </rfmt>
  <rfmt sheetId="3" sqref="AX22" start="0" length="0">
    <dxf>
      <alignment vertical="bottom" readingOrder="0"/>
    </dxf>
  </rfmt>
  <rfmt sheetId="3" sqref="AY22" start="0" length="0">
    <dxf>
      <alignment vertical="bottom" readingOrder="0"/>
    </dxf>
  </rfmt>
  <rfmt sheetId="3" sqref="AZ22" start="0" length="0">
    <dxf>
      <alignment vertical="bottom" readingOrder="0"/>
    </dxf>
  </rfmt>
  <rfmt sheetId="3" sqref="BA22" start="0" length="0">
    <dxf>
      <alignment vertical="bottom" readingOrder="0"/>
    </dxf>
  </rfmt>
  <rfmt sheetId="3" sqref="BB22" start="0" length="0">
    <dxf>
      <alignment vertical="bottom" readingOrder="0"/>
    </dxf>
  </rfmt>
  <rfmt sheetId="3" sqref="BC22" start="0" length="0">
    <dxf>
      <alignment vertical="bottom" readingOrder="0"/>
    </dxf>
  </rfmt>
  <rfmt sheetId="3" sqref="BD22" start="0" length="0">
    <dxf>
      <alignment vertical="bottom" readingOrder="0"/>
    </dxf>
  </rfmt>
  <rfmt sheetId="3" sqref="BE22" start="0" length="0">
    <dxf>
      <alignment vertical="bottom" readingOrder="0"/>
    </dxf>
  </rfmt>
  <rfmt sheetId="3" sqref="BF22" start="0" length="0">
    <dxf>
      <alignment vertical="bottom" readingOrder="0"/>
    </dxf>
  </rfmt>
  <rfmt sheetId="3" sqref="BG22" start="0" length="0">
    <dxf>
      <alignment vertical="bottom" readingOrder="0"/>
    </dxf>
  </rfmt>
  <rfmt sheetId="3" sqref="BH22" start="0" length="0">
    <dxf>
      <alignment vertical="bottom" readingOrder="0"/>
    </dxf>
  </rfmt>
  <rfmt sheetId="3" sqref="BI22" start="0" length="0">
    <dxf>
      <alignment vertical="bottom" readingOrder="0"/>
    </dxf>
  </rfmt>
  <rfmt sheetId="3" sqref="BJ22" start="0" length="0">
    <dxf>
      <alignment vertical="bottom" readingOrder="0"/>
    </dxf>
  </rfmt>
  <rfmt sheetId="3" sqref="BK22" start="0" length="0">
    <dxf>
      <alignment vertical="bottom" readingOrder="0"/>
    </dxf>
  </rfmt>
  <rfmt sheetId="3" sqref="BL22" start="0" length="0">
    <dxf>
      <alignment vertical="bottom" readingOrder="0"/>
    </dxf>
  </rfmt>
  <rfmt sheetId="3" sqref="BM22" start="0" length="0">
    <dxf>
      <alignment vertical="bottom" readingOrder="0"/>
    </dxf>
  </rfmt>
  <rfmt sheetId="3" sqref="BN22" start="0" length="0">
    <dxf>
      <alignment vertical="bottom" readingOrder="0"/>
    </dxf>
  </rfmt>
  <rfmt sheetId="3" sqref="BO22" start="0" length="0">
    <dxf>
      <alignment vertical="bottom" readingOrder="0"/>
    </dxf>
  </rfmt>
  <rfmt sheetId="3" sqref="BP22" start="0" length="0">
    <dxf>
      <alignment vertical="bottom" readingOrder="0"/>
    </dxf>
  </rfmt>
  <rfmt sheetId="3" sqref="BQ22" start="0" length="0">
    <dxf>
      <alignment vertical="bottom" readingOrder="0"/>
    </dxf>
  </rfmt>
  <rfmt sheetId="3" sqref="BR22" start="0" length="0">
    <dxf>
      <alignment vertical="bottom" readingOrder="0"/>
    </dxf>
  </rfmt>
  <rfmt sheetId="3" sqref="BS22" start="0" length="0">
    <dxf>
      <alignment vertical="bottom" readingOrder="0"/>
    </dxf>
  </rfmt>
  <rfmt sheetId="3" sqref="BT22" start="0" length="0">
    <dxf>
      <alignment vertical="bottom" readingOrder="0"/>
    </dxf>
  </rfmt>
  <rfmt sheetId="3" sqref="BU22" start="0" length="0">
    <dxf>
      <alignment vertical="bottom" readingOrder="0"/>
    </dxf>
  </rfmt>
  <rfmt sheetId="3" sqref="BV22" start="0" length="0">
    <dxf>
      <alignment vertical="bottom" readingOrder="0"/>
    </dxf>
  </rfmt>
  <rfmt sheetId="3" sqref="BW22" start="0" length="0">
    <dxf>
      <alignment vertical="bottom" readingOrder="0"/>
    </dxf>
  </rfmt>
  <rfmt sheetId="3" sqref="BX22" start="0" length="0">
    <dxf>
      <alignment vertical="bottom" readingOrder="0"/>
    </dxf>
  </rfmt>
  <rfmt sheetId="3" sqref="BY22" start="0" length="0">
    <dxf>
      <alignment vertical="bottom" readingOrder="0"/>
    </dxf>
  </rfmt>
  <rfmt sheetId="3" sqref="BZ22" start="0" length="0">
    <dxf>
      <alignment vertical="bottom" readingOrder="0"/>
    </dxf>
  </rfmt>
  <rfmt sheetId="3" sqref="CA22" start="0" length="0">
    <dxf>
      <alignment vertical="bottom" readingOrder="0"/>
    </dxf>
  </rfmt>
  <rfmt sheetId="3" sqref="CB22" start="0" length="0">
    <dxf>
      <alignment vertical="bottom" readingOrder="0"/>
    </dxf>
  </rfmt>
  <rfmt sheetId="3" sqref="CC22" start="0" length="0">
    <dxf>
      <alignment vertical="bottom" readingOrder="0"/>
    </dxf>
  </rfmt>
  <rfmt sheetId="3" sqref="CD22" start="0" length="0">
    <dxf>
      <alignment vertical="bottom" readingOrder="0"/>
    </dxf>
  </rfmt>
  <rfmt sheetId="3" sqref="CE22" start="0" length="0">
    <dxf>
      <alignment vertical="bottom" readingOrder="0"/>
    </dxf>
  </rfmt>
  <rfmt sheetId="3" sqref="CF22" start="0" length="0">
    <dxf>
      <alignment vertical="bottom" readingOrder="0"/>
    </dxf>
  </rfmt>
  <rfmt sheetId="3" sqref="CG22" start="0" length="0">
    <dxf>
      <alignment vertical="bottom" readingOrder="0"/>
    </dxf>
  </rfmt>
  <rfmt sheetId="3" sqref="CH22" start="0" length="0">
    <dxf>
      <alignment vertical="bottom" readingOrder="0"/>
    </dxf>
  </rfmt>
  <rfmt sheetId="3" sqref="CI22" start="0" length="0">
    <dxf>
      <alignment vertical="bottom" readingOrder="0"/>
    </dxf>
  </rfmt>
  <rfmt sheetId="3" sqref="CJ22" start="0" length="0">
    <dxf>
      <alignment vertical="bottom" readingOrder="0"/>
    </dxf>
  </rfmt>
  <rfmt sheetId="3" sqref="CK22" start="0" length="0">
    <dxf>
      <alignment vertical="bottom" readingOrder="0"/>
    </dxf>
  </rfmt>
  <rfmt sheetId="3" sqref="CL22" start="0" length="0">
    <dxf>
      <alignment vertical="bottom" readingOrder="0"/>
    </dxf>
  </rfmt>
  <rfmt sheetId="3" sqref="CM22" start="0" length="0">
    <dxf>
      <alignment vertical="bottom" readingOrder="0"/>
    </dxf>
  </rfmt>
  <rfmt sheetId="3" sqref="CN22" start="0" length="0">
    <dxf>
      <alignment vertical="bottom" readingOrder="0"/>
    </dxf>
  </rfmt>
  <rfmt sheetId="3" sqref="CO22" start="0" length="0">
    <dxf>
      <alignment vertical="bottom" readingOrder="0"/>
    </dxf>
  </rfmt>
  <rfmt sheetId="3" sqref="CP22" start="0" length="0">
    <dxf>
      <alignment vertical="bottom" readingOrder="0"/>
    </dxf>
  </rfmt>
  <rfmt sheetId="3" sqref="CQ22" start="0" length="0">
    <dxf>
      <alignment vertical="bottom" readingOrder="0"/>
    </dxf>
  </rfmt>
  <rfmt sheetId="3" sqref="CR22" start="0" length="0">
    <dxf>
      <alignment vertical="bottom" readingOrder="0"/>
    </dxf>
  </rfmt>
  <rfmt sheetId="3" sqref="CS22" start="0" length="0">
    <dxf>
      <alignment vertical="bottom" readingOrder="0"/>
    </dxf>
  </rfmt>
  <rfmt sheetId="3" sqref="CT22" start="0" length="0">
    <dxf>
      <alignment vertical="bottom" readingOrder="0"/>
    </dxf>
  </rfmt>
  <rfmt sheetId="3" sqref="CU22" start="0" length="0">
    <dxf>
      <alignment vertical="bottom" readingOrder="0"/>
    </dxf>
  </rfmt>
  <rfmt sheetId="3" sqref="CV22" start="0" length="0">
    <dxf>
      <alignment vertical="bottom" readingOrder="0"/>
    </dxf>
  </rfmt>
  <rfmt sheetId="3" sqref="CW22" start="0" length="0">
    <dxf>
      <alignment vertical="bottom" readingOrder="0"/>
    </dxf>
  </rfmt>
  <rfmt sheetId="3" sqref="CX22" start="0" length="0">
    <dxf>
      <alignment vertical="bottom" readingOrder="0"/>
    </dxf>
  </rfmt>
  <rfmt sheetId="3" sqref="CY22" start="0" length="0">
    <dxf>
      <alignment vertical="bottom" readingOrder="0"/>
    </dxf>
  </rfmt>
  <rfmt sheetId="3" sqref="CZ22" start="0" length="0">
    <dxf>
      <alignment vertical="bottom" readingOrder="0"/>
    </dxf>
  </rfmt>
  <rfmt sheetId="3" sqref="DA22" start="0" length="0">
    <dxf>
      <alignment vertical="bottom" readingOrder="0"/>
    </dxf>
  </rfmt>
  <rfmt sheetId="3" sqref="DB22" start="0" length="0">
    <dxf>
      <alignment vertical="bottom" readingOrder="0"/>
    </dxf>
  </rfmt>
  <rfmt sheetId="3" sqref="DC22" start="0" length="0">
    <dxf>
      <alignment vertical="bottom" readingOrder="0"/>
    </dxf>
  </rfmt>
  <rfmt sheetId="3" sqref="DD22" start="0" length="0">
    <dxf>
      <alignment vertical="bottom" readingOrder="0"/>
    </dxf>
  </rfmt>
  <rfmt sheetId="3" sqref="DE22" start="0" length="0">
    <dxf>
      <alignment vertical="bottom" readingOrder="0"/>
    </dxf>
  </rfmt>
  <rfmt sheetId="3" sqref="DF22" start="0" length="0">
    <dxf>
      <alignment vertical="bottom" readingOrder="0"/>
    </dxf>
  </rfmt>
  <rfmt sheetId="3" sqref="DG22" start="0" length="0">
    <dxf>
      <alignment vertical="bottom" readingOrder="0"/>
    </dxf>
  </rfmt>
  <rfmt sheetId="3" sqref="DH22" start="0" length="0">
    <dxf>
      <alignment vertical="bottom" readingOrder="0"/>
    </dxf>
  </rfmt>
  <rfmt sheetId="3" sqref="DI22" start="0" length="0">
    <dxf>
      <alignment vertical="bottom" readingOrder="0"/>
    </dxf>
  </rfmt>
  <rfmt sheetId="3" sqref="DJ22" start="0" length="0">
    <dxf>
      <alignment vertical="bottom" readingOrder="0"/>
    </dxf>
  </rfmt>
  <rfmt sheetId="3" sqref="DK22" start="0" length="0">
    <dxf>
      <alignment vertical="bottom" readingOrder="0"/>
    </dxf>
  </rfmt>
  <rfmt sheetId="3" sqref="DL22" start="0" length="0">
    <dxf>
      <alignment vertical="bottom" readingOrder="0"/>
    </dxf>
  </rfmt>
  <rfmt sheetId="3" sqref="DM22" start="0" length="0">
    <dxf>
      <alignment vertical="bottom" readingOrder="0"/>
    </dxf>
  </rfmt>
  <rfmt sheetId="3" sqref="DN22" start="0" length="0">
    <dxf>
      <alignment vertical="bottom" readingOrder="0"/>
    </dxf>
  </rfmt>
  <rfmt sheetId="3" sqref="DO22" start="0" length="0">
    <dxf>
      <alignment vertical="bottom" readingOrder="0"/>
    </dxf>
  </rfmt>
  <rfmt sheetId="3" sqref="DP22" start="0" length="0">
    <dxf>
      <alignment vertical="bottom" readingOrder="0"/>
    </dxf>
  </rfmt>
  <rfmt sheetId="3" sqref="DQ22" start="0" length="0">
    <dxf>
      <alignment vertical="bottom" readingOrder="0"/>
    </dxf>
  </rfmt>
  <rfmt sheetId="3" sqref="DR22" start="0" length="0">
    <dxf>
      <alignment vertical="bottom" readingOrder="0"/>
    </dxf>
  </rfmt>
  <rfmt sheetId="3" sqref="DS22" start="0" length="0">
    <dxf>
      <alignment vertical="bottom" readingOrder="0"/>
    </dxf>
  </rfmt>
  <rfmt sheetId="3" sqref="DT22" start="0" length="0">
    <dxf>
      <alignment vertical="bottom" readingOrder="0"/>
    </dxf>
  </rfmt>
  <rfmt sheetId="3" sqref="DU22" start="0" length="0">
    <dxf>
      <alignment vertical="bottom" readingOrder="0"/>
    </dxf>
  </rfmt>
  <rfmt sheetId="3" sqref="DV22" start="0" length="0">
    <dxf>
      <alignment vertical="bottom" readingOrder="0"/>
    </dxf>
  </rfmt>
  <rfmt sheetId="3" sqref="DW22" start="0" length="0">
    <dxf>
      <alignment vertical="bottom" readingOrder="0"/>
    </dxf>
  </rfmt>
  <rfmt sheetId="3" sqref="DX22" start="0" length="0">
    <dxf>
      <alignment vertical="bottom" readingOrder="0"/>
    </dxf>
  </rfmt>
  <rfmt sheetId="3" sqref="DY22" start="0" length="0">
    <dxf>
      <alignment vertical="bottom" readingOrder="0"/>
    </dxf>
  </rfmt>
  <rfmt sheetId="3" sqref="DZ22" start="0" length="0">
    <dxf>
      <alignment vertical="bottom" readingOrder="0"/>
    </dxf>
  </rfmt>
  <rfmt sheetId="3" sqref="EA22" start="0" length="0">
    <dxf>
      <alignment vertical="bottom" readingOrder="0"/>
    </dxf>
  </rfmt>
  <rfmt sheetId="3" sqref="EB22" start="0" length="0">
    <dxf>
      <alignment vertical="bottom" readingOrder="0"/>
    </dxf>
  </rfmt>
  <rfmt sheetId="3" sqref="EC22" start="0" length="0">
    <dxf>
      <alignment vertical="bottom" readingOrder="0"/>
    </dxf>
  </rfmt>
  <rfmt sheetId="3" sqref="ED22" start="0" length="0">
    <dxf>
      <alignment vertical="bottom" readingOrder="0"/>
    </dxf>
  </rfmt>
  <rfmt sheetId="3" sqref="EE22" start="0" length="0">
    <dxf>
      <alignment vertical="bottom" readingOrder="0"/>
    </dxf>
  </rfmt>
  <rfmt sheetId="3" sqref="EF22" start="0" length="0">
    <dxf>
      <alignment vertical="bottom" readingOrder="0"/>
    </dxf>
  </rfmt>
  <rfmt sheetId="3" sqref="EG22" start="0" length="0">
    <dxf>
      <alignment vertical="bottom" readingOrder="0"/>
    </dxf>
  </rfmt>
  <rfmt sheetId="3" sqref="EH22" start="0" length="0">
    <dxf>
      <alignment vertical="bottom" readingOrder="0"/>
    </dxf>
  </rfmt>
  <rfmt sheetId="3" sqref="EI22" start="0" length="0">
    <dxf>
      <alignment vertical="bottom" readingOrder="0"/>
    </dxf>
  </rfmt>
  <rfmt sheetId="3" sqref="EJ22" start="0" length="0">
    <dxf>
      <alignment vertical="bottom" readingOrder="0"/>
    </dxf>
  </rfmt>
  <rfmt sheetId="3" sqref="EK22" start="0" length="0">
    <dxf>
      <alignment vertical="bottom" readingOrder="0"/>
    </dxf>
  </rfmt>
  <rfmt sheetId="3" sqref="EL22" start="0" length="0">
    <dxf>
      <alignment vertical="bottom" readingOrder="0"/>
    </dxf>
  </rfmt>
  <rfmt sheetId="3" sqref="EM22" start="0" length="0">
    <dxf>
      <alignment vertical="bottom" readingOrder="0"/>
    </dxf>
  </rfmt>
  <rfmt sheetId="3" sqref="EN22" start="0" length="0">
    <dxf>
      <alignment vertical="bottom" readingOrder="0"/>
    </dxf>
  </rfmt>
  <rfmt sheetId="3" sqref="EO22" start="0" length="0">
    <dxf>
      <alignment vertical="bottom" readingOrder="0"/>
    </dxf>
  </rfmt>
  <rfmt sheetId="3" sqref="EP22" start="0" length="0">
    <dxf>
      <alignment vertical="bottom" readingOrder="0"/>
    </dxf>
  </rfmt>
  <rfmt sheetId="3" sqref="EQ22" start="0" length="0">
    <dxf>
      <alignment vertical="bottom" readingOrder="0"/>
    </dxf>
  </rfmt>
  <rfmt sheetId="3" sqref="ER22" start="0" length="0">
    <dxf>
      <alignment vertical="bottom" readingOrder="0"/>
    </dxf>
  </rfmt>
  <rfmt sheetId="3" sqref="ES22" start="0" length="0">
    <dxf>
      <alignment vertical="bottom" readingOrder="0"/>
    </dxf>
  </rfmt>
  <rfmt sheetId="3" sqref="ET22" start="0" length="0">
    <dxf>
      <alignment vertical="bottom" readingOrder="0"/>
    </dxf>
  </rfmt>
  <rfmt sheetId="3" sqref="EU22" start="0" length="0">
    <dxf>
      <alignment vertical="bottom" readingOrder="0"/>
    </dxf>
  </rfmt>
  <rfmt sheetId="3" sqref="EV22" start="0" length="0">
    <dxf>
      <alignment vertical="bottom" readingOrder="0"/>
    </dxf>
  </rfmt>
  <rfmt sheetId="3" sqref="EW22" start="0" length="0">
    <dxf>
      <alignment vertical="bottom" readingOrder="0"/>
    </dxf>
  </rfmt>
  <rfmt sheetId="3" sqref="EX22" start="0" length="0">
    <dxf>
      <alignment vertical="bottom" readingOrder="0"/>
    </dxf>
  </rfmt>
  <rfmt sheetId="3" sqref="EY22" start="0" length="0">
    <dxf>
      <alignment vertical="bottom" readingOrder="0"/>
    </dxf>
  </rfmt>
  <rfmt sheetId="3" sqref="EZ22" start="0" length="0">
    <dxf>
      <alignment vertical="bottom" readingOrder="0"/>
    </dxf>
  </rfmt>
  <rfmt sheetId="3" sqref="FA22" start="0" length="0">
    <dxf>
      <alignment vertical="bottom" readingOrder="0"/>
    </dxf>
  </rfmt>
  <rfmt sheetId="3" sqref="FB22" start="0" length="0">
    <dxf>
      <alignment vertical="bottom" readingOrder="0"/>
    </dxf>
  </rfmt>
  <rfmt sheetId="3" sqref="FC22" start="0" length="0">
    <dxf>
      <alignment vertical="bottom" readingOrder="0"/>
    </dxf>
  </rfmt>
  <rfmt sheetId="3" sqref="FD22" start="0" length="0">
    <dxf>
      <alignment vertical="bottom" readingOrder="0"/>
    </dxf>
  </rfmt>
  <rfmt sheetId="3" sqref="FE22" start="0" length="0">
    <dxf>
      <alignment vertical="bottom" readingOrder="0"/>
    </dxf>
  </rfmt>
  <rfmt sheetId="3" sqref="FF22" start="0" length="0">
    <dxf>
      <alignment vertical="bottom" readingOrder="0"/>
    </dxf>
  </rfmt>
  <rfmt sheetId="3" sqref="FG22" start="0" length="0">
    <dxf>
      <alignment vertical="bottom" readingOrder="0"/>
    </dxf>
  </rfmt>
  <rfmt sheetId="3" sqref="FH22" start="0" length="0">
    <dxf>
      <alignment vertical="bottom" readingOrder="0"/>
    </dxf>
  </rfmt>
  <rfmt sheetId="3" sqref="FI22" start="0" length="0">
    <dxf>
      <alignment vertical="bottom" readingOrder="0"/>
    </dxf>
  </rfmt>
  <rfmt sheetId="3" sqref="FJ22" start="0" length="0">
    <dxf>
      <alignment vertical="bottom" readingOrder="0"/>
    </dxf>
  </rfmt>
  <rfmt sheetId="3" sqref="FK22" start="0" length="0">
    <dxf>
      <alignment vertical="bottom" readingOrder="0"/>
    </dxf>
  </rfmt>
  <rfmt sheetId="3" sqref="P23" start="0" length="0">
    <dxf>
      <alignment vertical="bottom" readingOrder="0"/>
    </dxf>
  </rfmt>
  <rfmt sheetId="3" sqref="Q23" start="0" length="0">
    <dxf>
      <alignment vertical="bottom" readingOrder="0"/>
    </dxf>
  </rfmt>
  <rfmt sheetId="3" sqref="R23" start="0" length="0">
    <dxf>
      <alignment vertical="bottom" readingOrder="0"/>
    </dxf>
  </rfmt>
  <rfmt sheetId="3" sqref="S23" start="0" length="0">
    <dxf>
      <alignment vertical="bottom" readingOrder="0"/>
    </dxf>
  </rfmt>
  <rfmt sheetId="3" sqref="T23" start="0" length="0">
    <dxf>
      <alignment vertical="bottom" readingOrder="0"/>
    </dxf>
  </rfmt>
  <rfmt sheetId="3" sqref="U23" start="0" length="0">
    <dxf>
      <alignment vertical="bottom" readingOrder="0"/>
    </dxf>
  </rfmt>
  <rfmt sheetId="3" sqref="V23" start="0" length="0">
    <dxf>
      <alignment vertical="bottom" readingOrder="0"/>
    </dxf>
  </rfmt>
  <rfmt sheetId="3" sqref="W23" start="0" length="0">
    <dxf>
      <alignment vertical="bottom" readingOrder="0"/>
    </dxf>
  </rfmt>
  <rfmt sheetId="3" sqref="X23" start="0" length="0">
    <dxf>
      <alignment vertical="bottom" readingOrder="0"/>
    </dxf>
  </rfmt>
  <rfmt sheetId="3" sqref="Y23" start="0" length="0">
    <dxf>
      <alignment vertical="bottom" readingOrder="0"/>
    </dxf>
  </rfmt>
  <rfmt sheetId="3" sqref="Z23" start="0" length="0">
    <dxf>
      <alignment vertical="bottom" readingOrder="0"/>
    </dxf>
  </rfmt>
  <rfmt sheetId="3" sqref="AA23" start="0" length="0">
    <dxf>
      <alignment vertical="bottom" readingOrder="0"/>
    </dxf>
  </rfmt>
  <rfmt sheetId="3" sqref="AB23" start="0" length="0">
    <dxf>
      <fill>
        <patternFill patternType="none">
          <bgColor indexed="65"/>
        </patternFill>
      </fill>
      <alignment vertical="bottom" readingOrder="0"/>
    </dxf>
  </rfmt>
  <rfmt sheetId="3" sqref="AC23" start="0" length="0">
    <dxf>
      <alignment vertical="bottom" readingOrder="0"/>
    </dxf>
  </rfmt>
  <rfmt sheetId="3" sqref="AD23" start="0" length="0">
    <dxf>
      <alignment vertical="bottom" readingOrder="0"/>
    </dxf>
  </rfmt>
  <rfmt sheetId="3" sqref="AE23" start="0" length="0">
    <dxf>
      <alignment vertical="bottom" readingOrder="0"/>
    </dxf>
  </rfmt>
  <rfmt sheetId="3" sqref="AF23" start="0" length="0">
    <dxf>
      <alignment vertical="bottom" readingOrder="0"/>
    </dxf>
  </rfmt>
  <rfmt sheetId="3" sqref="AG23" start="0" length="0">
    <dxf>
      <alignment vertical="bottom" readingOrder="0"/>
    </dxf>
  </rfmt>
  <rfmt sheetId="3" sqref="AH23" start="0" length="0">
    <dxf>
      <alignment vertical="bottom" readingOrder="0"/>
    </dxf>
  </rfmt>
  <rfmt sheetId="3" sqref="AI23" start="0" length="0">
    <dxf>
      <alignment vertical="bottom" readingOrder="0"/>
    </dxf>
  </rfmt>
  <rfmt sheetId="3" sqref="AJ23" start="0" length="0">
    <dxf>
      <alignment vertical="bottom" readingOrder="0"/>
    </dxf>
  </rfmt>
  <rfmt sheetId="3" sqref="AK23" start="0" length="0">
    <dxf>
      <alignment vertical="bottom" readingOrder="0"/>
    </dxf>
  </rfmt>
  <rfmt sheetId="3" sqref="AL23" start="0" length="0">
    <dxf>
      <alignment vertical="bottom" readingOrder="0"/>
    </dxf>
  </rfmt>
  <rfmt sheetId="3" sqref="AM23" start="0" length="0">
    <dxf>
      <alignment vertical="bottom" readingOrder="0"/>
    </dxf>
  </rfmt>
  <rfmt sheetId="3" sqref="AN23" start="0" length="0">
    <dxf>
      <alignment vertical="bottom" readingOrder="0"/>
    </dxf>
  </rfmt>
  <rfmt sheetId="3" sqref="AO23" start="0" length="0">
    <dxf>
      <fill>
        <patternFill patternType="none">
          <bgColor indexed="65"/>
        </patternFill>
      </fill>
      <alignment vertical="bottom" readingOrder="0"/>
    </dxf>
  </rfmt>
  <rfmt sheetId="3" sqref="AP23" start="0" length="0">
    <dxf>
      <alignment vertical="bottom" readingOrder="0"/>
    </dxf>
  </rfmt>
  <rfmt sheetId="3" sqref="AQ23" start="0" length="0">
    <dxf>
      <alignment vertical="bottom" readingOrder="0"/>
    </dxf>
  </rfmt>
  <rfmt sheetId="3" sqref="AR23" start="0" length="0">
    <dxf>
      <alignment vertical="bottom" readingOrder="0"/>
    </dxf>
  </rfmt>
  <rfmt sheetId="3" sqref="AS23" start="0" length="0">
    <dxf>
      <alignment vertical="bottom" readingOrder="0"/>
    </dxf>
  </rfmt>
  <rfmt sheetId="3" sqref="AT23" start="0" length="0">
    <dxf>
      <alignment vertical="bottom" readingOrder="0"/>
    </dxf>
  </rfmt>
  <rfmt sheetId="3" sqref="AU23" start="0" length="0">
    <dxf>
      <alignment vertical="bottom" readingOrder="0"/>
    </dxf>
  </rfmt>
  <rfmt sheetId="3" sqref="AV23" start="0" length="0">
    <dxf>
      <alignment vertical="bottom" readingOrder="0"/>
    </dxf>
  </rfmt>
  <rfmt sheetId="3" sqref="AW23" start="0" length="0">
    <dxf>
      <alignment vertical="bottom" readingOrder="0"/>
    </dxf>
  </rfmt>
  <rfmt sheetId="3" sqref="AX23" start="0" length="0">
    <dxf>
      <alignment vertical="bottom" readingOrder="0"/>
    </dxf>
  </rfmt>
  <rfmt sheetId="3" sqref="AY23" start="0" length="0">
    <dxf>
      <alignment vertical="bottom" readingOrder="0"/>
    </dxf>
  </rfmt>
  <rfmt sheetId="3" sqref="AZ23" start="0" length="0">
    <dxf>
      <alignment vertical="bottom" readingOrder="0"/>
    </dxf>
  </rfmt>
  <rfmt sheetId="3" sqref="BA23" start="0" length="0">
    <dxf>
      <alignment vertical="bottom" readingOrder="0"/>
    </dxf>
  </rfmt>
  <rfmt sheetId="3" sqref="BB23" start="0" length="0">
    <dxf>
      <alignment vertical="bottom" readingOrder="0"/>
    </dxf>
  </rfmt>
  <rfmt sheetId="3" sqref="BC23" start="0" length="0">
    <dxf>
      <alignment vertical="bottom" readingOrder="0"/>
    </dxf>
  </rfmt>
  <rfmt sheetId="3" sqref="BD23" start="0" length="0">
    <dxf>
      <alignment vertical="bottom" readingOrder="0"/>
    </dxf>
  </rfmt>
  <rfmt sheetId="3" sqref="BE23" start="0" length="0">
    <dxf>
      <alignment vertical="bottom" readingOrder="0"/>
    </dxf>
  </rfmt>
  <rfmt sheetId="3" sqref="BF23" start="0" length="0">
    <dxf>
      <alignment vertical="bottom" readingOrder="0"/>
    </dxf>
  </rfmt>
  <rfmt sheetId="3" sqref="BG23" start="0" length="0">
    <dxf>
      <alignment vertical="bottom" readingOrder="0"/>
    </dxf>
  </rfmt>
  <rfmt sheetId="3" sqref="BH23" start="0" length="0">
    <dxf>
      <alignment vertical="bottom" readingOrder="0"/>
    </dxf>
  </rfmt>
  <rfmt sheetId="3" sqref="BI23" start="0" length="0">
    <dxf>
      <alignment vertical="bottom" readingOrder="0"/>
    </dxf>
  </rfmt>
  <rfmt sheetId="3" sqref="BJ23" start="0" length="0">
    <dxf>
      <alignment vertical="bottom" readingOrder="0"/>
    </dxf>
  </rfmt>
  <rfmt sheetId="3" sqref="BK23" start="0" length="0">
    <dxf>
      <alignment vertical="bottom" readingOrder="0"/>
    </dxf>
  </rfmt>
  <rfmt sheetId="3" sqref="BL23" start="0" length="0">
    <dxf>
      <alignment vertical="bottom" readingOrder="0"/>
    </dxf>
  </rfmt>
  <rfmt sheetId="3" sqref="BM23" start="0" length="0">
    <dxf>
      <alignment vertical="bottom" readingOrder="0"/>
    </dxf>
  </rfmt>
  <rfmt sheetId="3" sqref="BN23" start="0" length="0">
    <dxf>
      <alignment vertical="bottom" readingOrder="0"/>
    </dxf>
  </rfmt>
  <rfmt sheetId="3" sqref="BO23" start="0" length="0">
    <dxf>
      <alignment vertical="bottom" readingOrder="0"/>
    </dxf>
  </rfmt>
  <rfmt sheetId="3" sqref="BP23" start="0" length="0">
    <dxf>
      <alignment vertical="bottom" readingOrder="0"/>
    </dxf>
  </rfmt>
  <rfmt sheetId="3" sqref="BQ23" start="0" length="0">
    <dxf>
      <alignment vertical="bottom" readingOrder="0"/>
    </dxf>
  </rfmt>
  <rfmt sheetId="3" sqref="BR23" start="0" length="0">
    <dxf>
      <alignment vertical="bottom" readingOrder="0"/>
    </dxf>
  </rfmt>
  <rfmt sheetId="3" sqref="BS23" start="0" length="0">
    <dxf>
      <alignment vertical="bottom" readingOrder="0"/>
    </dxf>
  </rfmt>
  <rfmt sheetId="3" sqref="BT23" start="0" length="0">
    <dxf>
      <alignment vertical="bottom" readingOrder="0"/>
    </dxf>
  </rfmt>
  <rfmt sheetId="3" sqref="BU23" start="0" length="0">
    <dxf>
      <alignment vertical="bottom" readingOrder="0"/>
    </dxf>
  </rfmt>
  <rfmt sheetId="3" sqref="BV23" start="0" length="0">
    <dxf>
      <alignment vertical="bottom" readingOrder="0"/>
    </dxf>
  </rfmt>
  <rfmt sheetId="3" sqref="BW23" start="0" length="0">
    <dxf>
      <alignment vertical="bottom" readingOrder="0"/>
    </dxf>
  </rfmt>
  <rfmt sheetId="3" sqref="BX23" start="0" length="0">
    <dxf>
      <alignment vertical="bottom" readingOrder="0"/>
    </dxf>
  </rfmt>
  <rfmt sheetId="3" sqref="BY23" start="0" length="0">
    <dxf>
      <alignment vertical="bottom" readingOrder="0"/>
    </dxf>
  </rfmt>
  <rfmt sheetId="3" sqref="BZ23" start="0" length="0">
    <dxf>
      <alignment vertical="bottom" readingOrder="0"/>
    </dxf>
  </rfmt>
  <rfmt sheetId="3" sqref="CA23" start="0" length="0">
    <dxf>
      <alignment vertical="bottom" readingOrder="0"/>
    </dxf>
  </rfmt>
  <rfmt sheetId="3" sqref="CB23" start="0" length="0">
    <dxf>
      <alignment vertical="bottom" readingOrder="0"/>
    </dxf>
  </rfmt>
  <rfmt sheetId="3" sqref="CC23" start="0" length="0">
    <dxf>
      <alignment vertical="bottom" readingOrder="0"/>
    </dxf>
  </rfmt>
  <rfmt sheetId="3" sqref="CD23" start="0" length="0">
    <dxf>
      <alignment vertical="bottom" readingOrder="0"/>
    </dxf>
  </rfmt>
  <rfmt sheetId="3" sqref="CE23" start="0" length="0">
    <dxf>
      <alignment vertical="bottom" readingOrder="0"/>
    </dxf>
  </rfmt>
  <rfmt sheetId="3" sqref="CF23" start="0" length="0">
    <dxf>
      <alignment vertical="bottom" readingOrder="0"/>
    </dxf>
  </rfmt>
  <rfmt sheetId="3" sqref="CG23" start="0" length="0">
    <dxf>
      <alignment vertical="bottom" readingOrder="0"/>
    </dxf>
  </rfmt>
  <rfmt sheetId="3" sqref="CH23" start="0" length="0">
    <dxf>
      <alignment vertical="bottom" readingOrder="0"/>
    </dxf>
  </rfmt>
  <rfmt sheetId="3" sqref="CI23" start="0" length="0">
    <dxf>
      <alignment vertical="bottom" readingOrder="0"/>
    </dxf>
  </rfmt>
  <rfmt sheetId="3" sqref="CJ23" start="0" length="0">
    <dxf>
      <alignment vertical="bottom" readingOrder="0"/>
    </dxf>
  </rfmt>
  <rfmt sheetId="3" sqref="CK23" start="0" length="0">
    <dxf>
      <alignment vertical="bottom" readingOrder="0"/>
    </dxf>
  </rfmt>
  <rfmt sheetId="3" sqref="CL23" start="0" length="0">
    <dxf>
      <alignment vertical="bottom" readingOrder="0"/>
    </dxf>
  </rfmt>
  <rfmt sheetId="3" sqref="CM23" start="0" length="0">
    <dxf>
      <alignment vertical="bottom" readingOrder="0"/>
    </dxf>
  </rfmt>
  <rfmt sheetId="3" sqref="CN23" start="0" length="0">
    <dxf>
      <alignment vertical="bottom" readingOrder="0"/>
    </dxf>
  </rfmt>
  <rfmt sheetId="3" sqref="CO23" start="0" length="0">
    <dxf>
      <alignment vertical="bottom" readingOrder="0"/>
    </dxf>
  </rfmt>
  <rfmt sheetId="3" sqref="CP23" start="0" length="0">
    <dxf>
      <alignment vertical="bottom" readingOrder="0"/>
    </dxf>
  </rfmt>
  <rfmt sheetId="3" sqref="CQ23" start="0" length="0">
    <dxf>
      <alignment vertical="bottom" readingOrder="0"/>
    </dxf>
  </rfmt>
  <rfmt sheetId="3" sqref="CR23" start="0" length="0">
    <dxf>
      <alignment vertical="bottom" readingOrder="0"/>
    </dxf>
  </rfmt>
  <rfmt sheetId="3" sqref="CS23" start="0" length="0">
    <dxf>
      <alignment vertical="bottom" readingOrder="0"/>
    </dxf>
  </rfmt>
  <rfmt sheetId="3" sqref="CT23" start="0" length="0">
    <dxf>
      <alignment vertical="bottom" readingOrder="0"/>
    </dxf>
  </rfmt>
  <rfmt sheetId="3" sqref="CU23" start="0" length="0">
    <dxf>
      <alignment vertical="bottom" readingOrder="0"/>
    </dxf>
  </rfmt>
  <rfmt sheetId="3" sqref="CV23" start="0" length="0">
    <dxf>
      <alignment vertical="bottom" readingOrder="0"/>
    </dxf>
  </rfmt>
  <rfmt sheetId="3" sqref="CW23" start="0" length="0">
    <dxf>
      <alignment vertical="bottom" readingOrder="0"/>
    </dxf>
  </rfmt>
  <rfmt sheetId="3" sqref="CX23" start="0" length="0">
    <dxf>
      <alignment vertical="bottom" readingOrder="0"/>
    </dxf>
  </rfmt>
  <rfmt sheetId="3" sqref="CY23" start="0" length="0">
    <dxf>
      <alignment vertical="bottom" readingOrder="0"/>
    </dxf>
  </rfmt>
  <rfmt sheetId="3" sqref="CZ23" start="0" length="0">
    <dxf>
      <alignment vertical="bottom" readingOrder="0"/>
    </dxf>
  </rfmt>
  <rfmt sheetId="3" sqref="DA23" start="0" length="0">
    <dxf>
      <alignment vertical="bottom" readingOrder="0"/>
    </dxf>
  </rfmt>
  <rfmt sheetId="3" sqref="DB23" start="0" length="0">
    <dxf>
      <alignment vertical="bottom" readingOrder="0"/>
    </dxf>
  </rfmt>
  <rfmt sheetId="3" sqref="DC23" start="0" length="0">
    <dxf>
      <alignment vertical="bottom" readingOrder="0"/>
    </dxf>
  </rfmt>
  <rfmt sheetId="3" sqref="DD23" start="0" length="0">
    <dxf>
      <alignment vertical="bottom" readingOrder="0"/>
    </dxf>
  </rfmt>
  <rfmt sheetId="3" sqref="DE23" start="0" length="0">
    <dxf>
      <alignment vertical="bottom" readingOrder="0"/>
    </dxf>
  </rfmt>
  <rfmt sheetId="3" sqref="DF23" start="0" length="0">
    <dxf>
      <alignment vertical="bottom" readingOrder="0"/>
    </dxf>
  </rfmt>
  <rfmt sheetId="3" sqref="DG23" start="0" length="0">
    <dxf>
      <alignment vertical="bottom" readingOrder="0"/>
    </dxf>
  </rfmt>
  <rfmt sheetId="3" sqref="DH23" start="0" length="0">
    <dxf>
      <alignment vertical="bottom" readingOrder="0"/>
    </dxf>
  </rfmt>
  <rfmt sheetId="3" sqref="DI23" start="0" length="0">
    <dxf>
      <alignment vertical="bottom" readingOrder="0"/>
    </dxf>
  </rfmt>
  <rfmt sheetId="3" sqref="DJ23" start="0" length="0">
    <dxf>
      <alignment vertical="bottom" readingOrder="0"/>
    </dxf>
  </rfmt>
  <rfmt sheetId="3" sqref="DK23" start="0" length="0">
    <dxf>
      <alignment vertical="bottom" readingOrder="0"/>
    </dxf>
  </rfmt>
  <rfmt sheetId="3" sqref="DL23" start="0" length="0">
    <dxf>
      <alignment vertical="bottom" readingOrder="0"/>
    </dxf>
  </rfmt>
  <rfmt sheetId="3" sqref="DM23" start="0" length="0">
    <dxf>
      <alignment vertical="bottom" readingOrder="0"/>
    </dxf>
  </rfmt>
  <rfmt sheetId="3" sqref="DN23" start="0" length="0">
    <dxf>
      <alignment vertical="bottom" readingOrder="0"/>
    </dxf>
  </rfmt>
  <rfmt sheetId="3" sqref="DO23" start="0" length="0">
    <dxf>
      <alignment vertical="bottom" readingOrder="0"/>
    </dxf>
  </rfmt>
  <rfmt sheetId="3" sqref="DP23" start="0" length="0">
    <dxf>
      <alignment vertical="bottom" readingOrder="0"/>
    </dxf>
  </rfmt>
  <rfmt sheetId="3" sqref="DQ23" start="0" length="0">
    <dxf>
      <alignment vertical="bottom" readingOrder="0"/>
    </dxf>
  </rfmt>
  <rfmt sheetId="3" sqref="DR23" start="0" length="0">
    <dxf>
      <alignment vertical="bottom" readingOrder="0"/>
    </dxf>
  </rfmt>
  <rfmt sheetId="3" sqref="DS23" start="0" length="0">
    <dxf>
      <alignment vertical="bottom" readingOrder="0"/>
    </dxf>
  </rfmt>
  <rfmt sheetId="3" sqref="DT23" start="0" length="0">
    <dxf>
      <alignment vertical="bottom" readingOrder="0"/>
    </dxf>
  </rfmt>
  <rfmt sheetId="3" sqref="DU23" start="0" length="0">
    <dxf>
      <alignment vertical="bottom" readingOrder="0"/>
    </dxf>
  </rfmt>
  <rfmt sheetId="3" sqref="DV23" start="0" length="0">
    <dxf>
      <alignment vertical="bottom" readingOrder="0"/>
    </dxf>
  </rfmt>
  <rfmt sheetId="3" sqref="DW23" start="0" length="0">
    <dxf>
      <alignment vertical="bottom" readingOrder="0"/>
    </dxf>
  </rfmt>
  <rfmt sheetId="3" sqref="DX23" start="0" length="0">
    <dxf>
      <alignment vertical="bottom" readingOrder="0"/>
    </dxf>
  </rfmt>
  <rfmt sheetId="3" sqref="DY23" start="0" length="0">
    <dxf>
      <alignment vertical="bottom" readingOrder="0"/>
    </dxf>
  </rfmt>
  <rfmt sheetId="3" sqref="DZ23" start="0" length="0">
    <dxf>
      <alignment vertical="bottom" readingOrder="0"/>
    </dxf>
  </rfmt>
  <rfmt sheetId="3" sqref="EA23" start="0" length="0">
    <dxf>
      <alignment vertical="bottom" readingOrder="0"/>
    </dxf>
  </rfmt>
  <rfmt sheetId="3" sqref="EB23" start="0" length="0">
    <dxf>
      <alignment vertical="bottom" readingOrder="0"/>
    </dxf>
  </rfmt>
  <rfmt sheetId="3" sqref="EC23" start="0" length="0">
    <dxf>
      <alignment vertical="bottom" readingOrder="0"/>
    </dxf>
  </rfmt>
  <rfmt sheetId="3" sqref="ED23" start="0" length="0">
    <dxf>
      <alignment vertical="bottom" readingOrder="0"/>
    </dxf>
  </rfmt>
  <rfmt sheetId="3" sqref="EE23" start="0" length="0">
    <dxf>
      <alignment vertical="bottom" readingOrder="0"/>
    </dxf>
  </rfmt>
  <rfmt sheetId="3" sqref="EF23" start="0" length="0">
    <dxf>
      <alignment vertical="bottom" readingOrder="0"/>
    </dxf>
  </rfmt>
  <rfmt sheetId="3" sqref="EG23" start="0" length="0">
    <dxf>
      <alignment vertical="bottom" readingOrder="0"/>
    </dxf>
  </rfmt>
  <rfmt sheetId="3" sqref="EH23" start="0" length="0">
    <dxf>
      <alignment vertical="bottom" readingOrder="0"/>
    </dxf>
  </rfmt>
  <rfmt sheetId="3" sqref="EI23" start="0" length="0">
    <dxf>
      <alignment vertical="bottom" readingOrder="0"/>
    </dxf>
  </rfmt>
  <rfmt sheetId="3" sqref="EJ23" start="0" length="0">
    <dxf>
      <alignment vertical="bottom" readingOrder="0"/>
    </dxf>
  </rfmt>
  <rfmt sheetId="3" sqref="EK23" start="0" length="0">
    <dxf>
      <alignment vertical="bottom" readingOrder="0"/>
    </dxf>
  </rfmt>
  <rfmt sheetId="3" sqref="EL23" start="0" length="0">
    <dxf>
      <alignment vertical="bottom" readingOrder="0"/>
    </dxf>
  </rfmt>
  <rfmt sheetId="3" sqref="EM23" start="0" length="0">
    <dxf>
      <alignment vertical="bottom" readingOrder="0"/>
    </dxf>
  </rfmt>
  <rfmt sheetId="3" sqref="EN23" start="0" length="0">
    <dxf>
      <alignment vertical="bottom" readingOrder="0"/>
    </dxf>
  </rfmt>
  <rfmt sheetId="3" sqref="EO23" start="0" length="0">
    <dxf>
      <alignment vertical="bottom" readingOrder="0"/>
    </dxf>
  </rfmt>
  <rfmt sheetId="3" sqref="EP23" start="0" length="0">
    <dxf>
      <alignment vertical="bottom" readingOrder="0"/>
    </dxf>
  </rfmt>
  <rfmt sheetId="3" sqref="EQ23" start="0" length="0">
    <dxf>
      <alignment vertical="bottom" readingOrder="0"/>
    </dxf>
  </rfmt>
  <rfmt sheetId="3" sqref="ER23" start="0" length="0">
    <dxf>
      <alignment vertical="bottom" readingOrder="0"/>
    </dxf>
  </rfmt>
  <rfmt sheetId="3" sqref="ES23" start="0" length="0">
    <dxf>
      <alignment vertical="bottom" readingOrder="0"/>
    </dxf>
  </rfmt>
  <rfmt sheetId="3" sqref="ET23" start="0" length="0">
    <dxf>
      <alignment vertical="bottom" readingOrder="0"/>
    </dxf>
  </rfmt>
  <rfmt sheetId="3" sqref="EU23" start="0" length="0">
    <dxf>
      <alignment vertical="bottom" readingOrder="0"/>
    </dxf>
  </rfmt>
  <rfmt sheetId="3" sqref="EV23" start="0" length="0">
    <dxf>
      <alignment vertical="bottom" readingOrder="0"/>
    </dxf>
  </rfmt>
  <rfmt sheetId="3" sqref="EW23" start="0" length="0">
    <dxf>
      <alignment vertical="bottom" readingOrder="0"/>
    </dxf>
  </rfmt>
  <rfmt sheetId="3" sqref="EX23" start="0" length="0">
    <dxf>
      <alignment vertical="bottom" readingOrder="0"/>
    </dxf>
  </rfmt>
  <rfmt sheetId="3" sqref="EY23" start="0" length="0">
    <dxf>
      <alignment vertical="bottom" readingOrder="0"/>
    </dxf>
  </rfmt>
  <rfmt sheetId="3" sqref="EZ23" start="0" length="0">
    <dxf>
      <alignment vertical="bottom" readingOrder="0"/>
    </dxf>
  </rfmt>
  <rfmt sheetId="3" sqref="FA23" start="0" length="0">
    <dxf>
      <alignment vertical="bottom" readingOrder="0"/>
    </dxf>
  </rfmt>
  <rfmt sheetId="3" sqref="FB23" start="0" length="0">
    <dxf>
      <alignment vertical="bottom" readingOrder="0"/>
    </dxf>
  </rfmt>
  <rfmt sheetId="3" sqref="FC23" start="0" length="0">
    <dxf>
      <alignment vertical="bottom" readingOrder="0"/>
    </dxf>
  </rfmt>
  <rfmt sheetId="3" sqref="FD23" start="0" length="0">
    <dxf>
      <alignment vertical="bottom" readingOrder="0"/>
    </dxf>
  </rfmt>
  <rfmt sheetId="3" sqref="FE23" start="0" length="0">
    <dxf>
      <alignment vertical="bottom" readingOrder="0"/>
    </dxf>
  </rfmt>
  <rfmt sheetId="3" sqref="FF23" start="0" length="0">
    <dxf>
      <alignment vertical="bottom" readingOrder="0"/>
    </dxf>
  </rfmt>
  <rfmt sheetId="3" sqref="FG23" start="0" length="0">
    <dxf>
      <alignment vertical="bottom" readingOrder="0"/>
    </dxf>
  </rfmt>
  <rfmt sheetId="3" sqref="FH23" start="0" length="0">
    <dxf>
      <alignment vertical="bottom" readingOrder="0"/>
    </dxf>
  </rfmt>
  <rfmt sheetId="3" sqref="FI23" start="0" length="0">
    <dxf>
      <alignment vertical="bottom" readingOrder="0"/>
    </dxf>
  </rfmt>
  <rfmt sheetId="3" sqref="FJ23" start="0" length="0">
    <dxf>
      <alignment vertical="bottom" readingOrder="0"/>
    </dxf>
  </rfmt>
  <rfmt sheetId="3" sqref="FK23" start="0" length="0">
    <dxf>
      <alignment vertical="bottom" readingOrder="0"/>
    </dxf>
  </rfmt>
  <rcc rId="4542" sId="3" odxf="1" dxf="1">
    <oc r="P24">
      <f>C24-HLOOKUP(P$9,'N:\Department\RP\LdFor\2017\2017 MeID Load\[MeID Load Forecast (CRS 2-22-17).xlsm]Monthly Load Fcst'!$B$98:$AE$1111,14,FALSE)/1000</f>
    </oc>
    <nc r="P24"/>
    <ndxf>
      <font>
        <sz val="12"/>
        <color auto="1"/>
        <name val="Times New Roman"/>
        <scheme val="none"/>
      </font>
      <numFmt numFmtId="0" formatCode="General"/>
      <alignment vertical="bottom" readingOrder="0"/>
    </ndxf>
  </rcc>
  <rcc rId="4543" sId="3" odxf="1" dxf="1">
    <oc r="Q24">
      <f>D24-HLOOKUP(Q$9,'N:\Department\RP\LdFor\2017\2017 MeID Load\[MeID Load Forecast (CRS 2-22-17).xlsm]Monthly Load Fcst'!$B$98:$AE$1111,14,FALSE)/1000</f>
    </oc>
    <nc r="Q24"/>
    <ndxf>
      <font>
        <sz val="12"/>
        <color auto="1"/>
        <name val="Times New Roman"/>
        <scheme val="none"/>
      </font>
      <numFmt numFmtId="0" formatCode="General"/>
      <alignment vertical="bottom" readingOrder="0"/>
    </ndxf>
  </rcc>
  <rcc rId="4544" sId="3" odxf="1" dxf="1">
    <oc r="R24">
      <f>E24-HLOOKUP(R$9,'N:\Department\RP\LdFor\2017\2017 MeID Load\[MeID Load Forecast (CRS 2-22-17).xlsm]Monthly Load Fcst'!$B$98:$AE$1111,14,FALSE)/1000</f>
    </oc>
    <nc r="R24"/>
    <ndxf>
      <font>
        <sz val="12"/>
        <color auto="1"/>
        <name val="Times New Roman"/>
        <scheme val="none"/>
      </font>
      <numFmt numFmtId="0" formatCode="General"/>
      <alignment vertical="bottom" readingOrder="0"/>
    </ndxf>
  </rcc>
  <rcc rId="4545" sId="3" odxf="1" dxf="1">
    <oc r="S24">
      <f>F24-HLOOKUP(S$9,'N:\Department\RP\LdFor\2017\2017 MeID Load\[MeID Load Forecast (CRS 2-22-17).xlsm]Monthly Load Fcst'!$B$98:$AE$1111,14,FALSE)/1000</f>
    </oc>
    <nc r="S24"/>
    <ndxf>
      <font>
        <sz val="12"/>
        <color auto="1"/>
        <name val="Times New Roman"/>
        <scheme val="none"/>
      </font>
      <numFmt numFmtId="0" formatCode="General"/>
      <alignment vertical="bottom" readingOrder="0"/>
    </ndxf>
  </rcc>
  <rcc rId="4546" sId="3" odxf="1" dxf="1">
    <oc r="T24">
      <f>G24-HLOOKUP(T$9,'N:\Department\RP\LdFor\2017\2017 MeID Load\[MeID Load Forecast (CRS 2-22-17).xlsm]Monthly Load Fcst'!$B$98:$AE$1111,14,FALSE)/1000</f>
    </oc>
    <nc r="T24"/>
    <ndxf>
      <font>
        <sz val="12"/>
        <color auto="1"/>
        <name val="Times New Roman"/>
        <scheme val="none"/>
      </font>
      <numFmt numFmtId="0" formatCode="General"/>
      <alignment vertical="bottom" readingOrder="0"/>
    </ndxf>
  </rcc>
  <rcc rId="4547" sId="3" odxf="1" dxf="1">
    <oc r="U24">
      <f>H24-HLOOKUP(U$9,'N:\Department\RP\LdFor\2017\2017 MeID Load\[MeID Load Forecast (CRS 2-22-17).xlsm]Monthly Load Fcst'!$B$98:$AE$1111,14,FALSE)/1000</f>
    </oc>
    <nc r="U24"/>
    <ndxf>
      <font>
        <sz val="12"/>
        <color auto="1"/>
        <name val="Times New Roman"/>
        <scheme val="none"/>
      </font>
      <numFmt numFmtId="0" formatCode="General"/>
      <alignment vertical="bottom" readingOrder="0"/>
    </ndxf>
  </rcc>
  <rcc rId="4548" sId="3" odxf="1" dxf="1">
    <oc r="V24">
      <f>I24-HLOOKUP(V$9,'N:\Department\RP\LdFor\2017\2017 MeID Load\[MeID Load Forecast (CRS 2-22-17).xlsm]Monthly Load Fcst'!$B$98:$AE$1111,14,FALSE)/1000</f>
    </oc>
    <nc r="V24"/>
    <ndxf>
      <font>
        <sz val="12"/>
        <color auto="1"/>
        <name val="Times New Roman"/>
        <scheme val="none"/>
      </font>
      <numFmt numFmtId="0" formatCode="General"/>
      <alignment vertical="bottom" readingOrder="0"/>
    </ndxf>
  </rcc>
  <rcc rId="4549" sId="3" odxf="1" dxf="1">
    <oc r="W24">
      <f>J24-HLOOKUP(W$9,'N:\Department\RP\LdFor\2017\2017 MeID Load\[MeID Load Forecast (CRS 2-22-17).xlsm]Monthly Load Fcst'!$B$98:$AE$1111,14,FALSE)/1000</f>
    </oc>
    <nc r="W24"/>
    <ndxf>
      <font>
        <sz val="12"/>
        <color auto="1"/>
        <name val="Times New Roman"/>
        <scheme val="none"/>
      </font>
      <numFmt numFmtId="0" formatCode="General"/>
      <alignment vertical="bottom" readingOrder="0"/>
    </ndxf>
  </rcc>
  <rcc rId="4550" sId="3" odxf="1" dxf="1">
    <oc r="X24">
      <f>K24-HLOOKUP(X$9,'N:\Department\RP\LdFor\2017\2017 MeID Load\[MeID Load Forecast (CRS 2-22-17).xlsm]Monthly Load Fcst'!$B$98:$AE$1111,14,FALSE)/1000</f>
    </oc>
    <nc r="X24"/>
    <ndxf>
      <font>
        <sz val="12"/>
        <color auto="1"/>
        <name val="Times New Roman"/>
        <scheme val="none"/>
      </font>
      <numFmt numFmtId="0" formatCode="General"/>
      <alignment vertical="bottom" readingOrder="0"/>
    </ndxf>
  </rcc>
  <rcc rId="4551" sId="3" odxf="1" dxf="1">
    <oc r="Y24">
      <f>L24-HLOOKUP(Y$9,'N:\Department\RP\LdFor\2017\2017 MeID Load\[MeID Load Forecast (CRS 2-22-17).xlsm]Monthly Load Fcst'!$B$98:$AE$1111,14,FALSE)/1000</f>
    </oc>
    <nc r="Y24"/>
    <ndxf>
      <font>
        <sz val="12"/>
        <color auto="1"/>
        <name val="Times New Roman"/>
        <scheme val="none"/>
      </font>
      <numFmt numFmtId="0" formatCode="General"/>
      <alignment vertical="bottom" readingOrder="0"/>
    </ndxf>
  </rcc>
  <rcc rId="4552" sId="3" odxf="1" dxf="1">
    <oc r="Z24">
      <f>M24-HLOOKUP(Z$9,'N:\Department\RP\LdFor\2017\2017 MeID Load\[MeID Load Forecast (CRS 2-22-17).xlsm]Monthly Load Fcst'!$B$98:$AE$1111,14,FALSE)/1000</f>
    </oc>
    <nc r="Z24"/>
    <ndxf>
      <font>
        <sz val="12"/>
        <color auto="1"/>
        <name val="Times New Roman"/>
        <scheme val="none"/>
      </font>
      <numFmt numFmtId="0" formatCode="General"/>
      <alignment vertical="bottom" readingOrder="0"/>
    </ndxf>
  </rcc>
  <rcc rId="4553" sId="3" odxf="1" dxf="1">
    <oc r="AA24">
      <f>N24-HLOOKUP(AA$9,'N:\Department\RP\LdFor\2017\2017 MeID Load\[MeID Load Forecast (CRS 2-22-17).xlsm]Monthly Load Fcst'!$B$98:$AE$1111,14,FALSE)/1000</f>
    </oc>
    <nc r="AA24"/>
    <ndxf>
      <font>
        <sz val="12"/>
        <color auto="1"/>
        <name val="Times New Roman"/>
        <scheme val="none"/>
      </font>
      <numFmt numFmtId="0" formatCode="General"/>
      <alignment vertical="bottom" readingOrder="0"/>
    </ndxf>
  </rcc>
  <rfmt sheetId="3" sqref="AB24" start="0" length="0">
    <dxf>
      <fill>
        <patternFill patternType="none">
          <bgColor indexed="65"/>
        </patternFill>
      </fill>
      <alignment vertical="bottom" readingOrder="0"/>
    </dxf>
  </rfmt>
  <rcc rId="4554" sId="3" odxf="1" dxf="1">
    <oc r="AC24">
      <f>C24-'N:\Personal\wgmanuel\CEC\IEPR\IEPR 2015\[2015 IEPR Supply Forms (working draft 4-21-15) (WGM 4-24-15).xlsx]S-2 Energy Balance'!E20</f>
    </oc>
    <nc r="AC24"/>
    <ndxf>
      <font>
        <sz val="12"/>
        <color auto="1"/>
        <name val="Times New Roman"/>
        <scheme val="none"/>
      </font>
      <numFmt numFmtId="0" formatCode="General"/>
      <alignment vertical="bottom" readingOrder="0"/>
    </ndxf>
  </rcc>
  <rcc rId="4555" sId="3" odxf="1" dxf="1">
    <oc r="AD24">
      <f>D24-'N:\Personal\wgmanuel\CEC\IEPR\IEPR 2015\[2015 IEPR Supply Forms (working draft 4-21-15) (WGM 4-24-15).xlsx]S-2 Energy Balance'!F20</f>
    </oc>
    <nc r="AD24"/>
    <ndxf>
      <font>
        <sz val="12"/>
        <color auto="1"/>
        <name val="Times New Roman"/>
        <scheme val="none"/>
      </font>
      <numFmt numFmtId="0" formatCode="General"/>
      <alignment vertical="bottom" readingOrder="0"/>
    </ndxf>
  </rcc>
  <rcc rId="4556" sId="3" odxf="1" dxf="1">
    <oc r="AE24">
      <f>E24-'N:\Personal\wgmanuel\CEC\IEPR\IEPR 2015\[2015 IEPR Supply Forms (working draft 4-21-15) (WGM 4-24-15).xlsx]S-2 Energy Balance'!G20</f>
    </oc>
    <nc r="AE24"/>
    <ndxf>
      <font>
        <sz val="12"/>
        <color auto="1"/>
        <name val="Times New Roman"/>
        <scheme val="none"/>
      </font>
      <numFmt numFmtId="0" formatCode="General"/>
      <alignment vertical="bottom" readingOrder="0"/>
    </ndxf>
  </rcc>
  <rcc rId="4557" sId="3" odxf="1" dxf="1">
    <oc r="AF24">
      <f>F24-'N:\Personal\wgmanuel\CEC\IEPR\IEPR 2015\[2015 IEPR Supply Forms (working draft 4-21-15) (WGM 4-24-15).xlsx]S-2 Energy Balance'!H20</f>
    </oc>
    <nc r="AF24"/>
    <ndxf>
      <font>
        <sz val="12"/>
        <color auto="1"/>
        <name val="Times New Roman"/>
        <scheme val="none"/>
      </font>
      <numFmt numFmtId="0" formatCode="General"/>
      <alignment vertical="bottom" readingOrder="0"/>
    </ndxf>
  </rcc>
  <rcc rId="4558" sId="3" odxf="1" dxf="1">
    <oc r="AG24">
      <f>G24-'N:\Personal\wgmanuel\CEC\IEPR\IEPR 2015\[2015 IEPR Supply Forms (working draft 4-21-15) (WGM 4-24-15).xlsx]S-2 Energy Balance'!I20</f>
    </oc>
    <nc r="AG24"/>
    <ndxf>
      <font>
        <sz val="12"/>
        <color auto="1"/>
        <name val="Times New Roman"/>
        <scheme val="none"/>
      </font>
      <numFmt numFmtId="0" formatCode="General"/>
      <alignment vertical="bottom" readingOrder="0"/>
    </ndxf>
  </rcc>
  <rcc rId="4559" sId="3" odxf="1" dxf="1">
    <oc r="AH24">
      <f>H24-'N:\Personal\wgmanuel\CEC\IEPR\IEPR 2015\[2015 IEPR Supply Forms (working draft 4-21-15) (WGM 4-24-15).xlsx]S-2 Energy Balance'!J20</f>
    </oc>
    <nc r="AH24"/>
    <ndxf>
      <font>
        <sz val="12"/>
        <color auto="1"/>
        <name val="Times New Roman"/>
        <scheme val="none"/>
      </font>
      <numFmt numFmtId="0" formatCode="General"/>
      <alignment vertical="bottom" readingOrder="0"/>
    </ndxf>
  </rcc>
  <rcc rId="4560" sId="3" odxf="1" dxf="1">
    <oc r="AI24">
      <f>I24-'N:\Personal\wgmanuel\CEC\IEPR\IEPR 2015\[2015 IEPR Supply Forms (working draft 4-21-15) (WGM 4-24-15).xlsx]S-2 Energy Balance'!K20</f>
    </oc>
    <nc r="AI24"/>
    <ndxf>
      <font>
        <sz val="12"/>
        <color auto="1"/>
        <name val="Times New Roman"/>
        <scheme val="none"/>
      </font>
      <numFmt numFmtId="0" formatCode="General"/>
      <alignment vertical="bottom" readingOrder="0"/>
    </ndxf>
  </rcc>
  <rcc rId="4561" sId="3" odxf="1" dxf="1">
    <oc r="AJ24">
      <f>J24-'N:\Personal\wgmanuel\CEC\IEPR\IEPR 2015\[2015 IEPR Supply Forms (working draft 4-21-15) (WGM 4-24-15).xlsx]S-2 Energy Balance'!L20</f>
    </oc>
    <nc r="AJ24"/>
    <ndxf>
      <font>
        <sz val="12"/>
        <color auto="1"/>
        <name val="Times New Roman"/>
        <scheme val="none"/>
      </font>
      <numFmt numFmtId="0" formatCode="General"/>
      <alignment vertical="bottom" readingOrder="0"/>
    </ndxf>
  </rcc>
  <rcc rId="4562" sId="3" odxf="1" dxf="1">
    <oc r="AK24">
      <f>K24-'N:\Personal\wgmanuel\CEC\IEPR\IEPR 2015\[2015 IEPR Supply Forms (working draft 4-21-15) (WGM 4-24-15).xlsx]S-2 Energy Balance'!M20</f>
    </oc>
    <nc r="AK24"/>
    <ndxf>
      <font>
        <sz val="12"/>
        <color auto="1"/>
        <name val="Times New Roman"/>
        <scheme val="none"/>
      </font>
      <numFmt numFmtId="0" formatCode="General"/>
      <alignment vertical="bottom" readingOrder="0"/>
    </ndxf>
  </rcc>
  <rcc rId="4563" sId="3" odxf="1" dxf="1">
    <oc r="AL24">
      <f>L24-'N:\Personal\wgmanuel\CEC\IEPR\IEPR 2015\[2015 IEPR Supply Forms (working draft 4-21-15) (WGM 4-24-15).xlsx]S-2 Energy Balance'!N20</f>
    </oc>
    <nc r="AL24"/>
    <ndxf>
      <font>
        <sz val="12"/>
        <color auto="1"/>
        <name val="Times New Roman"/>
        <scheme val="none"/>
      </font>
      <numFmt numFmtId="0" formatCode="General"/>
      <alignment vertical="bottom" readingOrder="0"/>
    </ndxf>
  </rcc>
  <rfmt sheetId="3" sqref="AM24" start="0" length="0">
    <dxf>
      <alignment vertical="bottom" readingOrder="0"/>
    </dxf>
  </rfmt>
  <rfmt sheetId="3" sqref="AN24" start="0" length="0">
    <dxf>
      <alignment vertical="bottom" readingOrder="0"/>
    </dxf>
  </rfmt>
  <rfmt sheetId="3" sqref="AO24" start="0" length="0">
    <dxf>
      <fill>
        <patternFill patternType="none">
          <bgColor indexed="65"/>
        </patternFill>
      </fill>
      <alignment vertical="bottom" readingOrder="0"/>
    </dxf>
  </rfmt>
  <rfmt sheetId="3" sqref="AP24" start="0" length="0">
    <dxf>
      <alignment vertical="bottom" readingOrder="0"/>
    </dxf>
  </rfmt>
  <rfmt sheetId="3" sqref="AQ24" start="0" length="0">
    <dxf>
      <alignment vertical="bottom" readingOrder="0"/>
    </dxf>
  </rfmt>
  <rfmt sheetId="3" sqref="AR24" start="0" length="0">
    <dxf>
      <alignment vertical="bottom" readingOrder="0"/>
    </dxf>
  </rfmt>
  <rfmt sheetId="3" sqref="AS24" start="0" length="0">
    <dxf>
      <alignment vertical="bottom" readingOrder="0"/>
    </dxf>
  </rfmt>
  <rfmt sheetId="3" sqref="AT24" start="0" length="0">
    <dxf>
      <alignment vertical="bottom" readingOrder="0"/>
    </dxf>
  </rfmt>
  <rfmt sheetId="3" sqref="AU24" start="0" length="0">
    <dxf>
      <alignment vertical="bottom" readingOrder="0"/>
    </dxf>
  </rfmt>
  <rfmt sheetId="3" sqref="AV24" start="0" length="0">
    <dxf>
      <alignment vertical="bottom" readingOrder="0"/>
    </dxf>
  </rfmt>
  <rfmt sheetId="3" sqref="AW24" start="0" length="0">
    <dxf>
      <alignment vertical="bottom" readingOrder="0"/>
    </dxf>
  </rfmt>
  <rfmt sheetId="3" sqref="AX24" start="0" length="0">
    <dxf>
      <alignment vertical="bottom" readingOrder="0"/>
    </dxf>
  </rfmt>
  <rfmt sheetId="3" sqref="AY24" start="0" length="0">
    <dxf>
      <alignment vertical="bottom" readingOrder="0"/>
    </dxf>
  </rfmt>
  <rfmt sheetId="3" sqref="AZ24" start="0" length="0">
    <dxf>
      <alignment vertical="bottom" readingOrder="0"/>
    </dxf>
  </rfmt>
  <rfmt sheetId="3" sqref="BA24" start="0" length="0">
    <dxf>
      <alignment vertical="bottom" readingOrder="0"/>
    </dxf>
  </rfmt>
  <rfmt sheetId="3" sqref="BB24" start="0" length="0">
    <dxf>
      <alignment vertical="bottom" readingOrder="0"/>
    </dxf>
  </rfmt>
  <rfmt sheetId="3" sqref="BC24" start="0" length="0">
    <dxf>
      <alignment vertical="bottom" readingOrder="0"/>
    </dxf>
  </rfmt>
  <rfmt sheetId="3" sqref="BD24" start="0" length="0">
    <dxf>
      <alignment vertical="bottom" readingOrder="0"/>
    </dxf>
  </rfmt>
  <rfmt sheetId="3" sqref="BE24" start="0" length="0">
    <dxf>
      <alignment vertical="bottom" readingOrder="0"/>
    </dxf>
  </rfmt>
  <rfmt sheetId="3" sqref="BF24" start="0" length="0">
    <dxf>
      <alignment vertical="bottom" readingOrder="0"/>
    </dxf>
  </rfmt>
  <rfmt sheetId="3" sqref="BG24" start="0" length="0">
    <dxf>
      <alignment vertical="bottom" readingOrder="0"/>
    </dxf>
  </rfmt>
  <rfmt sheetId="3" sqref="BH24" start="0" length="0">
    <dxf>
      <alignment vertical="bottom" readingOrder="0"/>
    </dxf>
  </rfmt>
  <rfmt sheetId="3" sqref="BI24" start="0" length="0">
    <dxf>
      <alignment vertical="bottom" readingOrder="0"/>
    </dxf>
  </rfmt>
  <rfmt sheetId="3" sqref="BJ24" start="0" length="0">
    <dxf>
      <alignment vertical="bottom" readingOrder="0"/>
    </dxf>
  </rfmt>
  <rfmt sheetId="3" sqref="BK24" start="0" length="0">
    <dxf>
      <alignment vertical="bottom" readingOrder="0"/>
    </dxf>
  </rfmt>
  <rfmt sheetId="3" sqref="BL24" start="0" length="0">
    <dxf>
      <alignment vertical="bottom" readingOrder="0"/>
    </dxf>
  </rfmt>
  <rfmt sheetId="3" sqref="BM24" start="0" length="0">
    <dxf>
      <alignment vertical="bottom" readingOrder="0"/>
    </dxf>
  </rfmt>
  <rfmt sheetId="3" sqref="BN24" start="0" length="0">
    <dxf>
      <alignment vertical="bottom" readingOrder="0"/>
    </dxf>
  </rfmt>
  <rfmt sheetId="3" sqref="BO24" start="0" length="0">
    <dxf>
      <alignment vertical="bottom" readingOrder="0"/>
    </dxf>
  </rfmt>
  <rfmt sheetId="3" sqref="BP24" start="0" length="0">
    <dxf>
      <alignment vertical="bottom" readingOrder="0"/>
    </dxf>
  </rfmt>
  <rfmt sheetId="3" sqref="BQ24" start="0" length="0">
    <dxf>
      <alignment vertical="bottom" readingOrder="0"/>
    </dxf>
  </rfmt>
  <rfmt sheetId="3" sqref="BR24" start="0" length="0">
    <dxf>
      <alignment vertical="bottom" readingOrder="0"/>
    </dxf>
  </rfmt>
  <rfmt sheetId="3" sqref="BS24" start="0" length="0">
    <dxf>
      <alignment vertical="bottom" readingOrder="0"/>
    </dxf>
  </rfmt>
  <rfmt sheetId="3" sqref="BT24" start="0" length="0">
    <dxf>
      <alignment vertical="bottom" readingOrder="0"/>
    </dxf>
  </rfmt>
  <rfmt sheetId="3" sqref="BU24" start="0" length="0">
    <dxf>
      <alignment vertical="bottom" readingOrder="0"/>
    </dxf>
  </rfmt>
  <rfmt sheetId="3" sqref="BV24" start="0" length="0">
    <dxf>
      <alignment vertical="bottom" readingOrder="0"/>
    </dxf>
  </rfmt>
  <rfmt sheetId="3" sqref="BW24" start="0" length="0">
    <dxf>
      <alignment vertical="bottom" readingOrder="0"/>
    </dxf>
  </rfmt>
  <rfmt sheetId="3" sqref="BX24" start="0" length="0">
    <dxf>
      <alignment vertical="bottom" readingOrder="0"/>
    </dxf>
  </rfmt>
  <rfmt sheetId="3" sqref="BY24" start="0" length="0">
    <dxf>
      <alignment vertical="bottom" readingOrder="0"/>
    </dxf>
  </rfmt>
  <rfmt sheetId="3" sqref="BZ24" start="0" length="0">
    <dxf>
      <alignment vertical="bottom" readingOrder="0"/>
    </dxf>
  </rfmt>
  <rfmt sheetId="3" sqref="CA24" start="0" length="0">
    <dxf>
      <alignment vertical="bottom" readingOrder="0"/>
    </dxf>
  </rfmt>
  <rfmt sheetId="3" sqref="CB24" start="0" length="0">
    <dxf>
      <alignment vertical="bottom" readingOrder="0"/>
    </dxf>
  </rfmt>
  <rfmt sheetId="3" sqref="CC24" start="0" length="0">
    <dxf>
      <alignment vertical="bottom" readingOrder="0"/>
    </dxf>
  </rfmt>
  <rfmt sheetId="3" sqref="CD24" start="0" length="0">
    <dxf>
      <alignment vertical="bottom" readingOrder="0"/>
    </dxf>
  </rfmt>
  <rfmt sheetId="3" sqref="CE24" start="0" length="0">
    <dxf>
      <alignment vertical="bottom" readingOrder="0"/>
    </dxf>
  </rfmt>
  <rfmt sheetId="3" sqref="CF24" start="0" length="0">
    <dxf>
      <alignment vertical="bottom" readingOrder="0"/>
    </dxf>
  </rfmt>
  <rfmt sheetId="3" sqref="CG24" start="0" length="0">
    <dxf>
      <alignment vertical="bottom" readingOrder="0"/>
    </dxf>
  </rfmt>
  <rfmt sheetId="3" sqref="CH24" start="0" length="0">
    <dxf>
      <alignment vertical="bottom" readingOrder="0"/>
    </dxf>
  </rfmt>
  <rfmt sheetId="3" sqref="CI24" start="0" length="0">
    <dxf>
      <alignment vertical="bottom" readingOrder="0"/>
    </dxf>
  </rfmt>
  <rfmt sheetId="3" sqref="CJ24" start="0" length="0">
    <dxf>
      <alignment vertical="bottom" readingOrder="0"/>
    </dxf>
  </rfmt>
  <rfmt sheetId="3" sqref="CK24" start="0" length="0">
    <dxf>
      <alignment vertical="bottom" readingOrder="0"/>
    </dxf>
  </rfmt>
  <rfmt sheetId="3" sqref="CL24" start="0" length="0">
    <dxf>
      <alignment vertical="bottom" readingOrder="0"/>
    </dxf>
  </rfmt>
  <rfmt sheetId="3" sqref="CM24" start="0" length="0">
    <dxf>
      <alignment vertical="bottom" readingOrder="0"/>
    </dxf>
  </rfmt>
  <rfmt sheetId="3" sqref="CN24" start="0" length="0">
    <dxf>
      <alignment vertical="bottom" readingOrder="0"/>
    </dxf>
  </rfmt>
  <rfmt sheetId="3" sqref="CO24" start="0" length="0">
    <dxf>
      <alignment vertical="bottom" readingOrder="0"/>
    </dxf>
  </rfmt>
  <rfmt sheetId="3" sqref="CP24" start="0" length="0">
    <dxf>
      <alignment vertical="bottom" readingOrder="0"/>
    </dxf>
  </rfmt>
  <rfmt sheetId="3" sqref="CQ24" start="0" length="0">
    <dxf>
      <alignment vertical="bottom" readingOrder="0"/>
    </dxf>
  </rfmt>
  <rfmt sheetId="3" sqref="CR24" start="0" length="0">
    <dxf>
      <alignment vertical="bottom" readingOrder="0"/>
    </dxf>
  </rfmt>
  <rfmt sheetId="3" sqref="CS24" start="0" length="0">
    <dxf>
      <alignment vertical="bottom" readingOrder="0"/>
    </dxf>
  </rfmt>
  <rfmt sheetId="3" sqref="CT24" start="0" length="0">
    <dxf>
      <alignment vertical="bottom" readingOrder="0"/>
    </dxf>
  </rfmt>
  <rfmt sheetId="3" sqref="CU24" start="0" length="0">
    <dxf>
      <alignment vertical="bottom" readingOrder="0"/>
    </dxf>
  </rfmt>
  <rfmt sheetId="3" sqref="CV24" start="0" length="0">
    <dxf>
      <alignment vertical="bottom" readingOrder="0"/>
    </dxf>
  </rfmt>
  <rfmt sheetId="3" sqref="CW24" start="0" length="0">
    <dxf>
      <alignment vertical="bottom" readingOrder="0"/>
    </dxf>
  </rfmt>
  <rfmt sheetId="3" sqref="CX24" start="0" length="0">
    <dxf>
      <alignment vertical="bottom" readingOrder="0"/>
    </dxf>
  </rfmt>
  <rfmt sheetId="3" sqref="CY24" start="0" length="0">
    <dxf>
      <alignment vertical="bottom" readingOrder="0"/>
    </dxf>
  </rfmt>
  <rfmt sheetId="3" sqref="CZ24" start="0" length="0">
    <dxf>
      <alignment vertical="bottom" readingOrder="0"/>
    </dxf>
  </rfmt>
  <rfmt sheetId="3" sqref="DA24" start="0" length="0">
    <dxf>
      <alignment vertical="bottom" readingOrder="0"/>
    </dxf>
  </rfmt>
  <rfmt sheetId="3" sqref="DB24" start="0" length="0">
    <dxf>
      <alignment vertical="bottom" readingOrder="0"/>
    </dxf>
  </rfmt>
  <rfmt sheetId="3" sqref="DC24" start="0" length="0">
    <dxf>
      <alignment vertical="bottom" readingOrder="0"/>
    </dxf>
  </rfmt>
  <rfmt sheetId="3" sqref="DD24" start="0" length="0">
    <dxf>
      <alignment vertical="bottom" readingOrder="0"/>
    </dxf>
  </rfmt>
  <rfmt sheetId="3" sqref="DE24" start="0" length="0">
    <dxf>
      <alignment vertical="bottom" readingOrder="0"/>
    </dxf>
  </rfmt>
  <rfmt sheetId="3" sqref="DF24" start="0" length="0">
    <dxf>
      <alignment vertical="bottom" readingOrder="0"/>
    </dxf>
  </rfmt>
  <rfmt sheetId="3" sqref="DG24" start="0" length="0">
    <dxf>
      <alignment vertical="bottom" readingOrder="0"/>
    </dxf>
  </rfmt>
  <rfmt sheetId="3" sqref="DH24" start="0" length="0">
    <dxf>
      <alignment vertical="bottom" readingOrder="0"/>
    </dxf>
  </rfmt>
  <rfmt sheetId="3" sqref="DI24" start="0" length="0">
    <dxf>
      <alignment vertical="bottom" readingOrder="0"/>
    </dxf>
  </rfmt>
  <rfmt sheetId="3" sqref="DJ24" start="0" length="0">
    <dxf>
      <alignment vertical="bottom" readingOrder="0"/>
    </dxf>
  </rfmt>
  <rfmt sheetId="3" sqref="DK24" start="0" length="0">
    <dxf>
      <alignment vertical="bottom" readingOrder="0"/>
    </dxf>
  </rfmt>
  <rfmt sheetId="3" sqref="DL24" start="0" length="0">
    <dxf>
      <alignment vertical="bottom" readingOrder="0"/>
    </dxf>
  </rfmt>
  <rfmt sheetId="3" sqref="DM24" start="0" length="0">
    <dxf>
      <alignment vertical="bottom" readingOrder="0"/>
    </dxf>
  </rfmt>
  <rfmt sheetId="3" sqref="DN24" start="0" length="0">
    <dxf>
      <alignment vertical="bottom" readingOrder="0"/>
    </dxf>
  </rfmt>
  <rfmt sheetId="3" sqref="DO24" start="0" length="0">
    <dxf>
      <alignment vertical="bottom" readingOrder="0"/>
    </dxf>
  </rfmt>
  <rfmt sheetId="3" sqref="DP24" start="0" length="0">
    <dxf>
      <alignment vertical="bottom" readingOrder="0"/>
    </dxf>
  </rfmt>
  <rfmt sheetId="3" sqref="DQ24" start="0" length="0">
    <dxf>
      <alignment vertical="bottom" readingOrder="0"/>
    </dxf>
  </rfmt>
  <rfmt sheetId="3" sqref="DR24" start="0" length="0">
    <dxf>
      <alignment vertical="bottom" readingOrder="0"/>
    </dxf>
  </rfmt>
  <rfmt sheetId="3" sqref="DS24" start="0" length="0">
    <dxf>
      <alignment vertical="bottom" readingOrder="0"/>
    </dxf>
  </rfmt>
  <rfmt sheetId="3" sqref="DT24" start="0" length="0">
    <dxf>
      <alignment vertical="bottom" readingOrder="0"/>
    </dxf>
  </rfmt>
  <rfmt sheetId="3" sqref="DU24" start="0" length="0">
    <dxf>
      <alignment vertical="bottom" readingOrder="0"/>
    </dxf>
  </rfmt>
  <rfmt sheetId="3" sqref="DV24" start="0" length="0">
    <dxf>
      <alignment vertical="bottom" readingOrder="0"/>
    </dxf>
  </rfmt>
  <rfmt sheetId="3" sqref="DW24" start="0" length="0">
    <dxf>
      <alignment vertical="bottom" readingOrder="0"/>
    </dxf>
  </rfmt>
  <rfmt sheetId="3" sqref="DX24" start="0" length="0">
    <dxf>
      <alignment vertical="bottom" readingOrder="0"/>
    </dxf>
  </rfmt>
  <rfmt sheetId="3" sqref="DY24" start="0" length="0">
    <dxf>
      <alignment vertical="bottom" readingOrder="0"/>
    </dxf>
  </rfmt>
  <rfmt sheetId="3" sqref="DZ24" start="0" length="0">
    <dxf>
      <alignment vertical="bottom" readingOrder="0"/>
    </dxf>
  </rfmt>
  <rfmt sheetId="3" sqref="EA24" start="0" length="0">
    <dxf>
      <alignment vertical="bottom" readingOrder="0"/>
    </dxf>
  </rfmt>
  <rfmt sheetId="3" sqref="EB24" start="0" length="0">
    <dxf>
      <alignment vertical="bottom" readingOrder="0"/>
    </dxf>
  </rfmt>
  <rfmt sheetId="3" sqref="EC24" start="0" length="0">
    <dxf>
      <alignment vertical="bottom" readingOrder="0"/>
    </dxf>
  </rfmt>
  <rfmt sheetId="3" sqref="ED24" start="0" length="0">
    <dxf>
      <alignment vertical="bottom" readingOrder="0"/>
    </dxf>
  </rfmt>
  <rfmt sheetId="3" sqref="EE24" start="0" length="0">
    <dxf>
      <alignment vertical="bottom" readingOrder="0"/>
    </dxf>
  </rfmt>
  <rfmt sheetId="3" sqref="EF24" start="0" length="0">
    <dxf>
      <alignment vertical="bottom" readingOrder="0"/>
    </dxf>
  </rfmt>
  <rfmt sheetId="3" sqref="EG24" start="0" length="0">
    <dxf>
      <alignment vertical="bottom" readingOrder="0"/>
    </dxf>
  </rfmt>
  <rfmt sheetId="3" sqref="EH24" start="0" length="0">
    <dxf>
      <alignment vertical="bottom" readingOrder="0"/>
    </dxf>
  </rfmt>
  <rfmt sheetId="3" sqref="EI24" start="0" length="0">
    <dxf>
      <alignment vertical="bottom" readingOrder="0"/>
    </dxf>
  </rfmt>
  <rfmt sheetId="3" sqref="EJ24" start="0" length="0">
    <dxf>
      <alignment vertical="bottom" readingOrder="0"/>
    </dxf>
  </rfmt>
  <rfmt sheetId="3" sqref="EK24" start="0" length="0">
    <dxf>
      <alignment vertical="bottom" readingOrder="0"/>
    </dxf>
  </rfmt>
  <rfmt sheetId="3" sqref="EL24" start="0" length="0">
    <dxf>
      <alignment vertical="bottom" readingOrder="0"/>
    </dxf>
  </rfmt>
  <rfmt sheetId="3" sqref="EM24" start="0" length="0">
    <dxf>
      <alignment vertical="bottom" readingOrder="0"/>
    </dxf>
  </rfmt>
  <rfmt sheetId="3" sqref="EN24" start="0" length="0">
    <dxf>
      <alignment vertical="bottom" readingOrder="0"/>
    </dxf>
  </rfmt>
  <rfmt sheetId="3" sqref="EO24" start="0" length="0">
    <dxf>
      <alignment vertical="bottom" readingOrder="0"/>
    </dxf>
  </rfmt>
  <rfmt sheetId="3" sqref="EP24" start="0" length="0">
    <dxf>
      <alignment vertical="bottom" readingOrder="0"/>
    </dxf>
  </rfmt>
  <rfmt sheetId="3" sqref="EQ24" start="0" length="0">
    <dxf>
      <alignment vertical="bottom" readingOrder="0"/>
    </dxf>
  </rfmt>
  <rfmt sheetId="3" sqref="ER24" start="0" length="0">
    <dxf>
      <alignment vertical="bottom" readingOrder="0"/>
    </dxf>
  </rfmt>
  <rfmt sheetId="3" sqref="ES24" start="0" length="0">
    <dxf>
      <alignment vertical="bottom" readingOrder="0"/>
    </dxf>
  </rfmt>
  <rfmt sheetId="3" sqref="ET24" start="0" length="0">
    <dxf>
      <alignment vertical="bottom" readingOrder="0"/>
    </dxf>
  </rfmt>
  <rfmt sheetId="3" sqref="EU24" start="0" length="0">
    <dxf>
      <alignment vertical="bottom" readingOrder="0"/>
    </dxf>
  </rfmt>
  <rfmt sheetId="3" sqref="EV24" start="0" length="0">
    <dxf>
      <alignment vertical="bottom" readingOrder="0"/>
    </dxf>
  </rfmt>
  <rfmt sheetId="3" sqref="EW24" start="0" length="0">
    <dxf>
      <alignment vertical="bottom" readingOrder="0"/>
    </dxf>
  </rfmt>
  <rfmt sheetId="3" sqref="EX24" start="0" length="0">
    <dxf>
      <alignment vertical="bottom" readingOrder="0"/>
    </dxf>
  </rfmt>
  <rfmt sheetId="3" sqref="EY24" start="0" length="0">
    <dxf>
      <alignment vertical="bottom" readingOrder="0"/>
    </dxf>
  </rfmt>
  <rfmt sheetId="3" sqref="EZ24" start="0" length="0">
    <dxf>
      <alignment vertical="bottom" readingOrder="0"/>
    </dxf>
  </rfmt>
  <rfmt sheetId="3" sqref="FA24" start="0" length="0">
    <dxf>
      <alignment vertical="bottom" readingOrder="0"/>
    </dxf>
  </rfmt>
  <rfmt sheetId="3" sqref="FB24" start="0" length="0">
    <dxf>
      <alignment vertical="bottom" readingOrder="0"/>
    </dxf>
  </rfmt>
  <rfmt sheetId="3" sqref="FC24" start="0" length="0">
    <dxf>
      <alignment vertical="bottom" readingOrder="0"/>
    </dxf>
  </rfmt>
  <rfmt sheetId="3" sqref="FD24" start="0" length="0">
    <dxf>
      <alignment vertical="bottom" readingOrder="0"/>
    </dxf>
  </rfmt>
  <rfmt sheetId="3" sqref="FE24" start="0" length="0">
    <dxf>
      <alignment vertical="bottom" readingOrder="0"/>
    </dxf>
  </rfmt>
  <rfmt sheetId="3" sqref="FF24" start="0" length="0">
    <dxf>
      <alignment vertical="bottom" readingOrder="0"/>
    </dxf>
  </rfmt>
  <rfmt sheetId="3" sqref="FG24" start="0" length="0">
    <dxf>
      <alignment vertical="bottom" readingOrder="0"/>
    </dxf>
  </rfmt>
  <rfmt sheetId="3" sqref="FH24" start="0" length="0">
    <dxf>
      <alignment vertical="bottom" readingOrder="0"/>
    </dxf>
  </rfmt>
  <rfmt sheetId="3" sqref="FI24" start="0" length="0">
    <dxf>
      <alignment vertical="bottom" readingOrder="0"/>
    </dxf>
  </rfmt>
  <rfmt sheetId="3" sqref="FJ24" start="0" length="0">
    <dxf>
      <alignment vertical="bottom" readingOrder="0"/>
    </dxf>
  </rfmt>
  <rfmt sheetId="3" sqref="FK24" start="0" length="0">
    <dxf>
      <alignment vertical="bottom" readingOrder="0"/>
    </dxf>
  </rfmt>
  <rcc rId="4564" sId="3" odxf="1" s="1" dxf="1">
    <oc r="P25">
      <f>C25-SUM(C19:C24)</f>
    </oc>
    <nc r="P25"/>
    <ndxf>
      <font>
        <sz val="12"/>
        <color auto="1"/>
        <name val="Times New Roman"/>
        <scheme val="none"/>
      </font>
      <numFmt numFmtId="0" formatCode="General"/>
      <alignment vertical="bottom" readingOrder="0"/>
    </ndxf>
  </rcc>
  <rcc rId="4565" sId="3" odxf="1" s="1" dxf="1">
    <oc r="Q25">
      <f>D25-SUM(D19:D24)</f>
    </oc>
    <nc r="Q25"/>
    <ndxf>
      <font>
        <sz val="12"/>
        <color auto="1"/>
        <name val="Times New Roman"/>
        <scheme val="none"/>
      </font>
      <numFmt numFmtId="0" formatCode="General"/>
      <alignment vertical="bottom" readingOrder="0"/>
    </ndxf>
  </rcc>
  <rcc rId="4566" sId="3" odxf="1" s="1" dxf="1">
    <oc r="R25">
      <f>E25-SUM(E19:E24)</f>
    </oc>
    <nc r="R25"/>
    <ndxf>
      <font>
        <sz val="12"/>
        <color auto="1"/>
        <name val="Times New Roman"/>
        <scheme val="none"/>
      </font>
      <numFmt numFmtId="0" formatCode="General"/>
      <alignment vertical="bottom" readingOrder="0"/>
    </ndxf>
  </rcc>
  <rcc rId="4567" sId="3" odxf="1" s="1" dxf="1">
    <oc r="S25">
      <f>F25-SUM(F19:F24)</f>
    </oc>
    <nc r="S25"/>
    <ndxf>
      <font>
        <sz val="12"/>
        <color auto="1"/>
        <name val="Times New Roman"/>
        <scheme val="none"/>
      </font>
      <numFmt numFmtId="0" formatCode="General"/>
      <alignment vertical="bottom" readingOrder="0"/>
    </ndxf>
  </rcc>
  <rcc rId="4568" sId="3" odxf="1" s="1" dxf="1">
    <oc r="T25">
      <f>G25-SUM(G19:G24)</f>
    </oc>
    <nc r="T25"/>
    <ndxf>
      <font>
        <sz val="12"/>
        <color auto="1"/>
        <name val="Times New Roman"/>
        <scheme val="none"/>
      </font>
      <numFmt numFmtId="0" formatCode="General"/>
      <alignment vertical="bottom" readingOrder="0"/>
    </ndxf>
  </rcc>
  <rcc rId="4569" sId="3" odxf="1" s="1" dxf="1">
    <oc r="U25">
      <f>H25-SUM(H19:H24)</f>
    </oc>
    <nc r="U25"/>
    <ndxf>
      <font>
        <sz val="12"/>
        <color auto="1"/>
        <name val="Times New Roman"/>
        <scheme val="none"/>
      </font>
      <numFmt numFmtId="0" formatCode="General"/>
      <alignment vertical="bottom" readingOrder="0"/>
    </ndxf>
  </rcc>
  <rcc rId="4570" sId="3" odxf="1" s="1" dxf="1">
    <oc r="V25">
      <f>I25-SUM(I19:I24)</f>
    </oc>
    <nc r="V25"/>
    <ndxf>
      <font>
        <sz val="12"/>
        <color auto="1"/>
        <name val="Times New Roman"/>
        <scheme val="none"/>
      </font>
      <numFmt numFmtId="0" formatCode="General"/>
      <alignment vertical="bottom" readingOrder="0"/>
    </ndxf>
  </rcc>
  <rcc rId="4571" sId="3" odxf="1" s="1" dxf="1">
    <oc r="W25">
      <f>J25-SUM(J19:J24)</f>
    </oc>
    <nc r="W25"/>
    <ndxf>
      <font>
        <sz val="12"/>
        <color auto="1"/>
        <name val="Times New Roman"/>
        <scheme val="none"/>
      </font>
      <numFmt numFmtId="0" formatCode="General"/>
      <alignment vertical="bottom" readingOrder="0"/>
    </ndxf>
  </rcc>
  <rcc rId="4572" sId="3" odxf="1" s="1" dxf="1">
    <oc r="X25">
      <f>K25-SUM(K19:K24)</f>
    </oc>
    <nc r="X25"/>
    <ndxf>
      <font>
        <sz val="12"/>
        <color auto="1"/>
        <name val="Times New Roman"/>
        <scheme val="none"/>
      </font>
      <numFmt numFmtId="0" formatCode="General"/>
      <alignment vertical="bottom" readingOrder="0"/>
    </ndxf>
  </rcc>
  <rcc rId="4573" sId="3" odxf="1" s="1" dxf="1">
    <oc r="Y25">
      <f>L25-SUM(L19:L24)</f>
    </oc>
    <nc r="Y25"/>
    <ndxf>
      <font>
        <sz val="12"/>
        <color auto="1"/>
        <name val="Times New Roman"/>
        <scheme val="none"/>
      </font>
      <numFmt numFmtId="0" formatCode="General"/>
      <alignment vertical="bottom" readingOrder="0"/>
    </ndxf>
  </rcc>
  <rcc rId="4574" sId="3" odxf="1" s="1" dxf="1">
    <oc r="Z25">
      <f>M25-SUM(M19:M24)</f>
    </oc>
    <nc r="Z25"/>
    <ndxf>
      <font>
        <sz val="12"/>
        <color auto="1"/>
        <name val="Times New Roman"/>
        <scheme val="none"/>
      </font>
      <numFmt numFmtId="0" formatCode="General"/>
      <alignment vertical="bottom" readingOrder="0"/>
    </ndxf>
  </rcc>
  <rcc rId="4575" sId="3" odxf="1" s="1" dxf="1">
    <oc r="AA25">
      <f>N25-SUM(N19:N24)</f>
    </oc>
    <nc r="AA25"/>
    <ndxf>
      <font>
        <sz val="12"/>
        <color auto="1"/>
        <name val="Times New Roman"/>
        <scheme val="none"/>
      </font>
      <numFmt numFmtId="0" formatCode="General"/>
      <alignment vertical="bottom" readingOrder="0"/>
    </ndxf>
  </rcc>
  <rfmt sheetId="3" sqref="AB25" start="0" length="0">
    <dxf>
      <fill>
        <patternFill patternType="none">
          <bgColor indexed="65"/>
        </patternFill>
      </fill>
      <alignment vertical="bottom" readingOrder="0"/>
    </dxf>
  </rfmt>
  <rcc rId="4576" sId="3" odxf="1" dxf="1">
    <oc r="AC25">
      <f>C25-'N:\Personal\wgmanuel\CEC\IEPR\IEPR 2015\[2015 IEPR Supply Forms (working draft 4-21-15) (WGM 4-24-15).xlsx]S-2 Energy Balance'!E21</f>
    </oc>
    <nc r="AC25"/>
    <ndxf>
      <font>
        <sz val="12"/>
        <color auto="1"/>
        <name val="Times New Roman"/>
        <scheme val="none"/>
      </font>
      <numFmt numFmtId="0" formatCode="General"/>
      <alignment vertical="bottom" readingOrder="0"/>
    </ndxf>
  </rcc>
  <rcc rId="4577" sId="3" odxf="1" dxf="1">
    <oc r="AD25">
      <f>D25-'N:\Personal\wgmanuel\CEC\IEPR\IEPR 2015\[2015 IEPR Supply Forms (working draft 4-21-15) (WGM 4-24-15).xlsx]S-2 Energy Balance'!F21</f>
    </oc>
    <nc r="AD25"/>
    <ndxf>
      <font>
        <sz val="12"/>
        <color auto="1"/>
        <name val="Times New Roman"/>
        <scheme val="none"/>
      </font>
      <numFmt numFmtId="0" formatCode="General"/>
      <alignment vertical="bottom" readingOrder="0"/>
    </ndxf>
  </rcc>
  <rcc rId="4578" sId="3" odxf="1" dxf="1">
    <oc r="AE25">
      <f>E25-'N:\Personal\wgmanuel\CEC\IEPR\IEPR 2015\[2015 IEPR Supply Forms (working draft 4-21-15) (WGM 4-24-15).xlsx]S-2 Energy Balance'!G21</f>
    </oc>
    <nc r="AE25"/>
    <ndxf>
      <font>
        <sz val="12"/>
        <color auto="1"/>
        <name val="Times New Roman"/>
        <scheme val="none"/>
      </font>
      <numFmt numFmtId="0" formatCode="General"/>
      <alignment vertical="bottom" readingOrder="0"/>
    </ndxf>
  </rcc>
  <rcc rId="4579" sId="3" odxf="1" dxf="1">
    <oc r="AF25">
      <f>F25-'N:\Personal\wgmanuel\CEC\IEPR\IEPR 2015\[2015 IEPR Supply Forms (working draft 4-21-15) (WGM 4-24-15).xlsx]S-2 Energy Balance'!H21</f>
    </oc>
    <nc r="AF25"/>
    <ndxf>
      <font>
        <sz val="12"/>
        <color auto="1"/>
        <name val="Times New Roman"/>
        <scheme val="none"/>
      </font>
      <numFmt numFmtId="0" formatCode="General"/>
      <alignment vertical="bottom" readingOrder="0"/>
    </ndxf>
  </rcc>
  <rcc rId="4580" sId="3" odxf="1" dxf="1">
    <oc r="AG25">
      <f>G25-'N:\Personal\wgmanuel\CEC\IEPR\IEPR 2015\[2015 IEPR Supply Forms (working draft 4-21-15) (WGM 4-24-15).xlsx]S-2 Energy Balance'!I21</f>
    </oc>
    <nc r="AG25"/>
    <ndxf>
      <font>
        <sz val="12"/>
        <color auto="1"/>
        <name val="Times New Roman"/>
        <scheme val="none"/>
      </font>
      <numFmt numFmtId="0" formatCode="General"/>
      <alignment vertical="bottom" readingOrder="0"/>
    </ndxf>
  </rcc>
  <rcc rId="4581" sId="3" odxf="1" dxf="1">
    <oc r="AH25">
      <f>H25-'N:\Personal\wgmanuel\CEC\IEPR\IEPR 2015\[2015 IEPR Supply Forms (working draft 4-21-15) (WGM 4-24-15).xlsx]S-2 Energy Balance'!J21</f>
    </oc>
    <nc r="AH25"/>
    <ndxf>
      <font>
        <sz val="12"/>
        <color auto="1"/>
        <name val="Times New Roman"/>
        <scheme val="none"/>
      </font>
      <numFmt numFmtId="0" formatCode="General"/>
      <alignment vertical="bottom" readingOrder="0"/>
    </ndxf>
  </rcc>
  <rcc rId="4582" sId="3" odxf="1" dxf="1">
    <oc r="AI25">
      <f>I25-'N:\Personal\wgmanuel\CEC\IEPR\IEPR 2015\[2015 IEPR Supply Forms (working draft 4-21-15) (WGM 4-24-15).xlsx]S-2 Energy Balance'!K21</f>
    </oc>
    <nc r="AI25"/>
    <ndxf>
      <font>
        <sz val="12"/>
        <color auto="1"/>
        <name val="Times New Roman"/>
        <scheme val="none"/>
      </font>
      <numFmt numFmtId="0" formatCode="General"/>
      <alignment vertical="bottom" readingOrder="0"/>
    </ndxf>
  </rcc>
  <rcc rId="4583" sId="3" odxf="1" dxf="1">
    <oc r="AJ25">
      <f>J25-'N:\Personal\wgmanuel\CEC\IEPR\IEPR 2015\[2015 IEPR Supply Forms (working draft 4-21-15) (WGM 4-24-15).xlsx]S-2 Energy Balance'!L21</f>
    </oc>
    <nc r="AJ25"/>
    <ndxf>
      <font>
        <sz val="12"/>
        <color auto="1"/>
        <name val="Times New Roman"/>
        <scheme val="none"/>
      </font>
      <numFmt numFmtId="0" formatCode="General"/>
      <alignment vertical="bottom" readingOrder="0"/>
    </ndxf>
  </rcc>
  <rcc rId="4584" sId="3" odxf="1" dxf="1">
    <oc r="AK25">
      <f>K25-'N:\Personal\wgmanuel\CEC\IEPR\IEPR 2015\[2015 IEPR Supply Forms (working draft 4-21-15) (WGM 4-24-15).xlsx]S-2 Energy Balance'!M21</f>
    </oc>
    <nc r="AK25"/>
    <ndxf>
      <font>
        <sz val="12"/>
        <color auto="1"/>
        <name val="Times New Roman"/>
        <scheme val="none"/>
      </font>
      <numFmt numFmtId="0" formatCode="General"/>
      <alignment vertical="bottom" readingOrder="0"/>
    </ndxf>
  </rcc>
  <rcc rId="4585" sId="3" odxf="1" dxf="1">
    <oc r="AL25">
      <f>L25-'N:\Personal\wgmanuel\CEC\IEPR\IEPR 2015\[2015 IEPR Supply Forms (working draft 4-21-15) (WGM 4-24-15).xlsx]S-2 Energy Balance'!N21</f>
    </oc>
    <nc r="AL25"/>
    <ndxf>
      <font>
        <sz val="12"/>
        <color auto="1"/>
        <name val="Times New Roman"/>
        <scheme val="none"/>
      </font>
      <numFmt numFmtId="0" formatCode="General"/>
      <alignment vertical="bottom" readingOrder="0"/>
    </ndxf>
  </rcc>
  <rfmt sheetId="3" sqref="AM25" start="0" length="0">
    <dxf>
      <alignment vertical="bottom" readingOrder="0"/>
    </dxf>
  </rfmt>
  <rfmt sheetId="3" sqref="AN25" start="0" length="0">
    <dxf>
      <alignment vertical="bottom" readingOrder="0"/>
    </dxf>
  </rfmt>
  <rfmt sheetId="3" sqref="AO25" start="0" length="0">
    <dxf>
      <fill>
        <patternFill patternType="none">
          <bgColor indexed="65"/>
        </patternFill>
      </fill>
      <alignment vertical="bottom" readingOrder="0"/>
    </dxf>
  </rfmt>
  <rfmt sheetId="3" sqref="AP25" start="0" length="0">
    <dxf>
      <alignment vertical="bottom" readingOrder="0"/>
    </dxf>
  </rfmt>
  <rfmt sheetId="3" sqref="AQ25" start="0" length="0">
    <dxf>
      <alignment vertical="bottom" readingOrder="0"/>
    </dxf>
  </rfmt>
  <rfmt sheetId="3" sqref="AR25" start="0" length="0">
    <dxf>
      <alignment vertical="bottom" readingOrder="0"/>
    </dxf>
  </rfmt>
  <rfmt sheetId="3" sqref="AS25" start="0" length="0">
    <dxf>
      <alignment vertical="bottom" readingOrder="0"/>
    </dxf>
  </rfmt>
  <rfmt sheetId="3" sqref="AT25" start="0" length="0">
    <dxf>
      <alignment vertical="bottom" readingOrder="0"/>
    </dxf>
  </rfmt>
  <rfmt sheetId="3" sqref="AU25" start="0" length="0">
    <dxf>
      <alignment vertical="bottom" readingOrder="0"/>
    </dxf>
  </rfmt>
  <rfmt sheetId="3" sqref="AV25" start="0" length="0">
    <dxf>
      <alignment vertical="bottom" readingOrder="0"/>
    </dxf>
  </rfmt>
  <rfmt sheetId="3" sqref="AW25" start="0" length="0">
    <dxf>
      <alignment vertical="bottom" readingOrder="0"/>
    </dxf>
  </rfmt>
  <rfmt sheetId="3" sqref="AX25" start="0" length="0">
    <dxf>
      <alignment vertical="bottom" readingOrder="0"/>
    </dxf>
  </rfmt>
  <rfmt sheetId="3" sqref="AY25" start="0" length="0">
    <dxf>
      <alignment vertical="bottom" readingOrder="0"/>
    </dxf>
  </rfmt>
  <rfmt sheetId="3" sqref="AZ25" start="0" length="0">
    <dxf>
      <alignment vertical="bottom" readingOrder="0"/>
    </dxf>
  </rfmt>
  <rfmt sheetId="3" sqref="BA25" start="0" length="0">
    <dxf>
      <alignment vertical="bottom" readingOrder="0"/>
    </dxf>
  </rfmt>
  <rfmt sheetId="3" sqref="BB25" start="0" length="0">
    <dxf>
      <alignment vertical="bottom" readingOrder="0"/>
    </dxf>
  </rfmt>
  <rfmt sheetId="3" sqref="BC25" start="0" length="0">
    <dxf>
      <alignment vertical="bottom" readingOrder="0"/>
    </dxf>
  </rfmt>
  <rfmt sheetId="3" sqref="BD25" start="0" length="0">
    <dxf>
      <alignment vertical="bottom" readingOrder="0"/>
    </dxf>
  </rfmt>
  <rfmt sheetId="3" sqref="BE25" start="0" length="0">
    <dxf>
      <alignment vertical="bottom" readingOrder="0"/>
    </dxf>
  </rfmt>
  <rfmt sheetId="3" sqref="BF25" start="0" length="0">
    <dxf>
      <alignment vertical="bottom" readingOrder="0"/>
    </dxf>
  </rfmt>
  <rfmt sheetId="3" sqref="BG25" start="0" length="0">
    <dxf>
      <alignment vertical="bottom" readingOrder="0"/>
    </dxf>
  </rfmt>
  <rfmt sheetId="3" sqref="BH25" start="0" length="0">
    <dxf>
      <alignment vertical="bottom" readingOrder="0"/>
    </dxf>
  </rfmt>
  <rfmt sheetId="3" sqref="BI25" start="0" length="0">
    <dxf>
      <alignment vertical="bottom" readingOrder="0"/>
    </dxf>
  </rfmt>
  <rfmt sheetId="3" sqref="BJ25" start="0" length="0">
    <dxf>
      <alignment vertical="bottom" readingOrder="0"/>
    </dxf>
  </rfmt>
  <rfmt sheetId="3" sqref="BK25" start="0" length="0">
    <dxf>
      <alignment vertical="bottom" readingOrder="0"/>
    </dxf>
  </rfmt>
  <rfmt sheetId="3" sqref="BL25" start="0" length="0">
    <dxf>
      <alignment vertical="bottom" readingOrder="0"/>
    </dxf>
  </rfmt>
  <rfmt sheetId="3" sqref="BM25" start="0" length="0">
    <dxf>
      <alignment vertical="bottom" readingOrder="0"/>
    </dxf>
  </rfmt>
  <rfmt sheetId="3" sqref="BN25" start="0" length="0">
    <dxf>
      <alignment vertical="bottom" readingOrder="0"/>
    </dxf>
  </rfmt>
  <rfmt sheetId="3" sqref="BO25" start="0" length="0">
    <dxf>
      <alignment vertical="bottom" readingOrder="0"/>
    </dxf>
  </rfmt>
  <rfmt sheetId="3" sqref="BP25" start="0" length="0">
    <dxf>
      <alignment vertical="bottom" readingOrder="0"/>
    </dxf>
  </rfmt>
  <rfmt sheetId="3" sqref="BQ25" start="0" length="0">
    <dxf>
      <alignment vertical="bottom" readingOrder="0"/>
    </dxf>
  </rfmt>
  <rfmt sheetId="3" sqref="BR25" start="0" length="0">
    <dxf>
      <alignment vertical="bottom" readingOrder="0"/>
    </dxf>
  </rfmt>
  <rfmt sheetId="3" sqref="BS25" start="0" length="0">
    <dxf>
      <alignment vertical="bottom" readingOrder="0"/>
    </dxf>
  </rfmt>
  <rfmt sheetId="3" sqref="BT25" start="0" length="0">
    <dxf>
      <alignment vertical="bottom" readingOrder="0"/>
    </dxf>
  </rfmt>
  <rfmt sheetId="3" sqref="BU25" start="0" length="0">
    <dxf>
      <alignment vertical="bottom" readingOrder="0"/>
    </dxf>
  </rfmt>
  <rfmt sheetId="3" sqref="BV25" start="0" length="0">
    <dxf>
      <alignment vertical="bottom" readingOrder="0"/>
    </dxf>
  </rfmt>
  <rfmt sheetId="3" sqref="BW25" start="0" length="0">
    <dxf>
      <alignment vertical="bottom" readingOrder="0"/>
    </dxf>
  </rfmt>
  <rfmt sheetId="3" sqref="BX25" start="0" length="0">
    <dxf>
      <alignment vertical="bottom" readingOrder="0"/>
    </dxf>
  </rfmt>
  <rfmt sheetId="3" sqref="BY25" start="0" length="0">
    <dxf>
      <alignment vertical="bottom" readingOrder="0"/>
    </dxf>
  </rfmt>
  <rfmt sheetId="3" sqref="BZ25" start="0" length="0">
    <dxf>
      <alignment vertical="bottom" readingOrder="0"/>
    </dxf>
  </rfmt>
  <rfmt sheetId="3" sqref="CA25" start="0" length="0">
    <dxf>
      <alignment vertical="bottom" readingOrder="0"/>
    </dxf>
  </rfmt>
  <rfmt sheetId="3" sqref="CB25" start="0" length="0">
    <dxf>
      <alignment vertical="bottom" readingOrder="0"/>
    </dxf>
  </rfmt>
  <rfmt sheetId="3" sqref="CC25" start="0" length="0">
    <dxf>
      <alignment vertical="bottom" readingOrder="0"/>
    </dxf>
  </rfmt>
  <rfmt sheetId="3" sqref="CD25" start="0" length="0">
    <dxf>
      <alignment vertical="bottom" readingOrder="0"/>
    </dxf>
  </rfmt>
  <rfmt sheetId="3" sqref="CE25" start="0" length="0">
    <dxf>
      <alignment vertical="bottom" readingOrder="0"/>
    </dxf>
  </rfmt>
  <rfmt sheetId="3" sqref="CF25" start="0" length="0">
    <dxf>
      <alignment vertical="bottom" readingOrder="0"/>
    </dxf>
  </rfmt>
  <rfmt sheetId="3" sqref="CG25" start="0" length="0">
    <dxf>
      <alignment vertical="bottom" readingOrder="0"/>
    </dxf>
  </rfmt>
  <rfmt sheetId="3" sqref="CH25" start="0" length="0">
    <dxf>
      <alignment vertical="bottom" readingOrder="0"/>
    </dxf>
  </rfmt>
  <rfmt sheetId="3" sqref="CI25" start="0" length="0">
    <dxf>
      <alignment vertical="bottom" readingOrder="0"/>
    </dxf>
  </rfmt>
  <rfmt sheetId="3" sqref="CJ25" start="0" length="0">
    <dxf>
      <alignment vertical="bottom" readingOrder="0"/>
    </dxf>
  </rfmt>
  <rfmt sheetId="3" sqref="CK25" start="0" length="0">
    <dxf>
      <alignment vertical="bottom" readingOrder="0"/>
    </dxf>
  </rfmt>
  <rfmt sheetId="3" sqref="CL25" start="0" length="0">
    <dxf>
      <alignment vertical="bottom" readingOrder="0"/>
    </dxf>
  </rfmt>
  <rfmt sheetId="3" sqref="CM25" start="0" length="0">
    <dxf>
      <alignment vertical="bottom" readingOrder="0"/>
    </dxf>
  </rfmt>
  <rfmt sheetId="3" sqref="CN25" start="0" length="0">
    <dxf>
      <alignment vertical="bottom" readingOrder="0"/>
    </dxf>
  </rfmt>
  <rfmt sheetId="3" sqref="CO25" start="0" length="0">
    <dxf>
      <alignment vertical="bottom" readingOrder="0"/>
    </dxf>
  </rfmt>
  <rfmt sheetId="3" sqref="CP25" start="0" length="0">
    <dxf>
      <alignment vertical="bottom" readingOrder="0"/>
    </dxf>
  </rfmt>
  <rfmt sheetId="3" sqref="CQ25" start="0" length="0">
    <dxf>
      <alignment vertical="bottom" readingOrder="0"/>
    </dxf>
  </rfmt>
  <rfmt sheetId="3" sqref="CR25" start="0" length="0">
    <dxf>
      <alignment vertical="bottom" readingOrder="0"/>
    </dxf>
  </rfmt>
  <rfmt sheetId="3" sqref="CS25" start="0" length="0">
    <dxf>
      <alignment vertical="bottom" readingOrder="0"/>
    </dxf>
  </rfmt>
  <rfmt sheetId="3" sqref="CT25" start="0" length="0">
    <dxf>
      <alignment vertical="bottom" readingOrder="0"/>
    </dxf>
  </rfmt>
  <rfmt sheetId="3" sqref="CU25" start="0" length="0">
    <dxf>
      <alignment vertical="bottom" readingOrder="0"/>
    </dxf>
  </rfmt>
  <rfmt sheetId="3" sqref="CV25" start="0" length="0">
    <dxf>
      <alignment vertical="bottom" readingOrder="0"/>
    </dxf>
  </rfmt>
  <rfmt sheetId="3" sqref="CW25" start="0" length="0">
    <dxf>
      <alignment vertical="bottom" readingOrder="0"/>
    </dxf>
  </rfmt>
  <rfmt sheetId="3" sqref="CX25" start="0" length="0">
    <dxf>
      <alignment vertical="bottom" readingOrder="0"/>
    </dxf>
  </rfmt>
  <rfmt sheetId="3" sqref="CY25" start="0" length="0">
    <dxf>
      <alignment vertical="bottom" readingOrder="0"/>
    </dxf>
  </rfmt>
  <rfmt sheetId="3" sqref="CZ25" start="0" length="0">
    <dxf>
      <alignment vertical="bottom" readingOrder="0"/>
    </dxf>
  </rfmt>
  <rfmt sheetId="3" sqref="DA25" start="0" length="0">
    <dxf>
      <alignment vertical="bottom" readingOrder="0"/>
    </dxf>
  </rfmt>
  <rfmt sheetId="3" sqref="DB25" start="0" length="0">
    <dxf>
      <alignment vertical="bottom" readingOrder="0"/>
    </dxf>
  </rfmt>
  <rfmt sheetId="3" sqref="DC25" start="0" length="0">
    <dxf>
      <alignment vertical="bottom" readingOrder="0"/>
    </dxf>
  </rfmt>
  <rfmt sheetId="3" sqref="DD25" start="0" length="0">
    <dxf>
      <alignment vertical="bottom" readingOrder="0"/>
    </dxf>
  </rfmt>
  <rfmt sheetId="3" sqref="DE25" start="0" length="0">
    <dxf>
      <alignment vertical="bottom" readingOrder="0"/>
    </dxf>
  </rfmt>
  <rfmt sheetId="3" sqref="DF25" start="0" length="0">
    <dxf>
      <alignment vertical="bottom" readingOrder="0"/>
    </dxf>
  </rfmt>
  <rfmt sheetId="3" sqref="DG25" start="0" length="0">
    <dxf>
      <alignment vertical="bottom" readingOrder="0"/>
    </dxf>
  </rfmt>
  <rfmt sheetId="3" sqref="DH25" start="0" length="0">
    <dxf>
      <alignment vertical="bottom" readingOrder="0"/>
    </dxf>
  </rfmt>
  <rfmt sheetId="3" sqref="DI25" start="0" length="0">
    <dxf>
      <alignment vertical="bottom" readingOrder="0"/>
    </dxf>
  </rfmt>
  <rfmt sheetId="3" sqref="DJ25" start="0" length="0">
    <dxf>
      <alignment vertical="bottom" readingOrder="0"/>
    </dxf>
  </rfmt>
  <rfmt sheetId="3" sqref="DK25" start="0" length="0">
    <dxf>
      <alignment vertical="bottom" readingOrder="0"/>
    </dxf>
  </rfmt>
  <rfmt sheetId="3" sqref="DL25" start="0" length="0">
    <dxf>
      <alignment vertical="bottom" readingOrder="0"/>
    </dxf>
  </rfmt>
  <rfmt sheetId="3" sqref="DM25" start="0" length="0">
    <dxf>
      <alignment vertical="bottom" readingOrder="0"/>
    </dxf>
  </rfmt>
  <rfmt sheetId="3" sqref="DN25" start="0" length="0">
    <dxf>
      <alignment vertical="bottom" readingOrder="0"/>
    </dxf>
  </rfmt>
  <rfmt sheetId="3" sqref="DO25" start="0" length="0">
    <dxf>
      <alignment vertical="bottom" readingOrder="0"/>
    </dxf>
  </rfmt>
  <rfmt sheetId="3" sqref="DP25" start="0" length="0">
    <dxf>
      <alignment vertical="bottom" readingOrder="0"/>
    </dxf>
  </rfmt>
  <rfmt sheetId="3" sqref="DQ25" start="0" length="0">
    <dxf>
      <alignment vertical="bottom" readingOrder="0"/>
    </dxf>
  </rfmt>
  <rfmt sheetId="3" sqref="DR25" start="0" length="0">
    <dxf>
      <alignment vertical="bottom" readingOrder="0"/>
    </dxf>
  </rfmt>
  <rfmt sheetId="3" sqref="DS25" start="0" length="0">
    <dxf>
      <alignment vertical="bottom" readingOrder="0"/>
    </dxf>
  </rfmt>
  <rfmt sheetId="3" sqref="DT25" start="0" length="0">
    <dxf>
      <alignment vertical="bottom" readingOrder="0"/>
    </dxf>
  </rfmt>
  <rfmt sheetId="3" sqref="DU25" start="0" length="0">
    <dxf>
      <alignment vertical="bottom" readingOrder="0"/>
    </dxf>
  </rfmt>
  <rfmt sheetId="3" sqref="DV25" start="0" length="0">
    <dxf>
      <alignment vertical="bottom" readingOrder="0"/>
    </dxf>
  </rfmt>
  <rfmt sheetId="3" sqref="DW25" start="0" length="0">
    <dxf>
      <alignment vertical="bottom" readingOrder="0"/>
    </dxf>
  </rfmt>
  <rfmt sheetId="3" sqref="DX25" start="0" length="0">
    <dxf>
      <alignment vertical="bottom" readingOrder="0"/>
    </dxf>
  </rfmt>
  <rfmt sheetId="3" sqref="DY25" start="0" length="0">
    <dxf>
      <alignment vertical="bottom" readingOrder="0"/>
    </dxf>
  </rfmt>
  <rfmt sheetId="3" sqref="DZ25" start="0" length="0">
    <dxf>
      <alignment vertical="bottom" readingOrder="0"/>
    </dxf>
  </rfmt>
  <rfmt sheetId="3" sqref="EA25" start="0" length="0">
    <dxf>
      <alignment vertical="bottom" readingOrder="0"/>
    </dxf>
  </rfmt>
  <rfmt sheetId="3" sqref="EB25" start="0" length="0">
    <dxf>
      <alignment vertical="bottom" readingOrder="0"/>
    </dxf>
  </rfmt>
  <rfmt sheetId="3" sqref="EC25" start="0" length="0">
    <dxf>
      <alignment vertical="bottom" readingOrder="0"/>
    </dxf>
  </rfmt>
  <rfmt sheetId="3" sqref="ED25" start="0" length="0">
    <dxf>
      <alignment vertical="bottom" readingOrder="0"/>
    </dxf>
  </rfmt>
  <rfmt sheetId="3" sqref="EE25" start="0" length="0">
    <dxf>
      <alignment vertical="bottom" readingOrder="0"/>
    </dxf>
  </rfmt>
  <rfmt sheetId="3" sqref="EF25" start="0" length="0">
    <dxf>
      <alignment vertical="bottom" readingOrder="0"/>
    </dxf>
  </rfmt>
  <rfmt sheetId="3" sqref="EG25" start="0" length="0">
    <dxf>
      <alignment vertical="bottom" readingOrder="0"/>
    </dxf>
  </rfmt>
  <rfmt sheetId="3" sqref="EH25" start="0" length="0">
    <dxf>
      <alignment vertical="bottom" readingOrder="0"/>
    </dxf>
  </rfmt>
  <rfmt sheetId="3" sqref="EI25" start="0" length="0">
    <dxf>
      <alignment vertical="bottom" readingOrder="0"/>
    </dxf>
  </rfmt>
  <rfmt sheetId="3" sqref="EJ25" start="0" length="0">
    <dxf>
      <alignment vertical="bottom" readingOrder="0"/>
    </dxf>
  </rfmt>
  <rfmt sheetId="3" sqref="EK25" start="0" length="0">
    <dxf>
      <alignment vertical="bottom" readingOrder="0"/>
    </dxf>
  </rfmt>
  <rfmt sheetId="3" sqref="EL25" start="0" length="0">
    <dxf>
      <alignment vertical="bottom" readingOrder="0"/>
    </dxf>
  </rfmt>
  <rfmt sheetId="3" sqref="EM25" start="0" length="0">
    <dxf>
      <alignment vertical="bottom" readingOrder="0"/>
    </dxf>
  </rfmt>
  <rfmt sheetId="3" sqref="EN25" start="0" length="0">
    <dxf>
      <alignment vertical="bottom" readingOrder="0"/>
    </dxf>
  </rfmt>
  <rfmt sheetId="3" sqref="EO25" start="0" length="0">
    <dxf>
      <alignment vertical="bottom" readingOrder="0"/>
    </dxf>
  </rfmt>
  <rfmt sheetId="3" sqref="EP25" start="0" length="0">
    <dxf>
      <alignment vertical="bottom" readingOrder="0"/>
    </dxf>
  </rfmt>
  <rfmt sheetId="3" sqref="EQ25" start="0" length="0">
    <dxf>
      <alignment vertical="bottom" readingOrder="0"/>
    </dxf>
  </rfmt>
  <rfmt sheetId="3" sqref="ER25" start="0" length="0">
    <dxf>
      <alignment vertical="bottom" readingOrder="0"/>
    </dxf>
  </rfmt>
  <rfmt sheetId="3" sqref="ES25" start="0" length="0">
    <dxf>
      <alignment vertical="bottom" readingOrder="0"/>
    </dxf>
  </rfmt>
  <rfmt sheetId="3" sqref="ET25" start="0" length="0">
    <dxf>
      <alignment vertical="bottom" readingOrder="0"/>
    </dxf>
  </rfmt>
  <rfmt sheetId="3" sqref="EU25" start="0" length="0">
    <dxf>
      <alignment vertical="bottom" readingOrder="0"/>
    </dxf>
  </rfmt>
  <rfmt sheetId="3" sqref="EV25" start="0" length="0">
    <dxf>
      <alignment vertical="bottom" readingOrder="0"/>
    </dxf>
  </rfmt>
  <rfmt sheetId="3" sqref="EW25" start="0" length="0">
    <dxf>
      <alignment vertical="bottom" readingOrder="0"/>
    </dxf>
  </rfmt>
  <rfmt sheetId="3" sqref="EX25" start="0" length="0">
    <dxf>
      <alignment vertical="bottom" readingOrder="0"/>
    </dxf>
  </rfmt>
  <rfmt sheetId="3" sqref="EY25" start="0" length="0">
    <dxf>
      <alignment vertical="bottom" readingOrder="0"/>
    </dxf>
  </rfmt>
  <rfmt sheetId="3" sqref="EZ25" start="0" length="0">
    <dxf>
      <alignment vertical="bottom" readingOrder="0"/>
    </dxf>
  </rfmt>
  <rfmt sheetId="3" sqref="FA25" start="0" length="0">
    <dxf>
      <alignment vertical="bottom" readingOrder="0"/>
    </dxf>
  </rfmt>
  <rfmt sheetId="3" sqref="FB25" start="0" length="0">
    <dxf>
      <alignment vertical="bottom" readingOrder="0"/>
    </dxf>
  </rfmt>
  <rfmt sheetId="3" sqref="FC25" start="0" length="0">
    <dxf>
      <alignment vertical="bottom" readingOrder="0"/>
    </dxf>
  </rfmt>
  <rfmt sheetId="3" sqref="FD25" start="0" length="0">
    <dxf>
      <alignment vertical="bottom" readingOrder="0"/>
    </dxf>
  </rfmt>
  <rfmt sheetId="3" sqref="FE25" start="0" length="0">
    <dxf>
      <alignment vertical="bottom" readingOrder="0"/>
    </dxf>
  </rfmt>
  <rfmt sheetId="3" sqref="FF25" start="0" length="0">
    <dxf>
      <alignment vertical="bottom" readingOrder="0"/>
    </dxf>
  </rfmt>
  <rfmt sheetId="3" sqref="FG25" start="0" length="0">
    <dxf>
      <alignment vertical="bottom" readingOrder="0"/>
    </dxf>
  </rfmt>
  <rfmt sheetId="3" sqref="FH25" start="0" length="0">
    <dxf>
      <alignment vertical="bottom" readingOrder="0"/>
    </dxf>
  </rfmt>
  <rfmt sheetId="3" sqref="FI25" start="0" length="0">
    <dxf>
      <alignment vertical="bottom" readingOrder="0"/>
    </dxf>
  </rfmt>
  <rfmt sheetId="3" sqref="FJ25" start="0" length="0">
    <dxf>
      <alignment vertical="bottom" readingOrder="0"/>
    </dxf>
  </rfmt>
  <rfmt sheetId="3" sqref="FK25" start="0" length="0">
    <dxf>
      <alignment vertical="bottom" readingOrder="0"/>
    </dxf>
  </rfmt>
  <rfmt sheetId="3" sqref="P26" start="0" length="0">
    <dxf>
      <alignment vertical="bottom" readingOrder="0"/>
    </dxf>
  </rfmt>
  <rfmt sheetId="3" sqref="Q26" start="0" length="0">
    <dxf>
      <alignment vertical="bottom" readingOrder="0"/>
    </dxf>
  </rfmt>
  <rfmt sheetId="3" sqref="R26" start="0" length="0">
    <dxf>
      <alignment vertical="bottom" readingOrder="0"/>
    </dxf>
  </rfmt>
  <rfmt sheetId="3" sqref="S26" start="0" length="0">
    <dxf>
      <alignment vertical="bottom" readingOrder="0"/>
    </dxf>
  </rfmt>
  <rfmt sheetId="3" sqref="T26" start="0" length="0">
    <dxf>
      <alignment vertical="bottom" readingOrder="0"/>
    </dxf>
  </rfmt>
  <rfmt sheetId="3" sqref="U26" start="0" length="0">
    <dxf>
      <alignment vertical="bottom" readingOrder="0"/>
    </dxf>
  </rfmt>
  <rfmt sheetId="3" sqref="V26" start="0" length="0">
    <dxf>
      <alignment vertical="bottom" readingOrder="0"/>
    </dxf>
  </rfmt>
  <rfmt sheetId="3" sqref="W26" start="0" length="0">
    <dxf>
      <alignment vertical="bottom" readingOrder="0"/>
    </dxf>
  </rfmt>
  <rfmt sheetId="3" sqref="X26" start="0" length="0">
    <dxf>
      <alignment vertical="bottom" readingOrder="0"/>
    </dxf>
  </rfmt>
  <rfmt sheetId="3" sqref="Y26" start="0" length="0">
    <dxf>
      <alignment vertical="bottom" readingOrder="0"/>
    </dxf>
  </rfmt>
  <rfmt sheetId="3" sqref="Z26" start="0" length="0">
    <dxf>
      <alignment vertical="bottom" readingOrder="0"/>
    </dxf>
  </rfmt>
  <rfmt sheetId="3" sqref="AA26" start="0" length="0">
    <dxf>
      <alignment vertical="bottom" readingOrder="0"/>
    </dxf>
  </rfmt>
  <rfmt sheetId="3" sqref="AB26" start="0" length="0">
    <dxf>
      <fill>
        <patternFill patternType="none">
          <bgColor indexed="65"/>
        </patternFill>
      </fill>
      <alignment vertical="bottom" readingOrder="0"/>
    </dxf>
  </rfmt>
  <rfmt sheetId="3" sqref="AC26" start="0" length="0">
    <dxf>
      <alignment vertical="bottom" readingOrder="0"/>
    </dxf>
  </rfmt>
  <rfmt sheetId="3" sqref="AD26" start="0" length="0">
    <dxf>
      <alignment vertical="bottom" readingOrder="0"/>
    </dxf>
  </rfmt>
  <rfmt sheetId="3" sqref="AE26" start="0" length="0">
    <dxf>
      <alignment vertical="bottom" readingOrder="0"/>
    </dxf>
  </rfmt>
  <rfmt sheetId="3" sqref="AF26" start="0" length="0">
    <dxf>
      <alignment vertical="bottom" readingOrder="0"/>
    </dxf>
  </rfmt>
  <rfmt sheetId="3" sqref="AG26" start="0" length="0">
    <dxf>
      <alignment vertical="bottom" readingOrder="0"/>
    </dxf>
  </rfmt>
  <rfmt sheetId="3" sqref="AH26" start="0" length="0">
    <dxf>
      <alignment vertical="bottom" readingOrder="0"/>
    </dxf>
  </rfmt>
  <rfmt sheetId="3" sqref="AI26" start="0" length="0">
    <dxf>
      <alignment vertical="bottom" readingOrder="0"/>
    </dxf>
  </rfmt>
  <rfmt sheetId="3" sqref="AJ26" start="0" length="0">
    <dxf>
      <alignment vertical="bottom" readingOrder="0"/>
    </dxf>
  </rfmt>
  <rfmt sheetId="3" sqref="AK26" start="0" length="0">
    <dxf>
      <alignment vertical="bottom" readingOrder="0"/>
    </dxf>
  </rfmt>
  <rfmt sheetId="3" sqref="AL26" start="0" length="0">
    <dxf>
      <alignment vertical="bottom" readingOrder="0"/>
    </dxf>
  </rfmt>
  <rfmt sheetId="3" sqref="AM26" start="0" length="0">
    <dxf>
      <alignment vertical="bottom" readingOrder="0"/>
    </dxf>
  </rfmt>
  <rfmt sheetId="3" sqref="AN26" start="0" length="0">
    <dxf>
      <alignment vertical="bottom" readingOrder="0"/>
    </dxf>
  </rfmt>
  <rfmt sheetId="3" sqref="AO26" start="0" length="0">
    <dxf>
      <fill>
        <patternFill patternType="none">
          <bgColor indexed="65"/>
        </patternFill>
      </fill>
      <alignment vertical="bottom" readingOrder="0"/>
    </dxf>
  </rfmt>
  <rfmt sheetId="3" sqref="AP26" start="0" length="0">
    <dxf>
      <alignment vertical="bottom" readingOrder="0"/>
    </dxf>
  </rfmt>
  <rfmt sheetId="3" sqref="AQ26" start="0" length="0">
    <dxf>
      <alignment vertical="bottom" readingOrder="0"/>
    </dxf>
  </rfmt>
  <rfmt sheetId="3" sqref="AR26" start="0" length="0">
    <dxf>
      <alignment vertical="bottom" readingOrder="0"/>
    </dxf>
  </rfmt>
  <rfmt sheetId="3" sqref="AS26" start="0" length="0">
    <dxf>
      <alignment vertical="bottom" readingOrder="0"/>
    </dxf>
  </rfmt>
  <rfmt sheetId="3" sqref="AT26" start="0" length="0">
    <dxf>
      <alignment vertical="bottom" readingOrder="0"/>
    </dxf>
  </rfmt>
  <rfmt sheetId="3" sqref="AU26" start="0" length="0">
    <dxf>
      <alignment vertical="bottom" readingOrder="0"/>
    </dxf>
  </rfmt>
  <rfmt sheetId="3" sqref="AV26" start="0" length="0">
    <dxf>
      <alignment vertical="bottom" readingOrder="0"/>
    </dxf>
  </rfmt>
  <rfmt sheetId="3" sqref="AW26" start="0" length="0">
    <dxf>
      <alignment vertical="bottom" readingOrder="0"/>
    </dxf>
  </rfmt>
  <rfmt sheetId="3" sqref="AX26" start="0" length="0">
    <dxf>
      <alignment vertical="bottom" readingOrder="0"/>
    </dxf>
  </rfmt>
  <rfmt sheetId="3" sqref="AY26" start="0" length="0">
    <dxf>
      <alignment vertical="bottom" readingOrder="0"/>
    </dxf>
  </rfmt>
  <rfmt sheetId="3" sqref="AZ26" start="0" length="0">
    <dxf>
      <alignment vertical="bottom" readingOrder="0"/>
    </dxf>
  </rfmt>
  <rfmt sheetId="3" sqref="BA26" start="0" length="0">
    <dxf>
      <alignment vertical="bottom" readingOrder="0"/>
    </dxf>
  </rfmt>
  <rfmt sheetId="3" sqref="BB26" start="0" length="0">
    <dxf>
      <alignment vertical="bottom" readingOrder="0"/>
    </dxf>
  </rfmt>
  <rfmt sheetId="3" sqref="BC26" start="0" length="0">
    <dxf>
      <alignment vertical="bottom" readingOrder="0"/>
    </dxf>
  </rfmt>
  <rfmt sheetId="3" sqref="BD26" start="0" length="0">
    <dxf>
      <alignment vertical="bottom" readingOrder="0"/>
    </dxf>
  </rfmt>
  <rfmt sheetId="3" sqref="BE26" start="0" length="0">
    <dxf>
      <alignment vertical="bottom" readingOrder="0"/>
    </dxf>
  </rfmt>
  <rfmt sheetId="3" sqref="BF26" start="0" length="0">
    <dxf>
      <alignment vertical="bottom" readingOrder="0"/>
    </dxf>
  </rfmt>
  <rfmt sheetId="3" sqref="BG26" start="0" length="0">
    <dxf>
      <alignment vertical="bottom" readingOrder="0"/>
    </dxf>
  </rfmt>
  <rfmt sheetId="3" sqref="BH26" start="0" length="0">
    <dxf>
      <alignment vertical="bottom" readingOrder="0"/>
    </dxf>
  </rfmt>
  <rfmt sheetId="3" sqref="BI26" start="0" length="0">
    <dxf>
      <alignment vertical="bottom" readingOrder="0"/>
    </dxf>
  </rfmt>
  <rfmt sheetId="3" sqref="BJ26" start="0" length="0">
    <dxf>
      <alignment vertical="bottom" readingOrder="0"/>
    </dxf>
  </rfmt>
  <rfmt sheetId="3" sqref="BK26" start="0" length="0">
    <dxf>
      <alignment vertical="bottom" readingOrder="0"/>
    </dxf>
  </rfmt>
  <rfmt sheetId="3" sqref="BL26" start="0" length="0">
    <dxf>
      <alignment vertical="bottom" readingOrder="0"/>
    </dxf>
  </rfmt>
  <rfmt sheetId="3" sqref="BM26" start="0" length="0">
    <dxf>
      <alignment vertical="bottom" readingOrder="0"/>
    </dxf>
  </rfmt>
  <rfmt sheetId="3" sqref="BN26" start="0" length="0">
    <dxf>
      <alignment vertical="bottom" readingOrder="0"/>
    </dxf>
  </rfmt>
  <rfmt sheetId="3" sqref="BO26" start="0" length="0">
    <dxf>
      <alignment vertical="bottom" readingOrder="0"/>
    </dxf>
  </rfmt>
  <rfmt sheetId="3" sqref="BP26" start="0" length="0">
    <dxf>
      <alignment vertical="bottom" readingOrder="0"/>
    </dxf>
  </rfmt>
  <rfmt sheetId="3" sqref="BQ26" start="0" length="0">
    <dxf>
      <alignment vertical="bottom" readingOrder="0"/>
    </dxf>
  </rfmt>
  <rfmt sheetId="3" sqref="BR26" start="0" length="0">
    <dxf>
      <alignment vertical="bottom" readingOrder="0"/>
    </dxf>
  </rfmt>
  <rfmt sheetId="3" sqref="BS26" start="0" length="0">
    <dxf>
      <alignment vertical="bottom" readingOrder="0"/>
    </dxf>
  </rfmt>
  <rfmt sheetId="3" sqref="BT26" start="0" length="0">
    <dxf>
      <alignment vertical="bottom" readingOrder="0"/>
    </dxf>
  </rfmt>
  <rfmt sheetId="3" sqref="BU26" start="0" length="0">
    <dxf>
      <alignment vertical="bottom" readingOrder="0"/>
    </dxf>
  </rfmt>
  <rfmt sheetId="3" sqref="BV26" start="0" length="0">
    <dxf>
      <alignment vertical="bottom" readingOrder="0"/>
    </dxf>
  </rfmt>
  <rfmt sheetId="3" sqref="BW26" start="0" length="0">
    <dxf>
      <alignment vertical="bottom" readingOrder="0"/>
    </dxf>
  </rfmt>
  <rfmt sheetId="3" sqref="BX26" start="0" length="0">
    <dxf>
      <alignment vertical="bottom" readingOrder="0"/>
    </dxf>
  </rfmt>
  <rfmt sheetId="3" sqref="BY26" start="0" length="0">
    <dxf>
      <alignment vertical="bottom" readingOrder="0"/>
    </dxf>
  </rfmt>
  <rfmt sheetId="3" sqref="BZ26" start="0" length="0">
    <dxf>
      <alignment vertical="bottom" readingOrder="0"/>
    </dxf>
  </rfmt>
  <rfmt sheetId="3" sqref="CA26" start="0" length="0">
    <dxf>
      <alignment vertical="bottom" readingOrder="0"/>
    </dxf>
  </rfmt>
  <rfmt sheetId="3" sqref="CB26" start="0" length="0">
    <dxf>
      <alignment vertical="bottom" readingOrder="0"/>
    </dxf>
  </rfmt>
  <rfmt sheetId="3" sqref="CC26" start="0" length="0">
    <dxf>
      <alignment vertical="bottom" readingOrder="0"/>
    </dxf>
  </rfmt>
  <rfmt sheetId="3" sqref="CD26" start="0" length="0">
    <dxf>
      <alignment vertical="bottom" readingOrder="0"/>
    </dxf>
  </rfmt>
  <rfmt sheetId="3" sqref="CE26" start="0" length="0">
    <dxf>
      <alignment vertical="bottom" readingOrder="0"/>
    </dxf>
  </rfmt>
  <rfmt sheetId="3" sqref="CF26" start="0" length="0">
    <dxf>
      <alignment vertical="bottom" readingOrder="0"/>
    </dxf>
  </rfmt>
  <rfmt sheetId="3" sqref="CG26" start="0" length="0">
    <dxf>
      <alignment vertical="bottom" readingOrder="0"/>
    </dxf>
  </rfmt>
  <rfmt sheetId="3" sqref="CH26" start="0" length="0">
    <dxf>
      <alignment vertical="bottom" readingOrder="0"/>
    </dxf>
  </rfmt>
  <rfmt sheetId="3" sqref="CI26" start="0" length="0">
    <dxf>
      <alignment vertical="bottom" readingOrder="0"/>
    </dxf>
  </rfmt>
  <rfmt sheetId="3" sqref="CJ26" start="0" length="0">
    <dxf>
      <alignment vertical="bottom" readingOrder="0"/>
    </dxf>
  </rfmt>
  <rfmt sheetId="3" sqref="CK26" start="0" length="0">
    <dxf>
      <alignment vertical="bottom" readingOrder="0"/>
    </dxf>
  </rfmt>
  <rfmt sheetId="3" sqref="CL26" start="0" length="0">
    <dxf>
      <alignment vertical="bottom" readingOrder="0"/>
    </dxf>
  </rfmt>
  <rfmt sheetId="3" sqref="CM26" start="0" length="0">
    <dxf>
      <alignment vertical="bottom" readingOrder="0"/>
    </dxf>
  </rfmt>
  <rfmt sheetId="3" sqref="CN26" start="0" length="0">
    <dxf>
      <alignment vertical="bottom" readingOrder="0"/>
    </dxf>
  </rfmt>
  <rfmt sheetId="3" sqref="CO26" start="0" length="0">
    <dxf>
      <alignment vertical="bottom" readingOrder="0"/>
    </dxf>
  </rfmt>
  <rfmt sheetId="3" sqref="CP26" start="0" length="0">
    <dxf>
      <alignment vertical="bottom" readingOrder="0"/>
    </dxf>
  </rfmt>
  <rfmt sheetId="3" sqref="CQ26" start="0" length="0">
    <dxf>
      <alignment vertical="bottom" readingOrder="0"/>
    </dxf>
  </rfmt>
  <rfmt sheetId="3" sqref="CR26" start="0" length="0">
    <dxf>
      <alignment vertical="bottom" readingOrder="0"/>
    </dxf>
  </rfmt>
  <rfmt sheetId="3" sqref="CS26" start="0" length="0">
    <dxf>
      <alignment vertical="bottom" readingOrder="0"/>
    </dxf>
  </rfmt>
  <rfmt sheetId="3" sqref="CT26" start="0" length="0">
    <dxf>
      <alignment vertical="bottom" readingOrder="0"/>
    </dxf>
  </rfmt>
  <rfmt sheetId="3" sqref="CU26" start="0" length="0">
    <dxf>
      <alignment vertical="bottom" readingOrder="0"/>
    </dxf>
  </rfmt>
  <rfmt sheetId="3" sqref="CV26" start="0" length="0">
    <dxf>
      <alignment vertical="bottom" readingOrder="0"/>
    </dxf>
  </rfmt>
  <rfmt sheetId="3" sqref="CW26" start="0" length="0">
    <dxf>
      <alignment vertical="bottom" readingOrder="0"/>
    </dxf>
  </rfmt>
  <rfmt sheetId="3" sqref="CX26" start="0" length="0">
    <dxf>
      <alignment vertical="bottom" readingOrder="0"/>
    </dxf>
  </rfmt>
  <rfmt sheetId="3" sqref="CY26" start="0" length="0">
    <dxf>
      <alignment vertical="bottom" readingOrder="0"/>
    </dxf>
  </rfmt>
  <rfmt sheetId="3" sqref="CZ26" start="0" length="0">
    <dxf>
      <alignment vertical="bottom" readingOrder="0"/>
    </dxf>
  </rfmt>
  <rfmt sheetId="3" sqref="DA26" start="0" length="0">
    <dxf>
      <alignment vertical="bottom" readingOrder="0"/>
    </dxf>
  </rfmt>
  <rfmt sheetId="3" sqref="DB26" start="0" length="0">
    <dxf>
      <alignment vertical="bottom" readingOrder="0"/>
    </dxf>
  </rfmt>
  <rfmt sheetId="3" sqref="DC26" start="0" length="0">
    <dxf>
      <alignment vertical="bottom" readingOrder="0"/>
    </dxf>
  </rfmt>
  <rfmt sheetId="3" sqref="DD26" start="0" length="0">
    <dxf>
      <alignment vertical="bottom" readingOrder="0"/>
    </dxf>
  </rfmt>
  <rfmt sheetId="3" sqref="DE26" start="0" length="0">
    <dxf>
      <alignment vertical="bottom" readingOrder="0"/>
    </dxf>
  </rfmt>
  <rfmt sheetId="3" sqref="DF26" start="0" length="0">
    <dxf>
      <alignment vertical="bottom" readingOrder="0"/>
    </dxf>
  </rfmt>
  <rfmt sheetId="3" sqref="DG26" start="0" length="0">
    <dxf>
      <alignment vertical="bottom" readingOrder="0"/>
    </dxf>
  </rfmt>
  <rfmt sheetId="3" sqref="DH26" start="0" length="0">
    <dxf>
      <alignment vertical="bottom" readingOrder="0"/>
    </dxf>
  </rfmt>
  <rfmt sheetId="3" sqref="DI26" start="0" length="0">
    <dxf>
      <alignment vertical="bottom" readingOrder="0"/>
    </dxf>
  </rfmt>
  <rfmt sheetId="3" sqref="DJ26" start="0" length="0">
    <dxf>
      <alignment vertical="bottom" readingOrder="0"/>
    </dxf>
  </rfmt>
  <rfmt sheetId="3" sqref="DK26" start="0" length="0">
    <dxf>
      <alignment vertical="bottom" readingOrder="0"/>
    </dxf>
  </rfmt>
  <rfmt sheetId="3" sqref="DL26" start="0" length="0">
    <dxf>
      <alignment vertical="bottom" readingOrder="0"/>
    </dxf>
  </rfmt>
  <rfmt sheetId="3" sqref="DM26" start="0" length="0">
    <dxf>
      <alignment vertical="bottom" readingOrder="0"/>
    </dxf>
  </rfmt>
  <rfmt sheetId="3" sqref="DN26" start="0" length="0">
    <dxf>
      <alignment vertical="bottom" readingOrder="0"/>
    </dxf>
  </rfmt>
  <rfmt sheetId="3" sqref="DO26" start="0" length="0">
    <dxf>
      <alignment vertical="bottom" readingOrder="0"/>
    </dxf>
  </rfmt>
  <rfmt sheetId="3" sqref="DP26" start="0" length="0">
    <dxf>
      <alignment vertical="bottom" readingOrder="0"/>
    </dxf>
  </rfmt>
  <rfmt sheetId="3" sqref="DQ26" start="0" length="0">
    <dxf>
      <alignment vertical="bottom" readingOrder="0"/>
    </dxf>
  </rfmt>
  <rfmt sheetId="3" sqref="DR26" start="0" length="0">
    <dxf>
      <alignment vertical="bottom" readingOrder="0"/>
    </dxf>
  </rfmt>
  <rfmt sheetId="3" sqref="DS26" start="0" length="0">
    <dxf>
      <alignment vertical="bottom" readingOrder="0"/>
    </dxf>
  </rfmt>
  <rfmt sheetId="3" sqref="DT26" start="0" length="0">
    <dxf>
      <alignment vertical="bottom" readingOrder="0"/>
    </dxf>
  </rfmt>
  <rfmt sheetId="3" sqref="DU26" start="0" length="0">
    <dxf>
      <alignment vertical="bottom" readingOrder="0"/>
    </dxf>
  </rfmt>
  <rfmt sheetId="3" sqref="DV26" start="0" length="0">
    <dxf>
      <alignment vertical="bottom" readingOrder="0"/>
    </dxf>
  </rfmt>
  <rfmt sheetId="3" sqref="DW26" start="0" length="0">
    <dxf>
      <alignment vertical="bottom" readingOrder="0"/>
    </dxf>
  </rfmt>
  <rfmt sheetId="3" sqref="DX26" start="0" length="0">
    <dxf>
      <alignment vertical="bottom" readingOrder="0"/>
    </dxf>
  </rfmt>
  <rfmt sheetId="3" sqref="DY26" start="0" length="0">
    <dxf>
      <alignment vertical="bottom" readingOrder="0"/>
    </dxf>
  </rfmt>
  <rfmt sheetId="3" sqref="DZ26" start="0" length="0">
    <dxf>
      <alignment vertical="bottom" readingOrder="0"/>
    </dxf>
  </rfmt>
  <rfmt sheetId="3" sqref="EA26" start="0" length="0">
    <dxf>
      <alignment vertical="bottom" readingOrder="0"/>
    </dxf>
  </rfmt>
  <rfmt sheetId="3" sqref="EB26" start="0" length="0">
    <dxf>
      <alignment vertical="bottom" readingOrder="0"/>
    </dxf>
  </rfmt>
  <rfmt sheetId="3" sqref="EC26" start="0" length="0">
    <dxf>
      <alignment vertical="bottom" readingOrder="0"/>
    </dxf>
  </rfmt>
  <rfmt sheetId="3" sqref="ED26" start="0" length="0">
    <dxf>
      <alignment vertical="bottom" readingOrder="0"/>
    </dxf>
  </rfmt>
  <rfmt sheetId="3" sqref="EE26" start="0" length="0">
    <dxf>
      <alignment vertical="bottom" readingOrder="0"/>
    </dxf>
  </rfmt>
  <rfmt sheetId="3" sqref="EF26" start="0" length="0">
    <dxf>
      <alignment vertical="bottom" readingOrder="0"/>
    </dxf>
  </rfmt>
  <rfmt sheetId="3" sqref="EG26" start="0" length="0">
    <dxf>
      <alignment vertical="bottom" readingOrder="0"/>
    </dxf>
  </rfmt>
  <rfmt sheetId="3" sqref="EH26" start="0" length="0">
    <dxf>
      <alignment vertical="bottom" readingOrder="0"/>
    </dxf>
  </rfmt>
  <rfmt sheetId="3" sqref="EI26" start="0" length="0">
    <dxf>
      <alignment vertical="bottom" readingOrder="0"/>
    </dxf>
  </rfmt>
  <rfmt sheetId="3" sqref="EJ26" start="0" length="0">
    <dxf>
      <alignment vertical="bottom" readingOrder="0"/>
    </dxf>
  </rfmt>
  <rfmt sheetId="3" sqref="EK26" start="0" length="0">
    <dxf>
      <alignment vertical="bottom" readingOrder="0"/>
    </dxf>
  </rfmt>
  <rfmt sheetId="3" sqref="EL26" start="0" length="0">
    <dxf>
      <alignment vertical="bottom" readingOrder="0"/>
    </dxf>
  </rfmt>
  <rfmt sheetId="3" sqref="EM26" start="0" length="0">
    <dxf>
      <alignment vertical="bottom" readingOrder="0"/>
    </dxf>
  </rfmt>
  <rfmt sheetId="3" sqref="EN26" start="0" length="0">
    <dxf>
      <alignment vertical="bottom" readingOrder="0"/>
    </dxf>
  </rfmt>
  <rfmt sheetId="3" sqref="EO26" start="0" length="0">
    <dxf>
      <alignment vertical="bottom" readingOrder="0"/>
    </dxf>
  </rfmt>
  <rfmt sheetId="3" sqref="EP26" start="0" length="0">
    <dxf>
      <alignment vertical="bottom" readingOrder="0"/>
    </dxf>
  </rfmt>
  <rfmt sheetId="3" sqref="EQ26" start="0" length="0">
    <dxf>
      <alignment vertical="bottom" readingOrder="0"/>
    </dxf>
  </rfmt>
  <rfmt sheetId="3" sqref="ER26" start="0" length="0">
    <dxf>
      <alignment vertical="bottom" readingOrder="0"/>
    </dxf>
  </rfmt>
  <rfmt sheetId="3" sqref="ES26" start="0" length="0">
    <dxf>
      <alignment vertical="bottom" readingOrder="0"/>
    </dxf>
  </rfmt>
  <rfmt sheetId="3" sqref="ET26" start="0" length="0">
    <dxf>
      <alignment vertical="bottom" readingOrder="0"/>
    </dxf>
  </rfmt>
  <rfmt sheetId="3" sqref="EU26" start="0" length="0">
    <dxf>
      <alignment vertical="bottom" readingOrder="0"/>
    </dxf>
  </rfmt>
  <rfmt sheetId="3" sqref="EV26" start="0" length="0">
    <dxf>
      <alignment vertical="bottom" readingOrder="0"/>
    </dxf>
  </rfmt>
  <rfmt sheetId="3" sqref="EW26" start="0" length="0">
    <dxf>
      <alignment vertical="bottom" readingOrder="0"/>
    </dxf>
  </rfmt>
  <rfmt sheetId="3" sqref="EX26" start="0" length="0">
    <dxf>
      <alignment vertical="bottom" readingOrder="0"/>
    </dxf>
  </rfmt>
  <rfmt sheetId="3" sqref="EY26" start="0" length="0">
    <dxf>
      <alignment vertical="bottom" readingOrder="0"/>
    </dxf>
  </rfmt>
  <rfmt sheetId="3" sqref="EZ26" start="0" length="0">
    <dxf>
      <alignment vertical="bottom" readingOrder="0"/>
    </dxf>
  </rfmt>
  <rfmt sheetId="3" sqref="FA26" start="0" length="0">
    <dxf>
      <alignment vertical="bottom" readingOrder="0"/>
    </dxf>
  </rfmt>
  <rfmt sheetId="3" sqref="FB26" start="0" length="0">
    <dxf>
      <alignment vertical="bottom" readingOrder="0"/>
    </dxf>
  </rfmt>
  <rfmt sheetId="3" sqref="FC26" start="0" length="0">
    <dxf>
      <alignment vertical="bottom" readingOrder="0"/>
    </dxf>
  </rfmt>
  <rfmt sheetId="3" sqref="FD26" start="0" length="0">
    <dxf>
      <alignment vertical="bottom" readingOrder="0"/>
    </dxf>
  </rfmt>
  <rfmt sheetId="3" sqref="FE26" start="0" length="0">
    <dxf>
      <alignment vertical="bottom" readingOrder="0"/>
    </dxf>
  </rfmt>
  <rfmt sheetId="3" sqref="FF26" start="0" length="0">
    <dxf>
      <alignment vertical="bottom" readingOrder="0"/>
    </dxf>
  </rfmt>
  <rfmt sheetId="3" sqref="FG26" start="0" length="0">
    <dxf>
      <alignment vertical="bottom" readingOrder="0"/>
    </dxf>
  </rfmt>
  <rfmt sheetId="3" sqref="FH26" start="0" length="0">
    <dxf>
      <alignment vertical="bottom" readingOrder="0"/>
    </dxf>
  </rfmt>
  <rfmt sheetId="3" sqref="FI26" start="0" length="0">
    <dxf>
      <alignment vertical="bottom" readingOrder="0"/>
    </dxf>
  </rfmt>
  <rfmt sheetId="3" sqref="FJ26" start="0" length="0">
    <dxf>
      <alignment vertical="bottom" readingOrder="0"/>
    </dxf>
  </rfmt>
  <rfmt sheetId="3" sqref="FK26" start="0" length="0">
    <dxf>
      <alignment vertical="bottom" readingOrder="0"/>
    </dxf>
  </rfmt>
  <rfmt sheetId="3" sqref="P27" start="0" length="0">
    <dxf>
      <alignment vertical="bottom" readingOrder="0"/>
    </dxf>
  </rfmt>
  <rfmt sheetId="3" sqref="Q27" start="0" length="0">
    <dxf>
      <alignment vertical="bottom" readingOrder="0"/>
    </dxf>
  </rfmt>
  <rfmt sheetId="3" sqref="R27" start="0" length="0">
    <dxf>
      <alignment vertical="bottom" readingOrder="0"/>
    </dxf>
  </rfmt>
  <rfmt sheetId="3" sqref="S27" start="0" length="0">
    <dxf>
      <alignment vertical="bottom" readingOrder="0"/>
    </dxf>
  </rfmt>
  <rfmt sheetId="3" sqref="T27" start="0" length="0">
    <dxf>
      <alignment vertical="bottom" readingOrder="0"/>
    </dxf>
  </rfmt>
  <rfmt sheetId="3" sqref="U27" start="0" length="0">
    <dxf>
      <alignment vertical="bottom" readingOrder="0"/>
    </dxf>
  </rfmt>
  <rfmt sheetId="3" sqref="V27" start="0" length="0">
    <dxf>
      <alignment vertical="bottom" readingOrder="0"/>
    </dxf>
  </rfmt>
  <rfmt sheetId="3" sqref="W27" start="0" length="0">
    <dxf>
      <alignment vertical="bottom" readingOrder="0"/>
    </dxf>
  </rfmt>
  <rfmt sheetId="3" sqref="X27" start="0" length="0">
    <dxf>
      <alignment vertical="bottom" readingOrder="0"/>
    </dxf>
  </rfmt>
  <rfmt sheetId="3" sqref="Y27" start="0" length="0">
    <dxf>
      <alignment vertical="bottom" readingOrder="0"/>
    </dxf>
  </rfmt>
  <rfmt sheetId="3" sqref="Z27" start="0" length="0">
    <dxf>
      <alignment vertical="bottom" readingOrder="0"/>
    </dxf>
  </rfmt>
  <rfmt sheetId="3" sqref="AA27" start="0" length="0">
    <dxf>
      <alignment vertical="bottom" readingOrder="0"/>
    </dxf>
  </rfmt>
  <rfmt sheetId="3" sqref="AB27" start="0" length="0">
    <dxf>
      <fill>
        <patternFill patternType="none">
          <bgColor indexed="65"/>
        </patternFill>
      </fill>
      <alignment vertical="bottom" readingOrder="0"/>
    </dxf>
  </rfmt>
  <rfmt sheetId="3" sqref="AC27" start="0" length="0">
    <dxf>
      <alignment vertical="bottom" readingOrder="0"/>
    </dxf>
  </rfmt>
  <rfmt sheetId="3" sqref="AD27" start="0" length="0">
    <dxf>
      <alignment vertical="bottom" readingOrder="0"/>
    </dxf>
  </rfmt>
  <rfmt sheetId="3" sqref="AE27" start="0" length="0">
    <dxf>
      <alignment vertical="bottom" readingOrder="0"/>
    </dxf>
  </rfmt>
  <rfmt sheetId="3" sqref="AF27" start="0" length="0">
    <dxf>
      <alignment vertical="bottom" readingOrder="0"/>
    </dxf>
  </rfmt>
  <rfmt sheetId="3" sqref="AG27" start="0" length="0">
    <dxf>
      <alignment vertical="bottom" readingOrder="0"/>
    </dxf>
  </rfmt>
  <rfmt sheetId="3" sqref="AH27" start="0" length="0">
    <dxf>
      <alignment vertical="bottom" readingOrder="0"/>
    </dxf>
  </rfmt>
  <rfmt sheetId="3" sqref="AI27" start="0" length="0">
    <dxf>
      <alignment vertical="bottom" readingOrder="0"/>
    </dxf>
  </rfmt>
  <rfmt sheetId="3" sqref="AJ27" start="0" length="0">
    <dxf>
      <alignment vertical="bottom" readingOrder="0"/>
    </dxf>
  </rfmt>
  <rfmt sheetId="3" sqref="AK27" start="0" length="0">
    <dxf>
      <alignment vertical="bottom" readingOrder="0"/>
    </dxf>
  </rfmt>
  <rfmt sheetId="3" sqref="AL27" start="0" length="0">
    <dxf>
      <alignment vertical="bottom" readingOrder="0"/>
    </dxf>
  </rfmt>
  <rfmt sheetId="3" sqref="AM27" start="0" length="0">
    <dxf>
      <alignment vertical="bottom" readingOrder="0"/>
    </dxf>
  </rfmt>
  <rfmt sheetId="3" sqref="AN27" start="0" length="0">
    <dxf>
      <alignment vertical="bottom" readingOrder="0"/>
    </dxf>
  </rfmt>
  <rfmt sheetId="3" sqref="AO27" start="0" length="0">
    <dxf>
      <fill>
        <patternFill patternType="none">
          <bgColor indexed="65"/>
        </patternFill>
      </fill>
      <alignment vertical="bottom" readingOrder="0"/>
    </dxf>
  </rfmt>
  <rfmt sheetId="3" sqref="AP27" start="0" length="0">
    <dxf>
      <alignment vertical="bottom" readingOrder="0"/>
    </dxf>
  </rfmt>
  <rfmt sheetId="3" sqref="AQ27" start="0" length="0">
    <dxf>
      <alignment vertical="bottom" readingOrder="0"/>
    </dxf>
  </rfmt>
  <rfmt sheetId="3" sqref="AR27" start="0" length="0">
    <dxf>
      <alignment vertical="bottom" readingOrder="0"/>
    </dxf>
  </rfmt>
  <rfmt sheetId="3" sqref="AS27" start="0" length="0">
    <dxf>
      <alignment vertical="bottom" readingOrder="0"/>
    </dxf>
  </rfmt>
  <rfmt sheetId="3" sqref="AT27" start="0" length="0">
    <dxf>
      <alignment vertical="bottom" readingOrder="0"/>
    </dxf>
  </rfmt>
  <rfmt sheetId="3" sqref="AU27" start="0" length="0">
    <dxf>
      <alignment vertical="bottom" readingOrder="0"/>
    </dxf>
  </rfmt>
  <rfmt sheetId="3" sqref="AV27" start="0" length="0">
    <dxf>
      <alignment vertical="bottom" readingOrder="0"/>
    </dxf>
  </rfmt>
  <rfmt sheetId="3" sqref="AW27" start="0" length="0">
    <dxf>
      <alignment vertical="bottom" readingOrder="0"/>
    </dxf>
  </rfmt>
  <rfmt sheetId="3" sqref="AX27" start="0" length="0">
    <dxf>
      <alignment vertical="bottom" readingOrder="0"/>
    </dxf>
  </rfmt>
  <rfmt sheetId="3" sqref="AY27" start="0" length="0">
    <dxf>
      <alignment vertical="bottom" readingOrder="0"/>
    </dxf>
  </rfmt>
  <rfmt sheetId="3" sqref="AZ27" start="0" length="0">
    <dxf>
      <alignment vertical="bottom" readingOrder="0"/>
    </dxf>
  </rfmt>
  <rfmt sheetId="3" sqref="BA27" start="0" length="0">
    <dxf>
      <alignment vertical="bottom" readingOrder="0"/>
    </dxf>
  </rfmt>
  <rfmt sheetId="3" sqref="BB27" start="0" length="0">
    <dxf>
      <alignment vertical="bottom" readingOrder="0"/>
    </dxf>
  </rfmt>
  <rfmt sheetId="3" sqref="BC27" start="0" length="0">
    <dxf>
      <alignment vertical="bottom" readingOrder="0"/>
    </dxf>
  </rfmt>
  <rfmt sheetId="3" sqref="BD27" start="0" length="0">
    <dxf>
      <alignment vertical="bottom" readingOrder="0"/>
    </dxf>
  </rfmt>
  <rfmt sheetId="3" sqref="BE27" start="0" length="0">
    <dxf>
      <alignment vertical="bottom" readingOrder="0"/>
    </dxf>
  </rfmt>
  <rfmt sheetId="3" sqref="BF27" start="0" length="0">
    <dxf>
      <alignment vertical="bottom" readingOrder="0"/>
    </dxf>
  </rfmt>
  <rfmt sheetId="3" sqref="BG27" start="0" length="0">
    <dxf>
      <alignment vertical="bottom" readingOrder="0"/>
    </dxf>
  </rfmt>
  <rfmt sheetId="3" sqref="BH27" start="0" length="0">
    <dxf>
      <alignment vertical="bottom" readingOrder="0"/>
    </dxf>
  </rfmt>
  <rfmt sheetId="3" sqref="BI27" start="0" length="0">
    <dxf>
      <alignment vertical="bottom" readingOrder="0"/>
    </dxf>
  </rfmt>
  <rfmt sheetId="3" sqref="BJ27" start="0" length="0">
    <dxf>
      <alignment vertical="bottom" readingOrder="0"/>
    </dxf>
  </rfmt>
  <rfmt sheetId="3" sqref="BK27" start="0" length="0">
    <dxf>
      <alignment vertical="bottom" readingOrder="0"/>
    </dxf>
  </rfmt>
  <rfmt sheetId="3" sqref="BL27" start="0" length="0">
    <dxf>
      <alignment vertical="bottom" readingOrder="0"/>
    </dxf>
  </rfmt>
  <rfmt sheetId="3" sqref="BM27" start="0" length="0">
    <dxf>
      <alignment vertical="bottom" readingOrder="0"/>
    </dxf>
  </rfmt>
  <rfmt sheetId="3" sqref="BN27" start="0" length="0">
    <dxf>
      <alignment vertical="bottom" readingOrder="0"/>
    </dxf>
  </rfmt>
  <rfmt sheetId="3" sqref="BO27" start="0" length="0">
    <dxf>
      <alignment vertical="bottom" readingOrder="0"/>
    </dxf>
  </rfmt>
  <rfmt sheetId="3" sqref="BP27" start="0" length="0">
    <dxf>
      <alignment vertical="bottom" readingOrder="0"/>
    </dxf>
  </rfmt>
  <rfmt sheetId="3" sqref="BQ27" start="0" length="0">
    <dxf>
      <alignment vertical="bottom" readingOrder="0"/>
    </dxf>
  </rfmt>
  <rfmt sheetId="3" sqref="BR27" start="0" length="0">
    <dxf>
      <alignment vertical="bottom" readingOrder="0"/>
    </dxf>
  </rfmt>
  <rfmt sheetId="3" sqref="BS27" start="0" length="0">
    <dxf>
      <alignment vertical="bottom" readingOrder="0"/>
    </dxf>
  </rfmt>
  <rfmt sheetId="3" sqref="BT27" start="0" length="0">
    <dxf>
      <alignment vertical="bottom" readingOrder="0"/>
    </dxf>
  </rfmt>
  <rfmt sheetId="3" sqref="BU27" start="0" length="0">
    <dxf>
      <alignment vertical="bottom" readingOrder="0"/>
    </dxf>
  </rfmt>
  <rfmt sheetId="3" sqref="BV27" start="0" length="0">
    <dxf>
      <alignment vertical="bottom" readingOrder="0"/>
    </dxf>
  </rfmt>
  <rfmt sheetId="3" sqref="BW27" start="0" length="0">
    <dxf>
      <alignment vertical="bottom" readingOrder="0"/>
    </dxf>
  </rfmt>
  <rfmt sheetId="3" sqref="BX27" start="0" length="0">
    <dxf>
      <alignment vertical="bottom" readingOrder="0"/>
    </dxf>
  </rfmt>
  <rfmt sheetId="3" sqref="BY27" start="0" length="0">
    <dxf>
      <alignment vertical="bottom" readingOrder="0"/>
    </dxf>
  </rfmt>
  <rfmt sheetId="3" sqref="BZ27" start="0" length="0">
    <dxf>
      <alignment vertical="bottom" readingOrder="0"/>
    </dxf>
  </rfmt>
  <rfmt sheetId="3" sqref="CA27" start="0" length="0">
    <dxf>
      <alignment vertical="bottom" readingOrder="0"/>
    </dxf>
  </rfmt>
  <rfmt sheetId="3" sqref="CB27" start="0" length="0">
    <dxf>
      <alignment vertical="bottom" readingOrder="0"/>
    </dxf>
  </rfmt>
  <rfmt sheetId="3" sqref="CC27" start="0" length="0">
    <dxf>
      <alignment vertical="bottom" readingOrder="0"/>
    </dxf>
  </rfmt>
  <rfmt sheetId="3" sqref="CD27" start="0" length="0">
    <dxf>
      <alignment vertical="bottom" readingOrder="0"/>
    </dxf>
  </rfmt>
  <rfmt sheetId="3" sqref="CE27" start="0" length="0">
    <dxf>
      <alignment vertical="bottom" readingOrder="0"/>
    </dxf>
  </rfmt>
  <rfmt sheetId="3" sqref="CF27" start="0" length="0">
    <dxf>
      <alignment vertical="bottom" readingOrder="0"/>
    </dxf>
  </rfmt>
  <rfmt sheetId="3" sqref="CG27" start="0" length="0">
    <dxf>
      <alignment vertical="bottom" readingOrder="0"/>
    </dxf>
  </rfmt>
  <rfmt sheetId="3" sqref="CH27" start="0" length="0">
    <dxf>
      <alignment vertical="bottom" readingOrder="0"/>
    </dxf>
  </rfmt>
  <rfmt sheetId="3" sqref="CI27" start="0" length="0">
    <dxf>
      <alignment vertical="bottom" readingOrder="0"/>
    </dxf>
  </rfmt>
  <rfmt sheetId="3" sqref="CJ27" start="0" length="0">
    <dxf>
      <alignment vertical="bottom" readingOrder="0"/>
    </dxf>
  </rfmt>
  <rfmt sheetId="3" sqref="CK27" start="0" length="0">
    <dxf>
      <alignment vertical="bottom" readingOrder="0"/>
    </dxf>
  </rfmt>
  <rfmt sheetId="3" sqref="CL27" start="0" length="0">
    <dxf>
      <alignment vertical="bottom" readingOrder="0"/>
    </dxf>
  </rfmt>
  <rfmt sheetId="3" sqref="CM27" start="0" length="0">
    <dxf>
      <alignment vertical="bottom" readingOrder="0"/>
    </dxf>
  </rfmt>
  <rfmt sheetId="3" sqref="CN27" start="0" length="0">
    <dxf>
      <alignment vertical="bottom" readingOrder="0"/>
    </dxf>
  </rfmt>
  <rfmt sheetId="3" sqref="CO27" start="0" length="0">
    <dxf>
      <alignment vertical="bottom" readingOrder="0"/>
    </dxf>
  </rfmt>
  <rfmt sheetId="3" sqref="CP27" start="0" length="0">
    <dxf>
      <alignment vertical="bottom" readingOrder="0"/>
    </dxf>
  </rfmt>
  <rfmt sheetId="3" sqref="CQ27" start="0" length="0">
    <dxf>
      <alignment vertical="bottom" readingOrder="0"/>
    </dxf>
  </rfmt>
  <rfmt sheetId="3" sqref="CR27" start="0" length="0">
    <dxf>
      <alignment vertical="bottom" readingOrder="0"/>
    </dxf>
  </rfmt>
  <rfmt sheetId="3" sqref="CS27" start="0" length="0">
    <dxf>
      <alignment vertical="bottom" readingOrder="0"/>
    </dxf>
  </rfmt>
  <rfmt sheetId="3" sqref="CT27" start="0" length="0">
    <dxf>
      <alignment vertical="bottom" readingOrder="0"/>
    </dxf>
  </rfmt>
  <rfmt sheetId="3" sqref="CU27" start="0" length="0">
    <dxf>
      <alignment vertical="bottom" readingOrder="0"/>
    </dxf>
  </rfmt>
  <rfmt sheetId="3" sqref="CV27" start="0" length="0">
    <dxf>
      <alignment vertical="bottom" readingOrder="0"/>
    </dxf>
  </rfmt>
  <rfmt sheetId="3" sqref="CW27" start="0" length="0">
    <dxf>
      <alignment vertical="bottom" readingOrder="0"/>
    </dxf>
  </rfmt>
  <rfmt sheetId="3" sqref="CX27" start="0" length="0">
    <dxf>
      <alignment vertical="bottom" readingOrder="0"/>
    </dxf>
  </rfmt>
  <rfmt sheetId="3" sqref="CY27" start="0" length="0">
    <dxf>
      <alignment vertical="bottom" readingOrder="0"/>
    </dxf>
  </rfmt>
  <rfmt sheetId="3" sqref="CZ27" start="0" length="0">
    <dxf>
      <alignment vertical="bottom" readingOrder="0"/>
    </dxf>
  </rfmt>
  <rfmt sheetId="3" sqref="DA27" start="0" length="0">
    <dxf>
      <alignment vertical="bottom" readingOrder="0"/>
    </dxf>
  </rfmt>
  <rfmt sheetId="3" sqref="DB27" start="0" length="0">
    <dxf>
      <alignment vertical="bottom" readingOrder="0"/>
    </dxf>
  </rfmt>
  <rfmt sheetId="3" sqref="DC27" start="0" length="0">
    <dxf>
      <alignment vertical="bottom" readingOrder="0"/>
    </dxf>
  </rfmt>
  <rfmt sheetId="3" sqref="DD27" start="0" length="0">
    <dxf>
      <alignment vertical="bottom" readingOrder="0"/>
    </dxf>
  </rfmt>
  <rfmt sheetId="3" sqref="DE27" start="0" length="0">
    <dxf>
      <alignment vertical="bottom" readingOrder="0"/>
    </dxf>
  </rfmt>
  <rfmt sheetId="3" sqref="DF27" start="0" length="0">
    <dxf>
      <alignment vertical="bottom" readingOrder="0"/>
    </dxf>
  </rfmt>
  <rfmt sheetId="3" sqref="DG27" start="0" length="0">
    <dxf>
      <alignment vertical="bottom" readingOrder="0"/>
    </dxf>
  </rfmt>
  <rfmt sheetId="3" sqref="DH27" start="0" length="0">
    <dxf>
      <alignment vertical="bottom" readingOrder="0"/>
    </dxf>
  </rfmt>
  <rfmt sheetId="3" sqref="DI27" start="0" length="0">
    <dxf>
      <alignment vertical="bottom" readingOrder="0"/>
    </dxf>
  </rfmt>
  <rfmt sheetId="3" sqref="DJ27" start="0" length="0">
    <dxf>
      <alignment vertical="bottom" readingOrder="0"/>
    </dxf>
  </rfmt>
  <rfmt sheetId="3" sqref="DK27" start="0" length="0">
    <dxf>
      <alignment vertical="bottom" readingOrder="0"/>
    </dxf>
  </rfmt>
  <rfmt sheetId="3" sqref="DL27" start="0" length="0">
    <dxf>
      <alignment vertical="bottom" readingOrder="0"/>
    </dxf>
  </rfmt>
  <rfmt sheetId="3" sqref="DM27" start="0" length="0">
    <dxf>
      <alignment vertical="bottom" readingOrder="0"/>
    </dxf>
  </rfmt>
  <rfmt sheetId="3" sqref="DN27" start="0" length="0">
    <dxf>
      <alignment vertical="bottom" readingOrder="0"/>
    </dxf>
  </rfmt>
  <rfmt sheetId="3" sqref="DO27" start="0" length="0">
    <dxf>
      <alignment vertical="bottom" readingOrder="0"/>
    </dxf>
  </rfmt>
  <rfmt sheetId="3" sqref="DP27" start="0" length="0">
    <dxf>
      <alignment vertical="bottom" readingOrder="0"/>
    </dxf>
  </rfmt>
  <rfmt sheetId="3" sqref="DQ27" start="0" length="0">
    <dxf>
      <alignment vertical="bottom" readingOrder="0"/>
    </dxf>
  </rfmt>
  <rfmt sheetId="3" sqref="DR27" start="0" length="0">
    <dxf>
      <alignment vertical="bottom" readingOrder="0"/>
    </dxf>
  </rfmt>
  <rfmt sheetId="3" sqref="DS27" start="0" length="0">
    <dxf>
      <alignment vertical="bottom" readingOrder="0"/>
    </dxf>
  </rfmt>
  <rfmt sheetId="3" sqref="DT27" start="0" length="0">
    <dxf>
      <alignment vertical="bottom" readingOrder="0"/>
    </dxf>
  </rfmt>
  <rfmt sheetId="3" sqref="DU27" start="0" length="0">
    <dxf>
      <alignment vertical="bottom" readingOrder="0"/>
    </dxf>
  </rfmt>
  <rfmt sheetId="3" sqref="DV27" start="0" length="0">
    <dxf>
      <alignment vertical="bottom" readingOrder="0"/>
    </dxf>
  </rfmt>
  <rfmt sheetId="3" sqref="DW27" start="0" length="0">
    <dxf>
      <alignment vertical="bottom" readingOrder="0"/>
    </dxf>
  </rfmt>
  <rfmt sheetId="3" sqref="DX27" start="0" length="0">
    <dxf>
      <alignment vertical="bottom" readingOrder="0"/>
    </dxf>
  </rfmt>
  <rfmt sheetId="3" sqref="DY27" start="0" length="0">
    <dxf>
      <alignment vertical="bottom" readingOrder="0"/>
    </dxf>
  </rfmt>
  <rfmt sheetId="3" sqref="DZ27" start="0" length="0">
    <dxf>
      <alignment vertical="bottom" readingOrder="0"/>
    </dxf>
  </rfmt>
  <rfmt sheetId="3" sqref="EA27" start="0" length="0">
    <dxf>
      <alignment vertical="bottom" readingOrder="0"/>
    </dxf>
  </rfmt>
  <rfmt sheetId="3" sqref="EB27" start="0" length="0">
    <dxf>
      <alignment vertical="bottom" readingOrder="0"/>
    </dxf>
  </rfmt>
  <rfmt sheetId="3" sqref="EC27" start="0" length="0">
    <dxf>
      <alignment vertical="bottom" readingOrder="0"/>
    </dxf>
  </rfmt>
  <rfmt sheetId="3" sqref="ED27" start="0" length="0">
    <dxf>
      <alignment vertical="bottom" readingOrder="0"/>
    </dxf>
  </rfmt>
  <rfmt sheetId="3" sqref="EE27" start="0" length="0">
    <dxf>
      <alignment vertical="bottom" readingOrder="0"/>
    </dxf>
  </rfmt>
  <rfmt sheetId="3" sqref="EF27" start="0" length="0">
    <dxf>
      <alignment vertical="bottom" readingOrder="0"/>
    </dxf>
  </rfmt>
  <rfmt sheetId="3" sqref="EG27" start="0" length="0">
    <dxf>
      <alignment vertical="bottom" readingOrder="0"/>
    </dxf>
  </rfmt>
  <rfmt sheetId="3" sqref="EH27" start="0" length="0">
    <dxf>
      <alignment vertical="bottom" readingOrder="0"/>
    </dxf>
  </rfmt>
  <rfmt sheetId="3" sqref="EI27" start="0" length="0">
    <dxf>
      <alignment vertical="bottom" readingOrder="0"/>
    </dxf>
  </rfmt>
  <rfmt sheetId="3" sqref="EJ27" start="0" length="0">
    <dxf>
      <alignment vertical="bottom" readingOrder="0"/>
    </dxf>
  </rfmt>
  <rfmt sheetId="3" sqref="EK27" start="0" length="0">
    <dxf>
      <alignment vertical="bottom" readingOrder="0"/>
    </dxf>
  </rfmt>
  <rfmt sheetId="3" sqref="EL27" start="0" length="0">
    <dxf>
      <alignment vertical="bottom" readingOrder="0"/>
    </dxf>
  </rfmt>
  <rfmt sheetId="3" sqref="EM27" start="0" length="0">
    <dxf>
      <alignment vertical="bottom" readingOrder="0"/>
    </dxf>
  </rfmt>
  <rfmt sheetId="3" sqref="EN27" start="0" length="0">
    <dxf>
      <alignment vertical="bottom" readingOrder="0"/>
    </dxf>
  </rfmt>
  <rfmt sheetId="3" sqref="EO27" start="0" length="0">
    <dxf>
      <alignment vertical="bottom" readingOrder="0"/>
    </dxf>
  </rfmt>
  <rfmt sheetId="3" sqref="EP27" start="0" length="0">
    <dxf>
      <alignment vertical="bottom" readingOrder="0"/>
    </dxf>
  </rfmt>
  <rfmt sheetId="3" sqref="EQ27" start="0" length="0">
    <dxf>
      <alignment vertical="bottom" readingOrder="0"/>
    </dxf>
  </rfmt>
  <rfmt sheetId="3" sqref="ER27" start="0" length="0">
    <dxf>
      <alignment vertical="bottom" readingOrder="0"/>
    </dxf>
  </rfmt>
  <rfmt sheetId="3" sqref="ES27" start="0" length="0">
    <dxf>
      <alignment vertical="bottom" readingOrder="0"/>
    </dxf>
  </rfmt>
  <rfmt sheetId="3" sqref="ET27" start="0" length="0">
    <dxf>
      <alignment vertical="bottom" readingOrder="0"/>
    </dxf>
  </rfmt>
  <rfmt sheetId="3" sqref="EU27" start="0" length="0">
    <dxf>
      <alignment vertical="bottom" readingOrder="0"/>
    </dxf>
  </rfmt>
  <rfmt sheetId="3" sqref="EV27" start="0" length="0">
    <dxf>
      <alignment vertical="bottom" readingOrder="0"/>
    </dxf>
  </rfmt>
  <rfmt sheetId="3" sqref="EW27" start="0" length="0">
    <dxf>
      <alignment vertical="bottom" readingOrder="0"/>
    </dxf>
  </rfmt>
  <rfmt sheetId="3" sqref="EX27" start="0" length="0">
    <dxf>
      <alignment vertical="bottom" readingOrder="0"/>
    </dxf>
  </rfmt>
  <rfmt sheetId="3" sqref="EY27" start="0" length="0">
    <dxf>
      <alignment vertical="bottom" readingOrder="0"/>
    </dxf>
  </rfmt>
  <rfmt sheetId="3" sqref="EZ27" start="0" length="0">
    <dxf>
      <alignment vertical="bottom" readingOrder="0"/>
    </dxf>
  </rfmt>
  <rfmt sheetId="3" sqref="FA27" start="0" length="0">
    <dxf>
      <alignment vertical="bottom" readingOrder="0"/>
    </dxf>
  </rfmt>
  <rfmt sheetId="3" sqref="FB27" start="0" length="0">
    <dxf>
      <alignment vertical="bottom" readingOrder="0"/>
    </dxf>
  </rfmt>
  <rfmt sheetId="3" sqref="FC27" start="0" length="0">
    <dxf>
      <alignment vertical="bottom" readingOrder="0"/>
    </dxf>
  </rfmt>
  <rfmt sheetId="3" sqref="FD27" start="0" length="0">
    <dxf>
      <alignment vertical="bottom" readingOrder="0"/>
    </dxf>
  </rfmt>
  <rfmt sheetId="3" sqref="FE27" start="0" length="0">
    <dxf>
      <alignment vertical="bottom" readingOrder="0"/>
    </dxf>
  </rfmt>
  <rfmt sheetId="3" sqref="FF27" start="0" length="0">
    <dxf>
      <alignment vertical="bottom" readingOrder="0"/>
    </dxf>
  </rfmt>
  <rfmt sheetId="3" sqref="FG27" start="0" length="0">
    <dxf>
      <alignment vertical="bottom" readingOrder="0"/>
    </dxf>
  </rfmt>
  <rfmt sheetId="3" sqref="FH27" start="0" length="0">
    <dxf>
      <alignment vertical="bottom" readingOrder="0"/>
    </dxf>
  </rfmt>
  <rfmt sheetId="3" sqref="FI27" start="0" length="0">
    <dxf>
      <alignment vertical="bottom" readingOrder="0"/>
    </dxf>
  </rfmt>
  <rfmt sheetId="3" sqref="FJ27" start="0" length="0">
    <dxf>
      <alignment vertical="bottom" readingOrder="0"/>
    </dxf>
  </rfmt>
  <rfmt sheetId="3" sqref="FK27" start="0" length="0">
    <dxf>
      <alignment vertical="bottom" readingOrder="0"/>
    </dxf>
  </rfmt>
  <rcc rId="4586" sId="3" odxf="1" s="1" dxf="1">
    <oc r="P28">
      <f>C28-SUM(C29:C31)</f>
    </oc>
    <nc r="P28"/>
    <ndxf>
      <font>
        <sz val="12"/>
        <color auto="1"/>
        <name val="Times New Roman"/>
        <scheme val="none"/>
      </font>
      <numFmt numFmtId="0" formatCode="General"/>
      <alignment vertical="bottom" readingOrder="0"/>
    </ndxf>
  </rcc>
  <rcc rId="4587" sId="3" odxf="1" s="1" dxf="1">
    <oc r="Q28">
      <f>D28-SUM(D29:D31)</f>
    </oc>
    <nc r="Q28"/>
    <ndxf>
      <font>
        <sz val="12"/>
        <color auto="1"/>
        <name val="Times New Roman"/>
        <scheme val="none"/>
      </font>
      <numFmt numFmtId="0" formatCode="General"/>
      <alignment vertical="bottom" readingOrder="0"/>
    </ndxf>
  </rcc>
  <rcc rId="4588" sId="3" odxf="1" s="1" dxf="1">
    <oc r="R28">
      <f>E28-SUM(E29:E31)</f>
    </oc>
    <nc r="R28"/>
    <ndxf>
      <font>
        <sz val="12"/>
        <color auto="1"/>
        <name val="Times New Roman"/>
        <scheme val="none"/>
      </font>
      <numFmt numFmtId="0" formatCode="General"/>
      <alignment vertical="bottom" readingOrder="0"/>
    </ndxf>
  </rcc>
  <rcc rId="4589" sId="3" odxf="1" s="1" dxf="1">
    <oc r="S28">
      <f>F28-SUM(F29:F31)</f>
    </oc>
    <nc r="S28"/>
    <ndxf>
      <font>
        <sz val="12"/>
        <color auto="1"/>
        <name val="Times New Roman"/>
        <scheme val="none"/>
      </font>
      <numFmt numFmtId="0" formatCode="General"/>
      <alignment vertical="bottom" readingOrder="0"/>
    </ndxf>
  </rcc>
  <rcc rId="4590" sId="3" odxf="1" s="1" dxf="1">
    <oc r="T28">
      <f>G28-SUM(G29:G31)</f>
    </oc>
    <nc r="T28"/>
    <ndxf>
      <font>
        <sz val="12"/>
        <color auto="1"/>
        <name val="Times New Roman"/>
        <scheme val="none"/>
      </font>
      <numFmt numFmtId="0" formatCode="General"/>
      <alignment vertical="bottom" readingOrder="0"/>
    </ndxf>
  </rcc>
  <rcc rId="4591" sId="3" odxf="1" s="1" dxf="1">
    <oc r="U28">
      <f>H28-SUM(H29:H31)</f>
    </oc>
    <nc r="U28"/>
    <ndxf>
      <font>
        <sz val="12"/>
        <color auto="1"/>
        <name val="Times New Roman"/>
        <scheme val="none"/>
      </font>
      <numFmt numFmtId="0" formatCode="General"/>
      <alignment vertical="bottom" readingOrder="0"/>
    </ndxf>
  </rcc>
  <rcc rId="4592" sId="3" odxf="1" s="1" dxf="1">
    <oc r="V28">
      <f>I28-SUM(I29:I31)</f>
    </oc>
    <nc r="V28"/>
    <ndxf>
      <font>
        <sz val="12"/>
        <color auto="1"/>
        <name val="Times New Roman"/>
        <scheme val="none"/>
      </font>
      <numFmt numFmtId="0" formatCode="General"/>
      <alignment vertical="bottom" readingOrder="0"/>
    </ndxf>
  </rcc>
  <rcc rId="4593" sId="3" odxf="1" s="1" dxf="1">
    <oc r="W28">
      <f>J28-SUM(J29:J31)</f>
    </oc>
    <nc r="W28"/>
    <ndxf>
      <font>
        <sz val="12"/>
        <color auto="1"/>
        <name val="Times New Roman"/>
        <scheme val="none"/>
      </font>
      <numFmt numFmtId="0" formatCode="General"/>
      <alignment vertical="bottom" readingOrder="0"/>
    </ndxf>
  </rcc>
  <rcc rId="4594" sId="3" odxf="1" s="1" dxf="1">
    <oc r="X28">
      <f>K28-SUM(K29:K31)</f>
    </oc>
    <nc r="X28"/>
    <ndxf>
      <font>
        <sz val="12"/>
        <color auto="1"/>
        <name val="Times New Roman"/>
        <scheme val="none"/>
      </font>
      <numFmt numFmtId="0" formatCode="General"/>
      <alignment vertical="bottom" readingOrder="0"/>
    </ndxf>
  </rcc>
  <rcc rId="4595" sId="3" odxf="1" s="1" dxf="1">
    <oc r="Y28">
      <f>L28-SUM(L29:L31)</f>
    </oc>
    <nc r="Y28"/>
    <ndxf>
      <font>
        <sz val="12"/>
        <color auto="1"/>
        <name val="Times New Roman"/>
        <scheme val="none"/>
      </font>
      <numFmt numFmtId="0" formatCode="General"/>
      <alignment vertical="bottom" readingOrder="0"/>
    </ndxf>
  </rcc>
  <rcc rId="4596" sId="3" odxf="1" s="1" dxf="1">
    <oc r="Z28">
      <f>M28-SUM(M29:M31)</f>
    </oc>
    <nc r="Z28"/>
    <ndxf>
      <font>
        <sz val="12"/>
        <color auto="1"/>
        <name val="Times New Roman"/>
        <scheme val="none"/>
      </font>
      <numFmt numFmtId="0" formatCode="General"/>
      <alignment vertical="bottom" readingOrder="0"/>
    </ndxf>
  </rcc>
  <rcc rId="4597" sId="3" odxf="1" s="1" dxf="1">
    <oc r="AA28">
      <f>N28-SUM(N29:N31)</f>
    </oc>
    <nc r="AA28"/>
    <ndxf>
      <font>
        <sz val="12"/>
        <color auto="1"/>
        <name val="Times New Roman"/>
        <scheme val="none"/>
      </font>
      <numFmt numFmtId="0" formatCode="General"/>
      <alignment vertical="bottom" readingOrder="0"/>
    </ndxf>
  </rcc>
  <rfmt sheetId="3" sqref="AB28" start="0" length="0">
    <dxf>
      <fill>
        <patternFill patternType="none">
          <bgColor indexed="65"/>
        </patternFill>
      </fill>
      <alignment vertical="bottom" readingOrder="0"/>
    </dxf>
  </rfmt>
  <rcc rId="4598" sId="3" odxf="1" dxf="1">
    <oc r="AC28">
      <f>C28-'N:\Personal\wgmanuel\CEC\IEPR\IEPR 2015\[2015 IEPR Supply Forms (working draft 4-21-15) (WGM 4-24-15).xlsx]S-2 Energy Balance'!E24</f>
    </oc>
    <nc r="AC28"/>
    <ndxf>
      <font>
        <sz val="12"/>
        <color auto="1"/>
        <name val="Times New Roman"/>
        <scheme val="none"/>
      </font>
      <numFmt numFmtId="0" formatCode="General"/>
      <alignment vertical="bottom" readingOrder="0"/>
    </ndxf>
  </rcc>
  <rcc rId="4599" sId="3" odxf="1" dxf="1">
    <oc r="AD28">
      <f>D28-'N:\Personal\wgmanuel\CEC\IEPR\IEPR 2015\[2015 IEPR Supply Forms (working draft 4-21-15) (WGM 4-24-15).xlsx]S-2 Energy Balance'!F24</f>
    </oc>
    <nc r="AD28"/>
    <ndxf>
      <font>
        <sz val="12"/>
        <color auto="1"/>
        <name val="Times New Roman"/>
        <scheme val="none"/>
      </font>
      <numFmt numFmtId="0" formatCode="General"/>
      <alignment vertical="bottom" readingOrder="0"/>
    </ndxf>
  </rcc>
  <rcc rId="4600" sId="3" odxf="1" dxf="1">
    <oc r="AE28">
      <f>E28-'N:\Personal\wgmanuel\CEC\IEPR\IEPR 2015\[2015 IEPR Supply Forms (working draft 4-21-15) (WGM 4-24-15).xlsx]S-2 Energy Balance'!G24</f>
    </oc>
    <nc r="AE28"/>
    <ndxf>
      <font>
        <sz val="12"/>
        <color auto="1"/>
        <name val="Times New Roman"/>
        <scheme val="none"/>
      </font>
      <numFmt numFmtId="0" formatCode="General"/>
      <alignment vertical="bottom" readingOrder="0"/>
    </ndxf>
  </rcc>
  <rcc rId="4601" sId="3" odxf="1" dxf="1">
    <oc r="AF28">
      <f>F28-'N:\Personal\wgmanuel\CEC\IEPR\IEPR 2015\[2015 IEPR Supply Forms (working draft 4-21-15) (WGM 4-24-15).xlsx]S-2 Energy Balance'!H24</f>
    </oc>
    <nc r="AF28"/>
    <ndxf>
      <font>
        <sz val="12"/>
        <color auto="1"/>
        <name val="Times New Roman"/>
        <scheme val="none"/>
      </font>
      <numFmt numFmtId="0" formatCode="General"/>
      <alignment vertical="bottom" readingOrder="0"/>
    </ndxf>
  </rcc>
  <rcc rId="4602" sId="3" odxf="1" dxf="1">
    <oc r="AG28">
      <f>G28-'N:\Personal\wgmanuel\CEC\IEPR\IEPR 2015\[2015 IEPR Supply Forms (working draft 4-21-15) (WGM 4-24-15).xlsx]S-2 Energy Balance'!I24</f>
    </oc>
    <nc r="AG28"/>
    <ndxf>
      <font>
        <sz val="12"/>
        <color auto="1"/>
        <name val="Times New Roman"/>
        <scheme val="none"/>
      </font>
      <numFmt numFmtId="0" formatCode="General"/>
      <alignment vertical="bottom" readingOrder="0"/>
    </ndxf>
  </rcc>
  <rcc rId="4603" sId="3" odxf="1" dxf="1">
    <oc r="AH28">
      <f>H28-'N:\Personal\wgmanuel\CEC\IEPR\IEPR 2015\[2015 IEPR Supply Forms (working draft 4-21-15) (WGM 4-24-15).xlsx]S-2 Energy Balance'!J24</f>
    </oc>
    <nc r="AH28"/>
    <ndxf>
      <font>
        <sz val="12"/>
        <color auto="1"/>
        <name val="Times New Roman"/>
        <scheme val="none"/>
      </font>
      <numFmt numFmtId="0" formatCode="General"/>
      <alignment vertical="bottom" readingOrder="0"/>
    </ndxf>
  </rcc>
  <rcc rId="4604" sId="3" odxf="1" dxf="1">
    <oc r="AI28">
      <f>I28-'N:\Personal\wgmanuel\CEC\IEPR\IEPR 2015\[2015 IEPR Supply Forms (working draft 4-21-15) (WGM 4-24-15).xlsx]S-2 Energy Balance'!K24</f>
    </oc>
    <nc r="AI28"/>
    <ndxf>
      <font>
        <sz val="12"/>
        <color auto="1"/>
        <name val="Times New Roman"/>
        <scheme val="none"/>
      </font>
      <numFmt numFmtId="0" formatCode="General"/>
      <alignment vertical="bottom" readingOrder="0"/>
    </ndxf>
  </rcc>
  <rcc rId="4605" sId="3" odxf="1" dxf="1">
    <oc r="AJ28">
      <f>J28-'N:\Personal\wgmanuel\CEC\IEPR\IEPR 2015\[2015 IEPR Supply Forms (working draft 4-21-15) (WGM 4-24-15).xlsx]S-2 Energy Balance'!L24</f>
    </oc>
    <nc r="AJ28"/>
    <ndxf>
      <font>
        <sz val="12"/>
        <color auto="1"/>
        <name val="Times New Roman"/>
        <scheme val="none"/>
      </font>
      <numFmt numFmtId="0" formatCode="General"/>
      <alignment vertical="bottom" readingOrder="0"/>
    </ndxf>
  </rcc>
  <rcc rId="4606" sId="3" odxf="1" dxf="1">
    <oc r="AK28">
      <f>K28-'N:\Personal\wgmanuel\CEC\IEPR\IEPR 2015\[2015 IEPR Supply Forms (working draft 4-21-15) (WGM 4-24-15).xlsx]S-2 Energy Balance'!M24</f>
    </oc>
    <nc r="AK28"/>
    <ndxf>
      <font>
        <sz val="12"/>
        <color auto="1"/>
        <name val="Times New Roman"/>
        <scheme val="none"/>
      </font>
      <numFmt numFmtId="0" formatCode="General"/>
      <alignment vertical="bottom" readingOrder="0"/>
    </ndxf>
  </rcc>
  <rcc rId="4607" sId="3" odxf="1" dxf="1">
    <oc r="AL28">
      <f>L28-'N:\Personal\wgmanuel\CEC\IEPR\IEPR 2015\[2015 IEPR Supply Forms (working draft 4-21-15) (WGM 4-24-15).xlsx]S-2 Energy Balance'!N24</f>
    </oc>
    <nc r="AL28"/>
    <ndxf>
      <font>
        <sz val="12"/>
        <color auto="1"/>
        <name val="Times New Roman"/>
        <scheme val="none"/>
      </font>
      <numFmt numFmtId="0" formatCode="General"/>
      <alignment vertical="bottom" readingOrder="0"/>
    </ndxf>
  </rcc>
  <rfmt sheetId="3" sqref="AM28" start="0" length="0">
    <dxf>
      <alignment vertical="bottom" readingOrder="0"/>
    </dxf>
  </rfmt>
  <rfmt sheetId="3" sqref="AN28" start="0" length="0">
    <dxf>
      <alignment vertical="bottom" readingOrder="0"/>
    </dxf>
  </rfmt>
  <rfmt sheetId="3" sqref="AO28" start="0" length="0">
    <dxf>
      <fill>
        <patternFill patternType="none">
          <bgColor indexed="65"/>
        </patternFill>
      </fill>
      <alignment vertical="bottom" readingOrder="0"/>
    </dxf>
  </rfmt>
  <rfmt sheetId="3" sqref="AP28" start="0" length="0">
    <dxf>
      <alignment vertical="bottom" readingOrder="0"/>
    </dxf>
  </rfmt>
  <rfmt sheetId="3" sqref="AQ28" start="0" length="0">
    <dxf>
      <alignment vertical="bottom" readingOrder="0"/>
    </dxf>
  </rfmt>
  <rfmt sheetId="3" sqref="AR28" start="0" length="0">
    <dxf>
      <alignment vertical="bottom" readingOrder="0"/>
    </dxf>
  </rfmt>
  <rfmt sheetId="3" sqref="AS28" start="0" length="0">
    <dxf>
      <alignment vertical="bottom" readingOrder="0"/>
    </dxf>
  </rfmt>
  <rfmt sheetId="3" sqref="AT28" start="0" length="0">
    <dxf>
      <alignment vertical="bottom" readingOrder="0"/>
    </dxf>
  </rfmt>
  <rfmt sheetId="3" sqref="AU28" start="0" length="0">
    <dxf>
      <alignment vertical="bottom" readingOrder="0"/>
    </dxf>
  </rfmt>
  <rfmt sheetId="3" sqref="AV28" start="0" length="0">
    <dxf>
      <alignment vertical="bottom" readingOrder="0"/>
    </dxf>
  </rfmt>
  <rfmt sheetId="3" sqref="AW28" start="0" length="0">
    <dxf>
      <alignment vertical="bottom" readingOrder="0"/>
    </dxf>
  </rfmt>
  <rfmt sheetId="3" sqref="AX28" start="0" length="0">
    <dxf>
      <alignment vertical="bottom" readingOrder="0"/>
    </dxf>
  </rfmt>
  <rfmt sheetId="3" sqref="AY28" start="0" length="0">
    <dxf>
      <alignment vertical="bottom" readingOrder="0"/>
    </dxf>
  </rfmt>
  <rfmt sheetId="3" sqref="AZ28" start="0" length="0">
    <dxf>
      <alignment vertical="bottom" readingOrder="0"/>
    </dxf>
  </rfmt>
  <rfmt sheetId="3" sqref="BA28" start="0" length="0">
    <dxf>
      <alignment vertical="bottom" readingOrder="0"/>
    </dxf>
  </rfmt>
  <rfmt sheetId="3" sqref="BB28" start="0" length="0">
    <dxf>
      <alignment vertical="bottom" readingOrder="0"/>
    </dxf>
  </rfmt>
  <rfmt sheetId="3" sqref="BC28" start="0" length="0">
    <dxf>
      <alignment vertical="bottom" readingOrder="0"/>
    </dxf>
  </rfmt>
  <rfmt sheetId="3" sqref="BD28" start="0" length="0">
    <dxf>
      <alignment vertical="bottom" readingOrder="0"/>
    </dxf>
  </rfmt>
  <rfmt sheetId="3" sqref="BE28" start="0" length="0">
    <dxf>
      <alignment vertical="bottom" readingOrder="0"/>
    </dxf>
  </rfmt>
  <rfmt sheetId="3" sqref="BF28" start="0" length="0">
    <dxf>
      <alignment vertical="bottom" readingOrder="0"/>
    </dxf>
  </rfmt>
  <rfmt sheetId="3" sqref="BG28" start="0" length="0">
    <dxf>
      <alignment vertical="bottom" readingOrder="0"/>
    </dxf>
  </rfmt>
  <rfmt sheetId="3" sqref="BH28" start="0" length="0">
    <dxf>
      <alignment vertical="bottom" readingOrder="0"/>
    </dxf>
  </rfmt>
  <rfmt sheetId="3" sqref="BI28" start="0" length="0">
    <dxf>
      <alignment vertical="bottom" readingOrder="0"/>
    </dxf>
  </rfmt>
  <rfmt sheetId="3" sqref="BJ28" start="0" length="0">
    <dxf>
      <alignment vertical="bottom" readingOrder="0"/>
    </dxf>
  </rfmt>
  <rfmt sheetId="3" sqref="BK28" start="0" length="0">
    <dxf>
      <alignment vertical="bottom" readingOrder="0"/>
    </dxf>
  </rfmt>
  <rfmt sheetId="3" sqref="BL28" start="0" length="0">
    <dxf>
      <alignment vertical="bottom" readingOrder="0"/>
    </dxf>
  </rfmt>
  <rfmt sheetId="3" sqref="BM28" start="0" length="0">
    <dxf>
      <alignment vertical="bottom" readingOrder="0"/>
    </dxf>
  </rfmt>
  <rfmt sheetId="3" sqref="BN28" start="0" length="0">
    <dxf>
      <alignment vertical="bottom" readingOrder="0"/>
    </dxf>
  </rfmt>
  <rfmt sheetId="3" sqref="BO28" start="0" length="0">
    <dxf>
      <alignment vertical="bottom" readingOrder="0"/>
    </dxf>
  </rfmt>
  <rfmt sheetId="3" sqref="BP28" start="0" length="0">
    <dxf>
      <alignment vertical="bottom" readingOrder="0"/>
    </dxf>
  </rfmt>
  <rfmt sheetId="3" sqref="BQ28" start="0" length="0">
    <dxf>
      <alignment vertical="bottom" readingOrder="0"/>
    </dxf>
  </rfmt>
  <rfmt sheetId="3" sqref="BR28" start="0" length="0">
    <dxf>
      <alignment vertical="bottom" readingOrder="0"/>
    </dxf>
  </rfmt>
  <rfmt sheetId="3" sqref="BS28" start="0" length="0">
    <dxf>
      <alignment vertical="bottom" readingOrder="0"/>
    </dxf>
  </rfmt>
  <rfmt sheetId="3" sqref="BT28" start="0" length="0">
    <dxf>
      <alignment vertical="bottom" readingOrder="0"/>
    </dxf>
  </rfmt>
  <rfmt sheetId="3" sqref="BU28" start="0" length="0">
    <dxf>
      <alignment vertical="bottom" readingOrder="0"/>
    </dxf>
  </rfmt>
  <rfmt sheetId="3" sqref="BV28" start="0" length="0">
    <dxf>
      <alignment vertical="bottom" readingOrder="0"/>
    </dxf>
  </rfmt>
  <rfmt sheetId="3" sqref="BW28" start="0" length="0">
    <dxf>
      <alignment vertical="bottom" readingOrder="0"/>
    </dxf>
  </rfmt>
  <rfmt sheetId="3" sqref="BX28" start="0" length="0">
    <dxf>
      <alignment vertical="bottom" readingOrder="0"/>
    </dxf>
  </rfmt>
  <rfmt sheetId="3" sqref="BY28" start="0" length="0">
    <dxf>
      <alignment vertical="bottom" readingOrder="0"/>
    </dxf>
  </rfmt>
  <rfmt sheetId="3" sqref="BZ28" start="0" length="0">
    <dxf>
      <alignment vertical="bottom" readingOrder="0"/>
    </dxf>
  </rfmt>
  <rfmt sheetId="3" sqref="CA28" start="0" length="0">
    <dxf>
      <alignment vertical="bottom" readingOrder="0"/>
    </dxf>
  </rfmt>
  <rfmt sheetId="3" sqref="CB28" start="0" length="0">
    <dxf>
      <alignment vertical="bottom" readingOrder="0"/>
    </dxf>
  </rfmt>
  <rfmt sheetId="3" sqref="CC28" start="0" length="0">
    <dxf>
      <alignment vertical="bottom" readingOrder="0"/>
    </dxf>
  </rfmt>
  <rfmt sheetId="3" sqref="CD28" start="0" length="0">
    <dxf>
      <alignment vertical="bottom" readingOrder="0"/>
    </dxf>
  </rfmt>
  <rfmt sheetId="3" sqref="CE28" start="0" length="0">
    <dxf>
      <alignment vertical="bottom" readingOrder="0"/>
    </dxf>
  </rfmt>
  <rfmt sheetId="3" sqref="CF28" start="0" length="0">
    <dxf>
      <alignment vertical="bottom" readingOrder="0"/>
    </dxf>
  </rfmt>
  <rfmt sheetId="3" sqref="CG28" start="0" length="0">
    <dxf>
      <alignment vertical="bottom" readingOrder="0"/>
    </dxf>
  </rfmt>
  <rfmt sheetId="3" sqref="CH28" start="0" length="0">
    <dxf>
      <alignment vertical="bottom" readingOrder="0"/>
    </dxf>
  </rfmt>
  <rfmt sheetId="3" sqref="CI28" start="0" length="0">
    <dxf>
      <alignment vertical="bottom" readingOrder="0"/>
    </dxf>
  </rfmt>
  <rfmt sheetId="3" sqref="CJ28" start="0" length="0">
    <dxf>
      <alignment vertical="bottom" readingOrder="0"/>
    </dxf>
  </rfmt>
  <rfmt sheetId="3" sqref="CK28" start="0" length="0">
    <dxf>
      <alignment vertical="bottom" readingOrder="0"/>
    </dxf>
  </rfmt>
  <rfmt sheetId="3" sqref="CL28" start="0" length="0">
    <dxf>
      <alignment vertical="bottom" readingOrder="0"/>
    </dxf>
  </rfmt>
  <rfmt sheetId="3" sqref="CM28" start="0" length="0">
    <dxf>
      <alignment vertical="bottom" readingOrder="0"/>
    </dxf>
  </rfmt>
  <rfmt sheetId="3" sqref="CN28" start="0" length="0">
    <dxf>
      <alignment vertical="bottom" readingOrder="0"/>
    </dxf>
  </rfmt>
  <rfmt sheetId="3" sqref="CO28" start="0" length="0">
    <dxf>
      <alignment vertical="bottom" readingOrder="0"/>
    </dxf>
  </rfmt>
  <rfmt sheetId="3" sqref="CP28" start="0" length="0">
    <dxf>
      <alignment vertical="bottom" readingOrder="0"/>
    </dxf>
  </rfmt>
  <rfmt sheetId="3" sqref="CQ28" start="0" length="0">
    <dxf>
      <alignment vertical="bottom" readingOrder="0"/>
    </dxf>
  </rfmt>
  <rfmt sheetId="3" sqref="CR28" start="0" length="0">
    <dxf>
      <alignment vertical="bottom" readingOrder="0"/>
    </dxf>
  </rfmt>
  <rfmt sheetId="3" sqref="CS28" start="0" length="0">
    <dxf>
      <alignment vertical="bottom" readingOrder="0"/>
    </dxf>
  </rfmt>
  <rfmt sheetId="3" sqref="CT28" start="0" length="0">
    <dxf>
      <alignment vertical="bottom" readingOrder="0"/>
    </dxf>
  </rfmt>
  <rfmt sheetId="3" sqref="CU28" start="0" length="0">
    <dxf>
      <alignment vertical="bottom" readingOrder="0"/>
    </dxf>
  </rfmt>
  <rfmt sheetId="3" sqref="CV28" start="0" length="0">
    <dxf>
      <alignment vertical="bottom" readingOrder="0"/>
    </dxf>
  </rfmt>
  <rfmt sheetId="3" sqref="CW28" start="0" length="0">
    <dxf>
      <alignment vertical="bottom" readingOrder="0"/>
    </dxf>
  </rfmt>
  <rfmt sheetId="3" sqref="CX28" start="0" length="0">
    <dxf>
      <alignment vertical="bottom" readingOrder="0"/>
    </dxf>
  </rfmt>
  <rfmt sheetId="3" sqref="CY28" start="0" length="0">
    <dxf>
      <alignment vertical="bottom" readingOrder="0"/>
    </dxf>
  </rfmt>
  <rfmt sheetId="3" sqref="CZ28" start="0" length="0">
    <dxf>
      <alignment vertical="bottom" readingOrder="0"/>
    </dxf>
  </rfmt>
  <rfmt sheetId="3" sqref="DA28" start="0" length="0">
    <dxf>
      <alignment vertical="bottom" readingOrder="0"/>
    </dxf>
  </rfmt>
  <rfmt sheetId="3" sqref="DB28" start="0" length="0">
    <dxf>
      <alignment vertical="bottom" readingOrder="0"/>
    </dxf>
  </rfmt>
  <rfmt sheetId="3" sqref="DC28" start="0" length="0">
    <dxf>
      <alignment vertical="bottom" readingOrder="0"/>
    </dxf>
  </rfmt>
  <rfmt sheetId="3" sqref="DD28" start="0" length="0">
    <dxf>
      <alignment vertical="bottom" readingOrder="0"/>
    </dxf>
  </rfmt>
  <rfmt sheetId="3" sqref="DE28" start="0" length="0">
    <dxf>
      <alignment vertical="bottom" readingOrder="0"/>
    </dxf>
  </rfmt>
  <rfmt sheetId="3" sqref="DF28" start="0" length="0">
    <dxf>
      <alignment vertical="bottom" readingOrder="0"/>
    </dxf>
  </rfmt>
  <rfmt sheetId="3" sqref="DG28" start="0" length="0">
    <dxf>
      <alignment vertical="bottom" readingOrder="0"/>
    </dxf>
  </rfmt>
  <rfmt sheetId="3" sqref="DH28" start="0" length="0">
    <dxf>
      <alignment vertical="bottom" readingOrder="0"/>
    </dxf>
  </rfmt>
  <rfmt sheetId="3" sqref="DI28" start="0" length="0">
    <dxf>
      <alignment vertical="bottom" readingOrder="0"/>
    </dxf>
  </rfmt>
  <rfmt sheetId="3" sqref="DJ28" start="0" length="0">
    <dxf>
      <alignment vertical="bottom" readingOrder="0"/>
    </dxf>
  </rfmt>
  <rfmt sheetId="3" sqref="DK28" start="0" length="0">
    <dxf>
      <alignment vertical="bottom" readingOrder="0"/>
    </dxf>
  </rfmt>
  <rfmt sheetId="3" sqref="DL28" start="0" length="0">
    <dxf>
      <alignment vertical="bottom" readingOrder="0"/>
    </dxf>
  </rfmt>
  <rfmt sheetId="3" sqref="DM28" start="0" length="0">
    <dxf>
      <alignment vertical="bottom" readingOrder="0"/>
    </dxf>
  </rfmt>
  <rfmt sheetId="3" sqref="DN28" start="0" length="0">
    <dxf>
      <alignment vertical="bottom" readingOrder="0"/>
    </dxf>
  </rfmt>
  <rfmt sheetId="3" sqref="DO28" start="0" length="0">
    <dxf>
      <alignment vertical="bottom" readingOrder="0"/>
    </dxf>
  </rfmt>
  <rfmt sheetId="3" sqref="DP28" start="0" length="0">
    <dxf>
      <alignment vertical="bottom" readingOrder="0"/>
    </dxf>
  </rfmt>
  <rfmt sheetId="3" sqref="DQ28" start="0" length="0">
    <dxf>
      <alignment vertical="bottom" readingOrder="0"/>
    </dxf>
  </rfmt>
  <rfmt sheetId="3" sqref="DR28" start="0" length="0">
    <dxf>
      <alignment vertical="bottom" readingOrder="0"/>
    </dxf>
  </rfmt>
  <rfmt sheetId="3" sqref="DS28" start="0" length="0">
    <dxf>
      <alignment vertical="bottom" readingOrder="0"/>
    </dxf>
  </rfmt>
  <rfmt sheetId="3" sqref="DT28" start="0" length="0">
    <dxf>
      <alignment vertical="bottom" readingOrder="0"/>
    </dxf>
  </rfmt>
  <rfmt sheetId="3" sqref="DU28" start="0" length="0">
    <dxf>
      <alignment vertical="bottom" readingOrder="0"/>
    </dxf>
  </rfmt>
  <rfmt sheetId="3" sqref="DV28" start="0" length="0">
    <dxf>
      <alignment vertical="bottom" readingOrder="0"/>
    </dxf>
  </rfmt>
  <rfmt sheetId="3" sqref="DW28" start="0" length="0">
    <dxf>
      <alignment vertical="bottom" readingOrder="0"/>
    </dxf>
  </rfmt>
  <rfmt sheetId="3" sqref="DX28" start="0" length="0">
    <dxf>
      <alignment vertical="bottom" readingOrder="0"/>
    </dxf>
  </rfmt>
  <rfmt sheetId="3" sqref="DY28" start="0" length="0">
    <dxf>
      <alignment vertical="bottom" readingOrder="0"/>
    </dxf>
  </rfmt>
  <rfmt sheetId="3" sqref="DZ28" start="0" length="0">
    <dxf>
      <alignment vertical="bottom" readingOrder="0"/>
    </dxf>
  </rfmt>
  <rfmt sheetId="3" sqref="EA28" start="0" length="0">
    <dxf>
      <alignment vertical="bottom" readingOrder="0"/>
    </dxf>
  </rfmt>
  <rfmt sheetId="3" sqref="EB28" start="0" length="0">
    <dxf>
      <alignment vertical="bottom" readingOrder="0"/>
    </dxf>
  </rfmt>
  <rfmt sheetId="3" sqref="EC28" start="0" length="0">
    <dxf>
      <alignment vertical="bottom" readingOrder="0"/>
    </dxf>
  </rfmt>
  <rfmt sheetId="3" sqref="ED28" start="0" length="0">
    <dxf>
      <alignment vertical="bottom" readingOrder="0"/>
    </dxf>
  </rfmt>
  <rfmt sheetId="3" sqref="EE28" start="0" length="0">
    <dxf>
      <alignment vertical="bottom" readingOrder="0"/>
    </dxf>
  </rfmt>
  <rfmt sheetId="3" sqref="EF28" start="0" length="0">
    <dxf>
      <alignment vertical="bottom" readingOrder="0"/>
    </dxf>
  </rfmt>
  <rfmt sheetId="3" sqref="EG28" start="0" length="0">
    <dxf>
      <alignment vertical="bottom" readingOrder="0"/>
    </dxf>
  </rfmt>
  <rfmt sheetId="3" sqref="EH28" start="0" length="0">
    <dxf>
      <alignment vertical="bottom" readingOrder="0"/>
    </dxf>
  </rfmt>
  <rfmt sheetId="3" sqref="EI28" start="0" length="0">
    <dxf>
      <alignment vertical="bottom" readingOrder="0"/>
    </dxf>
  </rfmt>
  <rfmt sheetId="3" sqref="EJ28" start="0" length="0">
    <dxf>
      <alignment vertical="bottom" readingOrder="0"/>
    </dxf>
  </rfmt>
  <rfmt sheetId="3" sqref="EK28" start="0" length="0">
    <dxf>
      <alignment vertical="bottom" readingOrder="0"/>
    </dxf>
  </rfmt>
  <rfmt sheetId="3" sqref="EL28" start="0" length="0">
    <dxf>
      <alignment vertical="bottom" readingOrder="0"/>
    </dxf>
  </rfmt>
  <rfmt sheetId="3" sqref="EM28" start="0" length="0">
    <dxf>
      <alignment vertical="bottom" readingOrder="0"/>
    </dxf>
  </rfmt>
  <rfmt sheetId="3" sqref="EN28" start="0" length="0">
    <dxf>
      <alignment vertical="bottom" readingOrder="0"/>
    </dxf>
  </rfmt>
  <rfmt sheetId="3" sqref="EO28" start="0" length="0">
    <dxf>
      <alignment vertical="bottom" readingOrder="0"/>
    </dxf>
  </rfmt>
  <rfmt sheetId="3" sqref="EP28" start="0" length="0">
    <dxf>
      <alignment vertical="bottom" readingOrder="0"/>
    </dxf>
  </rfmt>
  <rfmt sheetId="3" sqref="EQ28" start="0" length="0">
    <dxf>
      <alignment vertical="bottom" readingOrder="0"/>
    </dxf>
  </rfmt>
  <rfmt sheetId="3" sqref="ER28" start="0" length="0">
    <dxf>
      <alignment vertical="bottom" readingOrder="0"/>
    </dxf>
  </rfmt>
  <rfmt sheetId="3" sqref="ES28" start="0" length="0">
    <dxf>
      <alignment vertical="bottom" readingOrder="0"/>
    </dxf>
  </rfmt>
  <rfmt sheetId="3" sqref="ET28" start="0" length="0">
    <dxf>
      <alignment vertical="bottom" readingOrder="0"/>
    </dxf>
  </rfmt>
  <rfmt sheetId="3" sqref="EU28" start="0" length="0">
    <dxf>
      <alignment vertical="bottom" readingOrder="0"/>
    </dxf>
  </rfmt>
  <rfmt sheetId="3" sqref="EV28" start="0" length="0">
    <dxf>
      <alignment vertical="bottom" readingOrder="0"/>
    </dxf>
  </rfmt>
  <rfmt sheetId="3" sqref="EW28" start="0" length="0">
    <dxf>
      <alignment vertical="bottom" readingOrder="0"/>
    </dxf>
  </rfmt>
  <rfmt sheetId="3" sqref="EX28" start="0" length="0">
    <dxf>
      <alignment vertical="bottom" readingOrder="0"/>
    </dxf>
  </rfmt>
  <rfmt sheetId="3" sqref="EY28" start="0" length="0">
    <dxf>
      <alignment vertical="bottom" readingOrder="0"/>
    </dxf>
  </rfmt>
  <rfmt sheetId="3" sqref="EZ28" start="0" length="0">
    <dxf>
      <alignment vertical="bottom" readingOrder="0"/>
    </dxf>
  </rfmt>
  <rfmt sheetId="3" sqref="FA28" start="0" length="0">
    <dxf>
      <alignment vertical="bottom" readingOrder="0"/>
    </dxf>
  </rfmt>
  <rfmt sheetId="3" sqref="FB28" start="0" length="0">
    <dxf>
      <alignment vertical="bottom" readingOrder="0"/>
    </dxf>
  </rfmt>
  <rfmt sheetId="3" sqref="FC28" start="0" length="0">
    <dxf>
      <alignment vertical="bottom" readingOrder="0"/>
    </dxf>
  </rfmt>
  <rfmt sheetId="3" sqref="FD28" start="0" length="0">
    <dxf>
      <alignment vertical="bottom" readingOrder="0"/>
    </dxf>
  </rfmt>
  <rfmt sheetId="3" sqref="FE28" start="0" length="0">
    <dxf>
      <alignment vertical="bottom" readingOrder="0"/>
    </dxf>
  </rfmt>
  <rfmt sheetId="3" sqref="FF28" start="0" length="0">
    <dxf>
      <alignment vertical="bottom" readingOrder="0"/>
    </dxf>
  </rfmt>
  <rfmt sheetId="3" sqref="FG28" start="0" length="0">
    <dxf>
      <alignment vertical="bottom" readingOrder="0"/>
    </dxf>
  </rfmt>
  <rfmt sheetId="3" sqref="FH28" start="0" length="0">
    <dxf>
      <alignment vertical="bottom" readingOrder="0"/>
    </dxf>
  </rfmt>
  <rfmt sheetId="3" sqref="FI28" start="0" length="0">
    <dxf>
      <alignment vertical="bottom" readingOrder="0"/>
    </dxf>
  </rfmt>
  <rfmt sheetId="3" sqref="FJ28" start="0" length="0">
    <dxf>
      <alignment vertical="bottom" readingOrder="0"/>
    </dxf>
  </rfmt>
  <rfmt sheetId="3" sqref="FK28" start="0" length="0">
    <dxf>
      <alignment vertical="bottom" readingOrder="0"/>
    </dxf>
  </rfmt>
  <rfmt sheetId="3" sqref="P29" start="0" length="0">
    <dxf>
      <alignment vertical="bottom" readingOrder="0"/>
    </dxf>
  </rfmt>
  <rfmt sheetId="3" sqref="Q29" start="0" length="0">
    <dxf>
      <alignment vertical="bottom" readingOrder="0"/>
    </dxf>
  </rfmt>
  <rfmt sheetId="3" sqref="R29" start="0" length="0">
    <dxf>
      <alignment vertical="bottom" readingOrder="0"/>
    </dxf>
  </rfmt>
  <rfmt sheetId="3" sqref="S29" start="0" length="0">
    <dxf>
      <alignment vertical="bottom" readingOrder="0"/>
    </dxf>
  </rfmt>
  <rfmt sheetId="3" sqref="T29" start="0" length="0">
    <dxf>
      <alignment vertical="bottom" readingOrder="0"/>
    </dxf>
  </rfmt>
  <rfmt sheetId="3" sqref="U29" start="0" length="0">
    <dxf>
      <alignment vertical="bottom" readingOrder="0"/>
    </dxf>
  </rfmt>
  <rfmt sheetId="3" sqref="V29" start="0" length="0">
    <dxf>
      <alignment vertical="bottom" readingOrder="0"/>
    </dxf>
  </rfmt>
  <rfmt sheetId="3" sqref="W29" start="0" length="0">
    <dxf>
      <alignment vertical="bottom" readingOrder="0"/>
    </dxf>
  </rfmt>
  <rfmt sheetId="3" sqref="X29" start="0" length="0">
    <dxf>
      <alignment vertical="bottom" readingOrder="0"/>
    </dxf>
  </rfmt>
  <rfmt sheetId="3" sqref="Y29" start="0" length="0">
    <dxf>
      <alignment vertical="bottom" readingOrder="0"/>
    </dxf>
  </rfmt>
  <rfmt sheetId="3" sqref="Z29" start="0" length="0">
    <dxf>
      <alignment vertical="bottom" readingOrder="0"/>
    </dxf>
  </rfmt>
  <rfmt sheetId="3" sqref="AA29" start="0" length="0">
    <dxf>
      <alignment vertical="bottom" readingOrder="0"/>
    </dxf>
  </rfmt>
  <rfmt sheetId="3" sqref="AB29" start="0" length="0">
    <dxf>
      <fill>
        <patternFill patternType="none">
          <bgColor indexed="65"/>
        </patternFill>
      </fill>
      <alignment vertical="bottom" readingOrder="0"/>
    </dxf>
  </rfmt>
  <rcc rId="4608" sId="3" odxf="1" dxf="1">
    <oc r="AC29">
      <f>C29-'N:\Personal\wgmanuel\CEC\IEPR\IEPR 2015\[2015 IEPR Supply Forms (working draft 4-21-15) (WGM 4-24-15).xlsx]S-2 Energy Balance'!E25</f>
    </oc>
    <nc r="AC29"/>
    <ndxf>
      <font>
        <sz val="12"/>
        <color auto="1"/>
        <name val="Times New Roman"/>
        <scheme val="none"/>
      </font>
      <numFmt numFmtId="0" formatCode="General"/>
      <alignment vertical="bottom" readingOrder="0"/>
    </ndxf>
  </rcc>
  <rcc rId="4609" sId="3" odxf="1" dxf="1">
    <oc r="AD29">
      <f>D29-'N:\Personal\wgmanuel\CEC\IEPR\IEPR 2015\[2015 IEPR Supply Forms (working draft 4-21-15) (WGM 4-24-15).xlsx]S-2 Energy Balance'!F25</f>
    </oc>
    <nc r="AD29"/>
    <ndxf>
      <font>
        <sz val="12"/>
        <color auto="1"/>
        <name val="Times New Roman"/>
        <scheme val="none"/>
      </font>
      <numFmt numFmtId="0" formatCode="General"/>
      <alignment vertical="bottom" readingOrder="0"/>
    </ndxf>
  </rcc>
  <rcc rId="4610" sId="3" odxf="1" dxf="1">
    <oc r="AE29">
      <f>E29-'N:\Personal\wgmanuel\CEC\IEPR\IEPR 2015\[2015 IEPR Supply Forms (working draft 4-21-15) (WGM 4-24-15).xlsx]S-2 Energy Balance'!G25</f>
    </oc>
    <nc r="AE29"/>
    <ndxf>
      <font>
        <sz val="12"/>
        <color auto="1"/>
        <name val="Times New Roman"/>
        <scheme val="none"/>
      </font>
      <numFmt numFmtId="0" formatCode="General"/>
      <alignment vertical="bottom" readingOrder="0"/>
    </ndxf>
  </rcc>
  <rcc rId="4611" sId="3" odxf="1" dxf="1">
    <oc r="AF29">
      <f>F29-'N:\Personal\wgmanuel\CEC\IEPR\IEPR 2015\[2015 IEPR Supply Forms (working draft 4-21-15) (WGM 4-24-15).xlsx]S-2 Energy Balance'!H25</f>
    </oc>
    <nc r="AF29"/>
    <ndxf>
      <font>
        <sz val="12"/>
        <color auto="1"/>
        <name val="Times New Roman"/>
        <scheme val="none"/>
      </font>
      <numFmt numFmtId="0" formatCode="General"/>
      <alignment vertical="bottom" readingOrder="0"/>
    </ndxf>
  </rcc>
  <rcc rId="4612" sId="3" odxf="1" dxf="1">
    <oc r="AG29">
      <f>G29-'N:\Personal\wgmanuel\CEC\IEPR\IEPR 2015\[2015 IEPR Supply Forms (working draft 4-21-15) (WGM 4-24-15).xlsx]S-2 Energy Balance'!I25</f>
    </oc>
    <nc r="AG29"/>
    <ndxf>
      <font>
        <sz val="12"/>
        <color auto="1"/>
        <name val="Times New Roman"/>
        <scheme val="none"/>
      </font>
      <numFmt numFmtId="0" formatCode="General"/>
      <alignment vertical="bottom" readingOrder="0"/>
    </ndxf>
  </rcc>
  <rcc rId="4613" sId="3" odxf="1" dxf="1">
    <oc r="AH29">
      <f>H29-'N:\Personal\wgmanuel\CEC\IEPR\IEPR 2015\[2015 IEPR Supply Forms (working draft 4-21-15) (WGM 4-24-15).xlsx]S-2 Energy Balance'!J25</f>
    </oc>
    <nc r="AH29"/>
    <ndxf>
      <font>
        <sz val="12"/>
        <color auto="1"/>
        <name val="Times New Roman"/>
        <scheme val="none"/>
      </font>
      <numFmt numFmtId="0" formatCode="General"/>
      <alignment vertical="bottom" readingOrder="0"/>
    </ndxf>
  </rcc>
  <rcc rId="4614" sId="3" odxf="1" dxf="1">
    <oc r="AI29">
      <f>I29-'N:\Personal\wgmanuel\CEC\IEPR\IEPR 2015\[2015 IEPR Supply Forms (working draft 4-21-15) (WGM 4-24-15).xlsx]S-2 Energy Balance'!K25</f>
    </oc>
    <nc r="AI29"/>
    <ndxf>
      <font>
        <sz val="12"/>
        <color auto="1"/>
        <name val="Times New Roman"/>
        <scheme val="none"/>
      </font>
      <numFmt numFmtId="0" formatCode="General"/>
      <alignment vertical="bottom" readingOrder="0"/>
    </ndxf>
  </rcc>
  <rcc rId="4615" sId="3" odxf="1" dxf="1">
    <oc r="AJ29">
      <f>J29-'N:\Personal\wgmanuel\CEC\IEPR\IEPR 2015\[2015 IEPR Supply Forms (working draft 4-21-15) (WGM 4-24-15).xlsx]S-2 Energy Balance'!L25</f>
    </oc>
    <nc r="AJ29"/>
    <ndxf>
      <font>
        <sz val="12"/>
        <color auto="1"/>
        <name val="Times New Roman"/>
        <scheme val="none"/>
      </font>
      <numFmt numFmtId="0" formatCode="General"/>
      <alignment vertical="bottom" readingOrder="0"/>
    </ndxf>
  </rcc>
  <rcc rId="4616" sId="3" odxf="1" dxf="1">
    <oc r="AK29">
      <f>K29-'N:\Personal\wgmanuel\CEC\IEPR\IEPR 2015\[2015 IEPR Supply Forms (working draft 4-21-15) (WGM 4-24-15).xlsx]S-2 Energy Balance'!M25</f>
    </oc>
    <nc r="AK29"/>
    <ndxf>
      <font>
        <sz val="12"/>
        <color auto="1"/>
        <name val="Times New Roman"/>
        <scheme val="none"/>
      </font>
      <numFmt numFmtId="0" formatCode="General"/>
      <alignment vertical="bottom" readingOrder="0"/>
    </ndxf>
  </rcc>
  <rcc rId="4617" sId="3" odxf="1" dxf="1">
    <oc r="AL29">
      <f>L29-'N:\Personal\wgmanuel\CEC\IEPR\IEPR 2015\[2015 IEPR Supply Forms (working draft 4-21-15) (WGM 4-24-15).xlsx]S-2 Energy Balance'!N25</f>
    </oc>
    <nc r="AL29"/>
    <ndxf>
      <font>
        <sz val="12"/>
        <color auto="1"/>
        <name val="Times New Roman"/>
        <scheme val="none"/>
      </font>
      <numFmt numFmtId="0" formatCode="General"/>
      <alignment vertical="bottom" readingOrder="0"/>
    </ndxf>
  </rcc>
  <rfmt sheetId="3" sqref="AM29" start="0" length="0">
    <dxf>
      <alignment vertical="bottom" readingOrder="0"/>
    </dxf>
  </rfmt>
  <rfmt sheetId="3" sqref="AN29" start="0" length="0">
    <dxf>
      <alignment vertical="bottom" readingOrder="0"/>
    </dxf>
  </rfmt>
  <rfmt sheetId="3" sqref="AO29" start="0" length="0">
    <dxf>
      <fill>
        <patternFill patternType="none">
          <bgColor indexed="65"/>
        </patternFill>
      </fill>
      <alignment vertical="bottom" readingOrder="0"/>
    </dxf>
  </rfmt>
  <rfmt sheetId="3" sqref="AP29" start="0" length="0">
    <dxf>
      <alignment vertical="bottom" readingOrder="0"/>
    </dxf>
  </rfmt>
  <rfmt sheetId="3" sqref="AQ29" start="0" length="0">
    <dxf>
      <alignment vertical="bottom" readingOrder="0"/>
    </dxf>
  </rfmt>
  <rfmt sheetId="3" sqref="AR29" start="0" length="0">
    <dxf>
      <alignment vertical="bottom" readingOrder="0"/>
    </dxf>
  </rfmt>
  <rfmt sheetId="3" sqref="AS29" start="0" length="0">
    <dxf>
      <alignment vertical="bottom" readingOrder="0"/>
    </dxf>
  </rfmt>
  <rfmt sheetId="3" sqref="AT29" start="0" length="0">
    <dxf>
      <alignment vertical="bottom" readingOrder="0"/>
    </dxf>
  </rfmt>
  <rfmt sheetId="3" sqref="AU29" start="0" length="0">
    <dxf>
      <alignment vertical="bottom" readingOrder="0"/>
    </dxf>
  </rfmt>
  <rfmt sheetId="3" sqref="AV29" start="0" length="0">
    <dxf>
      <alignment vertical="bottom" readingOrder="0"/>
    </dxf>
  </rfmt>
  <rfmt sheetId="3" sqref="AW29" start="0" length="0">
    <dxf>
      <alignment vertical="bottom" readingOrder="0"/>
    </dxf>
  </rfmt>
  <rfmt sheetId="3" sqref="AX29" start="0" length="0">
    <dxf>
      <alignment vertical="bottom" readingOrder="0"/>
    </dxf>
  </rfmt>
  <rfmt sheetId="3" sqref="AY29" start="0" length="0">
    <dxf>
      <alignment vertical="bottom" readingOrder="0"/>
    </dxf>
  </rfmt>
  <rfmt sheetId="3" sqref="AZ29" start="0" length="0">
    <dxf>
      <alignment vertical="bottom" readingOrder="0"/>
    </dxf>
  </rfmt>
  <rfmt sheetId="3" sqref="BA29" start="0" length="0">
    <dxf>
      <alignment vertical="bottom" readingOrder="0"/>
    </dxf>
  </rfmt>
  <rfmt sheetId="3" sqref="BB29" start="0" length="0">
    <dxf>
      <alignment vertical="bottom" readingOrder="0"/>
    </dxf>
  </rfmt>
  <rfmt sheetId="3" sqref="BC29" start="0" length="0">
    <dxf>
      <alignment vertical="bottom" readingOrder="0"/>
    </dxf>
  </rfmt>
  <rfmt sheetId="3" sqref="BD29" start="0" length="0">
    <dxf>
      <alignment vertical="bottom" readingOrder="0"/>
    </dxf>
  </rfmt>
  <rfmt sheetId="3" sqref="BE29" start="0" length="0">
    <dxf>
      <alignment vertical="bottom" readingOrder="0"/>
    </dxf>
  </rfmt>
  <rfmt sheetId="3" sqref="BF29" start="0" length="0">
    <dxf>
      <alignment vertical="bottom" readingOrder="0"/>
    </dxf>
  </rfmt>
  <rfmt sheetId="3" sqref="BG29" start="0" length="0">
    <dxf>
      <alignment vertical="bottom" readingOrder="0"/>
    </dxf>
  </rfmt>
  <rfmt sheetId="3" sqref="BH29" start="0" length="0">
    <dxf>
      <alignment vertical="bottom" readingOrder="0"/>
    </dxf>
  </rfmt>
  <rfmt sheetId="3" sqref="BI29" start="0" length="0">
    <dxf>
      <alignment vertical="bottom" readingOrder="0"/>
    </dxf>
  </rfmt>
  <rfmt sheetId="3" sqref="BJ29" start="0" length="0">
    <dxf>
      <alignment vertical="bottom" readingOrder="0"/>
    </dxf>
  </rfmt>
  <rfmt sheetId="3" sqref="BK29" start="0" length="0">
    <dxf>
      <alignment vertical="bottom" readingOrder="0"/>
    </dxf>
  </rfmt>
  <rfmt sheetId="3" sqref="BL29" start="0" length="0">
    <dxf>
      <alignment vertical="bottom" readingOrder="0"/>
    </dxf>
  </rfmt>
  <rfmt sheetId="3" sqref="BM29" start="0" length="0">
    <dxf>
      <alignment vertical="bottom" readingOrder="0"/>
    </dxf>
  </rfmt>
  <rfmt sheetId="3" sqref="BN29" start="0" length="0">
    <dxf>
      <alignment vertical="bottom" readingOrder="0"/>
    </dxf>
  </rfmt>
  <rfmt sheetId="3" sqref="BO29" start="0" length="0">
    <dxf>
      <alignment vertical="bottom" readingOrder="0"/>
    </dxf>
  </rfmt>
  <rfmt sheetId="3" sqref="BP29" start="0" length="0">
    <dxf>
      <alignment vertical="bottom" readingOrder="0"/>
    </dxf>
  </rfmt>
  <rfmt sheetId="3" sqref="BQ29" start="0" length="0">
    <dxf>
      <alignment vertical="bottom" readingOrder="0"/>
    </dxf>
  </rfmt>
  <rfmt sheetId="3" sqref="BR29" start="0" length="0">
    <dxf>
      <alignment vertical="bottom" readingOrder="0"/>
    </dxf>
  </rfmt>
  <rfmt sheetId="3" sqref="BS29" start="0" length="0">
    <dxf>
      <alignment vertical="bottom" readingOrder="0"/>
    </dxf>
  </rfmt>
  <rfmt sheetId="3" sqref="BT29" start="0" length="0">
    <dxf>
      <alignment vertical="bottom" readingOrder="0"/>
    </dxf>
  </rfmt>
  <rfmt sheetId="3" sqref="BU29" start="0" length="0">
    <dxf>
      <alignment vertical="bottom" readingOrder="0"/>
    </dxf>
  </rfmt>
  <rfmt sheetId="3" sqref="BV29" start="0" length="0">
    <dxf>
      <alignment vertical="bottom" readingOrder="0"/>
    </dxf>
  </rfmt>
  <rfmt sheetId="3" sqref="BW29" start="0" length="0">
    <dxf>
      <alignment vertical="bottom" readingOrder="0"/>
    </dxf>
  </rfmt>
  <rfmt sheetId="3" sqref="BX29" start="0" length="0">
    <dxf>
      <alignment vertical="bottom" readingOrder="0"/>
    </dxf>
  </rfmt>
  <rfmt sheetId="3" sqref="BY29" start="0" length="0">
    <dxf>
      <alignment vertical="bottom" readingOrder="0"/>
    </dxf>
  </rfmt>
  <rfmt sheetId="3" sqref="BZ29" start="0" length="0">
    <dxf>
      <alignment vertical="bottom" readingOrder="0"/>
    </dxf>
  </rfmt>
  <rfmt sheetId="3" sqref="CA29" start="0" length="0">
    <dxf>
      <alignment vertical="bottom" readingOrder="0"/>
    </dxf>
  </rfmt>
  <rfmt sheetId="3" sqref="CB29" start="0" length="0">
    <dxf>
      <alignment vertical="bottom" readingOrder="0"/>
    </dxf>
  </rfmt>
  <rfmt sheetId="3" sqref="CC29" start="0" length="0">
    <dxf>
      <alignment vertical="bottom" readingOrder="0"/>
    </dxf>
  </rfmt>
  <rfmt sheetId="3" sqref="CD29" start="0" length="0">
    <dxf>
      <alignment vertical="bottom" readingOrder="0"/>
    </dxf>
  </rfmt>
  <rfmt sheetId="3" sqref="CE29" start="0" length="0">
    <dxf>
      <alignment vertical="bottom" readingOrder="0"/>
    </dxf>
  </rfmt>
  <rfmt sheetId="3" sqref="CF29" start="0" length="0">
    <dxf>
      <alignment vertical="bottom" readingOrder="0"/>
    </dxf>
  </rfmt>
  <rfmt sheetId="3" sqref="CG29" start="0" length="0">
    <dxf>
      <alignment vertical="bottom" readingOrder="0"/>
    </dxf>
  </rfmt>
  <rfmt sheetId="3" sqref="CH29" start="0" length="0">
    <dxf>
      <alignment vertical="bottom" readingOrder="0"/>
    </dxf>
  </rfmt>
  <rfmt sheetId="3" sqref="CI29" start="0" length="0">
    <dxf>
      <alignment vertical="bottom" readingOrder="0"/>
    </dxf>
  </rfmt>
  <rfmt sheetId="3" sqref="CJ29" start="0" length="0">
    <dxf>
      <alignment vertical="bottom" readingOrder="0"/>
    </dxf>
  </rfmt>
  <rfmt sheetId="3" sqref="CK29" start="0" length="0">
    <dxf>
      <alignment vertical="bottom" readingOrder="0"/>
    </dxf>
  </rfmt>
  <rfmt sheetId="3" sqref="CL29" start="0" length="0">
    <dxf>
      <alignment vertical="bottom" readingOrder="0"/>
    </dxf>
  </rfmt>
  <rfmt sheetId="3" sqref="CM29" start="0" length="0">
    <dxf>
      <alignment vertical="bottom" readingOrder="0"/>
    </dxf>
  </rfmt>
  <rfmt sheetId="3" sqref="CN29" start="0" length="0">
    <dxf>
      <alignment vertical="bottom" readingOrder="0"/>
    </dxf>
  </rfmt>
  <rfmt sheetId="3" sqref="CO29" start="0" length="0">
    <dxf>
      <alignment vertical="bottom" readingOrder="0"/>
    </dxf>
  </rfmt>
  <rfmt sheetId="3" sqref="CP29" start="0" length="0">
    <dxf>
      <alignment vertical="bottom" readingOrder="0"/>
    </dxf>
  </rfmt>
  <rfmt sheetId="3" sqref="CQ29" start="0" length="0">
    <dxf>
      <alignment vertical="bottom" readingOrder="0"/>
    </dxf>
  </rfmt>
  <rfmt sheetId="3" sqref="CR29" start="0" length="0">
    <dxf>
      <alignment vertical="bottom" readingOrder="0"/>
    </dxf>
  </rfmt>
  <rfmt sheetId="3" sqref="CS29" start="0" length="0">
    <dxf>
      <alignment vertical="bottom" readingOrder="0"/>
    </dxf>
  </rfmt>
  <rfmt sheetId="3" sqref="CT29" start="0" length="0">
    <dxf>
      <alignment vertical="bottom" readingOrder="0"/>
    </dxf>
  </rfmt>
  <rfmt sheetId="3" sqref="CU29" start="0" length="0">
    <dxf>
      <alignment vertical="bottom" readingOrder="0"/>
    </dxf>
  </rfmt>
  <rfmt sheetId="3" sqref="CV29" start="0" length="0">
    <dxf>
      <alignment vertical="bottom" readingOrder="0"/>
    </dxf>
  </rfmt>
  <rfmt sheetId="3" sqref="CW29" start="0" length="0">
    <dxf>
      <alignment vertical="bottom" readingOrder="0"/>
    </dxf>
  </rfmt>
  <rfmt sheetId="3" sqref="CX29" start="0" length="0">
    <dxf>
      <alignment vertical="bottom" readingOrder="0"/>
    </dxf>
  </rfmt>
  <rfmt sheetId="3" sqref="CY29" start="0" length="0">
    <dxf>
      <alignment vertical="bottom" readingOrder="0"/>
    </dxf>
  </rfmt>
  <rfmt sheetId="3" sqref="CZ29" start="0" length="0">
    <dxf>
      <alignment vertical="bottom" readingOrder="0"/>
    </dxf>
  </rfmt>
  <rfmt sheetId="3" sqref="DA29" start="0" length="0">
    <dxf>
      <alignment vertical="bottom" readingOrder="0"/>
    </dxf>
  </rfmt>
  <rfmt sheetId="3" sqref="DB29" start="0" length="0">
    <dxf>
      <alignment vertical="bottom" readingOrder="0"/>
    </dxf>
  </rfmt>
  <rfmt sheetId="3" sqref="DC29" start="0" length="0">
    <dxf>
      <alignment vertical="bottom" readingOrder="0"/>
    </dxf>
  </rfmt>
  <rfmt sheetId="3" sqref="DD29" start="0" length="0">
    <dxf>
      <alignment vertical="bottom" readingOrder="0"/>
    </dxf>
  </rfmt>
  <rfmt sheetId="3" sqref="DE29" start="0" length="0">
    <dxf>
      <alignment vertical="bottom" readingOrder="0"/>
    </dxf>
  </rfmt>
  <rfmt sheetId="3" sqref="DF29" start="0" length="0">
    <dxf>
      <alignment vertical="bottom" readingOrder="0"/>
    </dxf>
  </rfmt>
  <rfmt sheetId="3" sqref="DG29" start="0" length="0">
    <dxf>
      <alignment vertical="bottom" readingOrder="0"/>
    </dxf>
  </rfmt>
  <rfmt sheetId="3" sqref="DH29" start="0" length="0">
    <dxf>
      <alignment vertical="bottom" readingOrder="0"/>
    </dxf>
  </rfmt>
  <rfmt sheetId="3" sqref="DI29" start="0" length="0">
    <dxf>
      <alignment vertical="bottom" readingOrder="0"/>
    </dxf>
  </rfmt>
  <rfmt sheetId="3" sqref="DJ29" start="0" length="0">
    <dxf>
      <alignment vertical="bottom" readingOrder="0"/>
    </dxf>
  </rfmt>
  <rfmt sheetId="3" sqref="DK29" start="0" length="0">
    <dxf>
      <alignment vertical="bottom" readingOrder="0"/>
    </dxf>
  </rfmt>
  <rfmt sheetId="3" sqref="DL29" start="0" length="0">
    <dxf>
      <alignment vertical="bottom" readingOrder="0"/>
    </dxf>
  </rfmt>
  <rfmt sheetId="3" sqref="DM29" start="0" length="0">
    <dxf>
      <alignment vertical="bottom" readingOrder="0"/>
    </dxf>
  </rfmt>
  <rfmt sheetId="3" sqref="DN29" start="0" length="0">
    <dxf>
      <alignment vertical="bottom" readingOrder="0"/>
    </dxf>
  </rfmt>
  <rfmt sheetId="3" sqref="DO29" start="0" length="0">
    <dxf>
      <alignment vertical="bottom" readingOrder="0"/>
    </dxf>
  </rfmt>
  <rfmt sheetId="3" sqref="DP29" start="0" length="0">
    <dxf>
      <alignment vertical="bottom" readingOrder="0"/>
    </dxf>
  </rfmt>
  <rfmt sheetId="3" sqref="DQ29" start="0" length="0">
    <dxf>
      <alignment vertical="bottom" readingOrder="0"/>
    </dxf>
  </rfmt>
  <rfmt sheetId="3" sqref="DR29" start="0" length="0">
    <dxf>
      <alignment vertical="bottom" readingOrder="0"/>
    </dxf>
  </rfmt>
  <rfmt sheetId="3" sqref="DS29" start="0" length="0">
    <dxf>
      <alignment vertical="bottom" readingOrder="0"/>
    </dxf>
  </rfmt>
  <rfmt sheetId="3" sqref="DT29" start="0" length="0">
    <dxf>
      <alignment vertical="bottom" readingOrder="0"/>
    </dxf>
  </rfmt>
  <rfmt sheetId="3" sqref="DU29" start="0" length="0">
    <dxf>
      <alignment vertical="bottom" readingOrder="0"/>
    </dxf>
  </rfmt>
  <rfmt sheetId="3" sqref="DV29" start="0" length="0">
    <dxf>
      <alignment vertical="bottom" readingOrder="0"/>
    </dxf>
  </rfmt>
  <rfmt sheetId="3" sqref="DW29" start="0" length="0">
    <dxf>
      <alignment vertical="bottom" readingOrder="0"/>
    </dxf>
  </rfmt>
  <rfmt sheetId="3" sqref="DX29" start="0" length="0">
    <dxf>
      <alignment vertical="bottom" readingOrder="0"/>
    </dxf>
  </rfmt>
  <rfmt sheetId="3" sqref="DY29" start="0" length="0">
    <dxf>
      <alignment vertical="bottom" readingOrder="0"/>
    </dxf>
  </rfmt>
  <rfmt sheetId="3" sqref="DZ29" start="0" length="0">
    <dxf>
      <alignment vertical="bottom" readingOrder="0"/>
    </dxf>
  </rfmt>
  <rfmt sheetId="3" sqref="EA29" start="0" length="0">
    <dxf>
      <alignment vertical="bottom" readingOrder="0"/>
    </dxf>
  </rfmt>
  <rfmt sheetId="3" sqref="EB29" start="0" length="0">
    <dxf>
      <alignment vertical="bottom" readingOrder="0"/>
    </dxf>
  </rfmt>
  <rfmt sheetId="3" sqref="EC29" start="0" length="0">
    <dxf>
      <alignment vertical="bottom" readingOrder="0"/>
    </dxf>
  </rfmt>
  <rfmt sheetId="3" sqref="ED29" start="0" length="0">
    <dxf>
      <alignment vertical="bottom" readingOrder="0"/>
    </dxf>
  </rfmt>
  <rfmt sheetId="3" sqref="EE29" start="0" length="0">
    <dxf>
      <alignment vertical="bottom" readingOrder="0"/>
    </dxf>
  </rfmt>
  <rfmt sheetId="3" sqref="EF29" start="0" length="0">
    <dxf>
      <alignment vertical="bottom" readingOrder="0"/>
    </dxf>
  </rfmt>
  <rfmt sheetId="3" sqref="EG29" start="0" length="0">
    <dxf>
      <alignment vertical="bottom" readingOrder="0"/>
    </dxf>
  </rfmt>
  <rfmt sheetId="3" sqref="EH29" start="0" length="0">
    <dxf>
      <alignment vertical="bottom" readingOrder="0"/>
    </dxf>
  </rfmt>
  <rfmt sheetId="3" sqref="EI29" start="0" length="0">
    <dxf>
      <alignment vertical="bottom" readingOrder="0"/>
    </dxf>
  </rfmt>
  <rfmt sheetId="3" sqref="EJ29" start="0" length="0">
    <dxf>
      <alignment vertical="bottom" readingOrder="0"/>
    </dxf>
  </rfmt>
  <rfmt sheetId="3" sqref="EK29" start="0" length="0">
    <dxf>
      <alignment vertical="bottom" readingOrder="0"/>
    </dxf>
  </rfmt>
  <rfmt sheetId="3" sqref="EL29" start="0" length="0">
    <dxf>
      <alignment vertical="bottom" readingOrder="0"/>
    </dxf>
  </rfmt>
  <rfmt sheetId="3" sqref="EM29" start="0" length="0">
    <dxf>
      <alignment vertical="bottom" readingOrder="0"/>
    </dxf>
  </rfmt>
  <rfmt sheetId="3" sqref="EN29" start="0" length="0">
    <dxf>
      <alignment vertical="bottom" readingOrder="0"/>
    </dxf>
  </rfmt>
  <rfmt sheetId="3" sqref="EO29" start="0" length="0">
    <dxf>
      <alignment vertical="bottom" readingOrder="0"/>
    </dxf>
  </rfmt>
  <rfmt sheetId="3" sqref="EP29" start="0" length="0">
    <dxf>
      <alignment vertical="bottom" readingOrder="0"/>
    </dxf>
  </rfmt>
  <rfmt sheetId="3" sqref="EQ29" start="0" length="0">
    <dxf>
      <alignment vertical="bottom" readingOrder="0"/>
    </dxf>
  </rfmt>
  <rfmt sheetId="3" sqref="ER29" start="0" length="0">
    <dxf>
      <alignment vertical="bottom" readingOrder="0"/>
    </dxf>
  </rfmt>
  <rfmt sheetId="3" sqref="ES29" start="0" length="0">
    <dxf>
      <alignment vertical="bottom" readingOrder="0"/>
    </dxf>
  </rfmt>
  <rfmt sheetId="3" sqref="ET29" start="0" length="0">
    <dxf>
      <alignment vertical="bottom" readingOrder="0"/>
    </dxf>
  </rfmt>
  <rfmt sheetId="3" sqref="EU29" start="0" length="0">
    <dxf>
      <alignment vertical="bottom" readingOrder="0"/>
    </dxf>
  </rfmt>
  <rfmt sheetId="3" sqref="EV29" start="0" length="0">
    <dxf>
      <alignment vertical="bottom" readingOrder="0"/>
    </dxf>
  </rfmt>
  <rfmt sheetId="3" sqref="EW29" start="0" length="0">
    <dxf>
      <alignment vertical="bottom" readingOrder="0"/>
    </dxf>
  </rfmt>
  <rfmt sheetId="3" sqref="EX29" start="0" length="0">
    <dxf>
      <alignment vertical="bottom" readingOrder="0"/>
    </dxf>
  </rfmt>
  <rfmt sheetId="3" sqref="EY29" start="0" length="0">
    <dxf>
      <alignment vertical="bottom" readingOrder="0"/>
    </dxf>
  </rfmt>
  <rfmt sheetId="3" sqref="EZ29" start="0" length="0">
    <dxf>
      <alignment vertical="bottom" readingOrder="0"/>
    </dxf>
  </rfmt>
  <rfmt sheetId="3" sqref="FA29" start="0" length="0">
    <dxf>
      <alignment vertical="bottom" readingOrder="0"/>
    </dxf>
  </rfmt>
  <rfmt sheetId="3" sqref="FB29" start="0" length="0">
    <dxf>
      <alignment vertical="bottom" readingOrder="0"/>
    </dxf>
  </rfmt>
  <rfmt sheetId="3" sqref="FC29" start="0" length="0">
    <dxf>
      <alignment vertical="bottom" readingOrder="0"/>
    </dxf>
  </rfmt>
  <rfmt sheetId="3" sqref="FD29" start="0" length="0">
    <dxf>
      <alignment vertical="bottom" readingOrder="0"/>
    </dxf>
  </rfmt>
  <rfmt sheetId="3" sqref="FE29" start="0" length="0">
    <dxf>
      <alignment vertical="bottom" readingOrder="0"/>
    </dxf>
  </rfmt>
  <rfmt sheetId="3" sqref="FF29" start="0" length="0">
    <dxf>
      <alignment vertical="bottom" readingOrder="0"/>
    </dxf>
  </rfmt>
  <rfmt sheetId="3" sqref="FG29" start="0" length="0">
    <dxf>
      <alignment vertical="bottom" readingOrder="0"/>
    </dxf>
  </rfmt>
  <rfmt sheetId="3" sqref="FH29" start="0" length="0">
    <dxf>
      <alignment vertical="bottom" readingOrder="0"/>
    </dxf>
  </rfmt>
  <rfmt sheetId="3" sqref="FI29" start="0" length="0">
    <dxf>
      <alignment vertical="bottom" readingOrder="0"/>
    </dxf>
  </rfmt>
  <rfmt sheetId="3" sqref="FJ29" start="0" length="0">
    <dxf>
      <alignment vertical="bottom" readingOrder="0"/>
    </dxf>
  </rfmt>
  <rfmt sheetId="3" sqref="FK29" start="0" length="0">
    <dxf>
      <alignment vertical="bottom" readingOrder="0"/>
    </dxf>
  </rfmt>
  <rfmt sheetId="3" sqref="P30" start="0" length="0">
    <dxf>
      <alignment vertical="bottom" readingOrder="0"/>
    </dxf>
  </rfmt>
  <rfmt sheetId="3" sqref="Q30" start="0" length="0">
    <dxf>
      <alignment vertical="bottom" readingOrder="0"/>
    </dxf>
  </rfmt>
  <rfmt sheetId="3" sqref="R30" start="0" length="0">
    <dxf>
      <alignment vertical="bottom" readingOrder="0"/>
    </dxf>
  </rfmt>
  <rfmt sheetId="3" sqref="S30" start="0" length="0">
    <dxf>
      <alignment vertical="bottom" readingOrder="0"/>
    </dxf>
  </rfmt>
  <rfmt sheetId="3" sqref="T30" start="0" length="0">
    <dxf>
      <alignment vertical="bottom" readingOrder="0"/>
    </dxf>
  </rfmt>
  <rfmt sheetId="3" sqref="U30" start="0" length="0">
    <dxf>
      <alignment vertical="bottom" readingOrder="0"/>
    </dxf>
  </rfmt>
  <rfmt sheetId="3" sqref="V30" start="0" length="0">
    <dxf>
      <alignment vertical="bottom" readingOrder="0"/>
    </dxf>
  </rfmt>
  <rfmt sheetId="3" sqref="W30" start="0" length="0">
    <dxf>
      <alignment vertical="bottom" readingOrder="0"/>
    </dxf>
  </rfmt>
  <rfmt sheetId="3" sqref="X30" start="0" length="0">
    <dxf>
      <alignment vertical="bottom" readingOrder="0"/>
    </dxf>
  </rfmt>
  <rfmt sheetId="3" sqref="Y30" start="0" length="0">
    <dxf>
      <alignment vertical="bottom" readingOrder="0"/>
    </dxf>
  </rfmt>
  <rfmt sheetId="3" sqref="Z30" start="0" length="0">
    <dxf>
      <alignment vertical="bottom" readingOrder="0"/>
    </dxf>
  </rfmt>
  <rfmt sheetId="3" sqref="AA30" start="0" length="0">
    <dxf>
      <alignment vertical="bottom" readingOrder="0"/>
    </dxf>
  </rfmt>
  <rfmt sheetId="3" sqref="AB30" start="0" length="0">
    <dxf>
      <fill>
        <patternFill patternType="none">
          <bgColor indexed="65"/>
        </patternFill>
      </fill>
      <alignment vertical="bottom" readingOrder="0"/>
    </dxf>
  </rfmt>
  <rcc rId="4618" sId="3" odxf="1" dxf="1">
    <oc r="AC30">
      <f>C30-'N:\Personal\wgmanuel\CEC\IEPR\IEPR 2015\[2015 IEPR Supply Forms (working draft 4-21-15) (WGM 4-24-15).xlsx]S-2 Energy Balance'!E26</f>
    </oc>
    <nc r="AC30"/>
    <ndxf>
      <font>
        <sz val="12"/>
        <color auto="1"/>
        <name val="Times New Roman"/>
        <scheme val="none"/>
      </font>
      <numFmt numFmtId="0" formatCode="General"/>
      <alignment vertical="bottom" readingOrder="0"/>
    </ndxf>
  </rcc>
  <rcc rId="4619" sId="3" odxf="1" dxf="1">
    <oc r="AD30">
      <f>D30-'N:\Personal\wgmanuel\CEC\IEPR\IEPR 2015\[2015 IEPR Supply Forms (working draft 4-21-15) (WGM 4-24-15).xlsx]S-2 Energy Balance'!F26</f>
    </oc>
    <nc r="AD30"/>
    <ndxf>
      <font>
        <sz val="12"/>
        <color auto="1"/>
        <name val="Times New Roman"/>
        <scheme val="none"/>
      </font>
      <numFmt numFmtId="0" formatCode="General"/>
      <alignment vertical="bottom" readingOrder="0"/>
    </ndxf>
  </rcc>
  <rcc rId="4620" sId="3" odxf="1" dxf="1">
    <oc r="AE30">
      <f>E30-'N:\Personal\wgmanuel\CEC\IEPR\IEPR 2015\[2015 IEPR Supply Forms (working draft 4-21-15) (WGM 4-24-15).xlsx]S-2 Energy Balance'!G26</f>
    </oc>
    <nc r="AE30"/>
    <ndxf>
      <font>
        <sz val="12"/>
        <color auto="1"/>
        <name val="Times New Roman"/>
        <scheme val="none"/>
      </font>
      <numFmt numFmtId="0" formatCode="General"/>
      <alignment vertical="bottom" readingOrder="0"/>
    </ndxf>
  </rcc>
  <rcc rId="4621" sId="3" odxf="1" dxf="1">
    <oc r="AF30">
      <f>F30-'N:\Personal\wgmanuel\CEC\IEPR\IEPR 2015\[2015 IEPR Supply Forms (working draft 4-21-15) (WGM 4-24-15).xlsx]S-2 Energy Balance'!H26</f>
    </oc>
    <nc r="AF30"/>
    <ndxf>
      <font>
        <sz val="12"/>
        <color auto="1"/>
        <name val="Times New Roman"/>
        <scheme val="none"/>
      </font>
      <numFmt numFmtId="0" formatCode="General"/>
      <alignment vertical="bottom" readingOrder="0"/>
    </ndxf>
  </rcc>
  <rcc rId="4622" sId="3" odxf="1" dxf="1">
    <oc r="AG30">
      <f>G30-'N:\Personal\wgmanuel\CEC\IEPR\IEPR 2015\[2015 IEPR Supply Forms (working draft 4-21-15) (WGM 4-24-15).xlsx]S-2 Energy Balance'!I26</f>
    </oc>
    <nc r="AG30"/>
    <ndxf>
      <font>
        <sz val="12"/>
        <color auto="1"/>
        <name val="Times New Roman"/>
        <scheme val="none"/>
      </font>
      <numFmt numFmtId="0" formatCode="General"/>
      <alignment vertical="bottom" readingOrder="0"/>
    </ndxf>
  </rcc>
  <rcc rId="4623" sId="3" odxf="1" dxf="1">
    <oc r="AH30">
      <f>H30-'N:\Personal\wgmanuel\CEC\IEPR\IEPR 2015\[2015 IEPR Supply Forms (working draft 4-21-15) (WGM 4-24-15).xlsx]S-2 Energy Balance'!J26</f>
    </oc>
    <nc r="AH30"/>
    <ndxf>
      <font>
        <sz val="12"/>
        <color auto="1"/>
        <name val="Times New Roman"/>
        <scheme val="none"/>
      </font>
      <numFmt numFmtId="0" formatCode="General"/>
      <alignment vertical="bottom" readingOrder="0"/>
    </ndxf>
  </rcc>
  <rcc rId="4624" sId="3" odxf="1" dxf="1">
    <oc r="AI30">
      <f>I30-'N:\Personal\wgmanuel\CEC\IEPR\IEPR 2015\[2015 IEPR Supply Forms (working draft 4-21-15) (WGM 4-24-15).xlsx]S-2 Energy Balance'!K26</f>
    </oc>
    <nc r="AI30"/>
    <ndxf>
      <font>
        <sz val="12"/>
        <color auto="1"/>
        <name val="Times New Roman"/>
        <scheme val="none"/>
      </font>
      <numFmt numFmtId="0" formatCode="General"/>
      <alignment vertical="bottom" readingOrder="0"/>
    </ndxf>
  </rcc>
  <rcc rId="4625" sId="3" odxf="1" dxf="1">
    <oc r="AJ30">
      <f>J30-'N:\Personal\wgmanuel\CEC\IEPR\IEPR 2015\[2015 IEPR Supply Forms (working draft 4-21-15) (WGM 4-24-15).xlsx]S-2 Energy Balance'!L26</f>
    </oc>
    <nc r="AJ30"/>
    <ndxf>
      <font>
        <sz val="12"/>
        <color auto="1"/>
        <name val="Times New Roman"/>
        <scheme val="none"/>
      </font>
      <numFmt numFmtId="0" formatCode="General"/>
      <alignment vertical="bottom" readingOrder="0"/>
    </ndxf>
  </rcc>
  <rcc rId="4626" sId="3" odxf="1" dxf="1">
    <oc r="AK30">
      <f>K30-'N:\Personal\wgmanuel\CEC\IEPR\IEPR 2015\[2015 IEPR Supply Forms (working draft 4-21-15) (WGM 4-24-15).xlsx]S-2 Energy Balance'!M26</f>
    </oc>
    <nc r="AK30"/>
    <ndxf>
      <font>
        <sz val="12"/>
        <color auto="1"/>
        <name val="Times New Roman"/>
        <scheme val="none"/>
      </font>
      <numFmt numFmtId="0" formatCode="General"/>
      <alignment vertical="bottom" readingOrder="0"/>
    </ndxf>
  </rcc>
  <rcc rId="4627" sId="3" odxf="1" dxf="1">
    <oc r="AL30">
      <f>L30-'N:\Personal\wgmanuel\CEC\IEPR\IEPR 2015\[2015 IEPR Supply Forms (working draft 4-21-15) (WGM 4-24-15).xlsx]S-2 Energy Balance'!N26</f>
    </oc>
    <nc r="AL30"/>
    <ndxf>
      <font>
        <sz val="12"/>
        <color auto="1"/>
        <name val="Times New Roman"/>
        <scheme val="none"/>
      </font>
      <numFmt numFmtId="0" formatCode="General"/>
      <alignment vertical="bottom" readingOrder="0"/>
    </ndxf>
  </rcc>
  <rfmt sheetId="3" sqref="AM30" start="0" length="0">
    <dxf>
      <alignment vertical="bottom" readingOrder="0"/>
    </dxf>
  </rfmt>
  <rfmt sheetId="3" sqref="AN30" start="0" length="0">
    <dxf>
      <alignment vertical="bottom" readingOrder="0"/>
    </dxf>
  </rfmt>
  <rfmt sheetId="3" sqref="AO30" start="0" length="0">
    <dxf>
      <fill>
        <patternFill patternType="none">
          <bgColor indexed="65"/>
        </patternFill>
      </fill>
      <alignment vertical="bottom" readingOrder="0"/>
    </dxf>
  </rfmt>
  <rfmt sheetId="3" sqref="AP30" start="0" length="0">
    <dxf>
      <alignment vertical="bottom" readingOrder="0"/>
    </dxf>
  </rfmt>
  <rfmt sheetId="3" sqref="AQ30" start="0" length="0">
    <dxf>
      <alignment vertical="bottom" readingOrder="0"/>
    </dxf>
  </rfmt>
  <rfmt sheetId="3" sqref="AR30" start="0" length="0">
    <dxf>
      <alignment vertical="bottom" readingOrder="0"/>
    </dxf>
  </rfmt>
  <rfmt sheetId="3" sqref="AS30" start="0" length="0">
    <dxf>
      <alignment vertical="bottom" readingOrder="0"/>
    </dxf>
  </rfmt>
  <rfmt sheetId="3" sqref="AT30" start="0" length="0">
    <dxf>
      <alignment vertical="bottom" readingOrder="0"/>
    </dxf>
  </rfmt>
  <rfmt sheetId="3" sqref="AU30" start="0" length="0">
    <dxf>
      <alignment vertical="bottom" readingOrder="0"/>
    </dxf>
  </rfmt>
  <rfmt sheetId="3" sqref="AV30" start="0" length="0">
    <dxf>
      <alignment vertical="bottom" readingOrder="0"/>
    </dxf>
  </rfmt>
  <rfmt sheetId="3" sqref="AW30" start="0" length="0">
    <dxf>
      <alignment vertical="bottom" readingOrder="0"/>
    </dxf>
  </rfmt>
  <rfmt sheetId="3" sqref="AX30" start="0" length="0">
    <dxf>
      <alignment vertical="bottom" readingOrder="0"/>
    </dxf>
  </rfmt>
  <rfmt sheetId="3" sqref="AY30" start="0" length="0">
    <dxf>
      <alignment vertical="bottom" readingOrder="0"/>
    </dxf>
  </rfmt>
  <rfmt sheetId="3" sqref="AZ30" start="0" length="0">
    <dxf>
      <alignment vertical="bottom" readingOrder="0"/>
    </dxf>
  </rfmt>
  <rfmt sheetId="3" sqref="BA30" start="0" length="0">
    <dxf>
      <alignment vertical="bottom" readingOrder="0"/>
    </dxf>
  </rfmt>
  <rfmt sheetId="3" sqref="BB30" start="0" length="0">
    <dxf>
      <alignment vertical="bottom" readingOrder="0"/>
    </dxf>
  </rfmt>
  <rfmt sheetId="3" sqref="BC30" start="0" length="0">
    <dxf>
      <alignment vertical="bottom" readingOrder="0"/>
    </dxf>
  </rfmt>
  <rfmt sheetId="3" sqref="BD30" start="0" length="0">
    <dxf>
      <alignment vertical="bottom" readingOrder="0"/>
    </dxf>
  </rfmt>
  <rfmt sheetId="3" sqref="BE30" start="0" length="0">
    <dxf>
      <alignment vertical="bottom" readingOrder="0"/>
    </dxf>
  </rfmt>
  <rfmt sheetId="3" sqref="BF30" start="0" length="0">
    <dxf>
      <alignment vertical="bottom" readingOrder="0"/>
    </dxf>
  </rfmt>
  <rfmt sheetId="3" sqref="BG30" start="0" length="0">
    <dxf>
      <alignment vertical="bottom" readingOrder="0"/>
    </dxf>
  </rfmt>
  <rfmt sheetId="3" sqref="BH30" start="0" length="0">
    <dxf>
      <alignment vertical="bottom" readingOrder="0"/>
    </dxf>
  </rfmt>
  <rfmt sheetId="3" sqref="BI30" start="0" length="0">
    <dxf>
      <alignment vertical="bottom" readingOrder="0"/>
    </dxf>
  </rfmt>
  <rfmt sheetId="3" sqref="BJ30" start="0" length="0">
    <dxf>
      <alignment vertical="bottom" readingOrder="0"/>
    </dxf>
  </rfmt>
  <rfmt sheetId="3" sqref="BK30" start="0" length="0">
    <dxf>
      <alignment vertical="bottom" readingOrder="0"/>
    </dxf>
  </rfmt>
  <rfmt sheetId="3" sqref="BL30" start="0" length="0">
    <dxf>
      <alignment vertical="bottom" readingOrder="0"/>
    </dxf>
  </rfmt>
  <rfmt sheetId="3" sqref="BM30" start="0" length="0">
    <dxf>
      <alignment vertical="bottom" readingOrder="0"/>
    </dxf>
  </rfmt>
  <rfmt sheetId="3" sqref="BN30" start="0" length="0">
    <dxf>
      <alignment vertical="bottom" readingOrder="0"/>
    </dxf>
  </rfmt>
  <rfmt sheetId="3" sqref="BO30" start="0" length="0">
    <dxf>
      <alignment vertical="bottom" readingOrder="0"/>
    </dxf>
  </rfmt>
  <rfmt sheetId="3" sqref="BP30" start="0" length="0">
    <dxf>
      <alignment vertical="bottom" readingOrder="0"/>
    </dxf>
  </rfmt>
  <rfmt sheetId="3" sqref="BQ30" start="0" length="0">
    <dxf>
      <alignment vertical="bottom" readingOrder="0"/>
    </dxf>
  </rfmt>
  <rfmt sheetId="3" sqref="BR30" start="0" length="0">
    <dxf>
      <alignment vertical="bottom" readingOrder="0"/>
    </dxf>
  </rfmt>
  <rfmt sheetId="3" sqref="BS30" start="0" length="0">
    <dxf>
      <alignment vertical="bottom" readingOrder="0"/>
    </dxf>
  </rfmt>
  <rfmt sheetId="3" sqref="BT30" start="0" length="0">
    <dxf>
      <alignment vertical="bottom" readingOrder="0"/>
    </dxf>
  </rfmt>
  <rfmt sheetId="3" sqref="BU30" start="0" length="0">
    <dxf>
      <alignment vertical="bottom" readingOrder="0"/>
    </dxf>
  </rfmt>
  <rfmt sheetId="3" sqref="BV30" start="0" length="0">
    <dxf>
      <alignment vertical="bottom" readingOrder="0"/>
    </dxf>
  </rfmt>
  <rfmt sheetId="3" sqref="BW30" start="0" length="0">
    <dxf>
      <alignment vertical="bottom" readingOrder="0"/>
    </dxf>
  </rfmt>
  <rfmt sheetId="3" sqref="BX30" start="0" length="0">
    <dxf>
      <alignment vertical="bottom" readingOrder="0"/>
    </dxf>
  </rfmt>
  <rfmt sheetId="3" sqref="BY30" start="0" length="0">
    <dxf>
      <alignment vertical="bottom" readingOrder="0"/>
    </dxf>
  </rfmt>
  <rfmt sheetId="3" sqref="BZ30" start="0" length="0">
    <dxf>
      <alignment vertical="bottom" readingOrder="0"/>
    </dxf>
  </rfmt>
  <rfmt sheetId="3" sqref="CA30" start="0" length="0">
    <dxf>
      <alignment vertical="bottom" readingOrder="0"/>
    </dxf>
  </rfmt>
  <rfmt sheetId="3" sqref="CB30" start="0" length="0">
    <dxf>
      <alignment vertical="bottom" readingOrder="0"/>
    </dxf>
  </rfmt>
  <rfmt sheetId="3" sqref="CC30" start="0" length="0">
    <dxf>
      <alignment vertical="bottom" readingOrder="0"/>
    </dxf>
  </rfmt>
  <rfmt sheetId="3" sqref="CD30" start="0" length="0">
    <dxf>
      <alignment vertical="bottom" readingOrder="0"/>
    </dxf>
  </rfmt>
  <rfmt sheetId="3" sqref="CE30" start="0" length="0">
    <dxf>
      <alignment vertical="bottom" readingOrder="0"/>
    </dxf>
  </rfmt>
  <rfmt sheetId="3" sqref="CF30" start="0" length="0">
    <dxf>
      <alignment vertical="bottom" readingOrder="0"/>
    </dxf>
  </rfmt>
  <rfmt sheetId="3" sqref="CG30" start="0" length="0">
    <dxf>
      <alignment vertical="bottom" readingOrder="0"/>
    </dxf>
  </rfmt>
  <rfmt sheetId="3" sqref="CH30" start="0" length="0">
    <dxf>
      <alignment vertical="bottom" readingOrder="0"/>
    </dxf>
  </rfmt>
  <rfmt sheetId="3" sqref="CI30" start="0" length="0">
    <dxf>
      <alignment vertical="bottom" readingOrder="0"/>
    </dxf>
  </rfmt>
  <rfmt sheetId="3" sqref="CJ30" start="0" length="0">
    <dxf>
      <alignment vertical="bottom" readingOrder="0"/>
    </dxf>
  </rfmt>
  <rfmt sheetId="3" sqref="CK30" start="0" length="0">
    <dxf>
      <alignment vertical="bottom" readingOrder="0"/>
    </dxf>
  </rfmt>
  <rfmt sheetId="3" sqref="CL30" start="0" length="0">
    <dxf>
      <alignment vertical="bottom" readingOrder="0"/>
    </dxf>
  </rfmt>
  <rfmt sheetId="3" sqref="CM30" start="0" length="0">
    <dxf>
      <alignment vertical="bottom" readingOrder="0"/>
    </dxf>
  </rfmt>
  <rfmt sheetId="3" sqref="CN30" start="0" length="0">
    <dxf>
      <alignment vertical="bottom" readingOrder="0"/>
    </dxf>
  </rfmt>
  <rfmt sheetId="3" sqref="CO30" start="0" length="0">
    <dxf>
      <alignment vertical="bottom" readingOrder="0"/>
    </dxf>
  </rfmt>
  <rfmt sheetId="3" sqref="CP30" start="0" length="0">
    <dxf>
      <alignment vertical="bottom" readingOrder="0"/>
    </dxf>
  </rfmt>
  <rfmt sheetId="3" sqref="CQ30" start="0" length="0">
    <dxf>
      <alignment vertical="bottom" readingOrder="0"/>
    </dxf>
  </rfmt>
  <rfmt sheetId="3" sqref="CR30" start="0" length="0">
    <dxf>
      <alignment vertical="bottom" readingOrder="0"/>
    </dxf>
  </rfmt>
  <rfmt sheetId="3" sqref="CS30" start="0" length="0">
    <dxf>
      <alignment vertical="bottom" readingOrder="0"/>
    </dxf>
  </rfmt>
  <rfmt sheetId="3" sqref="CT30" start="0" length="0">
    <dxf>
      <alignment vertical="bottom" readingOrder="0"/>
    </dxf>
  </rfmt>
  <rfmt sheetId="3" sqref="CU30" start="0" length="0">
    <dxf>
      <alignment vertical="bottom" readingOrder="0"/>
    </dxf>
  </rfmt>
  <rfmt sheetId="3" sqref="CV30" start="0" length="0">
    <dxf>
      <alignment vertical="bottom" readingOrder="0"/>
    </dxf>
  </rfmt>
  <rfmt sheetId="3" sqref="CW30" start="0" length="0">
    <dxf>
      <alignment vertical="bottom" readingOrder="0"/>
    </dxf>
  </rfmt>
  <rfmt sheetId="3" sqref="CX30" start="0" length="0">
    <dxf>
      <alignment vertical="bottom" readingOrder="0"/>
    </dxf>
  </rfmt>
  <rfmt sheetId="3" sqref="CY30" start="0" length="0">
    <dxf>
      <alignment vertical="bottom" readingOrder="0"/>
    </dxf>
  </rfmt>
  <rfmt sheetId="3" sqref="CZ30" start="0" length="0">
    <dxf>
      <alignment vertical="bottom" readingOrder="0"/>
    </dxf>
  </rfmt>
  <rfmt sheetId="3" sqref="DA30" start="0" length="0">
    <dxf>
      <alignment vertical="bottom" readingOrder="0"/>
    </dxf>
  </rfmt>
  <rfmt sheetId="3" sqref="DB30" start="0" length="0">
    <dxf>
      <alignment vertical="bottom" readingOrder="0"/>
    </dxf>
  </rfmt>
  <rfmt sheetId="3" sqref="DC30" start="0" length="0">
    <dxf>
      <alignment vertical="bottom" readingOrder="0"/>
    </dxf>
  </rfmt>
  <rfmt sheetId="3" sqref="DD30" start="0" length="0">
    <dxf>
      <alignment vertical="bottom" readingOrder="0"/>
    </dxf>
  </rfmt>
  <rfmt sheetId="3" sqref="DE30" start="0" length="0">
    <dxf>
      <alignment vertical="bottom" readingOrder="0"/>
    </dxf>
  </rfmt>
  <rfmt sheetId="3" sqref="DF30" start="0" length="0">
    <dxf>
      <alignment vertical="bottom" readingOrder="0"/>
    </dxf>
  </rfmt>
  <rfmt sheetId="3" sqref="DG30" start="0" length="0">
    <dxf>
      <alignment vertical="bottom" readingOrder="0"/>
    </dxf>
  </rfmt>
  <rfmt sheetId="3" sqref="DH30" start="0" length="0">
    <dxf>
      <alignment vertical="bottom" readingOrder="0"/>
    </dxf>
  </rfmt>
  <rfmt sheetId="3" sqref="DI30" start="0" length="0">
    <dxf>
      <alignment vertical="bottom" readingOrder="0"/>
    </dxf>
  </rfmt>
  <rfmt sheetId="3" sqref="DJ30" start="0" length="0">
    <dxf>
      <alignment vertical="bottom" readingOrder="0"/>
    </dxf>
  </rfmt>
  <rfmt sheetId="3" sqref="DK30" start="0" length="0">
    <dxf>
      <alignment vertical="bottom" readingOrder="0"/>
    </dxf>
  </rfmt>
  <rfmt sheetId="3" sqref="DL30" start="0" length="0">
    <dxf>
      <alignment vertical="bottom" readingOrder="0"/>
    </dxf>
  </rfmt>
  <rfmt sheetId="3" sqref="DM30" start="0" length="0">
    <dxf>
      <alignment vertical="bottom" readingOrder="0"/>
    </dxf>
  </rfmt>
  <rfmt sheetId="3" sqref="DN30" start="0" length="0">
    <dxf>
      <alignment vertical="bottom" readingOrder="0"/>
    </dxf>
  </rfmt>
  <rfmt sheetId="3" sqref="DO30" start="0" length="0">
    <dxf>
      <alignment vertical="bottom" readingOrder="0"/>
    </dxf>
  </rfmt>
  <rfmt sheetId="3" sqref="DP30" start="0" length="0">
    <dxf>
      <alignment vertical="bottom" readingOrder="0"/>
    </dxf>
  </rfmt>
  <rfmt sheetId="3" sqref="DQ30" start="0" length="0">
    <dxf>
      <alignment vertical="bottom" readingOrder="0"/>
    </dxf>
  </rfmt>
  <rfmt sheetId="3" sqref="DR30" start="0" length="0">
    <dxf>
      <alignment vertical="bottom" readingOrder="0"/>
    </dxf>
  </rfmt>
  <rfmt sheetId="3" sqref="DS30" start="0" length="0">
    <dxf>
      <alignment vertical="bottom" readingOrder="0"/>
    </dxf>
  </rfmt>
  <rfmt sheetId="3" sqref="DT30" start="0" length="0">
    <dxf>
      <alignment vertical="bottom" readingOrder="0"/>
    </dxf>
  </rfmt>
  <rfmt sheetId="3" sqref="DU30" start="0" length="0">
    <dxf>
      <alignment vertical="bottom" readingOrder="0"/>
    </dxf>
  </rfmt>
  <rfmt sheetId="3" sqref="DV30" start="0" length="0">
    <dxf>
      <alignment vertical="bottom" readingOrder="0"/>
    </dxf>
  </rfmt>
  <rfmt sheetId="3" sqref="DW30" start="0" length="0">
    <dxf>
      <alignment vertical="bottom" readingOrder="0"/>
    </dxf>
  </rfmt>
  <rfmt sheetId="3" sqref="DX30" start="0" length="0">
    <dxf>
      <alignment vertical="bottom" readingOrder="0"/>
    </dxf>
  </rfmt>
  <rfmt sheetId="3" sqref="DY30" start="0" length="0">
    <dxf>
      <alignment vertical="bottom" readingOrder="0"/>
    </dxf>
  </rfmt>
  <rfmt sheetId="3" sqref="DZ30" start="0" length="0">
    <dxf>
      <alignment vertical="bottom" readingOrder="0"/>
    </dxf>
  </rfmt>
  <rfmt sheetId="3" sqref="EA30" start="0" length="0">
    <dxf>
      <alignment vertical="bottom" readingOrder="0"/>
    </dxf>
  </rfmt>
  <rfmt sheetId="3" sqref="EB30" start="0" length="0">
    <dxf>
      <alignment vertical="bottom" readingOrder="0"/>
    </dxf>
  </rfmt>
  <rfmt sheetId="3" sqref="EC30" start="0" length="0">
    <dxf>
      <alignment vertical="bottom" readingOrder="0"/>
    </dxf>
  </rfmt>
  <rfmt sheetId="3" sqref="ED30" start="0" length="0">
    <dxf>
      <alignment vertical="bottom" readingOrder="0"/>
    </dxf>
  </rfmt>
  <rfmt sheetId="3" sqref="EE30" start="0" length="0">
    <dxf>
      <alignment vertical="bottom" readingOrder="0"/>
    </dxf>
  </rfmt>
  <rfmt sheetId="3" sqref="EF30" start="0" length="0">
    <dxf>
      <alignment vertical="bottom" readingOrder="0"/>
    </dxf>
  </rfmt>
  <rfmt sheetId="3" sqref="EG30" start="0" length="0">
    <dxf>
      <alignment vertical="bottom" readingOrder="0"/>
    </dxf>
  </rfmt>
  <rfmt sheetId="3" sqref="EH30" start="0" length="0">
    <dxf>
      <alignment vertical="bottom" readingOrder="0"/>
    </dxf>
  </rfmt>
  <rfmt sheetId="3" sqref="EI30" start="0" length="0">
    <dxf>
      <alignment vertical="bottom" readingOrder="0"/>
    </dxf>
  </rfmt>
  <rfmt sheetId="3" sqref="EJ30" start="0" length="0">
    <dxf>
      <alignment vertical="bottom" readingOrder="0"/>
    </dxf>
  </rfmt>
  <rfmt sheetId="3" sqref="EK30" start="0" length="0">
    <dxf>
      <alignment vertical="bottom" readingOrder="0"/>
    </dxf>
  </rfmt>
  <rfmt sheetId="3" sqref="EL30" start="0" length="0">
    <dxf>
      <alignment vertical="bottom" readingOrder="0"/>
    </dxf>
  </rfmt>
  <rfmt sheetId="3" sqref="EM30" start="0" length="0">
    <dxf>
      <alignment vertical="bottom" readingOrder="0"/>
    </dxf>
  </rfmt>
  <rfmt sheetId="3" sqref="EN30" start="0" length="0">
    <dxf>
      <alignment vertical="bottom" readingOrder="0"/>
    </dxf>
  </rfmt>
  <rfmt sheetId="3" sqref="EO30" start="0" length="0">
    <dxf>
      <alignment vertical="bottom" readingOrder="0"/>
    </dxf>
  </rfmt>
  <rfmt sheetId="3" sqref="EP30" start="0" length="0">
    <dxf>
      <alignment vertical="bottom" readingOrder="0"/>
    </dxf>
  </rfmt>
  <rfmt sheetId="3" sqref="EQ30" start="0" length="0">
    <dxf>
      <alignment vertical="bottom" readingOrder="0"/>
    </dxf>
  </rfmt>
  <rfmt sheetId="3" sqref="ER30" start="0" length="0">
    <dxf>
      <alignment vertical="bottom" readingOrder="0"/>
    </dxf>
  </rfmt>
  <rfmt sheetId="3" sqref="ES30" start="0" length="0">
    <dxf>
      <alignment vertical="bottom" readingOrder="0"/>
    </dxf>
  </rfmt>
  <rfmt sheetId="3" sqref="ET30" start="0" length="0">
    <dxf>
      <alignment vertical="bottom" readingOrder="0"/>
    </dxf>
  </rfmt>
  <rfmt sheetId="3" sqref="EU30" start="0" length="0">
    <dxf>
      <alignment vertical="bottom" readingOrder="0"/>
    </dxf>
  </rfmt>
  <rfmt sheetId="3" sqref="EV30" start="0" length="0">
    <dxf>
      <alignment vertical="bottom" readingOrder="0"/>
    </dxf>
  </rfmt>
  <rfmt sheetId="3" sqref="EW30" start="0" length="0">
    <dxf>
      <alignment vertical="bottom" readingOrder="0"/>
    </dxf>
  </rfmt>
  <rfmt sheetId="3" sqref="EX30" start="0" length="0">
    <dxf>
      <alignment vertical="bottom" readingOrder="0"/>
    </dxf>
  </rfmt>
  <rfmt sheetId="3" sqref="EY30" start="0" length="0">
    <dxf>
      <alignment vertical="bottom" readingOrder="0"/>
    </dxf>
  </rfmt>
  <rfmt sheetId="3" sqref="EZ30" start="0" length="0">
    <dxf>
      <alignment vertical="bottom" readingOrder="0"/>
    </dxf>
  </rfmt>
  <rfmt sheetId="3" sqref="FA30" start="0" length="0">
    <dxf>
      <alignment vertical="bottom" readingOrder="0"/>
    </dxf>
  </rfmt>
  <rfmt sheetId="3" sqref="FB30" start="0" length="0">
    <dxf>
      <alignment vertical="bottom" readingOrder="0"/>
    </dxf>
  </rfmt>
  <rfmt sheetId="3" sqref="FC30" start="0" length="0">
    <dxf>
      <alignment vertical="bottom" readingOrder="0"/>
    </dxf>
  </rfmt>
  <rfmt sheetId="3" sqref="FD30" start="0" length="0">
    <dxf>
      <alignment vertical="bottom" readingOrder="0"/>
    </dxf>
  </rfmt>
  <rfmt sheetId="3" sqref="FE30" start="0" length="0">
    <dxf>
      <alignment vertical="bottom" readingOrder="0"/>
    </dxf>
  </rfmt>
  <rfmt sheetId="3" sqref="FF30" start="0" length="0">
    <dxf>
      <alignment vertical="bottom" readingOrder="0"/>
    </dxf>
  </rfmt>
  <rfmt sheetId="3" sqref="FG30" start="0" length="0">
    <dxf>
      <alignment vertical="bottom" readingOrder="0"/>
    </dxf>
  </rfmt>
  <rfmt sheetId="3" sqref="FH30" start="0" length="0">
    <dxf>
      <alignment vertical="bottom" readingOrder="0"/>
    </dxf>
  </rfmt>
  <rfmt sheetId="3" sqref="FI30" start="0" length="0">
    <dxf>
      <alignment vertical="bottom" readingOrder="0"/>
    </dxf>
  </rfmt>
  <rfmt sheetId="3" sqref="FJ30" start="0" length="0">
    <dxf>
      <alignment vertical="bottom" readingOrder="0"/>
    </dxf>
  </rfmt>
  <rfmt sheetId="3" sqref="FK30" start="0" length="0">
    <dxf>
      <alignment vertical="bottom" readingOrder="0"/>
    </dxf>
  </rfmt>
  <rfmt sheetId="3" sqref="P31" start="0" length="0">
    <dxf>
      <alignment vertical="bottom" readingOrder="0"/>
    </dxf>
  </rfmt>
  <rfmt sheetId="3" sqref="Q31" start="0" length="0">
    <dxf>
      <alignment vertical="bottom" readingOrder="0"/>
    </dxf>
  </rfmt>
  <rfmt sheetId="3" sqref="R31" start="0" length="0">
    <dxf>
      <alignment vertical="bottom" readingOrder="0"/>
    </dxf>
  </rfmt>
  <rfmt sheetId="3" sqref="S31" start="0" length="0">
    <dxf>
      <alignment vertical="bottom" readingOrder="0"/>
    </dxf>
  </rfmt>
  <rfmt sheetId="3" sqref="T31" start="0" length="0">
    <dxf>
      <alignment vertical="bottom" readingOrder="0"/>
    </dxf>
  </rfmt>
  <rfmt sheetId="3" sqref="U31" start="0" length="0">
    <dxf>
      <alignment vertical="bottom" readingOrder="0"/>
    </dxf>
  </rfmt>
  <rfmt sheetId="3" sqref="V31" start="0" length="0">
    <dxf>
      <alignment vertical="bottom" readingOrder="0"/>
    </dxf>
  </rfmt>
  <rfmt sheetId="3" sqref="W31" start="0" length="0">
    <dxf>
      <alignment vertical="bottom" readingOrder="0"/>
    </dxf>
  </rfmt>
  <rfmt sheetId="3" sqref="X31" start="0" length="0">
    <dxf>
      <alignment vertical="bottom" readingOrder="0"/>
    </dxf>
  </rfmt>
  <rfmt sheetId="3" sqref="Y31" start="0" length="0">
    <dxf>
      <alignment vertical="bottom" readingOrder="0"/>
    </dxf>
  </rfmt>
  <rfmt sheetId="3" sqref="Z31" start="0" length="0">
    <dxf>
      <alignment vertical="bottom" readingOrder="0"/>
    </dxf>
  </rfmt>
  <rfmt sheetId="3" sqref="AA31" start="0" length="0">
    <dxf>
      <alignment vertical="bottom" readingOrder="0"/>
    </dxf>
  </rfmt>
  <rfmt sheetId="3" sqref="AB31" start="0" length="0">
    <dxf>
      <fill>
        <patternFill patternType="none">
          <bgColor indexed="65"/>
        </patternFill>
      </fill>
      <alignment vertical="bottom" readingOrder="0"/>
    </dxf>
  </rfmt>
  <rcc rId="4628" sId="3" odxf="1" dxf="1">
    <oc r="AC31">
      <f>C31-'N:\Personal\wgmanuel\CEC\IEPR\IEPR 2015\[2015 IEPR Supply Forms (working draft 4-21-15) (WGM 4-24-15).xlsx]S-2 Energy Balance'!E27</f>
    </oc>
    <nc r="AC31"/>
    <ndxf>
      <font>
        <sz val="12"/>
        <color auto="1"/>
        <name val="Times New Roman"/>
        <scheme val="none"/>
      </font>
      <numFmt numFmtId="0" formatCode="General"/>
      <alignment vertical="bottom" readingOrder="0"/>
    </ndxf>
  </rcc>
  <rcc rId="4629" sId="3" odxf="1" dxf="1">
    <oc r="AD31">
      <f>D31-'N:\Personal\wgmanuel\CEC\IEPR\IEPR 2015\[2015 IEPR Supply Forms (working draft 4-21-15) (WGM 4-24-15).xlsx]S-2 Energy Balance'!F27</f>
    </oc>
    <nc r="AD31"/>
    <ndxf>
      <font>
        <sz val="12"/>
        <color auto="1"/>
        <name val="Times New Roman"/>
        <scheme val="none"/>
      </font>
      <numFmt numFmtId="0" formatCode="General"/>
      <alignment vertical="bottom" readingOrder="0"/>
    </ndxf>
  </rcc>
  <rcc rId="4630" sId="3" odxf="1" dxf="1">
    <oc r="AE31">
      <f>E31-'N:\Personal\wgmanuel\CEC\IEPR\IEPR 2015\[2015 IEPR Supply Forms (working draft 4-21-15) (WGM 4-24-15).xlsx]S-2 Energy Balance'!G27</f>
    </oc>
    <nc r="AE31"/>
    <ndxf>
      <font>
        <sz val="12"/>
        <color auto="1"/>
        <name val="Times New Roman"/>
        <scheme val="none"/>
      </font>
      <numFmt numFmtId="0" formatCode="General"/>
      <alignment vertical="bottom" readingOrder="0"/>
    </ndxf>
  </rcc>
  <rcc rId="4631" sId="3" odxf="1" dxf="1">
    <oc r="AF31">
      <f>F31-'N:\Personal\wgmanuel\CEC\IEPR\IEPR 2015\[2015 IEPR Supply Forms (working draft 4-21-15) (WGM 4-24-15).xlsx]S-2 Energy Balance'!H27</f>
    </oc>
    <nc r="AF31"/>
    <ndxf>
      <font>
        <sz val="12"/>
        <color auto="1"/>
        <name val="Times New Roman"/>
        <scheme val="none"/>
      </font>
      <numFmt numFmtId="0" formatCode="General"/>
      <alignment vertical="bottom" readingOrder="0"/>
    </ndxf>
  </rcc>
  <rcc rId="4632" sId="3" odxf="1" dxf="1">
    <oc r="AG31">
      <f>G31-'N:\Personal\wgmanuel\CEC\IEPR\IEPR 2015\[2015 IEPR Supply Forms (working draft 4-21-15) (WGM 4-24-15).xlsx]S-2 Energy Balance'!I27</f>
    </oc>
    <nc r="AG31"/>
    <ndxf>
      <font>
        <sz val="12"/>
        <color auto="1"/>
        <name val="Times New Roman"/>
        <scheme val="none"/>
      </font>
      <numFmt numFmtId="0" formatCode="General"/>
      <alignment vertical="bottom" readingOrder="0"/>
    </ndxf>
  </rcc>
  <rcc rId="4633" sId="3" odxf="1" dxf="1">
    <oc r="AH31">
      <f>H31-'N:\Personal\wgmanuel\CEC\IEPR\IEPR 2015\[2015 IEPR Supply Forms (working draft 4-21-15) (WGM 4-24-15).xlsx]S-2 Energy Balance'!J27</f>
    </oc>
    <nc r="AH31"/>
    <ndxf>
      <font>
        <sz val="12"/>
        <color auto="1"/>
        <name val="Times New Roman"/>
        <scheme val="none"/>
      </font>
      <numFmt numFmtId="0" formatCode="General"/>
      <alignment vertical="bottom" readingOrder="0"/>
    </ndxf>
  </rcc>
  <rcc rId="4634" sId="3" odxf="1" dxf="1">
    <oc r="AI31">
      <f>I31-'N:\Personal\wgmanuel\CEC\IEPR\IEPR 2015\[2015 IEPR Supply Forms (working draft 4-21-15) (WGM 4-24-15).xlsx]S-2 Energy Balance'!K27</f>
    </oc>
    <nc r="AI31"/>
    <ndxf>
      <font>
        <sz val="12"/>
        <color auto="1"/>
        <name val="Times New Roman"/>
        <scheme val="none"/>
      </font>
      <numFmt numFmtId="0" formatCode="General"/>
      <alignment vertical="bottom" readingOrder="0"/>
    </ndxf>
  </rcc>
  <rcc rId="4635" sId="3" odxf="1" dxf="1">
    <oc r="AJ31">
      <f>J31-'N:\Personal\wgmanuel\CEC\IEPR\IEPR 2015\[2015 IEPR Supply Forms (working draft 4-21-15) (WGM 4-24-15).xlsx]S-2 Energy Balance'!L27</f>
    </oc>
    <nc r="AJ31"/>
    <ndxf>
      <font>
        <sz val="12"/>
        <color auto="1"/>
        <name val="Times New Roman"/>
        <scheme val="none"/>
      </font>
      <numFmt numFmtId="0" formatCode="General"/>
      <alignment vertical="bottom" readingOrder="0"/>
    </ndxf>
  </rcc>
  <rcc rId="4636" sId="3" odxf="1" dxf="1">
    <oc r="AK31">
      <f>K31-'N:\Personal\wgmanuel\CEC\IEPR\IEPR 2015\[2015 IEPR Supply Forms (working draft 4-21-15) (WGM 4-24-15).xlsx]S-2 Energy Balance'!M27</f>
    </oc>
    <nc r="AK31"/>
    <ndxf>
      <font>
        <sz val="12"/>
        <color auto="1"/>
        <name val="Times New Roman"/>
        <scheme val="none"/>
      </font>
      <numFmt numFmtId="0" formatCode="General"/>
      <alignment vertical="bottom" readingOrder="0"/>
    </ndxf>
  </rcc>
  <rcc rId="4637" sId="3" odxf="1" dxf="1">
    <oc r="AL31">
      <f>L31-'N:\Personal\wgmanuel\CEC\IEPR\IEPR 2015\[2015 IEPR Supply Forms (working draft 4-21-15) (WGM 4-24-15).xlsx]S-2 Energy Balance'!N27</f>
    </oc>
    <nc r="AL31"/>
    <ndxf>
      <font>
        <sz val="12"/>
        <color auto="1"/>
        <name val="Times New Roman"/>
        <scheme val="none"/>
      </font>
      <numFmt numFmtId="0" formatCode="General"/>
      <alignment vertical="bottom" readingOrder="0"/>
    </ndxf>
  </rcc>
  <rfmt sheetId="3" sqref="AM31" start="0" length="0">
    <dxf>
      <alignment vertical="bottom" readingOrder="0"/>
    </dxf>
  </rfmt>
  <rfmt sheetId="3" sqref="AN31" start="0" length="0">
    <dxf>
      <alignment vertical="bottom" readingOrder="0"/>
    </dxf>
  </rfmt>
  <rfmt sheetId="3" sqref="AO31" start="0" length="0">
    <dxf>
      <fill>
        <patternFill patternType="none">
          <bgColor indexed="65"/>
        </patternFill>
      </fill>
      <alignment vertical="bottom" readingOrder="0"/>
    </dxf>
  </rfmt>
  <rfmt sheetId="3" sqref="AP31" start="0" length="0">
    <dxf>
      <alignment vertical="bottom" readingOrder="0"/>
    </dxf>
  </rfmt>
  <rfmt sheetId="3" sqref="AQ31" start="0" length="0">
    <dxf>
      <alignment vertical="bottom" readingOrder="0"/>
    </dxf>
  </rfmt>
  <rfmt sheetId="3" sqref="AR31" start="0" length="0">
    <dxf>
      <alignment vertical="bottom" readingOrder="0"/>
    </dxf>
  </rfmt>
  <rfmt sheetId="3" sqref="AS31" start="0" length="0">
    <dxf>
      <alignment vertical="bottom" readingOrder="0"/>
    </dxf>
  </rfmt>
  <rfmt sheetId="3" sqref="AT31" start="0" length="0">
    <dxf>
      <alignment vertical="bottom" readingOrder="0"/>
    </dxf>
  </rfmt>
  <rfmt sheetId="3" sqref="AU31" start="0" length="0">
    <dxf>
      <alignment vertical="bottom" readingOrder="0"/>
    </dxf>
  </rfmt>
  <rfmt sheetId="3" sqref="AV31" start="0" length="0">
    <dxf>
      <alignment vertical="bottom" readingOrder="0"/>
    </dxf>
  </rfmt>
  <rfmt sheetId="3" sqref="AW31" start="0" length="0">
    <dxf>
      <alignment vertical="bottom" readingOrder="0"/>
    </dxf>
  </rfmt>
  <rfmt sheetId="3" sqref="AX31" start="0" length="0">
    <dxf>
      <alignment vertical="bottom" readingOrder="0"/>
    </dxf>
  </rfmt>
  <rfmt sheetId="3" sqref="AY31" start="0" length="0">
    <dxf>
      <alignment vertical="bottom" readingOrder="0"/>
    </dxf>
  </rfmt>
  <rfmt sheetId="3" sqref="AZ31" start="0" length="0">
    <dxf>
      <alignment vertical="bottom" readingOrder="0"/>
    </dxf>
  </rfmt>
  <rfmt sheetId="3" sqref="BA31" start="0" length="0">
    <dxf>
      <alignment vertical="bottom" readingOrder="0"/>
    </dxf>
  </rfmt>
  <rfmt sheetId="3" sqref="BB31" start="0" length="0">
    <dxf>
      <alignment vertical="bottom" readingOrder="0"/>
    </dxf>
  </rfmt>
  <rfmt sheetId="3" sqref="BC31" start="0" length="0">
    <dxf>
      <alignment vertical="bottom" readingOrder="0"/>
    </dxf>
  </rfmt>
  <rfmt sheetId="3" sqref="BD31" start="0" length="0">
    <dxf>
      <alignment vertical="bottom" readingOrder="0"/>
    </dxf>
  </rfmt>
  <rfmt sheetId="3" sqref="BE31" start="0" length="0">
    <dxf>
      <alignment vertical="bottom" readingOrder="0"/>
    </dxf>
  </rfmt>
  <rfmt sheetId="3" sqref="BF31" start="0" length="0">
    <dxf>
      <alignment vertical="bottom" readingOrder="0"/>
    </dxf>
  </rfmt>
  <rfmt sheetId="3" sqref="BG31" start="0" length="0">
    <dxf>
      <alignment vertical="bottom" readingOrder="0"/>
    </dxf>
  </rfmt>
  <rfmt sheetId="3" sqref="BH31" start="0" length="0">
    <dxf>
      <alignment vertical="bottom" readingOrder="0"/>
    </dxf>
  </rfmt>
  <rfmt sheetId="3" sqref="BI31" start="0" length="0">
    <dxf>
      <alignment vertical="bottom" readingOrder="0"/>
    </dxf>
  </rfmt>
  <rfmt sheetId="3" sqref="BJ31" start="0" length="0">
    <dxf>
      <alignment vertical="bottom" readingOrder="0"/>
    </dxf>
  </rfmt>
  <rfmt sheetId="3" sqref="BK31" start="0" length="0">
    <dxf>
      <alignment vertical="bottom" readingOrder="0"/>
    </dxf>
  </rfmt>
  <rfmt sheetId="3" sqref="BL31" start="0" length="0">
    <dxf>
      <alignment vertical="bottom" readingOrder="0"/>
    </dxf>
  </rfmt>
  <rfmt sheetId="3" sqref="BM31" start="0" length="0">
    <dxf>
      <alignment vertical="bottom" readingOrder="0"/>
    </dxf>
  </rfmt>
  <rfmt sheetId="3" sqref="BN31" start="0" length="0">
    <dxf>
      <alignment vertical="bottom" readingOrder="0"/>
    </dxf>
  </rfmt>
  <rfmt sheetId="3" sqref="BO31" start="0" length="0">
    <dxf>
      <alignment vertical="bottom" readingOrder="0"/>
    </dxf>
  </rfmt>
  <rfmt sheetId="3" sqref="BP31" start="0" length="0">
    <dxf>
      <alignment vertical="bottom" readingOrder="0"/>
    </dxf>
  </rfmt>
  <rfmt sheetId="3" sqref="BQ31" start="0" length="0">
    <dxf>
      <alignment vertical="bottom" readingOrder="0"/>
    </dxf>
  </rfmt>
  <rfmt sheetId="3" sqref="BR31" start="0" length="0">
    <dxf>
      <alignment vertical="bottom" readingOrder="0"/>
    </dxf>
  </rfmt>
  <rfmt sheetId="3" sqref="BS31" start="0" length="0">
    <dxf>
      <alignment vertical="bottom" readingOrder="0"/>
    </dxf>
  </rfmt>
  <rfmt sheetId="3" sqref="BT31" start="0" length="0">
    <dxf>
      <alignment vertical="bottom" readingOrder="0"/>
    </dxf>
  </rfmt>
  <rfmt sheetId="3" sqref="BU31" start="0" length="0">
    <dxf>
      <alignment vertical="bottom" readingOrder="0"/>
    </dxf>
  </rfmt>
  <rfmt sheetId="3" sqref="BV31" start="0" length="0">
    <dxf>
      <alignment vertical="bottom" readingOrder="0"/>
    </dxf>
  </rfmt>
  <rfmt sheetId="3" sqref="BW31" start="0" length="0">
    <dxf>
      <alignment vertical="bottom" readingOrder="0"/>
    </dxf>
  </rfmt>
  <rfmt sheetId="3" sqref="BX31" start="0" length="0">
    <dxf>
      <alignment vertical="bottom" readingOrder="0"/>
    </dxf>
  </rfmt>
  <rfmt sheetId="3" sqref="BY31" start="0" length="0">
    <dxf>
      <alignment vertical="bottom" readingOrder="0"/>
    </dxf>
  </rfmt>
  <rfmt sheetId="3" sqref="BZ31" start="0" length="0">
    <dxf>
      <alignment vertical="bottom" readingOrder="0"/>
    </dxf>
  </rfmt>
  <rfmt sheetId="3" sqref="CA31" start="0" length="0">
    <dxf>
      <alignment vertical="bottom" readingOrder="0"/>
    </dxf>
  </rfmt>
  <rfmt sheetId="3" sqref="CB31" start="0" length="0">
    <dxf>
      <alignment vertical="bottom" readingOrder="0"/>
    </dxf>
  </rfmt>
  <rfmt sheetId="3" sqref="CC31" start="0" length="0">
    <dxf>
      <alignment vertical="bottom" readingOrder="0"/>
    </dxf>
  </rfmt>
  <rfmt sheetId="3" sqref="CD31" start="0" length="0">
    <dxf>
      <alignment vertical="bottom" readingOrder="0"/>
    </dxf>
  </rfmt>
  <rfmt sheetId="3" sqref="CE31" start="0" length="0">
    <dxf>
      <alignment vertical="bottom" readingOrder="0"/>
    </dxf>
  </rfmt>
  <rfmt sheetId="3" sqref="CF31" start="0" length="0">
    <dxf>
      <alignment vertical="bottom" readingOrder="0"/>
    </dxf>
  </rfmt>
  <rfmt sheetId="3" sqref="CG31" start="0" length="0">
    <dxf>
      <alignment vertical="bottom" readingOrder="0"/>
    </dxf>
  </rfmt>
  <rfmt sheetId="3" sqref="CH31" start="0" length="0">
    <dxf>
      <alignment vertical="bottom" readingOrder="0"/>
    </dxf>
  </rfmt>
  <rfmt sheetId="3" sqref="CI31" start="0" length="0">
    <dxf>
      <alignment vertical="bottom" readingOrder="0"/>
    </dxf>
  </rfmt>
  <rfmt sheetId="3" sqref="CJ31" start="0" length="0">
    <dxf>
      <alignment vertical="bottom" readingOrder="0"/>
    </dxf>
  </rfmt>
  <rfmt sheetId="3" sqref="CK31" start="0" length="0">
    <dxf>
      <alignment vertical="bottom" readingOrder="0"/>
    </dxf>
  </rfmt>
  <rfmt sheetId="3" sqref="CL31" start="0" length="0">
    <dxf>
      <alignment vertical="bottom" readingOrder="0"/>
    </dxf>
  </rfmt>
  <rfmt sheetId="3" sqref="CM31" start="0" length="0">
    <dxf>
      <alignment vertical="bottom" readingOrder="0"/>
    </dxf>
  </rfmt>
  <rfmt sheetId="3" sqref="CN31" start="0" length="0">
    <dxf>
      <alignment vertical="bottom" readingOrder="0"/>
    </dxf>
  </rfmt>
  <rfmt sheetId="3" sqref="CO31" start="0" length="0">
    <dxf>
      <alignment vertical="bottom" readingOrder="0"/>
    </dxf>
  </rfmt>
  <rfmt sheetId="3" sqref="CP31" start="0" length="0">
    <dxf>
      <alignment vertical="bottom" readingOrder="0"/>
    </dxf>
  </rfmt>
  <rfmt sheetId="3" sqref="CQ31" start="0" length="0">
    <dxf>
      <alignment vertical="bottom" readingOrder="0"/>
    </dxf>
  </rfmt>
  <rfmt sheetId="3" sqref="CR31" start="0" length="0">
    <dxf>
      <alignment vertical="bottom" readingOrder="0"/>
    </dxf>
  </rfmt>
  <rfmt sheetId="3" sqref="CS31" start="0" length="0">
    <dxf>
      <alignment vertical="bottom" readingOrder="0"/>
    </dxf>
  </rfmt>
  <rfmt sheetId="3" sqref="CT31" start="0" length="0">
    <dxf>
      <alignment vertical="bottom" readingOrder="0"/>
    </dxf>
  </rfmt>
  <rfmt sheetId="3" sqref="CU31" start="0" length="0">
    <dxf>
      <alignment vertical="bottom" readingOrder="0"/>
    </dxf>
  </rfmt>
  <rfmt sheetId="3" sqref="CV31" start="0" length="0">
    <dxf>
      <alignment vertical="bottom" readingOrder="0"/>
    </dxf>
  </rfmt>
  <rfmt sheetId="3" sqref="CW31" start="0" length="0">
    <dxf>
      <alignment vertical="bottom" readingOrder="0"/>
    </dxf>
  </rfmt>
  <rfmt sheetId="3" sqref="CX31" start="0" length="0">
    <dxf>
      <alignment vertical="bottom" readingOrder="0"/>
    </dxf>
  </rfmt>
  <rfmt sheetId="3" sqref="CY31" start="0" length="0">
    <dxf>
      <alignment vertical="bottom" readingOrder="0"/>
    </dxf>
  </rfmt>
  <rfmt sheetId="3" sqref="CZ31" start="0" length="0">
    <dxf>
      <alignment vertical="bottom" readingOrder="0"/>
    </dxf>
  </rfmt>
  <rfmt sheetId="3" sqref="DA31" start="0" length="0">
    <dxf>
      <alignment vertical="bottom" readingOrder="0"/>
    </dxf>
  </rfmt>
  <rfmt sheetId="3" sqref="DB31" start="0" length="0">
    <dxf>
      <alignment vertical="bottom" readingOrder="0"/>
    </dxf>
  </rfmt>
  <rfmt sheetId="3" sqref="DC31" start="0" length="0">
    <dxf>
      <alignment vertical="bottom" readingOrder="0"/>
    </dxf>
  </rfmt>
  <rfmt sheetId="3" sqref="DD31" start="0" length="0">
    <dxf>
      <alignment vertical="bottom" readingOrder="0"/>
    </dxf>
  </rfmt>
  <rfmt sheetId="3" sqref="DE31" start="0" length="0">
    <dxf>
      <alignment vertical="bottom" readingOrder="0"/>
    </dxf>
  </rfmt>
  <rfmt sheetId="3" sqref="DF31" start="0" length="0">
    <dxf>
      <alignment vertical="bottom" readingOrder="0"/>
    </dxf>
  </rfmt>
  <rfmt sheetId="3" sqref="DG31" start="0" length="0">
    <dxf>
      <alignment vertical="bottom" readingOrder="0"/>
    </dxf>
  </rfmt>
  <rfmt sheetId="3" sqref="DH31" start="0" length="0">
    <dxf>
      <alignment vertical="bottom" readingOrder="0"/>
    </dxf>
  </rfmt>
  <rfmt sheetId="3" sqref="DI31" start="0" length="0">
    <dxf>
      <alignment vertical="bottom" readingOrder="0"/>
    </dxf>
  </rfmt>
  <rfmt sheetId="3" sqref="DJ31" start="0" length="0">
    <dxf>
      <alignment vertical="bottom" readingOrder="0"/>
    </dxf>
  </rfmt>
  <rfmt sheetId="3" sqref="DK31" start="0" length="0">
    <dxf>
      <alignment vertical="bottom" readingOrder="0"/>
    </dxf>
  </rfmt>
  <rfmt sheetId="3" sqref="DL31" start="0" length="0">
    <dxf>
      <alignment vertical="bottom" readingOrder="0"/>
    </dxf>
  </rfmt>
  <rfmt sheetId="3" sqref="DM31" start="0" length="0">
    <dxf>
      <alignment vertical="bottom" readingOrder="0"/>
    </dxf>
  </rfmt>
  <rfmt sheetId="3" sqref="DN31" start="0" length="0">
    <dxf>
      <alignment vertical="bottom" readingOrder="0"/>
    </dxf>
  </rfmt>
  <rfmt sheetId="3" sqref="DO31" start="0" length="0">
    <dxf>
      <alignment vertical="bottom" readingOrder="0"/>
    </dxf>
  </rfmt>
  <rfmt sheetId="3" sqref="DP31" start="0" length="0">
    <dxf>
      <alignment vertical="bottom" readingOrder="0"/>
    </dxf>
  </rfmt>
  <rfmt sheetId="3" sqref="DQ31" start="0" length="0">
    <dxf>
      <alignment vertical="bottom" readingOrder="0"/>
    </dxf>
  </rfmt>
  <rfmt sheetId="3" sqref="DR31" start="0" length="0">
    <dxf>
      <alignment vertical="bottom" readingOrder="0"/>
    </dxf>
  </rfmt>
  <rfmt sheetId="3" sqref="DS31" start="0" length="0">
    <dxf>
      <alignment vertical="bottom" readingOrder="0"/>
    </dxf>
  </rfmt>
  <rfmt sheetId="3" sqref="DT31" start="0" length="0">
    <dxf>
      <alignment vertical="bottom" readingOrder="0"/>
    </dxf>
  </rfmt>
  <rfmt sheetId="3" sqref="DU31" start="0" length="0">
    <dxf>
      <alignment vertical="bottom" readingOrder="0"/>
    </dxf>
  </rfmt>
  <rfmt sheetId="3" sqref="DV31" start="0" length="0">
    <dxf>
      <alignment vertical="bottom" readingOrder="0"/>
    </dxf>
  </rfmt>
  <rfmt sheetId="3" sqref="DW31" start="0" length="0">
    <dxf>
      <alignment vertical="bottom" readingOrder="0"/>
    </dxf>
  </rfmt>
  <rfmt sheetId="3" sqref="DX31" start="0" length="0">
    <dxf>
      <alignment vertical="bottom" readingOrder="0"/>
    </dxf>
  </rfmt>
  <rfmt sheetId="3" sqref="DY31" start="0" length="0">
    <dxf>
      <alignment vertical="bottom" readingOrder="0"/>
    </dxf>
  </rfmt>
  <rfmt sheetId="3" sqref="DZ31" start="0" length="0">
    <dxf>
      <alignment vertical="bottom" readingOrder="0"/>
    </dxf>
  </rfmt>
  <rfmt sheetId="3" sqref="EA31" start="0" length="0">
    <dxf>
      <alignment vertical="bottom" readingOrder="0"/>
    </dxf>
  </rfmt>
  <rfmt sheetId="3" sqref="EB31" start="0" length="0">
    <dxf>
      <alignment vertical="bottom" readingOrder="0"/>
    </dxf>
  </rfmt>
  <rfmt sheetId="3" sqref="EC31" start="0" length="0">
    <dxf>
      <alignment vertical="bottom" readingOrder="0"/>
    </dxf>
  </rfmt>
  <rfmt sheetId="3" sqref="ED31" start="0" length="0">
    <dxf>
      <alignment vertical="bottom" readingOrder="0"/>
    </dxf>
  </rfmt>
  <rfmt sheetId="3" sqref="EE31" start="0" length="0">
    <dxf>
      <alignment vertical="bottom" readingOrder="0"/>
    </dxf>
  </rfmt>
  <rfmt sheetId="3" sqref="EF31" start="0" length="0">
    <dxf>
      <alignment vertical="bottom" readingOrder="0"/>
    </dxf>
  </rfmt>
  <rfmt sheetId="3" sqref="EG31" start="0" length="0">
    <dxf>
      <alignment vertical="bottom" readingOrder="0"/>
    </dxf>
  </rfmt>
  <rfmt sheetId="3" sqref="EH31" start="0" length="0">
    <dxf>
      <alignment vertical="bottom" readingOrder="0"/>
    </dxf>
  </rfmt>
  <rfmt sheetId="3" sqref="EI31" start="0" length="0">
    <dxf>
      <alignment vertical="bottom" readingOrder="0"/>
    </dxf>
  </rfmt>
  <rfmt sheetId="3" sqref="EJ31" start="0" length="0">
    <dxf>
      <alignment vertical="bottom" readingOrder="0"/>
    </dxf>
  </rfmt>
  <rfmt sheetId="3" sqref="EK31" start="0" length="0">
    <dxf>
      <alignment vertical="bottom" readingOrder="0"/>
    </dxf>
  </rfmt>
  <rfmt sheetId="3" sqref="EL31" start="0" length="0">
    <dxf>
      <alignment vertical="bottom" readingOrder="0"/>
    </dxf>
  </rfmt>
  <rfmt sheetId="3" sqref="EM31" start="0" length="0">
    <dxf>
      <alignment vertical="bottom" readingOrder="0"/>
    </dxf>
  </rfmt>
  <rfmt sheetId="3" sqref="EN31" start="0" length="0">
    <dxf>
      <alignment vertical="bottom" readingOrder="0"/>
    </dxf>
  </rfmt>
  <rfmt sheetId="3" sqref="EO31" start="0" length="0">
    <dxf>
      <alignment vertical="bottom" readingOrder="0"/>
    </dxf>
  </rfmt>
  <rfmt sheetId="3" sqref="EP31" start="0" length="0">
    <dxf>
      <alignment vertical="bottom" readingOrder="0"/>
    </dxf>
  </rfmt>
  <rfmt sheetId="3" sqref="EQ31" start="0" length="0">
    <dxf>
      <alignment vertical="bottom" readingOrder="0"/>
    </dxf>
  </rfmt>
  <rfmt sheetId="3" sqref="ER31" start="0" length="0">
    <dxf>
      <alignment vertical="bottom" readingOrder="0"/>
    </dxf>
  </rfmt>
  <rfmt sheetId="3" sqref="ES31" start="0" length="0">
    <dxf>
      <alignment vertical="bottom" readingOrder="0"/>
    </dxf>
  </rfmt>
  <rfmt sheetId="3" sqref="ET31" start="0" length="0">
    <dxf>
      <alignment vertical="bottom" readingOrder="0"/>
    </dxf>
  </rfmt>
  <rfmt sheetId="3" sqref="EU31" start="0" length="0">
    <dxf>
      <alignment vertical="bottom" readingOrder="0"/>
    </dxf>
  </rfmt>
  <rfmt sheetId="3" sqref="EV31" start="0" length="0">
    <dxf>
      <alignment vertical="bottom" readingOrder="0"/>
    </dxf>
  </rfmt>
  <rfmt sheetId="3" sqref="EW31" start="0" length="0">
    <dxf>
      <alignment vertical="bottom" readingOrder="0"/>
    </dxf>
  </rfmt>
  <rfmt sheetId="3" sqref="EX31" start="0" length="0">
    <dxf>
      <alignment vertical="bottom" readingOrder="0"/>
    </dxf>
  </rfmt>
  <rfmt sheetId="3" sqref="EY31" start="0" length="0">
    <dxf>
      <alignment vertical="bottom" readingOrder="0"/>
    </dxf>
  </rfmt>
  <rfmt sheetId="3" sqref="EZ31" start="0" length="0">
    <dxf>
      <alignment vertical="bottom" readingOrder="0"/>
    </dxf>
  </rfmt>
  <rfmt sheetId="3" sqref="FA31" start="0" length="0">
    <dxf>
      <alignment vertical="bottom" readingOrder="0"/>
    </dxf>
  </rfmt>
  <rfmt sheetId="3" sqref="FB31" start="0" length="0">
    <dxf>
      <alignment vertical="bottom" readingOrder="0"/>
    </dxf>
  </rfmt>
  <rfmt sheetId="3" sqref="FC31" start="0" length="0">
    <dxf>
      <alignment vertical="bottom" readingOrder="0"/>
    </dxf>
  </rfmt>
  <rfmt sheetId="3" sqref="FD31" start="0" length="0">
    <dxf>
      <alignment vertical="bottom" readingOrder="0"/>
    </dxf>
  </rfmt>
  <rfmt sheetId="3" sqref="FE31" start="0" length="0">
    <dxf>
      <alignment vertical="bottom" readingOrder="0"/>
    </dxf>
  </rfmt>
  <rfmt sheetId="3" sqref="FF31" start="0" length="0">
    <dxf>
      <alignment vertical="bottom" readingOrder="0"/>
    </dxf>
  </rfmt>
  <rfmt sheetId="3" sqref="FG31" start="0" length="0">
    <dxf>
      <alignment vertical="bottom" readingOrder="0"/>
    </dxf>
  </rfmt>
  <rfmt sheetId="3" sqref="FH31" start="0" length="0">
    <dxf>
      <alignment vertical="bottom" readingOrder="0"/>
    </dxf>
  </rfmt>
  <rfmt sheetId="3" sqref="FI31" start="0" length="0">
    <dxf>
      <alignment vertical="bottom" readingOrder="0"/>
    </dxf>
  </rfmt>
  <rfmt sheetId="3" sqref="FJ31" start="0" length="0">
    <dxf>
      <alignment vertical="bottom" readingOrder="0"/>
    </dxf>
  </rfmt>
  <rfmt sheetId="3" sqref="FK31" start="0" length="0">
    <dxf>
      <alignment vertical="bottom" readingOrder="0"/>
    </dxf>
  </rfmt>
  <rfmt sheetId="3" sqref="P32" start="0" length="0">
    <dxf>
      <alignment vertical="bottom" readingOrder="0"/>
    </dxf>
  </rfmt>
  <rfmt sheetId="3" sqref="Q32" start="0" length="0">
    <dxf>
      <alignment vertical="bottom" readingOrder="0"/>
    </dxf>
  </rfmt>
  <rfmt sheetId="3" sqref="R32" start="0" length="0">
    <dxf>
      <alignment vertical="bottom" readingOrder="0"/>
    </dxf>
  </rfmt>
  <rfmt sheetId="3" sqref="S32" start="0" length="0">
    <dxf>
      <alignment vertical="bottom" readingOrder="0"/>
    </dxf>
  </rfmt>
  <rfmt sheetId="3" sqref="T32" start="0" length="0">
    <dxf>
      <alignment vertical="bottom" readingOrder="0"/>
    </dxf>
  </rfmt>
  <rfmt sheetId="3" sqref="U32" start="0" length="0">
    <dxf>
      <alignment vertical="bottom" readingOrder="0"/>
    </dxf>
  </rfmt>
  <rfmt sheetId="3" sqref="V32" start="0" length="0">
    <dxf>
      <alignment vertical="bottom" readingOrder="0"/>
    </dxf>
  </rfmt>
  <rfmt sheetId="3" sqref="W32" start="0" length="0">
    <dxf>
      <alignment vertical="bottom" readingOrder="0"/>
    </dxf>
  </rfmt>
  <rfmt sheetId="3" sqref="X32" start="0" length="0">
    <dxf>
      <alignment vertical="bottom" readingOrder="0"/>
    </dxf>
  </rfmt>
  <rfmt sheetId="3" sqref="Y32" start="0" length="0">
    <dxf>
      <alignment vertical="bottom" readingOrder="0"/>
    </dxf>
  </rfmt>
  <rfmt sheetId="3" sqref="Z32" start="0" length="0">
    <dxf>
      <alignment vertical="bottom" readingOrder="0"/>
    </dxf>
  </rfmt>
  <rfmt sheetId="3" sqref="AA32" start="0" length="0">
    <dxf>
      <alignment vertical="bottom" readingOrder="0"/>
    </dxf>
  </rfmt>
  <rfmt sheetId="3" sqref="AB32" start="0" length="0">
    <dxf>
      <fill>
        <patternFill patternType="none">
          <bgColor indexed="65"/>
        </patternFill>
      </fill>
      <alignment vertical="bottom" readingOrder="0"/>
    </dxf>
  </rfmt>
  <rcc rId="4638" sId="3" odxf="1" dxf="1">
    <oc r="AC32">
      <f>C32-'N:\Personal\wgmanuel\CEC\IEPR\IEPR 2015\[2015 IEPR Supply Forms (working draft 4-21-15) (WGM 4-24-15).xlsx]S-2 Energy Balance'!E29</f>
    </oc>
    <nc r="AC32"/>
    <ndxf>
      <font>
        <sz val="12"/>
        <color auto="1"/>
        <name val="Times New Roman"/>
        <scheme val="none"/>
      </font>
      <numFmt numFmtId="0" formatCode="General"/>
      <alignment vertical="bottom" readingOrder="0"/>
    </ndxf>
  </rcc>
  <rcc rId="4639" sId="3" odxf="1" dxf="1">
    <oc r="AD32">
      <f>D32-'N:\Personal\wgmanuel\CEC\IEPR\IEPR 2015\[2015 IEPR Supply Forms (working draft 4-21-15) (WGM 4-24-15).xlsx]S-2 Energy Balance'!F29</f>
    </oc>
    <nc r="AD32"/>
    <ndxf>
      <font>
        <sz val="12"/>
        <color auto="1"/>
        <name val="Times New Roman"/>
        <scheme val="none"/>
      </font>
      <numFmt numFmtId="0" formatCode="General"/>
      <alignment vertical="bottom" readingOrder="0"/>
    </ndxf>
  </rcc>
  <rcc rId="4640" sId="3" odxf="1" dxf="1">
    <oc r="AE32">
      <f>E32-'N:\Personal\wgmanuel\CEC\IEPR\IEPR 2015\[2015 IEPR Supply Forms (working draft 4-21-15) (WGM 4-24-15).xlsx]S-2 Energy Balance'!G29</f>
    </oc>
    <nc r="AE32"/>
    <ndxf>
      <font>
        <sz val="12"/>
        <color auto="1"/>
        <name val="Times New Roman"/>
        <scheme val="none"/>
      </font>
      <numFmt numFmtId="0" formatCode="General"/>
      <alignment vertical="bottom" readingOrder="0"/>
    </ndxf>
  </rcc>
  <rcc rId="4641" sId="3" odxf="1" dxf="1">
    <oc r="AF32">
      <f>F32-'N:\Personal\wgmanuel\CEC\IEPR\IEPR 2015\[2015 IEPR Supply Forms (working draft 4-21-15) (WGM 4-24-15).xlsx]S-2 Energy Balance'!H29</f>
    </oc>
    <nc r="AF32"/>
    <ndxf>
      <font>
        <sz val="12"/>
        <color auto="1"/>
        <name val="Times New Roman"/>
        <scheme val="none"/>
      </font>
      <numFmt numFmtId="0" formatCode="General"/>
      <alignment vertical="bottom" readingOrder="0"/>
    </ndxf>
  </rcc>
  <rcc rId="4642" sId="3" odxf="1" dxf="1">
    <oc r="AG32">
      <f>G32-'N:\Personal\wgmanuel\CEC\IEPR\IEPR 2015\[2015 IEPR Supply Forms (working draft 4-21-15) (WGM 4-24-15).xlsx]S-2 Energy Balance'!I29</f>
    </oc>
    <nc r="AG32"/>
    <ndxf>
      <font>
        <sz val="12"/>
        <color auto="1"/>
        <name val="Times New Roman"/>
        <scheme val="none"/>
      </font>
      <numFmt numFmtId="0" formatCode="General"/>
      <alignment vertical="bottom" readingOrder="0"/>
    </ndxf>
  </rcc>
  <rcc rId="4643" sId="3" odxf="1" dxf="1">
    <oc r="AH32">
      <f>H32-'N:\Personal\wgmanuel\CEC\IEPR\IEPR 2015\[2015 IEPR Supply Forms (working draft 4-21-15) (WGM 4-24-15).xlsx]S-2 Energy Balance'!J29</f>
    </oc>
    <nc r="AH32"/>
    <ndxf>
      <font>
        <sz val="12"/>
        <color auto="1"/>
        <name val="Times New Roman"/>
        <scheme val="none"/>
      </font>
      <numFmt numFmtId="0" formatCode="General"/>
      <alignment vertical="bottom" readingOrder="0"/>
    </ndxf>
  </rcc>
  <rcc rId="4644" sId="3" odxf="1" dxf="1">
    <oc r="AI32">
      <f>I32-'N:\Personal\wgmanuel\CEC\IEPR\IEPR 2015\[2015 IEPR Supply Forms (working draft 4-21-15) (WGM 4-24-15).xlsx]S-2 Energy Balance'!K29</f>
    </oc>
    <nc r="AI32"/>
    <ndxf>
      <font>
        <sz val="12"/>
        <color auto="1"/>
        <name val="Times New Roman"/>
        <scheme val="none"/>
      </font>
      <numFmt numFmtId="0" formatCode="General"/>
      <alignment vertical="bottom" readingOrder="0"/>
    </ndxf>
  </rcc>
  <rcc rId="4645" sId="3" odxf="1" dxf="1">
    <oc r="AJ32">
      <f>J32-'N:\Personal\wgmanuel\CEC\IEPR\IEPR 2015\[2015 IEPR Supply Forms (working draft 4-21-15) (WGM 4-24-15).xlsx]S-2 Energy Balance'!L29</f>
    </oc>
    <nc r="AJ32"/>
    <ndxf>
      <font>
        <sz val="12"/>
        <color auto="1"/>
        <name val="Times New Roman"/>
        <scheme val="none"/>
      </font>
      <numFmt numFmtId="0" formatCode="General"/>
      <alignment vertical="bottom" readingOrder="0"/>
    </ndxf>
  </rcc>
  <rcc rId="4646" sId="3" odxf="1" dxf="1">
    <oc r="AK32">
      <f>K32-'N:\Personal\wgmanuel\CEC\IEPR\IEPR 2015\[2015 IEPR Supply Forms (working draft 4-21-15) (WGM 4-24-15).xlsx]S-2 Energy Balance'!M29</f>
    </oc>
    <nc r="AK32"/>
    <ndxf>
      <font>
        <sz val="12"/>
        <color auto="1"/>
        <name val="Times New Roman"/>
        <scheme val="none"/>
      </font>
      <numFmt numFmtId="0" formatCode="General"/>
      <alignment vertical="bottom" readingOrder="0"/>
    </ndxf>
  </rcc>
  <rcc rId="4647" sId="3" odxf="1" dxf="1">
    <oc r="AL32">
      <f>L32-'N:\Personal\wgmanuel\CEC\IEPR\IEPR 2015\[2015 IEPR Supply Forms (working draft 4-21-15) (WGM 4-24-15).xlsx]S-2 Energy Balance'!N29</f>
    </oc>
    <nc r="AL32"/>
    <ndxf>
      <font>
        <sz val="12"/>
        <color auto="1"/>
        <name val="Times New Roman"/>
        <scheme val="none"/>
      </font>
      <numFmt numFmtId="0" formatCode="General"/>
      <alignment vertical="bottom" readingOrder="0"/>
    </ndxf>
  </rcc>
  <rfmt sheetId="3" sqref="AM32" start="0" length="0">
    <dxf>
      <alignment vertical="bottom" readingOrder="0"/>
    </dxf>
  </rfmt>
  <rfmt sheetId="3" sqref="AN32" start="0" length="0">
    <dxf>
      <alignment vertical="bottom" readingOrder="0"/>
    </dxf>
  </rfmt>
  <rfmt sheetId="3" sqref="AO32" start="0" length="0">
    <dxf>
      <fill>
        <patternFill patternType="none">
          <bgColor indexed="65"/>
        </patternFill>
      </fill>
      <alignment vertical="bottom" readingOrder="0"/>
    </dxf>
  </rfmt>
  <rfmt sheetId="3" sqref="AP32" start="0" length="0">
    <dxf>
      <alignment vertical="bottom" readingOrder="0"/>
    </dxf>
  </rfmt>
  <rfmt sheetId="3" sqref="AQ32" start="0" length="0">
    <dxf>
      <alignment vertical="bottom" readingOrder="0"/>
    </dxf>
  </rfmt>
  <rfmt sheetId="3" sqref="AR32" start="0" length="0">
    <dxf>
      <alignment vertical="bottom" readingOrder="0"/>
    </dxf>
  </rfmt>
  <rfmt sheetId="3" sqref="AS32" start="0" length="0">
    <dxf>
      <alignment vertical="bottom" readingOrder="0"/>
    </dxf>
  </rfmt>
  <rfmt sheetId="3" sqref="AT32" start="0" length="0">
    <dxf>
      <alignment vertical="bottom" readingOrder="0"/>
    </dxf>
  </rfmt>
  <rfmt sheetId="3" sqref="AU32" start="0" length="0">
    <dxf>
      <alignment vertical="bottom" readingOrder="0"/>
    </dxf>
  </rfmt>
  <rfmt sheetId="3" sqref="AV32" start="0" length="0">
    <dxf>
      <alignment vertical="bottom" readingOrder="0"/>
    </dxf>
  </rfmt>
  <rfmt sheetId="3" sqref="AW32" start="0" length="0">
    <dxf>
      <alignment vertical="bottom" readingOrder="0"/>
    </dxf>
  </rfmt>
  <rfmt sheetId="3" sqref="AX32" start="0" length="0">
    <dxf>
      <alignment vertical="bottom" readingOrder="0"/>
    </dxf>
  </rfmt>
  <rfmt sheetId="3" sqref="AY32" start="0" length="0">
    <dxf>
      <alignment vertical="bottom" readingOrder="0"/>
    </dxf>
  </rfmt>
  <rfmt sheetId="3" sqref="AZ32" start="0" length="0">
    <dxf>
      <alignment vertical="bottom" readingOrder="0"/>
    </dxf>
  </rfmt>
  <rfmt sheetId="3" sqref="BA32" start="0" length="0">
    <dxf>
      <alignment vertical="bottom" readingOrder="0"/>
    </dxf>
  </rfmt>
  <rfmt sheetId="3" sqref="BB32" start="0" length="0">
    <dxf>
      <alignment vertical="bottom" readingOrder="0"/>
    </dxf>
  </rfmt>
  <rfmt sheetId="3" sqref="BC32" start="0" length="0">
    <dxf>
      <alignment vertical="bottom" readingOrder="0"/>
    </dxf>
  </rfmt>
  <rfmt sheetId="3" sqref="BD32" start="0" length="0">
    <dxf>
      <alignment vertical="bottom" readingOrder="0"/>
    </dxf>
  </rfmt>
  <rfmt sheetId="3" sqref="BE32" start="0" length="0">
    <dxf>
      <alignment vertical="bottom" readingOrder="0"/>
    </dxf>
  </rfmt>
  <rfmt sheetId="3" sqref="BF32" start="0" length="0">
    <dxf>
      <alignment vertical="bottom" readingOrder="0"/>
    </dxf>
  </rfmt>
  <rfmt sheetId="3" sqref="BG32" start="0" length="0">
    <dxf>
      <alignment vertical="bottom" readingOrder="0"/>
    </dxf>
  </rfmt>
  <rfmt sheetId="3" sqref="BH32" start="0" length="0">
    <dxf>
      <alignment vertical="bottom" readingOrder="0"/>
    </dxf>
  </rfmt>
  <rfmt sheetId="3" sqref="BI32" start="0" length="0">
    <dxf>
      <alignment vertical="bottom" readingOrder="0"/>
    </dxf>
  </rfmt>
  <rfmt sheetId="3" sqref="BJ32" start="0" length="0">
    <dxf>
      <alignment vertical="bottom" readingOrder="0"/>
    </dxf>
  </rfmt>
  <rfmt sheetId="3" sqref="BK32" start="0" length="0">
    <dxf>
      <alignment vertical="bottom" readingOrder="0"/>
    </dxf>
  </rfmt>
  <rfmt sheetId="3" sqref="BL32" start="0" length="0">
    <dxf>
      <alignment vertical="bottom" readingOrder="0"/>
    </dxf>
  </rfmt>
  <rfmt sheetId="3" sqref="BM32" start="0" length="0">
    <dxf>
      <alignment vertical="bottom" readingOrder="0"/>
    </dxf>
  </rfmt>
  <rfmt sheetId="3" sqref="BN32" start="0" length="0">
    <dxf>
      <alignment vertical="bottom" readingOrder="0"/>
    </dxf>
  </rfmt>
  <rfmt sheetId="3" sqref="BO32" start="0" length="0">
    <dxf>
      <alignment vertical="bottom" readingOrder="0"/>
    </dxf>
  </rfmt>
  <rfmt sheetId="3" sqref="BP32" start="0" length="0">
    <dxf>
      <alignment vertical="bottom" readingOrder="0"/>
    </dxf>
  </rfmt>
  <rfmt sheetId="3" sqref="BQ32" start="0" length="0">
    <dxf>
      <alignment vertical="bottom" readingOrder="0"/>
    </dxf>
  </rfmt>
  <rfmt sheetId="3" sqref="BR32" start="0" length="0">
    <dxf>
      <alignment vertical="bottom" readingOrder="0"/>
    </dxf>
  </rfmt>
  <rfmt sheetId="3" sqref="BS32" start="0" length="0">
    <dxf>
      <alignment vertical="bottom" readingOrder="0"/>
    </dxf>
  </rfmt>
  <rfmt sheetId="3" sqref="BT32" start="0" length="0">
    <dxf>
      <alignment vertical="bottom" readingOrder="0"/>
    </dxf>
  </rfmt>
  <rfmt sheetId="3" sqref="BU32" start="0" length="0">
    <dxf>
      <alignment vertical="bottom" readingOrder="0"/>
    </dxf>
  </rfmt>
  <rfmt sheetId="3" sqref="BV32" start="0" length="0">
    <dxf>
      <alignment vertical="bottom" readingOrder="0"/>
    </dxf>
  </rfmt>
  <rfmt sheetId="3" sqref="BW32" start="0" length="0">
    <dxf>
      <alignment vertical="bottom" readingOrder="0"/>
    </dxf>
  </rfmt>
  <rfmt sheetId="3" sqref="BX32" start="0" length="0">
    <dxf>
      <alignment vertical="bottom" readingOrder="0"/>
    </dxf>
  </rfmt>
  <rfmt sheetId="3" sqref="BY32" start="0" length="0">
    <dxf>
      <alignment vertical="bottom" readingOrder="0"/>
    </dxf>
  </rfmt>
  <rfmt sheetId="3" sqref="BZ32" start="0" length="0">
    <dxf>
      <alignment vertical="bottom" readingOrder="0"/>
    </dxf>
  </rfmt>
  <rfmt sheetId="3" sqref="CA32" start="0" length="0">
    <dxf>
      <alignment vertical="bottom" readingOrder="0"/>
    </dxf>
  </rfmt>
  <rfmt sheetId="3" sqref="CB32" start="0" length="0">
    <dxf>
      <alignment vertical="bottom" readingOrder="0"/>
    </dxf>
  </rfmt>
  <rfmt sheetId="3" sqref="CC32" start="0" length="0">
    <dxf>
      <alignment vertical="bottom" readingOrder="0"/>
    </dxf>
  </rfmt>
  <rfmt sheetId="3" sqref="CD32" start="0" length="0">
    <dxf>
      <alignment vertical="bottom" readingOrder="0"/>
    </dxf>
  </rfmt>
  <rfmt sheetId="3" sqref="CE32" start="0" length="0">
    <dxf>
      <alignment vertical="bottom" readingOrder="0"/>
    </dxf>
  </rfmt>
  <rfmt sheetId="3" sqref="CF32" start="0" length="0">
    <dxf>
      <alignment vertical="bottom" readingOrder="0"/>
    </dxf>
  </rfmt>
  <rfmt sheetId="3" sqref="CG32" start="0" length="0">
    <dxf>
      <alignment vertical="bottom" readingOrder="0"/>
    </dxf>
  </rfmt>
  <rfmt sheetId="3" sqref="CH32" start="0" length="0">
    <dxf>
      <alignment vertical="bottom" readingOrder="0"/>
    </dxf>
  </rfmt>
  <rfmt sheetId="3" sqref="CI32" start="0" length="0">
    <dxf>
      <alignment vertical="bottom" readingOrder="0"/>
    </dxf>
  </rfmt>
  <rfmt sheetId="3" sqref="CJ32" start="0" length="0">
    <dxf>
      <alignment vertical="bottom" readingOrder="0"/>
    </dxf>
  </rfmt>
  <rfmt sheetId="3" sqref="CK32" start="0" length="0">
    <dxf>
      <alignment vertical="bottom" readingOrder="0"/>
    </dxf>
  </rfmt>
  <rfmt sheetId="3" sqref="CL32" start="0" length="0">
    <dxf>
      <alignment vertical="bottom" readingOrder="0"/>
    </dxf>
  </rfmt>
  <rfmt sheetId="3" sqref="CM32" start="0" length="0">
    <dxf>
      <alignment vertical="bottom" readingOrder="0"/>
    </dxf>
  </rfmt>
  <rfmt sheetId="3" sqref="CN32" start="0" length="0">
    <dxf>
      <alignment vertical="bottom" readingOrder="0"/>
    </dxf>
  </rfmt>
  <rfmt sheetId="3" sqref="CO32" start="0" length="0">
    <dxf>
      <alignment vertical="bottom" readingOrder="0"/>
    </dxf>
  </rfmt>
  <rfmt sheetId="3" sqref="CP32" start="0" length="0">
    <dxf>
      <alignment vertical="bottom" readingOrder="0"/>
    </dxf>
  </rfmt>
  <rfmt sheetId="3" sqref="CQ32" start="0" length="0">
    <dxf>
      <alignment vertical="bottom" readingOrder="0"/>
    </dxf>
  </rfmt>
  <rfmt sheetId="3" sqref="CR32" start="0" length="0">
    <dxf>
      <alignment vertical="bottom" readingOrder="0"/>
    </dxf>
  </rfmt>
  <rfmt sheetId="3" sqref="CS32" start="0" length="0">
    <dxf>
      <alignment vertical="bottom" readingOrder="0"/>
    </dxf>
  </rfmt>
  <rfmt sheetId="3" sqref="CT32" start="0" length="0">
    <dxf>
      <alignment vertical="bottom" readingOrder="0"/>
    </dxf>
  </rfmt>
  <rfmt sheetId="3" sqref="CU32" start="0" length="0">
    <dxf>
      <alignment vertical="bottom" readingOrder="0"/>
    </dxf>
  </rfmt>
  <rfmt sheetId="3" sqref="CV32" start="0" length="0">
    <dxf>
      <alignment vertical="bottom" readingOrder="0"/>
    </dxf>
  </rfmt>
  <rfmt sheetId="3" sqref="CW32" start="0" length="0">
    <dxf>
      <alignment vertical="bottom" readingOrder="0"/>
    </dxf>
  </rfmt>
  <rfmt sheetId="3" sqref="CX32" start="0" length="0">
    <dxf>
      <alignment vertical="bottom" readingOrder="0"/>
    </dxf>
  </rfmt>
  <rfmt sheetId="3" sqref="CY32" start="0" length="0">
    <dxf>
      <alignment vertical="bottom" readingOrder="0"/>
    </dxf>
  </rfmt>
  <rfmt sheetId="3" sqref="CZ32" start="0" length="0">
    <dxf>
      <alignment vertical="bottom" readingOrder="0"/>
    </dxf>
  </rfmt>
  <rfmt sheetId="3" sqref="DA32" start="0" length="0">
    <dxf>
      <alignment vertical="bottom" readingOrder="0"/>
    </dxf>
  </rfmt>
  <rfmt sheetId="3" sqref="DB32" start="0" length="0">
    <dxf>
      <alignment vertical="bottom" readingOrder="0"/>
    </dxf>
  </rfmt>
  <rfmt sheetId="3" sqref="DC32" start="0" length="0">
    <dxf>
      <alignment vertical="bottom" readingOrder="0"/>
    </dxf>
  </rfmt>
  <rfmt sheetId="3" sqref="DD32" start="0" length="0">
    <dxf>
      <alignment vertical="bottom" readingOrder="0"/>
    </dxf>
  </rfmt>
  <rfmt sheetId="3" sqref="DE32" start="0" length="0">
    <dxf>
      <alignment vertical="bottom" readingOrder="0"/>
    </dxf>
  </rfmt>
  <rfmt sheetId="3" sqref="DF32" start="0" length="0">
    <dxf>
      <alignment vertical="bottom" readingOrder="0"/>
    </dxf>
  </rfmt>
  <rfmt sheetId="3" sqref="DG32" start="0" length="0">
    <dxf>
      <alignment vertical="bottom" readingOrder="0"/>
    </dxf>
  </rfmt>
  <rfmt sheetId="3" sqref="DH32" start="0" length="0">
    <dxf>
      <alignment vertical="bottom" readingOrder="0"/>
    </dxf>
  </rfmt>
  <rfmt sheetId="3" sqref="DI32" start="0" length="0">
    <dxf>
      <alignment vertical="bottom" readingOrder="0"/>
    </dxf>
  </rfmt>
  <rfmt sheetId="3" sqref="DJ32" start="0" length="0">
    <dxf>
      <alignment vertical="bottom" readingOrder="0"/>
    </dxf>
  </rfmt>
  <rfmt sheetId="3" sqref="DK32" start="0" length="0">
    <dxf>
      <alignment vertical="bottom" readingOrder="0"/>
    </dxf>
  </rfmt>
  <rfmt sheetId="3" sqref="DL32" start="0" length="0">
    <dxf>
      <alignment vertical="bottom" readingOrder="0"/>
    </dxf>
  </rfmt>
  <rfmt sheetId="3" sqref="DM32" start="0" length="0">
    <dxf>
      <alignment vertical="bottom" readingOrder="0"/>
    </dxf>
  </rfmt>
  <rfmt sheetId="3" sqref="DN32" start="0" length="0">
    <dxf>
      <alignment vertical="bottom" readingOrder="0"/>
    </dxf>
  </rfmt>
  <rfmt sheetId="3" sqref="DO32" start="0" length="0">
    <dxf>
      <alignment vertical="bottom" readingOrder="0"/>
    </dxf>
  </rfmt>
  <rfmt sheetId="3" sqref="DP32" start="0" length="0">
    <dxf>
      <alignment vertical="bottom" readingOrder="0"/>
    </dxf>
  </rfmt>
  <rfmt sheetId="3" sqref="DQ32" start="0" length="0">
    <dxf>
      <alignment vertical="bottom" readingOrder="0"/>
    </dxf>
  </rfmt>
  <rfmt sheetId="3" sqref="DR32" start="0" length="0">
    <dxf>
      <alignment vertical="bottom" readingOrder="0"/>
    </dxf>
  </rfmt>
  <rfmt sheetId="3" sqref="DS32" start="0" length="0">
    <dxf>
      <alignment vertical="bottom" readingOrder="0"/>
    </dxf>
  </rfmt>
  <rfmt sheetId="3" sqref="DT32" start="0" length="0">
    <dxf>
      <alignment vertical="bottom" readingOrder="0"/>
    </dxf>
  </rfmt>
  <rfmt sheetId="3" sqref="DU32" start="0" length="0">
    <dxf>
      <alignment vertical="bottom" readingOrder="0"/>
    </dxf>
  </rfmt>
  <rfmt sheetId="3" sqref="DV32" start="0" length="0">
    <dxf>
      <alignment vertical="bottom" readingOrder="0"/>
    </dxf>
  </rfmt>
  <rfmt sheetId="3" sqref="DW32" start="0" length="0">
    <dxf>
      <alignment vertical="bottom" readingOrder="0"/>
    </dxf>
  </rfmt>
  <rfmt sheetId="3" sqref="DX32" start="0" length="0">
    <dxf>
      <alignment vertical="bottom" readingOrder="0"/>
    </dxf>
  </rfmt>
  <rfmt sheetId="3" sqref="DY32" start="0" length="0">
    <dxf>
      <alignment vertical="bottom" readingOrder="0"/>
    </dxf>
  </rfmt>
  <rfmt sheetId="3" sqref="DZ32" start="0" length="0">
    <dxf>
      <alignment vertical="bottom" readingOrder="0"/>
    </dxf>
  </rfmt>
  <rfmt sheetId="3" sqref="EA32" start="0" length="0">
    <dxf>
      <alignment vertical="bottom" readingOrder="0"/>
    </dxf>
  </rfmt>
  <rfmt sheetId="3" sqref="EB32" start="0" length="0">
    <dxf>
      <alignment vertical="bottom" readingOrder="0"/>
    </dxf>
  </rfmt>
  <rfmt sheetId="3" sqref="EC32" start="0" length="0">
    <dxf>
      <alignment vertical="bottom" readingOrder="0"/>
    </dxf>
  </rfmt>
  <rfmt sheetId="3" sqref="ED32" start="0" length="0">
    <dxf>
      <alignment vertical="bottom" readingOrder="0"/>
    </dxf>
  </rfmt>
  <rfmt sheetId="3" sqref="EE32" start="0" length="0">
    <dxf>
      <alignment vertical="bottom" readingOrder="0"/>
    </dxf>
  </rfmt>
  <rfmt sheetId="3" sqref="EF32" start="0" length="0">
    <dxf>
      <alignment vertical="bottom" readingOrder="0"/>
    </dxf>
  </rfmt>
  <rfmt sheetId="3" sqref="EG32" start="0" length="0">
    <dxf>
      <alignment vertical="bottom" readingOrder="0"/>
    </dxf>
  </rfmt>
  <rfmt sheetId="3" sqref="EH32" start="0" length="0">
    <dxf>
      <alignment vertical="bottom" readingOrder="0"/>
    </dxf>
  </rfmt>
  <rfmt sheetId="3" sqref="EI32" start="0" length="0">
    <dxf>
      <alignment vertical="bottom" readingOrder="0"/>
    </dxf>
  </rfmt>
  <rfmt sheetId="3" sqref="EJ32" start="0" length="0">
    <dxf>
      <alignment vertical="bottom" readingOrder="0"/>
    </dxf>
  </rfmt>
  <rfmt sheetId="3" sqref="EK32" start="0" length="0">
    <dxf>
      <alignment vertical="bottom" readingOrder="0"/>
    </dxf>
  </rfmt>
  <rfmt sheetId="3" sqref="EL32" start="0" length="0">
    <dxf>
      <alignment vertical="bottom" readingOrder="0"/>
    </dxf>
  </rfmt>
  <rfmt sheetId="3" sqref="EM32" start="0" length="0">
    <dxf>
      <alignment vertical="bottom" readingOrder="0"/>
    </dxf>
  </rfmt>
  <rfmt sheetId="3" sqref="EN32" start="0" length="0">
    <dxf>
      <alignment vertical="bottom" readingOrder="0"/>
    </dxf>
  </rfmt>
  <rfmt sheetId="3" sqref="EO32" start="0" length="0">
    <dxf>
      <alignment vertical="bottom" readingOrder="0"/>
    </dxf>
  </rfmt>
  <rfmt sheetId="3" sqref="EP32" start="0" length="0">
    <dxf>
      <alignment vertical="bottom" readingOrder="0"/>
    </dxf>
  </rfmt>
  <rfmt sheetId="3" sqref="EQ32" start="0" length="0">
    <dxf>
      <alignment vertical="bottom" readingOrder="0"/>
    </dxf>
  </rfmt>
  <rfmt sheetId="3" sqref="ER32" start="0" length="0">
    <dxf>
      <alignment vertical="bottom" readingOrder="0"/>
    </dxf>
  </rfmt>
  <rfmt sheetId="3" sqref="ES32" start="0" length="0">
    <dxf>
      <alignment vertical="bottom" readingOrder="0"/>
    </dxf>
  </rfmt>
  <rfmt sheetId="3" sqref="ET32" start="0" length="0">
    <dxf>
      <alignment vertical="bottom" readingOrder="0"/>
    </dxf>
  </rfmt>
  <rfmt sheetId="3" sqref="EU32" start="0" length="0">
    <dxf>
      <alignment vertical="bottom" readingOrder="0"/>
    </dxf>
  </rfmt>
  <rfmt sheetId="3" sqref="EV32" start="0" length="0">
    <dxf>
      <alignment vertical="bottom" readingOrder="0"/>
    </dxf>
  </rfmt>
  <rfmt sheetId="3" sqref="EW32" start="0" length="0">
    <dxf>
      <alignment vertical="bottom" readingOrder="0"/>
    </dxf>
  </rfmt>
  <rfmt sheetId="3" sqref="EX32" start="0" length="0">
    <dxf>
      <alignment vertical="bottom" readingOrder="0"/>
    </dxf>
  </rfmt>
  <rfmt sheetId="3" sqref="EY32" start="0" length="0">
    <dxf>
      <alignment vertical="bottom" readingOrder="0"/>
    </dxf>
  </rfmt>
  <rfmt sheetId="3" sqref="EZ32" start="0" length="0">
    <dxf>
      <alignment vertical="bottom" readingOrder="0"/>
    </dxf>
  </rfmt>
  <rfmt sheetId="3" sqref="FA32" start="0" length="0">
    <dxf>
      <alignment vertical="bottom" readingOrder="0"/>
    </dxf>
  </rfmt>
  <rfmt sheetId="3" sqref="FB32" start="0" length="0">
    <dxf>
      <alignment vertical="bottom" readingOrder="0"/>
    </dxf>
  </rfmt>
  <rfmt sheetId="3" sqref="FC32" start="0" length="0">
    <dxf>
      <alignment vertical="bottom" readingOrder="0"/>
    </dxf>
  </rfmt>
  <rfmt sheetId="3" sqref="FD32" start="0" length="0">
    <dxf>
      <alignment vertical="bottom" readingOrder="0"/>
    </dxf>
  </rfmt>
  <rfmt sheetId="3" sqref="FE32" start="0" length="0">
    <dxf>
      <alignment vertical="bottom" readingOrder="0"/>
    </dxf>
  </rfmt>
  <rfmt sheetId="3" sqref="FF32" start="0" length="0">
    <dxf>
      <alignment vertical="bottom" readingOrder="0"/>
    </dxf>
  </rfmt>
  <rfmt sheetId="3" sqref="FG32" start="0" length="0">
    <dxf>
      <alignment vertical="bottom" readingOrder="0"/>
    </dxf>
  </rfmt>
  <rfmt sheetId="3" sqref="FH32" start="0" length="0">
    <dxf>
      <alignment vertical="bottom" readingOrder="0"/>
    </dxf>
  </rfmt>
  <rfmt sheetId="3" sqref="FI32" start="0" length="0">
    <dxf>
      <alignment vertical="bottom" readingOrder="0"/>
    </dxf>
  </rfmt>
  <rfmt sheetId="3" sqref="FJ32" start="0" length="0">
    <dxf>
      <alignment vertical="bottom" readingOrder="0"/>
    </dxf>
  </rfmt>
  <rfmt sheetId="3" sqref="FK32" start="0" length="0">
    <dxf>
      <alignment vertical="bottom" readingOrder="0"/>
    </dxf>
  </rfmt>
  <rfmt sheetId="3" sqref="P33" start="0" length="0">
    <dxf>
      <alignment vertical="bottom" readingOrder="0"/>
    </dxf>
  </rfmt>
  <rfmt sheetId="3" sqref="Q33" start="0" length="0">
    <dxf>
      <alignment vertical="bottom" readingOrder="0"/>
    </dxf>
  </rfmt>
  <rfmt sheetId="3" sqref="R33" start="0" length="0">
    <dxf>
      <alignment vertical="bottom" readingOrder="0"/>
    </dxf>
  </rfmt>
  <rfmt sheetId="3" sqref="S33" start="0" length="0">
    <dxf>
      <alignment vertical="bottom" readingOrder="0"/>
    </dxf>
  </rfmt>
  <rfmt sheetId="3" sqref="T33" start="0" length="0">
    <dxf>
      <alignment vertical="bottom" readingOrder="0"/>
    </dxf>
  </rfmt>
  <rfmt sheetId="3" sqref="U33" start="0" length="0">
    <dxf>
      <alignment vertical="bottom" readingOrder="0"/>
    </dxf>
  </rfmt>
  <rfmt sheetId="3" sqref="V33" start="0" length="0">
    <dxf>
      <alignment vertical="bottom" readingOrder="0"/>
    </dxf>
  </rfmt>
  <rfmt sheetId="3" sqref="W33" start="0" length="0">
    <dxf>
      <alignment vertical="bottom" readingOrder="0"/>
    </dxf>
  </rfmt>
  <rfmt sheetId="3" sqref="X33" start="0" length="0">
    <dxf>
      <alignment vertical="bottom" readingOrder="0"/>
    </dxf>
  </rfmt>
  <rfmt sheetId="3" sqref="Y33" start="0" length="0">
    <dxf>
      <alignment vertical="bottom" readingOrder="0"/>
    </dxf>
  </rfmt>
  <rfmt sheetId="3" sqref="Z33" start="0" length="0">
    <dxf>
      <alignment vertical="bottom" readingOrder="0"/>
    </dxf>
  </rfmt>
  <rfmt sheetId="3" sqref="AA33" start="0" length="0">
    <dxf>
      <alignment vertical="bottom" readingOrder="0"/>
    </dxf>
  </rfmt>
  <rfmt sheetId="3" sqref="AB33" start="0" length="0">
    <dxf>
      <fill>
        <patternFill patternType="none">
          <bgColor indexed="65"/>
        </patternFill>
      </fill>
      <alignment vertical="bottom" readingOrder="0"/>
    </dxf>
  </rfmt>
  <rfmt sheetId="3" sqref="AC33" start="0" length="0">
    <dxf>
      <alignment vertical="bottom" readingOrder="0"/>
    </dxf>
  </rfmt>
  <rfmt sheetId="3" sqref="AD33" start="0" length="0">
    <dxf>
      <alignment vertical="bottom" readingOrder="0"/>
    </dxf>
  </rfmt>
  <rfmt sheetId="3" sqref="AE33" start="0" length="0">
    <dxf>
      <alignment vertical="bottom" readingOrder="0"/>
    </dxf>
  </rfmt>
  <rfmt sheetId="3" sqref="AF33" start="0" length="0">
    <dxf>
      <alignment vertical="bottom" readingOrder="0"/>
    </dxf>
  </rfmt>
  <rfmt sheetId="3" sqref="AG33" start="0" length="0">
    <dxf>
      <alignment vertical="bottom" readingOrder="0"/>
    </dxf>
  </rfmt>
  <rfmt sheetId="3" sqref="AH33" start="0" length="0">
    <dxf>
      <alignment vertical="bottom" readingOrder="0"/>
    </dxf>
  </rfmt>
  <rfmt sheetId="3" sqref="AI33" start="0" length="0">
    <dxf>
      <alignment vertical="bottom" readingOrder="0"/>
    </dxf>
  </rfmt>
  <rfmt sheetId="3" sqref="AJ33" start="0" length="0">
    <dxf>
      <alignment vertical="bottom" readingOrder="0"/>
    </dxf>
  </rfmt>
  <rfmt sheetId="3" sqref="AK33" start="0" length="0">
    <dxf>
      <alignment vertical="bottom" readingOrder="0"/>
    </dxf>
  </rfmt>
  <rfmt sheetId="3" sqref="AL33" start="0" length="0">
    <dxf>
      <alignment vertical="bottom" readingOrder="0"/>
    </dxf>
  </rfmt>
  <rfmt sheetId="3" sqref="AM33" start="0" length="0">
    <dxf>
      <alignment vertical="bottom" readingOrder="0"/>
    </dxf>
  </rfmt>
  <rfmt sheetId="3" sqref="AN33" start="0" length="0">
    <dxf>
      <alignment vertical="bottom" readingOrder="0"/>
    </dxf>
  </rfmt>
  <rfmt sheetId="3" sqref="AO33" start="0" length="0">
    <dxf>
      <fill>
        <patternFill patternType="none">
          <bgColor indexed="65"/>
        </patternFill>
      </fill>
      <alignment vertical="bottom" readingOrder="0"/>
    </dxf>
  </rfmt>
  <rfmt sheetId="3" sqref="AP33" start="0" length="0">
    <dxf>
      <alignment vertical="bottom" readingOrder="0"/>
    </dxf>
  </rfmt>
  <rfmt sheetId="3" sqref="AQ33" start="0" length="0">
    <dxf>
      <alignment vertical="bottom" readingOrder="0"/>
    </dxf>
  </rfmt>
  <rfmt sheetId="3" sqref="AR33" start="0" length="0">
    <dxf>
      <alignment vertical="bottom" readingOrder="0"/>
    </dxf>
  </rfmt>
  <rfmt sheetId="3" sqref="AS33" start="0" length="0">
    <dxf>
      <alignment vertical="bottom" readingOrder="0"/>
    </dxf>
  </rfmt>
  <rfmt sheetId="3" sqref="AT33" start="0" length="0">
    <dxf>
      <alignment vertical="bottom" readingOrder="0"/>
    </dxf>
  </rfmt>
  <rfmt sheetId="3" sqref="AU33" start="0" length="0">
    <dxf>
      <alignment vertical="bottom" readingOrder="0"/>
    </dxf>
  </rfmt>
  <rfmt sheetId="3" sqref="AV33" start="0" length="0">
    <dxf>
      <alignment vertical="bottom" readingOrder="0"/>
    </dxf>
  </rfmt>
  <rfmt sheetId="3" sqref="AW33" start="0" length="0">
    <dxf>
      <alignment vertical="bottom" readingOrder="0"/>
    </dxf>
  </rfmt>
  <rfmt sheetId="3" sqref="AX33" start="0" length="0">
    <dxf>
      <alignment vertical="bottom" readingOrder="0"/>
    </dxf>
  </rfmt>
  <rfmt sheetId="3" sqref="AY33" start="0" length="0">
    <dxf>
      <alignment vertical="bottom" readingOrder="0"/>
    </dxf>
  </rfmt>
  <rfmt sheetId="3" sqref="AZ33" start="0" length="0">
    <dxf>
      <alignment vertical="bottom" readingOrder="0"/>
    </dxf>
  </rfmt>
  <rfmt sheetId="3" sqref="BA33" start="0" length="0">
    <dxf>
      <alignment vertical="bottom" readingOrder="0"/>
    </dxf>
  </rfmt>
  <rfmt sheetId="3" sqref="BB33" start="0" length="0">
    <dxf>
      <alignment vertical="bottom" readingOrder="0"/>
    </dxf>
  </rfmt>
  <rfmt sheetId="3" sqref="BC33" start="0" length="0">
    <dxf>
      <alignment vertical="bottom" readingOrder="0"/>
    </dxf>
  </rfmt>
  <rfmt sheetId="3" sqref="BD33" start="0" length="0">
    <dxf>
      <alignment vertical="bottom" readingOrder="0"/>
    </dxf>
  </rfmt>
  <rfmt sheetId="3" sqref="BE33" start="0" length="0">
    <dxf>
      <alignment vertical="bottom" readingOrder="0"/>
    </dxf>
  </rfmt>
  <rfmt sheetId="3" sqref="BF33" start="0" length="0">
    <dxf>
      <alignment vertical="bottom" readingOrder="0"/>
    </dxf>
  </rfmt>
  <rfmt sheetId="3" sqref="BG33" start="0" length="0">
    <dxf>
      <alignment vertical="bottom" readingOrder="0"/>
    </dxf>
  </rfmt>
  <rfmt sheetId="3" sqref="BH33" start="0" length="0">
    <dxf>
      <alignment vertical="bottom" readingOrder="0"/>
    </dxf>
  </rfmt>
  <rfmt sheetId="3" sqref="BI33" start="0" length="0">
    <dxf>
      <alignment vertical="bottom" readingOrder="0"/>
    </dxf>
  </rfmt>
  <rfmt sheetId="3" sqref="BJ33" start="0" length="0">
    <dxf>
      <alignment vertical="bottom" readingOrder="0"/>
    </dxf>
  </rfmt>
  <rfmt sheetId="3" sqref="BK33" start="0" length="0">
    <dxf>
      <alignment vertical="bottom" readingOrder="0"/>
    </dxf>
  </rfmt>
  <rfmt sheetId="3" sqref="BL33" start="0" length="0">
    <dxf>
      <alignment vertical="bottom" readingOrder="0"/>
    </dxf>
  </rfmt>
  <rfmt sheetId="3" sqref="BM33" start="0" length="0">
    <dxf>
      <alignment vertical="bottom" readingOrder="0"/>
    </dxf>
  </rfmt>
  <rfmt sheetId="3" sqref="BN33" start="0" length="0">
    <dxf>
      <alignment vertical="bottom" readingOrder="0"/>
    </dxf>
  </rfmt>
  <rfmt sheetId="3" sqref="BO33" start="0" length="0">
    <dxf>
      <alignment vertical="bottom" readingOrder="0"/>
    </dxf>
  </rfmt>
  <rfmt sheetId="3" sqref="BP33" start="0" length="0">
    <dxf>
      <alignment vertical="bottom" readingOrder="0"/>
    </dxf>
  </rfmt>
  <rfmt sheetId="3" sqref="BQ33" start="0" length="0">
    <dxf>
      <alignment vertical="bottom" readingOrder="0"/>
    </dxf>
  </rfmt>
  <rfmt sheetId="3" sqref="BR33" start="0" length="0">
    <dxf>
      <alignment vertical="bottom" readingOrder="0"/>
    </dxf>
  </rfmt>
  <rfmt sheetId="3" sqref="BS33" start="0" length="0">
    <dxf>
      <alignment vertical="bottom" readingOrder="0"/>
    </dxf>
  </rfmt>
  <rfmt sheetId="3" sqref="BT33" start="0" length="0">
    <dxf>
      <alignment vertical="bottom" readingOrder="0"/>
    </dxf>
  </rfmt>
  <rfmt sheetId="3" sqref="BU33" start="0" length="0">
    <dxf>
      <alignment vertical="bottom" readingOrder="0"/>
    </dxf>
  </rfmt>
  <rfmt sheetId="3" sqref="BV33" start="0" length="0">
    <dxf>
      <alignment vertical="bottom" readingOrder="0"/>
    </dxf>
  </rfmt>
  <rfmt sheetId="3" sqref="BW33" start="0" length="0">
    <dxf>
      <alignment vertical="bottom" readingOrder="0"/>
    </dxf>
  </rfmt>
  <rfmt sheetId="3" sqref="BX33" start="0" length="0">
    <dxf>
      <alignment vertical="bottom" readingOrder="0"/>
    </dxf>
  </rfmt>
  <rfmt sheetId="3" sqref="BY33" start="0" length="0">
    <dxf>
      <alignment vertical="bottom" readingOrder="0"/>
    </dxf>
  </rfmt>
  <rfmt sheetId="3" sqref="BZ33" start="0" length="0">
    <dxf>
      <alignment vertical="bottom" readingOrder="0"/>
    </dxf>
  </rfmt>
  <rfmt sheetId="3" sqref="CA33" start="0" length="0">
    <dxf>
      <alignment vertical="bottom" readingOrder="0"/>
    </dxf>
  </rfmt>
  <rfmt sheetId="3" sqref="CB33" start="0" length="0">
    <dxf>
      <alignment vertical="bottom" readingOrder="0"/>
    </dxf>
  </rfmt>
  <rfmt sheetId="3" sqref="CC33" start="0" length="0">
    <dxf>
      <alignment vertical="bottom" readingOrder="0"/>
    </dxf>
  </rfmt>
  <rfmt sheetId="3" sqref="CD33" start="0" length="0">
    <dxf>
      <alignment vertical="bottom" readingOrder="0"/>
    </dxf>
  </rfmt>
  <rfmt sheetId="3" sqref="CE33" start="0" length="0">
    <dxf>
      <alignment vertical="bottom" readingOrder="0"/>
    </dxf>
  </rfmt>
  <rfmt sheetId="3" sqref="CF33" start="0" length="0">
    <dxf>
      <alignment vertical="bottom" readingOrder="0"/>
    </dxf>
  </rfmt>
  <rfmt sheetId="3" sqref="CG33" start="0" length="0">
    <dxf>
      <alignment vertical="bottom" readingOrder="0"/>
    </dxf>
  </rfmt>
  <rfmt sheetId="3" sqref="CH33" start="0" length="0">
    <dxf>
      <alignment vertical="bottom" readingOrder="0"/>
    </dxf>
  </rfmt>
  <rfmt sheetId="3" sqref="CI33" start="0" length="0">
    <dxf>
      <alignment vertical="bottom" readingOrder="0"/>
    </dxf>
  </rfmt>
  <rfmt sheetId="3" sqref="CJ33" start="0" length="0">
    <dxf>
      <alignment vertical="bottom" readingOrder="0"/>
    </dxf>
  </rfmt>
  <rfmt sheetId="3" sqref="CK33" start="0" length="0">
    <dxf>
      <alignment vertical="bottom" readingOrder="0"/>
    </dxf>
  </rfmt>
  <rfmt sheetId="3" sqref="CL33" start="0" length="0">
    <dxf>
      <alignment vertical="bottom" readingOrder="0"/>
    </dxf>
  </rfmt>
  <rfmt sheetId="3" sqref="CM33" start="0" length="0">
    <dxf>
      <alignment vertical="bottom" readingOrder="0"/>
    </dxf>
  </rfmt>
  <rfmt sheetId="3" sqref="CN33" start="0" length="0">
    <dxf>
      <alignment vertical="bottom" readingOrder="0"/>
    </dxf>
  </rfmt>
  <rfmt sheetId="3" sqref="CO33" start="0" length="0">
    <dxf>
      <alignment vertical="bottom" readingOrder="0"/>
    </dxf>
  </rfmt>
  <rfmt sheetId="3" sqref="CP33" start="0" length="0">
    <dxf>
      <alignment vertical="bottom" readingOrder="0"/>
    </dxf>
  </rfmt>
  <rfmt sheetId="3" sqref="CQ33" start="0" length="0">
    <dxf>
      <alignment vertical="bottom" readingOrder="0"/>
    </dxf>
  </rfmt>
  <rfmt sheetId="3" sqref="CR33" start="0" length="0">
    <dxf>
      <alignment vertical="bottom" readingOrder="0"/>
    </dxf>
  </rfmt>
  <rfmt sheetId="3" sqref="CS33" start="0" length="0">
    <dxf>
      <alignment vertical="bottom" readingOrder="0"/>
    </dxf>
  </rfmt>
  <rfmt sheetId="3" sqref="CT33" start="0" length="0">
    <dxf>
      <alignment vertical="bottom" readingOrder="0"/>
    </dxf>
  </rfmt>
  <rfmt sheetId="3" sqref="CU33" start="0" length="0">
    <dxf>
      <alignment vertical="bottom" readingOrder="0"/>
    </dxf>
  </rfmt>
  <rfmt sheetId="3" sqref="CV33" start="0" length="0">
    <dxf>
      <alignment vertical="bottom" readingOrder="0"/>
    </dxf>
  </rfmt>
  <rfmt sheetId="3" sqref="CW33" start="0" length="0">
    <dxf>
      <alignment vertical="bottom" readingOrder="0"/>
    </dxf>
  </rfmt>
  <rfmt sheetId="3" sqref="CX33" start="0" length="0">
    <dxf>
      <alignment vertical="bottom" readingOrder="0"/>
    </dxf>
  </rfmt>
  <rfmt sheetId="3" sqref="CY33" start="0" length="0">
    <dxf>
      <alignment vertical="bottom" readingOrder="0"/>
    </dxf>
  </rfmt>
  <rfmt sheetId="3" sqref="CZ33" start="0" length="0">
    <dxf>
      <alignment vertical="bottom" readingOrder="0"/>
    </dxf>
  </rfmt>
  <rfmt sheetId="3" sqref="DA33" start="0" length="0">
    <dxf>
      <alignment vertical="bottom" readingOrder="0"/>
    </dxf>
  </rfmt>
  <rfmt sheetId="3" sqref="DB33" start="0" length="0">
    <dxf>
      <alignment vertical="bottom" readingOrder="0"/>
    </dxf>
  </rfmt>
  <rfmt sheetId="3" sqref="DC33" start="0" length="0">
    <dxf>
      <alignment vertical="bottom" readingOrder="0"/>
    </dxf>
  </rfmt>
  <rfmt sheetId="3" sqref="DD33" start="0" length="0">
    <dxf>
      <alignment vertical="bottom" readingOrder="0"/>
    </dxf>
  </rfmt>
  <rfmt sheetId="3" sqref="DE33" start="0" length="0">
    <dxf>
      <alignment vertical="bottom" readingOrder="0"/>
    </dxf>
  </rfmt>
  <rfmt sheetId="3" sqref="DF33" start="0" length="0">
    <dxf>
      <alignment vertical="bottom" readingOrder="0"/>
    </dxf>
  </rfmt>
  <rfmt sheetId="3" sqref="DG33" start="0" length="0">
    <dxf>
      <alignment vertical="bottom" readingOrder="0"/>
    </dxf>
  </rfmt>
  <rfmt sheetId="3" sqref="DH33" start="0" length="0">
    <dxf>
      <alignment vertical="bottom" readingOrder="0"/>
    </dxf>
  </rfmt>
  <rfmt sheetId="3" sqref="DI33" start="0" length="0">
    <dxf>
      <alignment vertical="bottom" readingOrder="0"/>
    </dxf>
  </rfmt>
  <rfmt sheetId="3" sqref="DJ33" start="0" length="0">
    <dxf>
      <alignment vertical="bottom" readingOrder="0"/>
    </dxf>
  </rfmt>
  <rfmt sheetId="3" sqref="DK33" start="0" length="0">
    <dxf>
      <alignment vertical="bottom" readingOrder="0"/>
    </dxf>
  </rfmt>
  <rfmt sheetId="3" sqref="DL33" start="0" length="0">
    <dxf>
      <alignment vertical="bottom" readingOrder="0"/>
    </dxf>
  </rfmt>
  <rfmt sheetId="3" sqref="DM33" start="0" length="0">
    <dxf>
      <alignment vertical="bottom" readingOrder="0"/>
    </dxf>
  </rfmt>
  <rfmt sheetId="3" sqref="DN33" start="0" length="0">
    <dxf>
      <alignment vertical="bottom" readingOrder="0"/>
    </dxf>
  </rfmt>
  <rfmt sheetId="3" sqref="DO33" start="0" length="0">
    <dxf>
      <alignment vertical="bottom" readingOrder="0"/>
    </dxf>
  </rfmt>
  <rfmt sheetId="3" sqref="DP33" start="0" length="0">
    <dxf>
      <alignment vertical="bottom" readingOrder="0"/>
    </dxf>
  </rfmt>
  <rfmt sheetId="3" sqref="DQ33" start="0" length="0">
    <dxf>
      <alignment vertical="bottom" readingOrder="0"/>
    </dxf>
  </rfmt>
  <rfmt sheetId="3" sqref="DR33" start="0" length="0">
    <dxf>
      <alignment vertical="bottom" readingOrder="0"/>
    </dxf>
  </rfmt>
  <rfmt sheetId="3" sqref="DS33" start="0" length="0">
    <dxf>
      <alignment vertical="bottom" readingOrder="0"/>
    </dxf>
  </rfmt>
  <rfmt sheetId="3" sqref="DT33" start="0" length="0">
    <dxf>
      <alignment vertical="bottom" readingOrder="0"/>
    </dxf>
  </rfmt>
  <rfmt sheetId="3" sqref="DU33" start="0" length="0">
    <dxf>
      <alignment vertical="bottom" readingOrder="0"/>
    </dxf>
  </rfmt>
  <rfmt sheetId="3" sqref="DV33" start="0" length="0">
    <dxf>
      <alignment vertical="bottom" readingOrder="0"/>
    </dxf>
  </rfmt>
  <rfmt sheetId="3" sqref="DW33" start="0" length="0">
    <dxf>
      <alignment vertical="bottom" readingOrder="0"/>
    </dxf>
  </rfmt>
  <rfmt sheetId="3" sqref="DX33" start="0" length="0">
    <dxf>
      <alignment vertical="bottom" readingOrder="0"/>
    </dxf>
  </rfmt>
  <rfmt sheetId="3" sqref="DY33" start="0" length="0">
    <dxf>
      <alignment vertical="bottom" readingOrder="0"/>
    </dxf>
  </rfmt>
  <rfmt sheetId="3" sqref="DZ33" start="0" length="0">
    <dxf>
      <alignment vertical="bottom" readingOrder="0"/>
    </dxf>
  </rfmt>
  <rfmt sheetId="3" sqref="EA33" start="0" length="0">
    <dxf>
      <alignment vertical="bottom" readingOrder="0"/>
    </dxf>
  </rfmt>
  <rfmt sheetId="3" sqref="EB33" start="0" length="0">
    <dxf>
      <alignment vertical="bottom" readingOrder="0"/>
    </dxf>
  </rfmt>
  <rfmt sheetId="3" sqref="EC33" start="0" length="0">
    <dxf>
      <alignment vertical="bottom" readingOrder="0"/>
    </dxf>
  </rfmt>
  <rfmt sheetId="3" sqref="ED33" start="0" length="0">
    <dxf>
      <alignment vertical="bottom" readingOrder="0"/>
    </dxf>
  </rfmt>
  <rfmt sheetId="3" sqref="EE33" start="0" length="0">
    <dxf>
      <alignment vertical="bottom" readingOrder="0"/>
    </dxf>
  </rfmt>
  <rfmt sheetId="3" sqref="EF33" start="0" length="0">
    <dxf>
      <alignment vertical="bottom" readingOrder="0"/>
    </dxf>
  </rfmt>
  <rfmt sheetId="3" sqref="EG33" start="0" length="0">
    <dxf>
      <alignment vertical="bottom" readingOrder="0"/>
    </dxf>
  </rfmt>
  <rfmt sheetId="3" sqref="EH33" start="0" length="0">
    <dxf>
      <alignment vertical="bottom" readingOrder="0"/>
    </dxf>
  </rfmt>
  <rfmt sheetId="3" sqref="EI33" start="0" length="0">
    <dxf>
      <alignment vertical="bottom" readingOrder="0"/>
    </dxf>
  </rfmt>
  <rfmt sheetId="3" sqref="EJ33" start="0" length="0">
    <dxf>
      <alignment vertical="bottom" readingOrder="0"/>
    </dxf>
  </rfmt>
  <rfmt sheetId="3" sqref="EK33" start="0" length="0">
    <dxf>
      <alignment vertical="bottom" readingOrder="0"/>
    </dxf>
  </rfmt>
  <rfmt sheetId="3" sqref="EL33" start="0" length="0">
    <dxf>
      <alignment vertical="bottom" readingOrder="0"/>
    </dxf>
  </rfmt>
  <rfmt sheetId="3" sqref="EM33" start="0" length="0">
    <dxf>
      <alignment vertical="bottom" readingOrder="0"/>
    </dxf>
  </rfmt>
  <rfmt sheetId="3" sqref="EN33" start="0" length="0">
    <dxf>
      <alignment vertical="bottom" readingOrder="0"/>
    </dxf>
  </rfmt>
  <rfmt sheetId="3" sqref="EO33" start="0" length="0">
    <dxf>
      <alignment vertical="bottom" readingOrder="0"/>
    </dxf>
  </rfmt>
  <rfmt sheetId="3" sqref="EP33" start="0" length="0">
    <dxf>
      <alignment vertical="bottom" readingOrder="0"/>
    </dxf>
  </rfmt>
  <rfmt sheetId="3" sqref="EQ33" start="0" length="0">
    <dxf>
      <alignment vertical="bottom" readingOrder="0"/>
    </dxf>
  </rfmt>
  <rfmt sheetId="3" sqref="ER33" start="0" length="0">
    <dxf>
      <alignment vertical="bottom" readingOrder="0"/>
    </dxf>
  </rfmt>
  <rfmt sheetId="3" sqref="ES33" start="0" length="0">
    <dxf>
      <alignment vertical="bottom" readingOrder="0"/>
    </dxf>
  </rfmt>
  <rfmt sheetId="3" sqref="ET33" start="0" length="0">
    <dxf>
      <alignment vertical="bottom" readingOrder="0"/>
    </dxf>
  </rfmt>
  <rfmt sheetId="3" sqref="EU33" start="0" length="0">
    <dxf>
      <alignment vertical="bottom" readingOrder="0"/>
    </dxf>
  </rfmt>
  <rfmt sheetId="3" sqref="EV33" start="0" length="0">
    <dxf>
      <alignment vertical="bottom" readingOrder="0"/>
    </dxf>
  </rfmt>
  <rfmt sheetId="3" sqref="EW33" start="0" length="0">
    <dxf>
      <alignment vertical="bottom" readingOrder="0"/>
    </dxf>
  </rfmt>
  <rfmt sheetId="3" sqref="EX33" start="0" length="0">
    <dxf>
      <alignment vertical="bottom" readingOrder="0"/>
    </dxf>
  </rfmt>
  <rfmt sheetId="3" sqref="EY33" start="0" length="0">
    <dxf>
      <alignment vertical="bottom" readingOrder="0"/>
    </dxf>
  </rfmt>
  <rfmt sheetId="3" sqref="EZ33" start="0" length="0">
    <dxf>
      <alignment vertical="bottom" readingOrder="0"/>
    </dxf>
  </rfmt>
  <rfmt sheetId="3" sqref="FA33" start="0" length="0">
    <dxf>
      <alignment vertical="bottom" readingOrder="0"/>
    </dxf>
  </rfmt>
  <rfmt sheetId="3" sqref="FB33" start="0" length="0">
    <dxf>
      <alignment vertical="bottom" readingOrder="0"/>
    </dxf>
  </rfmt>
  <rfmt sheetId="3" sqref="FC33" start="0" length="0">
    <dxf>
      <alignment vertical="bottom" readingOrder="0"/>
    </dxf>
  </rfmt>
  <rfmt sheetId="3" sqref="FD33" start="0" length="0">
    <dxf>
      <alignment vertical="bottom" readingOrder="0"/>
    </dxf>
  </rfmt>
  <rfmt sheetId="3" sqref="FE33" start="0" length="0">
    <dxf>
      <alignment vertical="bottom" readingOrder="0"/>
    </dxf>
  </rfmt>
  <rfmt sheetId="3" sqref="FF33" start="0" length="0">
    <dxf>
      <alignment vertical="bottom" readingOrder="0"/>
    </dxf>
  </rfmt>
  <rfmt sheetId="3" sqref="FG33" start="0" length="0">
    <dxf>
      <alignment vertical="bottom" readingOrder="0"/>
    </dxf>
  </rfmt>
  <rfmt sheetId="3" sqref="FH33" start="0" length="0">
    <dxf>
      <alignment vertical="bottom" readingOrder="0"/>
    </dxf>
  </rfmt>
  <rfmt sheetId="3" sqref="FI33" start="0" length="0">
    <dxf>
      <alignment vertical="bottom" readingOrder="0"/>
    </dxf>
  </rfmt>
  <rfmt sheetId="3" sqref="FJ33" start="0" length="0">
    <dxf>
      <alignment vertical="bottom" readingOrder="0"/>
    </dxf>
  </rfmt>
  <rfmt sheetId="3" sqref="FK33" start="0" length="0">
    <dxf>
      <alignment vertical="bottom" readingOrder="0"/>
    </dxf>
  </rfmt>
  <rfmt sheetId="3" sqref="P34" start="0" length="0">
    <dxf>
      <alignment vertical="bottom" readingOrder="0"/>
    </dxf>
  </rfmt>
  <rfmt sheetId="3" sqref="Q34" start="0" length="0">
    <dxf>
      <alignment vertical="bottom" readingOrder="0"/>
    </dxf>
  </rfmt>
  <rfmt sheetId="3" sqref="R34" start="0" length="0">
    <dxf>
      <alignment vertical="bottom" readingOrder="0"/>
    </dxf>
  </rfmt>
  <rfmt sheetId="3" sqref="S34" start="0" length="0">
    <dxf>
      <alignment vertical="bottom" readingOrder="0"/>
    </dxf>
  </rfmt>
  <rfmt sheetId="3" sqref="T34" start="0" length="0">
    <dxf>
      <alignment vertical="bottom" readingOrder="0"/>
    </dxf>
  </rfmt>
  <rfmt sheetId="3" sqref="U34" start="0" length="0">
    <dxf>
      <alignment vertical="bottom" readingOrder="0"/>
    </dxf>
  </rfmt>
  <rfmt sheetId="3" sqref="V34" start="0" length="0">
    <dxf>
      <alignment vertical="bottom" readingOrder="0"/>
    </dxf>
  </rfmt>
  <rfmt sheetId="3" sqref="W34" start="0" length="0">
    <dxf>
      <alignment vertical="bottom" readingOrder="0"/>
    </dxf>
  </rfmt>
  <rfmt sheetId="3" sqref="X34" start="0" length="0">
    <dxf>
      <alignment vertical="bottom" readingOrder="0"/>
    </dxf>
  </rfmt>
  <rfmt sheetId="3" sqref="Y34" start="0" length="0">
    <dxf>
      <alignment vertical="bottom" readingOrder="0"/>
    </dxf>
  </rfmt>
  <rfmt sheetId="3" sqref="Z34" start="0" length="0">
    <dxf>
      <alignment vertical="bottom" readingOrder="0"/>
    </dxf>
  </rfmt>
  <rfmt sheetId="3" sqref="AA34" start="0" length="0">
    <dxf>
      <alignment vertical="bottom" readingOrder="0"/>
    </dxf>
  </rfmt>
  <rfmt sheetId="3" sqref="AB34" start="0" length="0">
    <dxf>
      <fill>
        <patternFill patternType="none">
          <bgColor indexed="65"/>
        </patternFill>
      </fill>
      <alignment vertical="bottom" readingOrder="0"/>
    </dxf>
  </rfmt>
  <rfmt sheetId="3" sqref="AC34" start="0" length="0">
    <dxf>
      <alignment vertical="bottom" readingOrder="0"/>
    </dxf>
  </rfmt>
  <rfmt sheetId="3" sqref="AD34" start="0" length="0">
    <dxf>
      <alignment vertical="bottom" readingOrder="0"/>
    </dxf>
  </rfmt>
  <rfmt sheetId="3" sqref="AE34" start="0" length="0">
    <dxf>
      <alignment vertical="bottom" readingOrder="0"/>
    </dxf>
  </rfmt>
  <rfmt sheetId="3" sqref="AF34" start="0" length="0">
    <dxf>
      <alignment vertical="bottom" readingOrder="0"/>
    </dxf>
  </rfmt>
  <rfmt sheetId="3" sqref="AG34" start="0" length="0">
    <dxf>
      <alignment vertical="bottom" readingOrder="0"/>
    </dxf>
  </rfmt>
  <rfmt sheetId="3" sqref="AH34" start="0" length="0">
    <dxf>
      <alignment vertical="bottom" readingOrder="0"/>
    </dxf>
  </rfmt>
  <rfmt sheetId="3" sqref="AI34" start="0" length="0">
    <dxf>
      <alignment vertical="bottom" readingOrder="0"/>
    </dxf>
  </rfmt>
  <rfmt sheetId="3" sqref="AJ34" start="0" length="0">
    <dxf>
      <alignment vertical="bottom" readingOrder="0"/>
    </dxf>
  </rfmt>
  <rfmt sheetId="3" sqref="AK34" start="0" length="0">
    <dxf>
      <alignment vertical="bottom" readingOrder="0"/>
    </dxf>
  </rfmt>
  <rfmt sheetId="3" sqref="AL34" start="0" length="0">
    <dxf>
      <alignment vertical="bottom" readingOrder="0"/>
    </dxf>
  </rfmt>
  <rfmt sheetId="3" sqref="AM34" start="0" length="0">
    <dxf>
      <alignment vertical="bottom" readingOrder="0"/>
    </dxf>
  </rfmt>
  <rfmt sheetId="3" sqref="AN34" start="0" length="0">
    <dxf>
      <alignment vertical="bottom" readingOrder="0"/>
    </dxf>
  </rfmt>
  <rfmt sheetId="3" sqref="AO34" start="0" length="0">
    <dxf>
      <fill>
        <patternFill patternType="none">
          <bgColor indexed="65"/>
        </patternFill>
      </fill>
      <alignment vertical="bottom" readingOrder="0"/>
    </dxf>
  </rfmt>
  <rfmt sheetId="3" sqref="AP34" start="0" length="0">
    <dxf>
      <alignment vertical="bottom" readingOrder="0"/>
    </dxf>
  </rfmt>
  <rfmt sheetId="3" sqref="AQ34" start="0" length="0">
    <dxf>
      <alignment vertical="bottom" readingOrder="0"/>
    </dxf>
  </rfmt>
  <rfmt sheetId="3" sqref="AR34" start="0" length="0">
    <dxf>
      <alignment vertical="bottom" readingOrder="0"/>
    </dxf>
  </rfmt>
  <rfmt sheetId="3" sqref="AS34" start="0" length="0">
    <dxf>
      <alignment vertical="bottom" readingOrder="0"/>
    </dxf>
  </rfmt>
  <rfmt sheetId="3" sqref="AT34" start="0" length="0">
    <dxf>
      <alignment vertical="bottom" readingOrder="0"/>
    </dxf>
  </rfmt>
  <rfmt sheetId="3" sqref="AU34" start="0" length="0">
    <dxf>
      <alignment vertical="bottom" readingOrder="0"/>
    </dxf>
  </rfmt>
  <rfmt sheetId="3" sqref="AV34" start="0" length="0">
    <dxf>
      <alignment vertical="bottom" readingOrder="0"/>
    </dxf>
  </rfmt>
  <rfmt sheetId="3" sqref="AW34" start="0" length="0">
    <dxf>
      <alignment vertical="bottom" readingOrder="0"/>
    </dxf>
  </rfmt>
  <rfmt sheetId="3" sqref="AX34" start="0" length="0">
    <dxf>
      <alignment vertical="bottom" readingOrder="0"/>
    </dxf>
  </rfmt>
  <rfmt sheetId="3" sqref="AY34" start="0" length="0">
    <dxf>
      <alignment vertical="bottom" readingOrder="0"/>
    </dxf>
  </rfmt>
  <rfmt sheetId="3" sqref="AZ34" start="0" length="0">
    <dxf>
      <alignment vertical="bottom" readingOrder="0"/>
    </dxf>
  </rfmt>
  <rfmt sheetId="3" sqref="BA34" start="0" length="0">
    <dxf>
      <alignment vertical="bottom" readingOrder="0"/>
    </dxf>
  </rfmt>
  <rfmt sheetId="3" sqref="BB34" start="0" length="0">
    <dxf>
      <alignment vertical="bottom" readingOrder="0"/>
    </dxf>
  </rfmt>
  <rfmt sheetId="3" sqref="BC34" start="0" length="0">
    <dxf>
      <alignment vertical="bottom" readingOrder="0"/>
    </dxf>
  </rfmt>
  <rfmt sheetId="3" sqref="BD34" start="0" length="0">
    <dxf>
      <alignment vertical="bottom" readingOrder="0"/>
    </dxf>
  </rfmt>
  <rfmt sheetId="3" sqref="BE34" start="0" length="0">
    <dxf>
      <alignment vertical="bottom" readingOrder="0"/>
    </dxf>
  </rfmt>
  <rfmt sheetId="3" sqref="BF34" start="0" length="0">
    <dxf>
      <alignment vertical="bottom" readingOrder="0"/>
    </dxf>
  </rfmt>
  <rfmt sheetId="3" sqref="BG34" start="0" length="0">
    <dxf>
      <alignment vertical="bottom" readingOrder="0"/>
    </dxf>
  </rfmt>
  <rfmt sheetId="3" sqref="BH34" start="0" length="0">
    <dxf>
      <alignment vertical="bottom" readingOrder="0"/>
    </dxf>
  </rfmt>
  <rfmt sheetId="3" sqref="BI34" start="0" length="0">
    <dxf>
      <alignment vertical="bottom" readingOrder="0"/>
    </dxf>
  </rfmt>
  <rfmt sheetId="3" sqref="BJ34" start="0" length="0">
    <dxf>
      <alignment vertical="bottom" readingOrder="0"/>
    </dxf>
  </rfmt>
  <rfmt sheetId="3" sqref="BK34" start="0" length="0">
    <dxf>
      <alignment vertical="bottom" readingOrder="0"/>
    </dxf>
  </rfmt>
  <rfmt sheetId="3" sqref="BL34" start="0" length="0">
    <dxf>
      <alignment vertical="bottom" readingOrder="0"/>
    </dxf>
  </rfmt>
  <rfmt sheetId="3" sqref="BM34" start="0" length="0">
    <dxf>
      <alignment vertical="bottom" readingOrder="0"/>
    </dxf>
  </rfmt>
  <rfmt sheetId="3" sqref="BN34" start="0" length="0">
    <dxf>
      <alignment vertical="bottom" readingOrder="0"/>
    </dxf>
  </rfmt>
  <rfmt sheetId="3" sqref="BO34" start="0" length="0">
    <dxf>
      <alignment vertical="bottom" readingOrder="0"/>
    </dxf>
  </rfmt>
  <rfmt sheetId="3" sqref="BP34" start="0" length="0">
    <dxf>
      <alignment vertical="bottom" readingOrder="0"/>
    </dxf>
  </rfmt>
  <rfmt sheetId="3" sqref="BQ34" start="0" length="0">
    <dxf>
      <alignment vertical="bottom" readingOrder="0"/>
    </dxf>
  </rfmt>
  <rfmt sheetId="3" sqref="BR34" start="0" length="0">
    <dxf>
      <alignment vertical="bottom" readingOrder="0"/>
    </dxf>
  </rfmt>
  <rfmt sheetId="3" sqref="BS34" start="0" length="0">
    <dxf>
      <alignment vertical="bottom" readingOrder="0"/>
    </dxf>
  </rfmt>
  <rfmt sheetId="3" sqref="BT34" start="0" length="0">
    <dxf>
      <alignment vertical="bottom" readingOrder="0"/>
    </dxf>
  </rfmt>
  <rfmt sheetId="3" sqref="BU34" start="0" length="0">
    <dxf>
      <alignment vertical="bottom" readingOrder="0"/>
    </dxf>
  </rfmt>
  <rfmt sheetId="3" sqref="BV34" start="0" length="0">
    <dxf>
      <alignment vertical="bottom" readingOrder="0"/>
    </dxf>
  </rfmt>
  <rfmt sheetId="3" sqref="BW34" start="0" length="0">
    <dxf>
      <alignment vertical="bottom" readingOrder="0"/>
    </dxf>
  </rfmt>
  <rfmt sheetId="3" sqref="BX34" start="0" length="0">
    <dxf>
      <alignment vertical="bottom" readingOrder="0"/>
    </dxf>
  </rfmt>
  <rfmt sheetId="3" sqref="BY34" start="0" length="0">
    <dxf>
      <alignment vertical="bottom" readingOrder="0"/>
    </dxf>
  </rfmt>
  <rfmt sheetId="3" sqref="BZ34" start="0" length="0">
    <dxf>
      <alignment vertical="bottom" readingOrder="0"/>
    </dxf>
  </rfmt>
  <rfmt sheetId="3" sqref="CA34" start="0" length="0">
    <dxf>
      <alignment vertical="bottom" readingOrder="0"/>
    </dxf>
  </rfmt>
  <rfmt sheetId="3" sqref="CB34" start="0" length="0">
    <dxf>
      <alignment vertical="bottom" readingOrder="0"/>
    </dxf>
  </rfmt>
  <rfmt sheetId="3" sqref="CC34" start="0" length="0">
    <dxf>
      <alignment vertical="bottom" readingOrder="0"/>
    </dxf>
  </rfmt>
  <rfmt sheetId="3" sqref="CD34" start="0" length="0">
    <dxf>
      <alignment vertical="bottom" readingOrder="0"/>
    </dxf>
  </rfmt>
  <rfmt sheetId="3" sqref="CE34" start="0" length="0">
    <dxf>
      <alignment vertical="bottom" readingOrder="0"/>
    </dxf>
  </rfmt>
  <rfmt sheetId="3" sqref="CF34" start="0" length="0">
    <dxf>
      <alignment vertical="bottom" readingOrder="0"/>
    </dxf>
  </rfmt>
  <rfmt sheetId="3" sqref="CG34" start="0" length="0">
    <dxf>
      <alignment vertical="bottom" readingOrder="0"/>
    </dxf>
  </rfmt>
  <rfmt sheetId="3" sqref="CH34" start="0" length="0">
    <dxf>
      <alignment vertical="bottom" readingOrder="0"/>
    </dxf>
  </rfmt>
  <rfmt sheetId="3" sqref="CI34" start="0" length="0">
    <dxf>
      <alignment vertical="bottom" readingOrder="0"/>
    </dxf>
  </rfmt>
  <rfmt sheetId="3" sqref="CJ34" start="0" length="0">
    <dxf>
      <alignment vertical="bottom" readingOrder="0"/>
    </dxf>
  </rfmt>
  <rfmt sheetId="3" sqref="CK34" start="0" length="0">
    <dxf>
      <alignment vertical="bottom" readingOrder="0"/>
    </dxf>
  </rfmt>
  <rfmt sheetId="3" sqref="CL34" start="0" length="0">
    <dxf>
      <alignment vertical="bottom" readingOrder="0"/>
    </dxf>
  </rfmt>
  <rfmt sheetId="3" sqref="CM34" start="0" length="0">
    <dxf>
      <alignment vertical="bottom" readingOrder="0"/>
    </dxf>
  </rfmt>
  <rfmt sheetId="3" sqref="CN34" start="0" length="0">
    <dxf>
      <alignment vertical="bottom" readingOrder="0"/>
    </dxf>
  </rfmt>
  <rfmt sheetId="3" sqref="CO34" start="0" length="0">
    <dxf>
      <alignment vertical="bottom" readingOrder="0"/>
    </dxf>
  </rfmt>
  <rfmt sheetId="3" sqref="CP34" start="0" length="0">
    <dxf>
      <alignment vertical="bottom" readingOrder="0"/>
    </dxf>
  </rfmt>
  <rfmt sheetId="3" sqref="CQ34" start="0" length="0">
    <dxf>
      <alignment vertical="bottom" readingOrder="0"/>
    </dxf>
  </rfmt>
  <rfmt sheetId="3" sqref="CR34" start="0" length="0">
    <dxf>
      <alignment vertical="bottom" readingOrder="0"/>
    </dxf>
  </rfmt>
  <rfmt sheetId="3" sqref="CS34" start="0" length="0">
    <dxf>
      <alignment vertical="bottom" readingOrder="0"/>
    </dxf>
  </rfmt>
  <rfmt sheetId="3" sqref="CT34" start="0" length="0">
    <dxf>
      <alignment vertical="bottom" readingOrder="0"/>
    </dxf>
  </rfmt>
  <rfmt sheetId="3" sqref="CU34" start="0" length="0">
    <dxf>
      <alignment vertical="bottom" readingOrder="0"/>
    </dxf>
  </rfmt>
  <rfmt sheetId="3" sqref="CV34" start="0" length="0">
    <dxf>
      <alignment vertical="bottom" readingOrder="0"/>
    </dxf>
  </rfmt>
  <rfmt sheetId="3" sqref="CW34" start="0" length="0">
    <dxf>
      <alignment vertical="bottom" readingOrder="0"/>
    </dxf>
  </rfmt>
  <rfmt sheetId="3" sqref="CX34" start="0" length="0">
    <dxf>
      <alignment vertical="bottom" readingOrder="0"/>
    </dxf>
  </rfmt>
  <rfmt sheetId="3" sqref="CY34" start="0" length="0">
    <dxf>
      <alignment vertical="bottom" readingOrder="0"/>
    </dxf>
  </rfmt>
  <rfmt sheetId="3" sqref="CZ34" start="0" length="0">
    <dxf>
      <alignment vertical="bottom" readingOrder="0"/>
    </dxf>
  </rfmt>
  <rfmt sheetId="3" sqref="DA34" start="0" length="0">
    <dxf>
      <alignment vertical="bottom" readingOrder="0"/>
    </dxf>
  </rfmt>
  <rfmt sheetId="3" sqref="DB34" start="0" length="0">
    <dxf>
      <alignment vertical="bottom" readingOrder="0"/>
    </dxf>
  </rfmt>
  <rfmt sheetId="3" sqref="DC34" start="0" length="0">
    <dxf>
      <alignment vertical="bottom" readingOrder="0"/>
    </dxf>
  </rfmt>
  <rfmt sheetId="3" sqref="DD34" start="0" length="0">
    <dxf>
      <alignment vertical="bottom" readingOrder="0"/>
    </dxf>
  </rfmt>
  <rfmt sheetId="3" sqref="DE34" start="0" length="0">
    <dxf>
      <alignment vertical="bottom" readingOrder="0"/>
    </dxf>
  </rfmt>
  <rfmt sheetId="3" sqref="DF34" start="0" length="0">
    <dxf>
      <alignment vertical="bottom" readingOrder="0"/>
    </dxf>
  </rfmt>
  <rfmt sheetId="3" sqref="DG34" start="0" length="0">
    <dxf>
      <alignment vertical="bottom" readingOrder="0"/>
    </dxf>
  </rfmt>
  <rfmt sheetId="3" sqref="DH34" start="0" length="0">
    <dxf>
      <alignment vertical="bottom" readingOrder="0"/>
    </dxf>
  </rfmt>
  <rfmt sheetId="3" sqref="DI34" start="0" length="0">
    <dxf>
      <alignment vertical="bottom" readingOrder="0"/>
    </dxf>
  </rfmt>
  <rfmt sheetId="3" sqref="DJ34" start="0" length="0">
    <dxf>
      <alignment vertical="bottom" readingOrder="0"/>
    </dxf>
  </rfmt>
  <rfmt sheetId="3" sqref="DK34" start="0" length="0">
    <dxf>
      <alignment vertical="bottom" readingOrder="0"/>
    </dxf>
  </rfmt>
  <rfmt sheetId="3" sqref="DL34" start="0" length="0">
    <dxf>
      <alignment vertical="bottom" readingOrder="0"/>
    </dxf>
  </rfmt>
  <rfmt sheetId="3" sqref="DM34" start="0" length="0">
    <dxf>
      <alignment vertical="bottom" readingOrder="0"/>
    </dxf>
  </rfmt>
  <rfmt sheetId="3" sqref="DN34" start="0" length="0">
    <dxf>
      <alignment vertical="bottom" readingOrder="0"/>
    </dxf>
  </rfmt>
  <rfmt sheetId="3" sqref="DO34" start="0" length="0">
    <dxf>
      <alignment vertical="bottom" readingOrder="0"/>
    </dxf>
  </rfmt>
  <rfmt sheetId="3" sqref="DP34" start="0" length="0">
    <dxf>
      <alignment vertical="bottom" readingOrder="0"/>
    </dxf>
  </rfmt>
  <rfmt sheetId="3" sqref="DQ34" start="0" length="0">
    <dxf>
      <alignment vertical="bottom" readingOrder="0"/>
    </dxf>
  </rfmt>
  <rfmt sheetId="3" sqref="DR34" start="0" length="0">
    <dxf>
      <alignment vertical="bottom" readingOrder="0"/>
    </dxf>
  </rfmt>
  <rfmt sheetId="3" sqref="DS34" start="0" length="0">
    <dxf>
      <alignment vertical="bottom" readingOrder="0"/>
    </dxf>
  </rfmt>
  <rfmt sheetId="3" sqref="DT34" start="0" length="0">
    <dxf>
      <alignment vertical="bottom" readingOrder="0"/>
    </dxf>
  </rfmt>
  <rfmt sheetId="3" sqref="DU34" start="0" length="0">
    <dxf>
      <alignment vertical="bottom" readingOrder="0"/>
    </dxf>
  </rfmt>
  <rfmt sheetId="3" sqref="DV34" start="0" length="0">
    <dxf>
      <alignment vertical="bottom" readingOrder="0"/>
    </dxf>
  </rfmt>
  <rfmt sheetId="3" sqref="DW34" start="0" length="0">
    <dxf>
      <alignment vertical="bottom" readingOrder="0"/>
    </dxf>
  </rfmt>
  <rfmt sheetId="3" sqref="DX34" start="0" length="0">
    <dxf>
      <alignment vertical="bottom" readingOrder="0"/>
    </dxf>
  </rfmt>
  <rfmt sheetId="3" sqref="DY34" start="0" length="0">
    <dxf>
      <alignment vertical="bottom" readingOrder="0"/>
    </dxf>
  </rfmt>
  <rfmt sheetId="3" sqref="DZ34" start="0" length="0">
    <dxf>
      <alignment vertical="bottom" readingOrder="0"/>
    </dxf>
  </rfmt>
  <rfmt sheetId="3" sqref="EA34" start="0" length="0">
    <dxf>
      <alignment vertical="bottom" readingOrder="0"/>
    </dxf>
  </rfmt>
  <rfmt sheetId="3" sqref="EB34" start="0" length="0">
    <dxf>
      <alignment vertical="bottom" readingOrder="0"/>
    </dxf>
  </rfmt>
  <rfmt sheetId="3" sqref="EC34" start="0" length="0">
    <dxf>
      <alignment vertical="bottom" readingOrder="0"/>
    </dxf>
  </rfmt>
  <rfmt sheetId="3" sqref="ED34" start="0" length="0">
    <dxf>
      <alignment vertical="bottom" readingOrder="0"/>
    </dxf>
  </rfmt>
  <rfmt sheetId="3" sqref="EE34" start="0" length="0">
    <dxf>
      <alignment vertical="bottom" readingOrder="0"/>
    </dxf>
  </rfmt>
  <rfmt sheetId="3" sqref="EF34" start="0" length="0">
    <dxf>
      <alignment vertical="bottom" readingOrder="0"/>
    </dxf>
  </rfmt>
  <rfmt sheetId="3" sqref="EG34" start="0" length="0">
    <dxf>
      <alignment vertical="bottom" readingOrder="0"/>
    </dxf>
  </rfmt>
  <rfmt sheetId="3" sqref="EH34" start="0" length="0">
    <dxf>
      <alignment vertical="bottom" readingOrder="0"/>
    </dxf>
  </rfmt>
  <rfmt sheetId="3" sqref="EI34" start="0" length="0">
    <dxf>
      <alignment vertical="bottom" readingOrder="0"/>
    </dxf>
  </rfmt>
  <rfmt sheetId="3" sqref="EJ34" start="0" length="0">
    <dxf>
      <alignment vertical="bottom" readingOrder="0"/>
    </dxf>
  </rfmt>
  <rfmt sheetId="3" sqref="EK34" start="0" length="0">
    <dxf>
      <alignment vertical="bottom" readingOrder="0"/>
    </dxf>
  </rfmt>
  <rfmt sheetId="3" sqref="EL34" start="0" length="0">
    <dxf>
      <alignment vertical="bottom" readingOrder="0"/>
    </dxf>
  </rfmt>
  <rfmt sheetId="3" sqref="EM34" start="0" length="0">
    <dxf>
      <alignment vertical="bottom" readingOrder="0"/>
    </dxf>
  </rfmt>
  <rfmt sheetId="3" sqref="EN34" start="0" length="0">
    <dxf>
      <alignment vertical="bottom" readingOrder="0"/>
    </dxf>
  </rfmt>
  <rfmt sheetId="3" sqref="EO34" start="0" length="0">
    <dxf>
      <alignment vertical="bottom" readingOrder="0"/>
    </dxf>
  </rfmt>
  <rfmt sheetId="3" sqref="EP34" start="0" length="0">
    <dxf>
      <alignment vertical="bottom" readingOrder="0"/>
    </dxf>
  </rfmt>
  <rfmt sheetId="3" sqref="EQ34" start="0" length="0">
    <dxf>
      <alignment vertical="bottom" readingOrder="0"/>
    </dxf>
  </rfmt>
  <rfmt sheetId="3" sqref="ER34" start="0" length="0">
    <dxf>
      <alignment vertical="bottom" readingOrder="0"/>
    </dxf>
  </rfmt>
  <rfmt sheetId="3" sqref="ES34" start="0" length="0">
    <dxf>
      <alignment vertical="bottom" readingOrder="0"/>
    </dxf>
  </rfmt>
  <rfmt sheetId="3" sqref="ET34" start="0" length="0">
    <dxf>
      <alignment vertical="bottom" readingOrder="0"/>
    </dxf>
  </rfmt>
  <rfmt sheetId="3" sqref="EU34" start="0" length="0">
    <dxf>
      <alignment vertical="bottom" readingOrder="0"/>
    </dxf>
  </rfmt>
  <rfmt sheetId="3" sqref="EV34" start="0" length="0">
    <dxf>
      <alignment vertical="bottom" readingOrder="0"/>
    </dxf>
  </rfmt>
  <rfmt sheetId="3" sqref="EW34" start="0" length="0">
    <dxf>
      <alignment vertical="bottom" readingOrder="0"/>
    </dxf>
  </rfmt>
  <rfmt sheetId="3" sqref="EX34" start="0" length="0">
    <dxf>
      <alignment vertical="bottom" readingOrder="0"/>
    </dxf>
  </rfmt>
  <rfmt sheetId="3" sqref="EY34" start="0" length="0">
    <dxf>
      <alignment vertical="bottom" readingOrder="0"/>
    </dxf>
  </rfmt>
  <rfmt sheetId="3" sqref="EZ34" start="0" length="0">
    <dxf>
      <alignment vertical="bottom" readingOrder="0"/>
    </dxf>
  </rfmt>
  <rfmt sheetId="3" sqref="FA34" start="0" length="0">
    <dxf>
      <alignment vertical="bottom" readingOrder="0"/>
    </dxf>
  </rfmt>
  <rfmt sheetId="3" sqref="FB34" start="0" length="0">
    <dxf>
      <alignment vertical="bottom" readingOrder="0"/>
    </dxf>
  </rfmt>
  <rfmt sheetId="3" sqref="FC34" start="0" length="0">
    <dxf>
      <alignment vertical="bottom" readingOrder="0"/>
    </dxf>
  </rfmt>
  <rfmt sheetId="3" sqref="FD34" start="0" length="0">
    <dxf>
      <alignment vertical="bottom" readingOrder="0"/>
    </dxf>
  </rfmt>
  <rfmt sheetId="3" sqref="FE34" start="0" length="0">
    <dxf>
      <alignment vertical="bottom" readingOrder="0"/>
    </dxf>
  </rfmt>
  <rfmt sheetId="3" sqref="FF34" start="0" length="0">
    <dxf>
      <alignment vertical="bottom" readingOrder="0"/>
    </dxf>
  </rfmt>
  <rfmt sheetId="3" sqref="FG34" start="0" length="0">
    <dxf>
      <alignment vertical="bottom" readingOrder="0"/>
    </dxf>
  </rfmt>
  <rfmt sheetId="3" sqref="FH34" start="0" length="0">
    <dxf>
      <alignment vertical="bottom" readingOrder="0"/>
    </dxf>
  </rfmt>
  <rfmt sheetId="3" sqref="FI34" start="0" length="0">
    <dxf>
      <alignment vertical="bottom" readingOrder="0"/>
    </dxf>
  </rfmt>
  <rfmt sheetId="3" sqref="FJ34" start="0" length="0">
    <dxf>
      <alignment vertical="bottom" readingOrder="0"/>
    </dxf>
  </rfmt>
  <rfmt sheetId="3" sqref="FK34" start="0" length="0">
    <dxf>
      <alignment vertical="bottom" readingOrder="0"/>
    </dxf>
  </rfmt>
  <rcc rId="4648" sId="3" odxf="1" s="1" dxf="1">
    <oc r="P35">
      <f>C35-SUM(C36:C37)</f>
    </oc>
    <nc r="P35"/>
    <ndxf>
      <font>
        <sz val="12"/>
        <color auto="1"/>
        <name val="Times New Roman"/>
        <scheme val="none"/>
      </font>
      <numFmt numFmtId="0" formatCode="General"/>
      <alignment vertical="bottom" readingOrder="0"/>
    </ndxf>
  </rcc>
  <rcc rId="4649" sId="3" odxf="1" s="1" dxf="1">
    <oc r="Q35">
      <f>D35-SUM(D36:D37)</f>
    </oc>
    <nc r="Q35"/>
    <ndxf>
      <font>
        <sz val="12"/>
        <color auto="1"/>
        <name val="Times New Roman"/>
        <scheme val="none"/>
      </font>
      <numFmt numFmtId="0" formatCode="General"/>
      <alignment vertical="bottom" readingOrder="0"/>
    </ndxf>
  </rcc>
  <rcc rId="4650" sId="3" odxf="1" s="1" dxf="1">
    <oc r="R35">
      <f>E35-SUM(E36:E37)</f>
    </oc>
    <nc r="R35"/>
    <ndxf>
      <font>
        <sz val="12"/>
        <color auto="1"/>
        <name val="Times New Roman"/>
        <scheme val="none"/>
      </font>
      <numFmt numFmtId="0" formatCode="General"/>
      <alignment vertical="bottom" readingOrder="0"/>
    </ndxf>
  </rcc>
  <rcc rId="4651" sId="3" odxf="1" s="1" dxf="1">
    <oc r="S35">
      <f>F35-SUM(F36:F37)</f>
    </oc>
    <nc r="S35"/>
    <ndxf>
      <font>
        <sz val="12"/>
        <color auto="1"/>
        <name val="Times New Roman"/>
        <scheme val="none"/>
      </font>
      <numFmt numFmtId="0" formatCode="General"/>
      <alignment vertical="bottom" readingOrder="0"/>
    </ndxf>
  </rcc>
  <rcc rId="4652" sId="3" odxf="1" s="1" dxf="1">
    <oc r="T35">
      <f>G35-SUM(G36:G37)</f>
    </oc>
    <nc r="T35"/>
    <ndxf>
      <font>
        <sz val="12"/>
        <color auto="1"/>
        <name val="Times New Roman"/>
        <scheme val="none"/>
      </font>
      <numFmt numFmtId="0" formatCode="General"/>
      <alignment vertical="bottom" readingOrder="0"/>
    </ndxf>
  </rcc>
  <rcc rId="4653" sId="3" odxf="1" s="1" dxf="1">
    <oc r="U35">
      <f>H35-SUM(H36:H37)</f>
    </oc>
    <nc r="U35"/>
    <ndxf>
      <font>
        <sz val="12"/>
        <color auto="1"/>
        <name val="Times New Roman"/>
        <scheme val="none"/>
      </font>
      <numFmt numFmtId="0" formatCode="General"/>
      <alignment vertical="bottom" readingOrder="0"/>
    </ndxf>
  </rcc>
  <rcc rId="4654" sId="3" odxf="1" s="1" dxf="1">
    <oc r="V35">
      <f>I35-SUM(I36:I37)</f>
    </oc>
    <nc r="V35"/>
    <ndxf>
      <font>
        <sz val="12"/>
        <color auto="1"/>
        <name val="Times New Roman"/>
        <scheme val="none"/>
      </font>
      <numFmt numFmtId="0" formatCode="General"/>
      <alignment vertical="bottom" readingOrder="0"/>
    </ndxf>
  </rcc>
  <rcc rId="4655" sId="3" odxf="1" s="1" dxf="1">
    <oc r="W35">
      <f>J35-SUM(J36:J37)</f>
    </oc>
    <nc r="W35"/>
    <ndxf>
      <font>
        <sz val="12"/>
        <color auto="1"/>
        <name val="Times New Roman"/>
        <scheme val="none"/>
      </font>
      <numFmt numFmtId="0" formatCode="General"/>
      <alignment vertical="bottom" readingOrder="0"/>
    </ndxf>
  </rcc>
  <rcc rId="4656" sId="3" odxf="1" s="1" dxf="1">
    <oc r="X35">
      <f>K35-SUM(K36:K37)</f>
    </oc>
    <nc r="X35"/>
    <ndxf>
      <font>
        <sz val="12"/>
        <color auto="1"/>
        <name val="Times New Roman"/>
        <scheme val="none"/>
      </font>
      <numFmt numFmtId="0" formatCode="General"/>
      <alignment vertical="bottom" readingOrder="0"/>
    </ndxf>
  </rcc>
  <rcc rId="4657" sId="3" odxf="1" s="1" dxf="1">
    <oc r="Y35">
      <f>L35-SUM(L36:L37)</f>
    </oc>
    <nc r="Y35"/>
    <ndxf>
      <font>
        <sz val="12"/>
        <color auto="1"/>
        <name val="Times New Roman"/>
        <scheme val="none"/>
      </font>
      <numFmt numFmtId="0" formatCode="General"/>
      <alignment vertical="bottom" readingOrder="0"/>
    </ndxf>
  </rcc>
  <rcc rId="4658" sId="3" odxf="1" s="1" dxf="1">
    <oc r="Z35">
      <f>M35-SUM(M36:M37)</f>
    </oc>
    <nc r="Z35"/>
    <ndxf>
      <font>
        <sz val="12"/>
        <color auto="1"/>
        <name val="Times New Roman"/>
        <scheme val="none"/>
      </font>
      <numFmt numFmtId="0" formatCode="General"/>
      <alignment vertical="bottom" readingOrder="0"/>
    </ndxf>
  </rcc>
  <rcc rId="4659" sId="3" odxf="1" s="1" dxf="1">
    <oc r="AA35">
      <f>N35-SUM(N36:N37)</f>
    </oc>
    <nc r="AA35"/>
    <ndxf>
      <font>
        <sz val="12"/>
        <color auto="1"/>
        <name val="Times New Roman"/>
        <scheme val="none"/>
      </font>
      <numFmt numFmtId="0" formatCode="General"/>
      <alignment vertical="bottom" readingOrder="0"/>
    </ndxf>
  </rcc>
  <rfmt sheetId="3" sqref="AB35" start="0" length="0">
    <dxf>
      <fill>
        <patternFill patternType="none">
          <bgColor indexed="65"/>
        </patternFill>
      </fill>
      <alignment vertical="bottom" readingOrder="0"/>
    </dxf>
  </rfmt>
  <rcc rId="4660" sId="3" odxf="1" dxf="1">
    <oc r="AC35">
      <f>C35-'N:\Personal\wgmanuel\CEC\IEPR\IEPR 2015\[2015 IEPR Supply Forms (working draft 4-21-15) (WGM 4-24-15).xlsx]S-2 Energy Balance'!E32</f>
    </oc>
    <nc r="AC35"/>
    <ndxf>
      <font>
        <sz val="12"/>
        <color auto="1"/>
        <name val="Times New Roman"/>
        <scheme val="none"/>
      </font>
      <numFmt numFmtId="0" formatCode="General"/>
      <alignment vertical="bottom" readingOrder="0"/>
    </ndxf>
  </rcc>
  <rcc rId="4661" sId="3" odxf="1" dxf="1">
    <oc r="AD35">
      <f>D35-'N:\Personal\wgmanuel\CEC\IEPR\IEPR 2015\[2015 IEPR Supply Forms (working draft 4-21-15) (WGM 4-24-15).xlsx]S-2 Energy Balance'!F32</f>
    </oc>
    <nc r="AD35"/>
    <ndxf>
      <font>
        <sz val="12"/>
        <color auto="1"/>
        <name val="Times New Roman"/>
        <scheme val="none"/>
      </font>
      <numFmt numFmtId="0" formatCode="General"/>
      <alignment vertical="bottom" readingOrder="0"/>
    </ndxf>
  </rcc>
  <rcc rId="4662" sId="3" odxf="1" dxf="1">
    <oc r="AE35">
      <f>E35-'N:\Personal\wgmanuel\CEC\IEPR\IEPR 2015\[2015 IEPR Supply Forms (working draft 4-21-15) (WGM 4-24-15).xlsx]S-2 Energy Balance'!G32</f>
    </oc>
    <nc r="AE35"/>
    <ndxf>
      <font>
        <sz val="12"/>
        <color auto="1"/>
        <name val="Times New Roman"/>
        <scheme val="none"/>
      </font>
      <numFmt numFmtId="0" formatCode="General"/>
      <alignment vertical="bottom" readingOrder="0"/>
    </ndxf>
  </rcc>
  <rcc rId="4663" sId="3" odxf="1" dxf="1">
    <oc r="AF35">
      <f>F35-'N:\Personal\wgmanuel\CEC\IEPR\IEPR 2015\[2015 IEPR Supply Forms (working draft 4-21-15) (WGM 4-24-15).xlsx]S-2 Energy Balance'!H32</f>
    </oc>
    <nc r="AF35"/>
    <ndxf>
      <font>
        <sz val="12"/>
        <color auto="1"/>
        <name val="Times New Roman"/>
        <scheme val="none"/>
      </font>
      <numFmt numFmtId="0" formatCode="General"/>
      <alignment vertical="bottom" readingOrder="0"/>
    </ndxf>
  </rcc>
  <rcc rId="4664" sId="3" odxf="1" dxf="1">
    <oc r="AG35">
      <f>G35-'N:\Personal\wgmanuel\CEC\IEPR\IEPR 2015\[2015 IEPR Supply Forms (working draft 4-21-15) (WGM 4-24-15).xlsx]S-2 Energy Balance'!I32</f>
    </oc>
    <nc r="AG35"/>
    <ndxf>
      <font>
        <sz val="12"/>
        <color auto="1"/>
        <name val="Times New Roman"/>
        <scheme val="none"/>
      </font>
      <numFmt numFmtId="0" formatCode="General"/>
      <alignment vertical="bottom" readingOrder="0"/>
    </ndxf>
  </rcc>
  <rcc rId="4665" sId="3" odxf="1" dxf="1">
    <oc r="AH35">
      <f>H35-'N:\Personal\wgmanuel\CEC\IEPR\IEPR 2015\[2015 IEPR Supply Forms (working draft 4-21-15) (WGM 4-24-15).xlsx]S-2 Energy Balance'!J32</f>
    </oc>
    <nc r="AH35"/>
    <ndxf>
      <font>
        <sz val="12"/>
        <color auto="1"/>
        <name val="Times New Roman"/>
        <scheme val="none"/>
      </font>
      <numFmt numFmtId="0" formatCode="General"/>
      <alignment vertical="bottom" readingOrder="0"/>
    </ndxf>
  </rcc>
  <rcc rId="4666" sId="3" odxf="1" dxf="1">
    <oc r="AI35">
      <f>I35-'N:\Personal\wgmanuel\CEC\IEPR\IEPR 2015\[2015 IEPR Supply Forms (working draft 4-21-15) (WGM 4-24-15).xlsx]S-2 Energy Balance'!K32</f>
    </oc>
    <nc r="AI35"/>
    <ndxf>
      <font>
        <sz val="12"/>
        <color auto="1"/>
        <name val="Times New Roman"/>
        <scheme val="none"/>
      </font>
      <numFmt numFmtId="0" formatCode="General"/>
      <alignment vertical="bottom" readingOrder="0"/>
    </ndxf>
  </rcc>
  <rcc rId="4667" sId="3" odxf="1" dxf="1">
    <oc r="AJ35">
      <f>J35-'N:\Personal\wgmanuel\CEC\IEPR\IEPR 2015\[2015 IEPR Supply Forms (working draft 4-21-15) (WGM 4-24-15).xlsx]S-2 Energy Balance'!L32</f>
    </oc>
    <nc r="AJ35"/>
    <ndxf>
      <font>
        <sz val="12"/>
        <color auto="1"/>
        <name val="Times New Roman"/>
        <scheme val="none"/>
      </font>
      <numFmt numFmtId="0" formatCode="General"/>
      <alignment vertical="bottom" readingOrder="0"/>
    </ndxf>
  </rcc>
  <rcc rId="4668" sId="3" odxf="1" dxf="1">
    <oc r="AK35">
      <f>K35-'N:\Personal\wgmanuel\CEC\IEPR\IEPR 2015\[2015 IEPR Supply Forms (working draft 4-21-15) (WGM 4-24-15).xlsx]S-2 Energy Balance'!M32</f>
    </oc>
    <nc r="AK35"/>
    <ndxf>
      <font>
        <sz val="12"/>
        <color auto="1"/>
        <name val="Times New Roman"/>
        <scheme val="none"/>
      </font>
      <numFmt numFmtId="0" formatCode="General"/>
      <alignment vertical="bottom" readingOrder="0"/>
    </ndxf>
  </rcc>
  <rcc rId="4669" sId="3" odxf="1" dxf="1">
    <oc r="AL35">
      <f>L35-'N:\Personal\wgmanuel\CEC\IEPR\IEPR 2015\[2015 IEPR Supply Forms (working draft 4-21-15) (WGM 4-24-15).xlsx]S-2 Energy Balance'!N32</f>
    </oc>
    <nc r="AL35"/>
    <ndxf>
      <font>
        <sz val="12"/>
        <color auto="1"/>
        <name val="Times New Roman"/>
        <scheme val="none"/>
      </font>
      <numFmt numFmtId="0" formatCode="General"/>
      <alignment vertical="bottom" readingOrder="0"/>
    </ndxf>
  </rcc>
  <rfmt sheetId="3" sqref="AM35" start="0" length="0">
    <dxf>
      <alignment vertical="bottom" readingOrder="0"/>
    </dxf>
  </rfmt>
  <rfmt sheetId="3" sqref="AN35" start="0" length="0">
    <dxf>
      <alignment vertical="bottom" readingOrder="0"/>
    </dxf>
  </rfmt>
  <rfmt sheetId="3" sqref="AO35" start="0" length="0">
    <dxf>
      <fill>
        <patternFill patternType="none">
          <bgColor indexed="65"/>
        </patternFill>
      </fill>
      <alignment vertical="bottom" readingOrder="0"/>
    </dxf>
  </rfmt>
  <rfmt sheetId="3" sqref="AP35" start="0" length="0">
    <dxf>
      <alignment vertical="bottom" readingOrder="0"/>
    </dxf>
  </rfmt>
  <rfmt sheetId="3" sqref="AQ35" start="0" length="0">
    <dxf>
      <alignment vertical="bottom" readingOrder="0"/>
    </dxf>
  </rfmt>
  <rfmt sheetId="3" sqref="AR35" start="0" length="0">
    <dxf>
      <alignment vertical="bottom" readingOrder="0"/>
    </dxf>
  </rfmt>
  <rfmt sheetId="3" sqref="AS35" start="0" length="0">
    <dxf>
      <alignment vertical="bottom" readingOrder="0"/>
    </dxf>
  </rfmt>
  <rfmt sheetId="3" sqref="AT35" start="0" length="0">
    <dxf>
      <alignment vertical="bottom" readingOrder="0"/>
    </dxf>
  </rfmt>
  <rfmt sheetId="3" sqref="AU35" start="0" length="0">
    <dxf>
      <alignment vertical="bottom" readingOrder="0"/>
    </dxf>
  </rfmt>
  <rfmt sheetId="3" sqref="AV35" start="0" length="0">
    <dxf>
      <alignment vertical="bottom" readingOrder="0"/>
    </dxf>
  </rfmt>
  <rfmt sheetId="3" sqref="AW35" start="0" length="0">
    <dxf>
      <alignment vertical="bottom" readingOrder="0"/>
    </dxf>
  </rfmt>
  <rfmt sheetId="3" sqref="AX35" start="0" length="0">
    <dxf>
      <alignment vertical="bottom" readingOrder="0"/>
    </dxf>
  </rfmt>
  <rfmt sheetId="3" sqref="AY35" start="0" length="0">
    <dxf>
      <alignment vertical="bottom" readingOrder="0"/>
    </dxf>
  </rfmt>
  <rfmt sheetId="3" sqref="AZ35" start="0" length="0">
    <dxf>
      <alignment vertical="bottom" readingOrder="0"/>
    </dxf>
  </rfmt>
  <rfmt sheetId="3" sqref="BA35" start="0" length="0">
    <dxf>
      <alignment vertical="bottom" readingOrder="0"/>
    </dxf>
  </rfmt>
  <rfmt sheetId="3" sqref="BB35" start="0" length="0">
    <dxf>
      <alignment vertical="bottom" readingOrder="0"/>
    </dxf>
  </rfmt>
  <rfmt sheetId="3" sqref="BC35" start="0" length="0">
    <dxf>
      <alignment vertical="bottom" readingOrder="0"/>
    </dxf>
  </rfmt>
  <rfmt sheetId="3" sqref="BD35" start="0" length="0">
    <dxf>
      <alignment vertical="bottom" readingOrder="0"/>
    </dxf>
  </rfmt>
  <rfmt sheetId="3" sqref="BE35" start="0" length="0">
    <dxf>
      <alignment vertical="bottom" readingOrder="0"/>
    </dxf>
  </rfmt>
  <rfmt sheetId="3" sqref="BF35" start="0" length="0">
    <dxf>
      <alignment vertical="bottom" readingOrder="0"/>
    </dxf>
  </rfmt>
  <rfmt sheetId="3" sqref="BG35" start="0" length="0">
    <dxf>
      <alignment vertical="bottom" readingOrder="0"/>
    </dxf>
  </rfmt>
  <rfmt sheetId="3" sqref="BH35" start="0" length="0">
    <dxf>
      <alignment vertical="bottom" readingOrder="0"/>
    </dxf>
  </rfmt>
  <rfmt sheetId="3" sqref="BI35" start="0" length="0">
    <dxf>
      <alignment vertical="bottom" readingOrder="0"/>
    </dxf>
  </rfmt>
  <rfmt sheetId="3" sqref="BJ35" start="0" length="0">
    <dxf>
      <alignment vertical="bottom" readingOrder="0"/>
    </dxf>
  </rfmt>
  <rfmt sheetId="3" sqref="BK35" start="0" length="0">
    <dxf>
      <alignment vertical="bottom" readingOrder="0"/>
    </dxf>
  </rfmt>
  <rfmt sheetId="3" sqref="BL35" start="0" length="0">
    <dxf>
      <alignment vertical="bottom" readingOrder="0"/>
    </dxf>
  </rfmt>
  <rfmt sheetId="3" sqref="BM35" start="0" length="0">
    <dxf>
      <alignment vertical="bottom" readingOrder="0"/>
    </dxf>
  </rfmt>
  <rfmt sheetId="3" sqref="BN35" start="0" length="0">
    <dxf>
      <alignment vertical="bottom" readingOrder="0"/>
    </dxf>
  </rfmt>
  <rfmt sheetId="3" sqref="BO35" start="0" length="0">
    <dxf>
      <alignment vertical="bottom" readingOrder="0"/>
    </dxf>
  </rfmt>
  <rfmt sheetId="3" sqref="BP35" start="0" length="0">
    <dxf>
      <alignment vertical="bottom" readingOrder="0"/>
    </dxf>
  </rfmt>
  <rfmt sheetId="3" sqref="BQ35" start="0" length="0">
    <dxf>
      <alignment vertical="bottom" readingOrder="0"/>
    </dxf>
  </rfmt>
  <rfmt sheetId="3" sqref="BR35" start="0" length="0">
    <dxf>
      <alignment vertical="bottom" readingOrder="0"/>
    </dxf>
  </rfmt>
  <rfmt sheetId="3" sqref="BS35" start="0" length="0">
    <dxf>
      <alignment vertical="bottom" readingOrder="0"/>
    </dxf>
  </rfmt>
  <rfmt sheetId="3" sqref="BT35" start="0" length="0">
    <dxf>
      <alignment vertical="bottom" readingOrder="0"/>
    </dxf>
  </rfmt>
  <rfmt sheetId="3" sqref="BU35" start="0" length="0">
    <dxf>
      <alignment vertical="bottom" readingOrder="0"/>
    </dxf>
  </rfmt>
  <rfmt sheetId="3" sqref="BV35" start="0" length="0">
    <dxf>
      <alignment vertical="bottom" readingOrder="0"/>
    </dxf>
  </rfmt>
  <rfmt sheetId="3" sqref="BW35" start="0" length="0">
    <dxf>
      <alignment vertical="bottom" readingOrder="0"/>
    </dxf>
  </rfmt>
  <rfmt sheetId="3" sqref="BX35" start="0" length="0">
    <dxf>
      <alignment vertical="bottom" readingOrder="0"/>
    </dxf>
  </rfmt>
  <rfmt sheetId="3" sqref="BY35" start="0" length="0">
    <dxf>
      <alignment vertical="bottom" readingOrder="0"/>
    </dxf>
  </rfmt>
  <rfmt sheetId="3" sqref="BZ35" start="0" length="0">
    <dxf>
      <alignment vertical="bottom" readingOrder="0"/>
    </dxf>
  </rfmt>
  <rfmt sheetId="3" sqref="CA35" start="0" length="0">
    <dxf>
      <alignment vertical="bottom" readingOrder="0"/>
    </dxf>
  </rfmt>
  <rfmt sheetId="3" sqref="CB35" start="0" length="0">
    <dxf>
      <alignment vertical="bottom" readingOrder="0"/>
    </dxf>
  </rfmt>
  <rfmt sheetId="3" sqref="CC35" start="0" length="0">
    <dxf>
      <alignment vertical="bottom" readingOrder="0"/>
    </dxf>
  </rfmt>
  <rfmt sheetId="3" sqref="CD35" start="0" length="0">
    <dxf>
      <alignment vertical="bottom" readingOrder="0"/>
    </dxf>
  </rfmt>
  <rfmt sheetId="3" sqref="CE35" start="0" length="0">
    <dxf>
      <alignment vertical="bottom" readingOrder="0"/>
    </dxf>
  </rfmt>
  <rfmt sheetId="3" sqref="CF35" start="0" length="0">
    <dxf>
      <alignment vertical="bottom" readingOrder="0"/>
    </dxf>
  </rfmt>
  <rfmt sheetId="3" sqref="CG35" start="0" length="0">
    <dxf>
      <alignment vertical="bottom" readingOrder="0"/>
    </dxf>
  </rfmt>
  <rfmt sheetId="3" sqref="CH35" start="0" length="0">
    <dxf>
      <alignment vertical="bottom" readingOrder="0"/>
    </dxf>
  </rfmt>
  <rfmt sheetId="3" sqref="CI35" start="0" length="0">
    <dxf>
      <alignment vertical="bottom" readingOrder="0"/>
    </dxf>
  </rfmt>
  <rfmt sheetId="3" sqref="CJ35" start="0" length="0">
    <dxf>
      <alignment vertical="bottom" readingOrder="0"/>
    </dxf>
  </rfmt>
  <rfmt sheetId="3" sqref="CK35" start="0" length="0">
    <dxf>
      <alignment vertical="bottom" readingOrder="0"/>
    </dxf>
  </rfmt>
  <rfmt sheetId="3" sqref="CL35" start="0" length="0">
    <dxf>
      <alignment vertical="bottom" readingOrder="0"/>
    </dxf>
  </rfmt>
  <rfmt sheetId="3" sqref="CM35" start="0" length="0">
    <dxf>
      <alignment vertical="bottom" readingOrder="0"/>
    </dxf>
  </rfmt>
  <rfmt sheetId="3" sqref="CN35" start="0" length="0">
    <dxf>
      <alignment vertical="bottom" readingOrder="0"/>
    </dxf>
  </rfmt>
  <rfmt sheetId="3" sqref="CO35" start="0" length="0">
    <dxf>
      <alignment vertical="bottom" readingOrder="0"/>
    </dxf>
  </rfmt>
  <rfmt sheetId="3" sqref="CP35" start="0" length="0">
    <dxf>
      <alignment vertical="bottom" readingOrder="0"/>
    </dxf>
  </rfmt>
  <rfmt sheetId="3" sqref="CQ35" start="0" length="0">
    <dxf>
      <alignment vertical="bottom" readingOrder="0"/>
    </dxf>
  </rfmt>
  <rfmt sheetId="3" sqref="CR35" start="0" length="0">
    <dxf>
      <alignment vertical="bottom" readingOrder="0"/>
    </dxf>
  </rfmt>
  <rfmt sheetId="3" sqref="CS35" start="0" length="0">
    <dxf>
      <alignment vertical="bottom" readingOrder="0"/>
    </dxf>
  </rfmt>
  <rfmt sheetId="3" sqref="CT35" start="0" length="0">
    <dxf>
      <alignment vertical="bottom" readingOrder="0"/>
    </dxf>
  </rfmt>
  <rfmt sheetId="3" sqref="CU35" start="0" length="0">
    <dxf>
      <alignment vertical="bottom" readingOrder="0"/>
    </dxf>
  </rfmt>
  <rfmt sheetId="3" sqref="CV35" start="0" length="0">
    <dxf>
      <alignment vertical="bottom" readingOrder="0"/>
    </dxf>
  </rfmt>
  <rfmt sheetId="3" sqref="CW35" start="0" length="0">
    <dxf>
      <alignment vertical="bottom" readingOrder="0"/>
    </dxf>
  </rfmt>
  <rfmt sheetId="3" sqref="CX35" start="0" length="0">
    <dxf>
      <alignment vertical="bottom" readingOrder="0"/>
    </dxf>
  </rfmt>
  <rfmt sheetId="3" sqref="CY35" start="0" length="0">
    <dxf>
      <alignment vertical="bottom" readingOrder="0"/>
    </dxf>
  </rfmt>
  <rfmt sheetId="3" sqref="CZ35" start="0" length="0">
    <dxf>
      <alignment vertical="bottom" readingOrder="0"/>
    </dxf>
  </rfmt>
  <rfmt sheetId="3" sqref="DA35" start="0" length="0">
    <dxf>
      <alignment vertical="bottom" readingOrder="0"/>
    </dxf>
  </rfmt>
  <rfmt sheetId="3" sqref="DB35" start="0" length="0">
    <dxf>
      <alignment vertical="bottom" readingOrder="0"/>
    </dxf>
  </rfmt>
  <rfmt sheetId="3" sqref="DC35" start="0" length="0">
    <dxf>
      <alignment vertical="bottom" readingOrder="0"/>
    </dxf>
  </rfmt>
  <rfmt sheetId="3" sqref="DD35" start="0" length="0">
    <dxf>
      <alignment vertical="bottom" readingOrder="0"/>
    </dxf>
  </rfmt>
  <rfmt sheetId="3" sqref="DE35" start="0" length="0">
    <dxf>
      <alignment vertical="bottom" readingOrder="0"/>
    </dxf>
  </rfmt>
  <rfmt sheetId="3" sqref="DF35" start="0" length="0">
    <dxf>
      <alignment vertical="bottom" readingOrder="0"/>
    </dxf>
  </rfmt>
  <rfmt sheetId="3" sqref="DG35" start="0" length="0">
    <dxf>
      <alignment vertical="bottom" readingOrder="0"/>
    </dxf>
  </rfmt>
  <rfmt sheetId="3" sqref="DH35" start="0" length="0">
    <dxf>
      <alignment vertical="bottom" readingOrder="0"/>
    </dxf>
  </rfmt>
  <rfmt sheetId="3" sqref="DI35" start="0" length="0">
    <dxf>
      <alignment vertical="bottom" readingOrder="0"/>
    </dxf>
  </rfmt>
  <rfmt sheetId="3" sqref="DJ35" start="0" length="0">
    <dxf>
      <alignment vertical="bottom" readingOrder="0"/>
    </dxf>
  </rfmt>
  <rfmt sheetId="3" sqref="DK35" start="0" length="0">
    <dxf>
      <alignment vertical="bottom" readingOrder="0"/>
    </dxf>
  </rfmt>
  <rfmt sheetId="3" sqref="DL35" start="0" length="0">
    <dxf>
      <alignment vertical="bottom" readingOrder="0"/>
    </dxf>
  </rfmt>
  <rfmt sheetId="3" sqref="DM35" start="0" length="0">
    <dxf>
      <alignment vertical="bottom" readingOrder="0"/>
    </dxf>
  </rfmt>
  <rfmt sheetId="3" sqref="DN35" start="0" length="0">
    <dxf>
      <alignment vertical="bottom" readingOrder="0"/>
    </dxf>
  </rfmt>
  <rfmt sheetId="3" sqref="DO35" start="0" length="0">
    <dxf>
      <alignment vertical="bottom" readingOrder="0"/>
    </dxf>
  </rfmt>
  <rfmt sheetId="3" sqref="DP35" start="0" length="0">
    <dxf>
      <alignment vertical="bottom" readingOrder="0"/>
    </dxf>
  </rfmt>
  <rfmt sheetId="3" sqref="DQ35" start="0" length="0">
    <dxf>
      <alignment vertical="bottom" readingOrder="0"/>
    </dxf>
  </rfmt>
  <rfmt sheetId="3" sqref="DR35" start="0" length="0">
    <dxf>
      <alignment vertical="bottom" readingOrder="0"/>
    </dxf>
  </rfmt>
  <rfmt sheetId="3" sqref="DS35" start="0" length="0">
    <dxf>
      <alignment vertical="bottom" readingOrder="0"/>
    </dxf>
  </rfmt>
  <rfmt sheetId="3" sqref="DT35" start="0" length="0">
    <dxf>
      <alignment vertical="bottom" readingOrder="0"/>
    </dxf>
  </rfmt>
  <rfmt sheetId="3" sqref="DU35" start="0" length="0">
    <dxf>
      <alignment vertical="bottom" readingOrder="0"/>
    </dxf>
  </rfmt>
  <rfmt sheetId="3" sqref="DV35" start="0" length="0">
    <dxf>
      <alignment vertical="bottom" readingOrder="0"/>
    </dxf>
  </rfmt>
  <rfmt sheetId="3" sqref="DW35" start="0" length="0">
    <dxf>
      <alignment vertical="bottom" readingOrder="0"/>
    </dxf>
  </rfmt>
  <rfmt sheetId="3" sqref="DX35" start="0" length="0">
    <dxf>
      <alignment vertical="bottom" readingOrder="0"/>
    </dxf>
  </rfmt>
  <rfmt sheetId="3" sqref="DY35" start="0" length="0">
    <dxf>
      <alignment vertical="bottom" readingOrder="0"/>
    </dxf>
  </rfmt>
  <rfmt sheetId="3" sqref="DZ35" start="0" length="0">
    <dxf>
      <alignment vertical="bottom" readingOrder="0"/>
    </dxf>
  </rfmt>
  <rfmt sheetId="3" sqref="EA35" start="0" length="0">
    <dxf>
      <alignment vertical="bottom" readingOrder="0"/>
    </dxf>
  </rfmt>
  <rfmt sheetId="3" sqref="EB35" start="0" length="0">
    <dxf>
      <alignment vertical="bottom" readingOrder="0"/>
    </dxf>
  </rfmt>
  <rfmt sheetId="3" sqref="EC35" start="0" length="0">
    <dxf>
      <alignment vertical="bottom" readingOrder="0"/>
    </dxf>
  </rfmt>
  <rfmt sheetId="3" sqref="ED35" start="0" length="0">
    <dxf>
      <alignment vertical="bottom" readingOrder="0"/>
    </dxf>
  </rfmt>
  <rfmt sheetId="3" sqref="EE35" start="0" length="0">
    <dxf>
      <alignment vertical="bottom" readingOrder="0"/>
    </dxf>
  </rfmt>
  <rfmt sheetId="3" sqref="EF35" start="0" length="0">
    <dxf>
      <alignment vertical="bottom" readingOrder="0"/>
    </dxf>
  </rfmt>
  <rfmt sheetId="3" sqref="EG35" start="0" length="0">
    <dxf>
      <alignment vertical="bottom" readingOrder="0"/>
    </dxf>
  </rfmt>
  <rfmt sheetId="3" sqref="EH35" start="0" length="0">
    <dxf>
      <alignment vertical="bottom" readingOrder="0"/>
    </dxf>
  </rfmt>
  <rfmt sheetId="3" sqref="EI35" start="0" length="0">
    <dxf>
      <alignment vertical="bottom" readingOrder="0"/>
    </dxf>
  </rfmt>
  <rfmt sheetId="3" sqref="EJ35" start="0" length="0">
    <dxf>
      <alignment vertical="bottom" readingOrder="0"/>
    </dxf>
  </rfmt>
  <rfmt sheetId="3" sqref="EK35" start="0" length="0">
    <dxf>
      <alignment vertical="bottom" readingOrder="0"/>
    </dxf>
  </rfmt>
  <rfmt sheetId="3" sqref="EL35" start="0" length="0">
    <dxf>
      <alignment vertical="bottom" readingOrder="0"/>
    </dxf>
  </rfmt>
  <rfmt sheetId="3" sqref="EM35" start="0" length="0">
    <dxf>
      <alignment vertical="bottom" readingOrder="0"/>
    </dxf>
  </rfmt>
  <rfmt sheetId="3" sqref="EN35" start="0" length="0">
    <dxf>
      <alignment vertical="bottom" readingOrder="0"/>
    </dxf>
  </rfmt>
  <rfmt sheetId="3" sqref="EO35" start="0" length="0">
    <dxf>
      <alignment vertical="bottom" readingOrder="0"/>
    </dxf>
  </rfmt>
  <rfmt sheetId="3" sqref="EP35" start="0" length="0">
    <dxf>
      <alignment vertical="bottom" readingOrder="0"/>
    </dxf>
  </rfmt>
  <rfmt sheetId="3" sqref="EQ35" start="0" length="0">
    <dxf>
      <alignment vertical="bottom" readingOrder="0"/>
    </dxf>
  </rfmt>
  <rfmt sheetId="3" sqref="ER35" start="0" length="0">
    <dxf>
      <alignment vertical="bottom" readingOrder="0"/>
    </dxf>
  </rfmt>
  <rfmt sheetId="3" sqref="ES35" start="0" length="0">
    <dxf>
      <alignment vertical="bottom" readingOrder="0"/>
    </dxf>
  </rfmt>
  <rfmt sheetId="3" sqref="ET35" start="0" length="0">
    <dxf>
      <alignment vertical="bottom" readingOrder="0"/>
    </dxf>
  </rfmt>
  <rfmt sheetId="3" sqref="EU35" start="0" length="0">
    <dxf>
      <alignment vertical="bottom" readingOrder="0"/>
    </dxf>
  </rfmt>
  <rfmt sheetId="3" sqref="EV35" start="0" length="0">
    <dxf>
      <alignment vertical="bottom" readingOrder="0"/>
    </dxf>
  </rfmt>
  <rfmt sheetId="3" sqref="EW35" start="0" length="0">
    <dxf>
      <alignment vertical="bottom" readingOrder="0"/>
    </dxf>
  </rfmt>
  <rfmt sheetId="3" sqref="EX35" start="0" length="0">
    <dxf>
      <alignment vertical="bottom" readingOrder="0"/>
    </dxf>
  </rfmt>
  <rfmt sheetId="3" sqref="EY35" start="0" length="0">
    <dxf>
      <alignment vertical="bottom" readingOrder="0"/>
    </dxf>
  </rfmt>
  <rfmt sheetId="3" sqref="EZ35" start="0" length="0">
    <dxf>
      <alignment vertical="bottom" readingOrder="0"/>
    </dxf>
  </rfmt>
  <rfmt sheetId="3" sqref="FA35" start="0" length="0">
    <dxf>
      <alignment vertical="bottom" readingOrder="0"/>
    </dxf>
  </rfmt>
  <rfmt sheetId="3" sqref="FB35" start="0" length="0">
    <dxf>
      <alignment vertical="bottom" readingOrder="0"/>
    </dxf>
  </rfmt>
  <rfmt sheetId="3" sqref="FC35" start="0" length="0">
    <dxf>
      <alignment vertical="bottom" readingOrder="0"/>
    </dxf>
  </rfmt>
  <rfmt sheetId="3" sqref="FD35" start="0" length="0">
    <dxf>
      <alignment vertical="bottom" readingOrder="0"/>
    </dxf>
  </rfmt>
  <rfmt sheetId="3" sqref="FE35" start="0" length="0">
    <dxf>
      <alignment vertical="bottom" readingOrder="0"/>
    </dxf>
  </rfmt>
  <rfmt sheetId="3" sqref="FF35" start="0" length="0">
    <dxf>
      <alignment vertical="bottom" readingOrder="0"/>
    </dxf>
  </rfmt>
  <rfmt sheetId="3" sqref="FG35" start="0" length="0">
    <dxf>
      <alignment vertical="bottom" readingOrder="0"/>
    </dxf>
  </rfmt>
  <rfmt sheetId="3" sqref="FH35" start="0" length="0">
    <dxf>
      <alignment vertical="bottom" readingOrder="0"/>
    </dxf>
  </rfmt>
  <rfmt sheetId="3" sqref="FI35" start="0" length="0">
    <dxf>
      <alignment vertical="bottom" readingOrder="0"/>
    </dxf>
  </rfmt>
  <rfmt sheetId="3" sqref="FJ35" start="0" length="0">
    <dxf>
      <alignment vertical="bottom" readingOrder="0"/>
    </dxf>
  </rfmt>
  <rfmt sheetId="3" sqref="FK35" start="0" length="0">
    <dxf>
      <alignment vertical="bottom" readingOrder="0"/>
    </dxf>
  </rfmt>
  <rfmt sheetId="3" sqref="P36" start="0" length="0">
    <dxf>
      <alignment vertical="bottom" readingOrder="0"/>
    </dxf>
  </rfmt>
  <rfmt sheetId="3" sqref="Q36" start="0" length="0">
    <dxf>
      <alignment vertical="bottom" readingOrder="0"/>
    </dxf>
  </rfmt>
  <rfmt sheetId="3" sqref="R36" start="0" length="0">
    <dxf>
      <alignment vertical="bottom" readingOrder="0"/>
    </dxf>
  </rfmt>
  <rfmt sheetId="3" sqref="S36" start="0" length="0">
    <dxf>
      <alignment vertical="bottom" readingOrder="0"/>
    </dxf>
  </rfmt>
  <rfmt sheetId="3" sqref="T36" start="0" length="0">
    <dxf>
      <alignment vertical="bottom" readingOrder="0"/>
    </dxf>
  </rfmt>
  <rfmt sheetId="3" sqref="U36" start="0" length="0">
    <dxf>
      <alignment vertical="bottom" readingOrder="0"/>
    </dxf>
  </rfmt>
  <rfmt sheetId="3" sqref="V36" start="0" length="0">
    <dxf>
      <alignment vertical="bottom" readingOrder="0"/>
    </dxf>
  </rfmt>
  <rfmt sheetId="3" sqref="W36" start="0" length="0">
    <dxf>
      <alignment vertical="bottom" readingOrder="0"/>
    </dxf>
  </rfmt>
  <rfmt sheetId="3" sqref="X36" start="0" length="0">
    <dxf>
      <alignment vertical="bottom" readingOrder="0"/>
    </dxf>
  </rfmt>
  <rfmt sheetId="3" sqref="Y36" start="0" length="0">
    <dxf>
      <alignment vertical="bottom" readingOrder="0"/>
    </dxf>
  </rfmt>
  <rfmt sheetId="3" sqref="Z36" start="0" length="0">
    <dxf>
      <alignment vertical="bottom" readingOrder="0"/>
    </dxf>
  </rfmt>
  <rfmt sheetId="3" sqref="AA36" start="0" length="0">
    <dxf>
      <alignment vertical="bottom" readingOrder="0"/>
    </dxf>
  </rfmt>
  <rfmt sheetId="3" sqref="AB36" start="0" length="0">
    <dxf>
      <fill>
        <patternFill patternType="none">
          <bgColor indexed="65"/>
        </patternFill>
      </fill>
      <alignment vertical="bottom" readingOrder="0"/>
    </dxf>
  </rfmt>
  <rcc rId="4670" sId="3" odxf="1" dxf="1">
    <oc r="AC36">
      <f>C36-'N:\Personal\wgmanuel\CEC\IEPR\IEPR 2015\[2015 IEPR Supply Forms (working draft 4-21-15) (WGM 4-24-15).xlsx]S-2 Energy Balance'!E33</f>
    </oc>
    <nc r="AC36"/>
    <ndxf>
      <font>
        <sz val="12"/>
        <color auto="1"/>
        <name val="Times New Roman"/>
        <scheme val="none"/>
      </font>
      <numFmt numFmtId="0" formatCode="General"/>
      <alignment vertical="bottom" readingOrder="0"/>
    </ndxf>
  </rcc>
  <rcc rId="4671" sId="3" odxf="1" dxf="1">
    <oc r="AD36">
      <f>D36-'N:\Personal\wgmanuel\CEC\IEPR\IEPR 2015\[2015 IEPR Supply Forms (working draft 4-21-15) (WGM 4-24-15).xlsx]S-2 Energy Balance'!F33</f>
    </oc>
    <nc r="AD36"/>
    <ndxf>
      <font>
        <sz val="12"/>
        <color auto="1"/>
        <name val="Times New Roman"/>
        <scheme val="none"/>
      </font>
      <numFmt numFmtId="0" formatCode="General"/>
      <alignment vertical="bottom" readingOrder="0"/>
    </ndxf>
  </rcc>
  <rcc rId="4672" sId="3" odxf="1" dxf="1">
    <oc r="AE36">
      <f>E36-'N:\Personal\wgmanuel\CEC\IEPR\IEPR 2015\[2015 IEPR Supply Forms (working draft 4-21-15) (WGM 4-24-15).xlsx]S-2 Energy Balance'!G33</f>
    </oc>
    <nc r="AE36"/>
    <ndxf>
      <font>
        <sz val="12"/>
        <color auto="1"/>
        <name val="Times New Roman"/>
        <scheme val="none"/>
      </font>
      <numFmt numFmtId="0" formatCode="General"/>
      <alignment vertical="bottom" readingOrder="0"/>
    </ndxf>
  </rcc>
  <rcc rId="4673" sId="3" odxf="1" dxf="1">
    <oc r="AF36">
      <f>F36-'N:\Personal\wgmanuel\CEC\IEPR\IEPR 2015\[2015 IEPR Supply Forms (working draft 4-21-15) (WGM 4-24-15).xlsx]S-2 Energy Balance'!H33</f>
    </oc>
    <nc r="AF36"/>
    <ndxf>
      <font>
        <sz val="12"/>
        <color auto="1"/>
        <name val="Times New Roman"/>
        <scheme val="none"/>
      </font>
      <numFmt numFmtId="0" formatCode="General"/>
      <alignment vertical="bottom" readingOrder="0"/>
    </ndxf>
  </rcc>
  <rcc rId="4674" sId="3" odxf="1" dxf="1">
    <oc r="AG36">
      <f>G36-'N:\Personal\wgmanuel\CEC\IEPR\IEPR 2015\[2015 IEPR Supply Forms (working draft 4-21-15) (WGM 4-24-15).xlsx]S-2 Energy Balance'!I33</f>
    </oc>
    <nc r="AG36"/>
    <ndxf>
      <font>
        <sz val="12"/>
        <color auto="1"/>
        <name val="Times New Roman"/>
        <scheme val="none"/>
      </font>
      <numFmt numFmtId="0" formatCode="General"/>
      <alignment vertical="bottom" readingOrder="0"/>
    </ndxf>
  </rcc>
  <rcc rId="4675" sId="3" odxf="1" dxf="1">
    <oc r="AH36">
      <f>H36-'N:\Personal\wgmanuel\CEC\IEPR\IEPR 2015\[2015 IEPR Supply Forms (working draft 4-21-15) (WGM 4-24-15).xlsx]S-2 Energy Balance'!J33</f>
    </oc>
    <nc r="AH36"/>
    <ndxf>
      <font>
        <sz val="12"/>
        <color auto="1"/>
        <name val="Times New Roman"/>
        <scheme val="none"/>
      </font>
      <numFmt numFmtId="0" formatCode="General"/>
      <alignment vertical="bottom" readingOrder="0"/>
    </ndxf>
  </rcc>
  <rcc rId="4676" sId="3" odxf="1" dxf="1">
    <oc r="AI36">
      <f>I36-'N:\Personal\wgmanuel\CEC\IEPR\IEPR 2015\[2015 IEPR Supply Forms (working draft 4-21-15) (WGM 4-24-15).xlsx]S-2 Energy Balance'!K33</f>
    </oc>
    <nc r="AI36"/>
    <ndxf>
      <font>
        <sz val="12"/>
        <color auto="1"/>
        <name val="Times New Roman"/>
        <scheme val="none"/>
      </font>
      <numFmt numFmtId="0" formatCode="General"/>
      <alignment vertical="bottom" readingOrder="0"/>
    </ndxf>
  </rcc>
  <rcc rId="4677" sId="3" odxf="1" dxf="1">
    <oc r="AJ36">
      <f>J36-'N:\Personal\wgmanuel\CEC\IEPR\IEPR 2015\[2015 IEPR Supply Forms (working draft 4-21-15) (WGM 4-24-15).xlsx]S-2 Energy Balance'!L33</f>
    </oc>
    <nc r="AJ36"/>
    <ndxf>
      <font>
        <sz val="12"/>
        <color auto="1"/>
        <name val="Times New Roman"/>
        <scheme val="none"/>
      </font>
      <numFmt numFmtId="0" formatCode="General"/>
      <alignment vertical="bottom" readingOrder="0"/>
    </ndxf>
  </rcc>
  <rcc rId="4678" sId="3" odxf="1" dxf="1">
    <oc r="AK36">
      <f>K36-'N:\Personal\wgmanuel\CEC\IEPR\IEPR 2015\[2015 IEPR Supply Forms (working draft 4-21-15) (WGM 4-24-15).xlsx]S-2 Energy Balance'!M33</f>
    </oc>
    <nc r="AK36"/>
    <ndxf>
      <font>
        <sz val="12"/>
        <color auto="1"/>
        <name val="Times New Roman"/>
        <scheme val="none"/>
      </font>
      <numFmt numFmtId="0" formatCode="General"/>
      <alignment vertical="bottom" readingOrder="0"/>
    </ndxf>
  </rcc>
  <rcc rId="4679" sId="3" odxf="1" dxf="1">
    <oc r="AL36">
      <f>L36-'N:\Personal\wgmanuel\CEC\IEPR\IEPR 2015\[2015 IEPR Supply Forms (working draft 4-21-15) (WGM 4-24-15).xlsx]S-2 Energy Balance'!N33</f>
    </oc>
    <nc r="AL36"/>
    <ndxf>
      <font>
        <sz val="12"/>
        <color auto="1"/>
        <name val="Times New Roman"/>
        <scheme val="none"/>
      </font>
      <numFmt numFmtId="0" formatCode="General"/>
      <alignment vertical="bottom" readingOrder="0"/>
    </ndxf>
  </rcc>
  <rfmt sheetId="3" sqref="AM36" start="0" length="0">
    <dxf>
      <alignment vertical="bottom" readingOrder="0"/>
    </dxf>
  </rfmt>
  <rfmt sheetId="3" sqref="AN36" start="0" length="0">
    <dxf>
      <alignment vertical="bottom" readingOrder="0"/>
    </dxf>
  </rfmt>
  <rfmt sheetId="3" sqref="AO36" start="0" length="0">
    <dxf>
      <fill>
        <patternFill patternType="none">
          <bgColor indexed="65"/>
        </patternFill>
      </fill>
      <alignment vertical="bottom" readingOrder="0"/>
    </dxf>
  </rfmt>
  <rfmt sheetId="3" sqref="AP36" start="0" length="0">
    <dxf>
      <alignment vertical="bottom" readingOrder="0"/>
    </dxf>
  </rfmt>
  <rfmt sheetId="3" sqref="AQ36" start="0" length="0">
    <dxf>
      <alignment vertical="bottom" readingOrder="0"/>
    </dxf>
  </rfmt>
  <rfmt sheetId="3" sqref="AR36" start="0" length="0">
    <dxf>
      <alignment vertical="bottom" readingOrder="0"/>
    </dxf>
  </rfmt>
  <rfmt sheetId="3" sqref="AS36" start="0" length="0">
    <dxf>
      <alignment vertical="bottom" readingOrder="0"/>
    </dxf>
  </rfmt>
  <rfmt sheetId="3" sqref="AT36" start="0" length="0">
    <dxf>
      <alignment vertical="bottom" readingOrder="0"/>
    </dxf>
  </rfmt>
  <rfmt sheetId="3" sqref="AU36" start="0" length="0">
    <dxf>
      <alignment vertical="bottom" readingOrder="0"/>
    </dxf>
  </rfmt>
  <rfmt sheetId="3" sqref="AV36" start="0" length="0">
    <dxf>
      <alignment vertical="bottom" readingOrder="0"/>
    </dxf>
  </rfmt>
  <rfmt sheetId="3" sqref="AW36" start="0" length="0">
    <dxf>
      <alignment vertical="bottom" readingOrder="0"/>
    </dxf>
  </rfmt>
  <rfmt sheetId="3" sqref="AX36" start="0" length="0">
    <dxf>
      <alignment vertical="bottom" readingOrder="0"/>
    </dxf>
  </rfmt>
  <rfmt sheetId="3" sqref="AY36" start="0" length="0">
    <dxf>
      <alignment vertical="bottom" readingOrder="0"/>
    </dxf>
  </rfmt>
  <rfmt sheetId="3" sqref="AZ36" start="0" length="0">
    <dxf>
      <alignment vertical="bottom" readingOrder="0"/>
    </dxf>
  </rfmt>
  <rfmt sheetId="3" sqref="BA36" start="0" length="0">
    <dxf>
      <alignment vertical="bottom" readingOrder="0"/>
    </dxf>
  </rfmt>
  <rfmt sheetId="3" sqref="BB36" start="0" length="0">
    <dxf>
      <alignment vertical="bottom" readingOrder="0"/>
    </dxf>
  </rfmt>
  <rfmt sheetId="3" sqref="BC36" start="0" length="0">
    <dxf>
      <alignment vertical="bottom" readingOrder="0"/>
    </dxf>
  </rfmt>
  <rfmt sheetId="3" sqref="BD36" start="0" length="0">
    <dxf>
      <alignment vertical="bottom" readingOrder="0"/>
    </dxf>
  </rfmt>
  <rfmt sheetId="3" sqref="BE36" start="0" length="0">
    <dxf>
      <alignment vertical="bottom" readingOrder="0"/>
    </dxf>
  </rfmt>
  <rfmt sheetId="3" sqref="BF36" start="0" length="0">
    <dxf>
      <alignment vertical="bottom" readingOrder="0"/>
    </dxf>
  </rfmt>
  <rfmt sheetId="3" sqref="BG36" start="0" length="0">
    <dxf>
      <alignment vertical="bottom" readingOrder="0"/>
    </dxf>
  </rfmt>
  <rfmt sheetId="3" sqref="BH36" start="0" length="0">
    <dxf>
      <alignment vertical="bottom" readingOrder="0"/>
    </dxf>
  </rfmt>
  <rfmt sheetId="3" sqref="BI36" start="0" length="0">
    <dxf>
      <alignment vertical="bottom" readingOrder="0"/>
    </dxf>
  </rfmt>
  <rfmt sheetId="3" sqref="BJ36" start="0" length="0">
    <dxf>
      <alignment vertical="bottom" readingOrder="0"/>
    </dxf>
  </rfmt>
  <rfmt sheetId="3" sqref="BK36" start="0" length="0">
    <dxf>
      <alignment vertical="bottom" readingOrder="0"/>
    </dxf>
  </rfmt>
  <rfmt sheetId="3" sqref="BL36" start="0" length="0">
    <dxf>
      <alignment vertical="bottom" readingOrder="0"/>
    </dxf>
  </rfmt>
  <rfmt sheetId="3" sqref="BM36" start="0" length="0">
    <dxf>
      <alignment vertical="bottom" readingOrder="0"/>
    </dxf>
  </rfmt>
  <rfmt sheetId="3" sqref="BN36" start="0" length="0">
    <dxf>
      <alignment vertical="bottom" readingOrder="0"/>
    </dxf>
  </rfmt>
  <rfmt sheetId="3" sqref="BO36" start="0" length="0">
    <dxf>
      <alignment vertical="bottom" readingOrder="0"/>
    </dxf>
  </rfmt>
  <rfmt sheetId="3" sqref="BP36" start="0" length="0">
    <dxf>
      <alignment vertical="bottom" readingOrder="0"/>
    </dxf>
  </rfmt>
  <rfmt sheetId="3" sqref="BQ36" start="0" length="0">
    <dxf>
      <alignment vertical="bottom" readingOrder="0"/>
    </dxf>
  </rfmt>
  <rfmt sheetId="3" sqref="BR36" start="0" length="0">
    <dxf>
      <alignment vertical="bottom" readingOrder="0"/>
    </dxf>
  </rfmt>
  <rfmt sheetId="3" sqref="BS36" start="0" length="0">
    <dxf>
      <alignment vertical="bottom" readingOrder="0"/>
    </dxf>
  </rfmt>
  <rfmt sheetId="3" sqref="BT36" start="0" length="0">
    <dxf>
      <alignment vertical="bottom" readingOrder="0"/>
    </dxf>
  </rfmt>
  <rfmt sheetId="3" sqref="BU36" start="0" length="0">
    <dxf>
      <alignment vertical="bottom" readingOrder="0"/>
    </dxf>
  </rfmt>
  <rfmt sheetId="3" sqref="BV36" start="0" length="0">
    <dxf>
      <alignment vertical="bottom" readingOrder="0"/>
    </dxf>
  </rfmt>
  <rfmt sheetId="3" sqref="BW36" start="0" length="0">
    <dxf>
      <alignment vertical="bottom" readingOrder="0"/>
    </dxf>
  </rfmt>
  <rfmt sheetId="3" sqref="BX36" start="0" length="0">
    <dxf>
      <alignment vertical="bottom" readingOrder="0"/>
    </dxf>
  </rfmt>
  <rfmt sheetId="3" sqref="BY36" start="0" length="0">
    <dxf>
      <alignment vertical="bottom" readingOrder="0"/>
    </dxf>
  </rfmt>
  <rfmt sheetId="3" sqref="BZ36" start="0" length="0">
    <dxf>
      <alignment vertical="bottom" readingOrder="0"/>
    </dxf>
  </rfmt>
  <rfmt sheetId="3" sqref="CA36" start="0" length="0">
    <dxf>
      <alignment vertical="bottom" readingOrder="0"/>
    </dxf>
  </rfmt>
  <rfmt sheetId="3" sqref="CB36" start="0" length="0">
    <dxf>
      <alignment vertical="bottom" readingOrder="0"/>
    </dxf>
  </rfmt>
  <rfmt sheetId="3" sqref="CC36" start="0" length="0">
    <dxf>
      <alignment vertical="bottom" readingOrder="0"/>
    </dxf>
  </rfmt>
  <rfmt sheetId="3" sqref="CD36" start="0" length="0">
    <dxf>
      <alignment vertical="bottom" readingOrder="0"/>
    </dxf>
  </rfmt>
  <rfmt sheetId="3" sqref="CE36" start="0" length="0">
    <dxf>
      <alignment vertical="bottom" readingOrder="0"/>
    </dxf>
  </rfmt>
  <rfmt sheetId="3" sqref="CF36" start="0" length="0">
    <dxf>
      <alignment vertical="bottom" readingOrder="0"/>
    </dxf>
  </rfmt>
  <rfmt sheetId="3" sqref="CG36" start="0" length="0">
    <dxf>
      <alignment vertical="bottom" readingOrder="0"/>
    </dxf>
  </rfmt>
  <rfmt sheetId="3" sqref="CH36" start="0" length="0">
    <dxf>
      <alignment vertical="bottom" readingOrder="0"/>
    </dxf>
  </rfmt>
  <rfmt sheetId="3" sqref="CI36" start="0" length="0">
    <dxf>
      <alignment vertical="bottom" readingOrder="0"/>
    </dxf>
  </rfmt>
  <rfmt sheetId="3" sqref="CJ36" start="0" length="0">
    <dxf>
      <alignment vertical="bottom" readingOrder="0"/>
    </dxf>
  </rfmt>
  <rfmt sheetId="3" sqref="CK36" start="0" length="0">
    <dxf>
      <alignment vertical="bottom" readingOrder="0"/>
    </dxf>
  </rfmt>
  <rfmt sheetId="3" sqref="CL36" start="0" length="0">
    <dxf>
      <alignment vertical="bottom" readingOrder="0"/>
    </dxf>
  </rfmt>
  <rfmt sheetId="3" sqref="CM36" start="0" length="0">
    <dxf>
      <alignment vertical="bottom" readingOrder="0"/>
    </dxf>
  </rfmt>
  <rfmt sheetId="3" sqref="CN36" start="0" length="0">
    <dxf>
      <alignment vertical="bottom" readingOrder="0"/>
    </dxf>
  </rfmt>
  <rfmt sheetId="3" sqref="CO36" start="0" length="0">
    <dxf>
      <alignment vertical="bottom" readingOrder="0"/>
    </dxf>
  </rfmt>
  <rfmt sheetId="3" sqref="CP36" start="0" length="0">
    <dxf>
      <alignment vertical="bottom" readingOrder="0"/>
    </dxf>
  </rfmt>
  <rfmt sheetId="3" sqref="CQ36" start="0" length="0">
    <dxf>
      <alignment vertical="bottom" readingOrder="0"/>
    </dxf>
  </rfmt>
  <rfmt sheetId="3" sqref="CR36" start="0" length="0">
    <dxf>
      <alignment vertical="bottom" readingOrder="0"/>
    </dxf>
  </rfmt>
  <rfmt sheetId="3" sqref="CS36" start="0" length="0">
    <dxf>
      <alignment vertical="bottom" readingOrder="0"/>
    </dxf>
  </rfmt>
  <rfmt sheetId="3" sqref="CT36" start="0" length="0">
    <dxf>
      <alignment vertical="bottom" readingOrder="0"/>
    </dxf>
  </rfmt>
  <rfmt sheetId="3" sqref="CU36" start="0" length="0">
    <dxf>
      <alignment vertical="bottom" readingOrder="0"/>
    </dxf>
  </rfmt>
  <rfmt sheetId="3" sqref="CV36" start="0" length="0">
    <dxf>
      <alignment vertical="bottom" readingOrder="0"/>
    </dxf>
  </rfmt>
  <rfmt sheetId="3" sqref="CW36" start="0" length="0">
    <dxf>
      <alignment vertical="bottom" readingOrder="0"/>
    </dxf>
  </rfmt>
  <rfmt sheetId="3" sqref="CX36" start="0" length="0">
    <dxf>
      <alignment vertical="bottom" readingOrder="0"/>
    </dxf>
  </rfmt>
  <rfmt sheetId="3" sqref="CY36" start="0" length="0">
    <dxf>
      <alignment vertical="bottom" readingOrder="0"/>
    </dxf>
  </rfmt>
  <rfmt sheetId="3" sqref="CZ36" start="0" length="0">
    <dxf>
      <alignment vertical="bottom" readingOrder="0"/>
    </dxf>
  </rfmt>
  <rfmt sheetId="3" sqref="DA36" start="0" length="0">
    <dxf>
      <alignment vertical="bottom" readingOrder="0"/>
    </dxf>
  </rfmt>
  <rfmt sheetId="3" sqref="DB36" start="0" length="0">
    <dxf>
      <alignment vertical="bottom" readingOrder="0"/>
    </dxf>
  </rfmt>
  <rfmt sheetId="3" sqref="DC36" start="0" length="0">
    <dxf>
      <alignment vertical="bottom" readingOrder="0"/>
    </dxf>
  </rfmt>
  <rfmt sheetId="3" sqref="DD36" start="0" length="0">
    <dxf>
      <alignment vertical="bottom" readingOrder="0"/>
    </dxf>
  </rfmt>
  <rfmt sheetId="3" sqref="DE36" start="0" length="0">
    <dxf>
      <alignment vertical="bottom" readingOrder="0"/>
    </dxf>
  </rfmt>
  <rfmt sheetId="3" sqref="DF36" start="0" length="0">
    <dxf>
      <alignment vertical="bottom" readingOrder="0"/>
    </dxf>
  </rfmt>
  <rfmt sheetId="3" sqref="DG36" start="0" length="0">
    <dxf>
      <alignment vertical="bottom" readingOrder="0"/>
    </dxf>
  </rfmt>
  <rfmt sheetId="3" sqref="DH36" start="0" length="0">
    <dxf>
      <alignment vertical="bottom" readingOrder="0"/>
    </dxf>
  </rfmt>
  <rfmt sheetId="3" sqref="DI36" start="0" length="0">
    <dxf>
      <alignment vertical="bottom" readingOrder="0"/>
    </dxf>
  </rfmt>
  <rfmt sheetId="3" sqref="DJ36" start="0" length="0">
    <dxf>
      <alignment vertical="bottom" readingOrder="0"/>
    </dxf>
  </rfmt>
  <rfmt sheetId="3" sqref="DK36" start="0" length="0">
    <dxf>
      <alignment vertical="bottom" readingOrder="0"/>
    </dxf>
  </rfmt>
  <rfmt sheetId="3" sqref="DL36" start="0" length="0">
    <dxf>
      <alignment vertical="bottom" readingOrder="0"/>
    </dxf>
  </rfmt>
  <rfmt sheetId="3" sqref="DM36" start="0" length="0">
    <dxf>
      <alignment vertical="bottom" readingOrder="0"/>
    </dxf>
  </rfmt>
  <rfmt sheetId="3" sqref="DN36" start="0" length="0">
    <dxf>
      <alignment vertical="bottom" readingOrder="0"/>
    </dxf>
  </rfmt>
  <rfmt sheetId="3" sqref="DO36" start="0" length="0">
    <dxf>
      <alignment vertical="bottom" readingOrder="0"/>
    </dxf>
  </rfmt>
  <rfmt sheetId="3" sqref="DP36" start="0" length="0">
    <dxf>
      <alignment vertical="bottom" readingOrder="0"/>
    </dxf>
  </rfmt>
  <rfmt sheetId="3" sqref="DQ36" start="0" length="0">
    <dxf>
      <alignment vertical="bottom" readingOrder="0"/>
    </dxf>
  </rfmt>
  <rfmt sheetId="3" sqref="DR36" start="0" length="0">
    <dxf>
      <alignment vertical="bottom" readingOrder="0"/>
    </dxf>
  </rfmt>
  <rfmt sheetId="3" sqref="DS36" start="0" length="0">
    <dxf>
      <alignment vertical="bottom" readingOrder="0"/>
    </dxf>
  </rfmt>
  <rfmt sheetId="3" sqref="DT36" start="0" length="0">
    <dxf>
      <alignment vertical="bottom" readingOrder="0"/>
    </dxf>
  </rfmt>
  <rfmt sheetId="3" sqref="DU36" start="0" length="0">
    <dxf>
      <alignment vertical="bottom" readingOrder="0"/>
    </dxf>
  </rfmt>
  <rfmt sheetId="3" sqref="DV36" start="0" length="0">
    <dxf>
      <alignment vertical="bottom" readingOrder="0"/>
    </dxf>
  </rfmt>
  <rfmt sheetId="3" sqref="DW36" start="0" length="0">
    <dxf>
      <alignment vertical="bottom" readingOrder="0"/>
    </dxf>
  </rfmt>
  <rfmt sheetId="3" sqref="DX36" start="0" length="0">
    <dxf>
      <alignment vertical="bottom" readingOrder="0"/>
    </dxf>
  </rfmt>
  <rfmt sheetId="3" sqref="DY36" start="0" length="0">
    <dxf>
      <alignment vertical="bottom" readingOrder="0"/>
    </dxf>
  </rfmt>
  <rfmt sheetId="3" sqref="DZ36" start="0" length="0">
    <dxf>
      <alignment vertical="bottom" readingOrder="0"/>
    </dxf>
  </rfmt>
  <rfmt sheetId="3" sqref="EA36" start="0" length="0">
    <dxf>
      <alignment vertical="bottom" readingOrder="0"/>
    </dxf>
  </rfmt>
  <rfmt sheetId="3" sqref="EB36" start="0" length="0">
    <dxf>
      <alignment vertical="bottom" readingOrder="0"/>
    </dxf>
  </rfmt>
  <rfmt sheetId="3" sqref="EC36" start="0" length="0">
    <dxf>
      <alignment vertical="bottom" readingOrder="0"/>
    </dxf>
  </rfmt>
  <rfmt sheetId="3" sqref="ED36" start="0" length="0">
    <dxf>
      <alignment vertical="bottom" readingOrder="0"/>
    </dxf>
  </rfmt>
  <rfmt sheetId="3" sqref="EE36" start="0" length="0">
    <dxf>
      <alignment vertical="bottom" readingOrder="0"/>
    </dxf>
  </rfmt>
  <rfmt sheetId="3" sqref="EF36" start="0" length="0">
    <dxf>
      <alignment vertical="bottom" readingOrder="0"/>
    </dxf>
  </rfmt>
  <rfmt sheetId="3" sqref="EG36" start="0" length="0">
    <dxf>
      <alignment vertical="bottom" readingOrder="0"/>
    </dxf>
  </rfmt>
  <rfmt sheetId="3" sqref="EH36" start="0" length="0">
    <dxf>
      <alignment vertical="bottom" readingOrder="0"/>
    </dxf>
  </rfmt>
  <rfmt sheetId="3" sqref="EI36" start="0" length="0">
    <dxf>
      <alignment vertical="bottom" readingOrder="0"/>
    </dxf>
  </rfmt>
  <rfmt sheetId="3" sqref="EJ36" start="0" length="0">
    <dxf>
      <alignment vertical="bottom" readingOrder="0"/>
    </dxf>
  </rfmt>
  <rfmt sheetId="3" sqref="EK36" start="0" length="0">
    <dxf>
      <alignment vertical="bottom" readingOrder="0"/>
    </dxf>
  </rfmt>
  <rfmt sheetId="3" sqref="EL36" start="0" length="0">
    <dxf>
      <alignment vertical="bottom" readingOrder="0"/>
    </dxf>
  </rfmt>
  <rfmt sheetId="3" sqref="EM36" start="0" length="0">
    <dxf>
      <alignment vertical="bottom" readingOrder="0"/>
    </dxf>
  </rfmt>
  <rfmt sheetId="3" sqref="EN36" start="0" length="0">
    <dxf>
      <alignment vertical="bottom" readingOrder="0"/>
    </dxf>
  </rfmt>
  <rfmt sheetId="3" sqref="EO36" start="0" length="0">
    <dxf>
      <alignment vertical="bottom" readingOrder="0"/>
    </dxf>
  </rfmt>
  <rfmt sheetId="3" sqref="EP36" start="0" length="0">
    <dxf>
      <alignment vertical="bottom" readingOrder="0"/>
    </dxf>
  </rfmt>
  <rfmt sheetId="3" sqref="EQ36" start="0" length="0">
    <dxf>
      <alignment vertical="bottom" readingOrder="0"/>
    </dxf>
  </rfmt>
  <rfmt sheetId="3" sqref="ER36" start="0" length="0">
    <dxf>
      <alignment vertical="bottom" readingOrder="0"/>
    </dxf>
  </rfmt>
  <rfmt sheetId="3" sqref="ES36" start="0" length="0">
    <dxf>
      <alignment vertical="bottom" readingOrder="0"/>
    </dxf>
  </rfmt>
  <rfmt sheetId="3" sqref="ET36" start="0" length="0">
    <dxf>
      <alignment vertical="bottom" readingOrder="0"/>
    </dxf>
  </rfmt>
  <rfmt sheetId="3" sqref="EU36" start="0" length="0">
    <dxf>
      <alignment vertical="bottom" readingOrder="0"/>
    </dxf>
  </rfmt>
  <rfmt sheetId="3" sqref="EV36" start="0" length="0">
    <dxf>
      <alignment vertical="bottom" readingOrder="0"/>
    </dxf>
  </rfmt>
  <rfmt sheetId="3" sqref="EW36" start="0" length="0">
    <dxf>
      <alignment vertical="bottom" readingOrder="0"/>
    </dxf>
  </rfmt>
  <rfmt sheetId="3" sqref="EX36" start="0" length="0">
    <dxf>
      <alignment vertical="bottom" readingOrder="0"/>
    </dxf>
  </rfmt>
  <rfmt sheetId="3" sqref="EY36" start="0" length="0">
    <dxf>
      <alignment vertical="bottom" readingOrder="0"/>
    </dxf>
  </rfmt>
  <rfmt sheetId="3" sqref="EZ36" start="0" length="0">
    <dxf>
      <alignment vertical="bottom" readingOrder="0"/>
    </dxf>
  </rfmt>
  <rfmt sheetId="3" sqref="FA36" start="0" length="0">
    <dxf>
      <alignment vertical="bottom" readingOrder="0"/>
    </dxf>
  </rfmt>
  <rfmt sheetId="3" sqref="FB36" start="0" length="0">
    <dxf>
      <alignment vertical="bottom" readingOrder="0"/>
    </dxf>
  </rfmt>
  <rfmt sheetId="3" sqref="FC36" start="0" length="0">
    <dxf>
      <alignment vertical="bottom" readingOrder="0"/>
    </dxf>
  </rfmt>
  <rfmt sheetId="3" sqref="FD36" start="0" length="0">
    <dxf>
      <alignment vertical="bottom" readingOrder="0"/>
    </dxf>
  </rfmt>
  <rfmt sheetId="3" sqref="FE36" start="0" length="0">
    <dxf>
      <alignment vertical="bottom" readingOrder="0"/>
    </dxf>
  </rfmt>
  <rfmt sheetId="3" sqref="FF36" start="0" length="0">
    <dxf>
      <alignment vertical="bottom" readingOrder="0"/>
    </dxf>
  </rfmt>
  <rfmt sheetId="3" sqref="FG36" start="0" length="0">
    <dxf>
      <alignment vertical="bottom" readingOrder="0"/>
    </dxf>
  </rfmt>
  <rfmt sheetId="3" sqref="FH36" start="0" length="0">
    <dxf>
      <alignment vertical="bottom" readingOrder="0"/>
    </dxf>
  </rfmt>
  <rfmt sheetId="3" sqref="FI36" start="0" length="0">
    <dxf>
      <alignment vertical="bottom" readingOrder="0"/>
    </dxf>
  </rfmt>
  <rfmt sheetId="3" sqref="FJ36" start="0" length="0">
    <dxf>
      <alignment vertical="bottom" readingOrder="0"/>
    </dxf>
  </rfmt>
  <rfmt sheetId="3" sqref="FK36" start="0" length="0">
    <dxf>
      <alignment vertical="bottom" readingOrder="0"/>
    </dxf>
  </rfmt>
  <rfmt sheetId="3" sqref="P37" start="0" length="0">
    <dxf>
      <alignment vertical="bottom" readingOrder="0"/>
    </dxf>
  </rfmt>
  <rfmt sheetId="3" sqref="Q37" start="0" length="0">
    <dxf>
      <alignment vertical="bottom" readingOrder="0"/>
    </dxf>
  </rfmt>
  <rfmt sheetId="3" sqref="R37" start="0" length="0">
    <dxf>
      <alignment vertical="bottom" readingOrder="0"/>
    </dxf>
  </rfmt>
  <rfmt sheetId="3" sqref="S37" start="0" length="0">
    <dxf>
      <alignment vertical="bottom" readingOrder="0"/>
    </dxf>
  </rfmt>
  <rfmt sheetId="3" sqref="T37" start="0" length="0">
    <dxf>
      <alignment vertical="bottom" readingOrder="0"/>
    </dxf>
  </rfmt>
  <rfmt sheetId="3" sqref="U37" start="0" length="0">
    <dxf>
      <alignment vertical="bottom" readingOrder="0"/>
    </dxf>
  </rfmt>
  <rfmt sheetId="3" sqref="V37" start="0" length="0">
    <dxf>
      <alignment vertical="bottom" readingOrder="0"/>
    </dxf>
  </rfmt>
  <rfmt sheetId="3" sqref="W37" start="0" length="0">
    <dxf>
      <alignment vertical="bottom" readingOrder="0"/>
    </dxf>
  </rfmt>
  <rfmt sheetId="3" sqref="X37" start="0" length="0">
    <dxf>
      <alignment vertical="bottom" readingOrder="0"/>
    </dxf>
  </rfmt>
  <rfmt sheetId="3" sqref="Y37" start="0" length="0">
    <dxf>
      <alignment vertical="bottom" readingOrder="0"/>
    </dxf>
  </rfmt>
  <rfmt sheetId="3" sqref="Z37" start="0" length="0">
    <dxf>
      <alignment vertical="bottom" readingOrder="0"/>
    </dxf>
  </rfmt>
  <rfmt sheetId="3" sqref="AA37" start="0" length="0">
    <dxf>
      <alignment vertical="bottom" readingOrder="0"/>
    </dxf>
  </rfmt>
  <rfmt sheetId="3" sqref="AB37" start="0" length="0">
    <dxf>
      <fill>
        <patternFill patternType="none">
          <bgColor indexed="65"/>
        </patternFill>
      </fill>
      <alignment vertical="bottom" readingOrder="0"/>
    </dxf>
  </rfmt>
  <rcc rId="4680" sId="3" odxf="1" dxf="1">
    <oc r="AC37">
      <f>C37-'N:\Personal\wgmanuel\CEC\IEPR\IEPR 2015\[2015 IEPR Supply Forms (working draft 4-21-15) (WGM 4-24-15).xlsx]S-2 Energy Balance'!E34</f>
    </oc>
    <nc r="AC37"/>
    <ndxf>
      <font>
        <sz val="12"/>
        <color auto="1"/>
        <name val="Times New Roman"/>
        <scheme val="none"/>
      </font>
      <numFmt numFmtId="0" formatCode="General"/>
      <alignment vertical="bottom" readingOrder="0"/>
    </ndxf>
  </rcc>
  <rcc rId="4681" sId="3" odxf="1" dxf="1">
    <oc r="AD37">
      <f>D37-'N:\Personal\wgmanuel\CEC\IEPR\IEPR 2015\[2015 IEPR Supply Forms (working draft 4-21-15) (WGM 4-24-15).xlsx]S-2 Energy Balance'!F34</f>
    </oc>
    <nc r="AD37"/>
    <ndxf>
      <font>
        <sz val="12"/>
        <color auto="1"/>
        <name val="Times New Roman"/>
        <scheme val="none"/>
      </font>
      <numFmt numFmtId="0" formatCode="General"/>
      <alignment vertical="bottom" readingOrder="0"/>
    </ndxf>
  </rcc>
  <rcc rId="4682" sId="3" odxf="1" dxf="1">
    <oc r="AE37">
      <f>E37-'N:\Personal\wgmanuel\CEC\IEPR\IEPR 2015\[2015 IEPR Supply Forms (working draft 4-21-15) (WGM 4-24-15).xlsx]S-2 Energy Balance'!G34</f>
    </oc>
    <nc r="AE37"/>
    <ndxf>
      <font>
        <sz val="12"/>
        <color auto="1"/>
        <name val="Times New Roman"/>
        <scheme val="none"/>
      </font>
      <numFmt numFmtId="0" formatCode="General"/>
      <alignment vertical="bottom" readingOrder="0"/>
    </ndxf>
  </rcc>
  <rcc rId="4683" sId="3" odxf="1" dxf="1">
    <oc r="AF37">
      <f>F37-'N:\Personal\wgmanuel\CEC\IEPR\IEPR 2015\[2015 IEPR Supply Forms (working draft 4-21-15) (WGM 4-24-15).xlsx]S-2 Energy Balance'!H34</f>
    </oc>
    <nc r="AF37"/>
    <ndxf>
      <font>
        <sz val="12"/>
        <color auto="1"/>
        <name val="Times New Roman"/>
        <scheme val="none"/>
      </font>
      <numFmt numFmtId="0" formatCode="General"/>
      <alignment vertical="bottom" readingOrder="0"/>
    </ndxf>
  </rcc>
  <rcc rId="4684" sId="3" odxf="1" dxf="1">
    <oc r="AG37">
      <f>G37-'N:\Personal\wgmanuel\CEC\IEPR\IEPR 2015\[2015 IEPR Supply Forms (working draft 4-21-15) (WGM 4-24-15).xlsx]S-2 Energy Balance'!I34</f>
    </oc>
    <nc r="AG37"/>
    <ndxf>
      <font>
        <sz val="12"/>
        <color auto="1"/>
        <name val="Times New Roman"/>
        <scheme val="none"/>
      </font>
      <numFmt numFmtId="0" formatCode="General"/>
      <alignment vertical="bottom" readingOrder="0"/>
    </ndxf>
  </rcc>
  <rcc rId="4685" sId="3" odxf="1" dxf="1">
    <oc r="AH37">
      <f>H37-'N:\Personal\wgmanuel\CEC\IEPR\IEPR 2015\[2015 IEPR Supply Forms (working draft 4-21-15) (WGM 4-24-15).xlsx]S-2 Energy Balance'!J34</f>
    </oc>
    <nc r="AH37"/>
    <ndxf>
      <font>
        <sz val="12"/>
        <color auto="1"/>
        <name val="Times New Roman"/>
        <scheme val="none"/>
      </font>
      <numFmt numFmtId="0" formatCode="General"/>
      <alignment vertical="bottom" readingOrder="0"/>
    </ndxf>
  </rcc>
  <rcc rId="4686" sId="3" odxf="1" dxf="1">
    <oc r="AI37">
      <f>I37-'N:\Personal\wgmanuel\CEC\IEPR\IEPR 2015\[2015 IEPR Supply Forms (working draft 4-21-15) (WGM 4-24-15).xlsx]S-2 Energy Balance'!K34</f>
    </oc>
    <nc r="AI37"/>
    <ndxf>
      <font>
        <sz val="12"/>
        <color auto="1"/>
        <name val="Times New Roman"/>
        <scheme val="none"/>
      </font>
      <numFmt numFmtId="0" formatCode="General"/>
      <alignment vertical="bottom" readingOrder="0"/>
    </ndxf>
  </rcc>
  <rcc rId="4687" sId="3" odxf="1" dxf="1">
    <oc r="AJ37">
      <f>J37-'N:\Personal\wgmanuel\CEC\IEPR\IEPR 2015\[2015 IEPR Supply Forms (working draft 4-21-15) (WGM 4-24-15).xlsx]S-2 Energy Balance'!L34</f>
    </oc>
    <nc r="AJ37"/>
    <ndxf>
      <font>
        <sz val="12"/>
        <color auto="1"/>
        <name val="Times New Roman"/>
        <scheme val="none"/>
      </font>
      <numFmt numFmtId="0" formatCode="General"/>
      <alignment vertical="bottom" readingOrder="0"/>
    </ndxf>
  </rcc>
  <rcc rId="4688" sId="3" odxf="1" dxf="1">
    <oc r="AK37">
      <f>K37-'N:\Personal\wgmanuel\CEC\IEPR\IEPR 2015\[2015 IEPR Supply Forms (working draft 4-21-15) (WGM 4-24-15).xlsx]S-2 Energy Balance'!M34</f>
    </oc>
    <nc r="AK37"/>
    <ndxf>
      <font>
        <sz val="12"/>
        <color auto="1"/>
        <name val="Times New Roman"/>
        <scheme val="none"/>
      </font>
      <numFmt numFmtId="0" formatCode="General"/>
      <alignment vertical="bottom" readingOrder="0"/>
    </ndxf>
  </rcc>
  <rcc rId="4689" sId="3" odxf="1" dxf="1">
    <oc r="AL37">
      <f>L37-'N:\Personal\wgmanuel\CEC\IEPR\IEPR 2015\[2015 IEPR Supply Forms (working draft 4-21-15) (WGM 4-24-15).xlsx]S-2 Energy Balance'!N34</f>
    </oc>
    <nc r="AL37"/>
    <ndxf>
      <font>
        <sz val="12"/>
        <color auto="1"/>
        <name val="Times New Roman"/>
        <scheme val="none"/>
      </font>
      <numFmt numFmtId="0" formatCode="General"/>
      <alignment vertical="bottom" readingOrder="0"/>
    </ndxf>
  </rcc>
  <rfmt sheetId="3" sqref="AM37" start="0" length="0">
    <dxf>
      <alignment vertical="bottom" readingOrder="0"/>
    </dxf>
  </rfmt>
  <rfmt sheetId="3" sqref="AN37" start="0" length="0">
    <dxf>
      <alignment vertical="bottom" readingOrder="0"/>
    </dxf>
  </rfmt>
  <rfmt sheetId="3" sqref="AO37" start="0" length="0">
    <dxf>
      <fill>
        <patternFill patternType="none">
          <bgColor indexed="65"/>
        </patternFill>
      </fill>
      <alignment vertical="bottom" readingOrder="0"/>
    </dxf>
  </rfmt>
  <rfmt sheetId="3" sqref="AP37" start="0" length="0">
    <dxf>
      <alignment vertical="bottom" readingOrder="0"/>
    </dxf>
  </rfmt>
  <rfmt sheetId="3" sqref="AQ37" start="0" length="0">
    <dxf>
      <alignment vertical="bottom" readingOrder="0"/>
    </dxf>
  </rfmt>
  <rfmt sheetId="3" sqref="AR37" start="0" length="0">
    <dxf>
      <alignment vertical="bottom" readingOrder="0"/>
    </dxf>
  </rfmt>
  <rfmt sheetId="3" sqref="AS37" start="0" length="0">
    <dxf>
      <alignment vertical="bottom" readingOrder="0"/>
    </dxf>
  </rfmt>
  <rfmt sheetId="3" sqref="AT37" start="0" length="0">
    <dxf>
      <alignment vertical="bottom" readingOrder="0"/>
    </dxf>
  </rfmt>
  <rfmt sheetId="3" sqref="AU37" start="0" length="0">
    <dxf>
      <alignment vertical="bottom" readingOrder="0"/>
    </dxf>
  </rfmt>
  <rfmt sheetId="3" sqref="AV37" start="0" length="0">
    <dxf>
      <alignment vertical="bottom" readingOrder="0"/>
    </dxf>
  </rfmt>
  <rfmt sheetId="3" sqref="AW37" start="0" length="0">
    <dxf>
      <alignment vertical="bottom" readingOrder="0"/>
    </dxf>
  </rfmt>
  <rfmt sheetId="3" sqref="AX37" start="0" length="0">
    <dxf>
      <alignment vertical="bottom" readingOrder="0"/>
    </dxf>
  </rfmt>
  <rfmt sheetId="3" sqref="AY37" start="0" length="0">
    <dxf>
      <alignment vertical="bottom" readingOrder="0"/>
    </dxf>
  </rfmt>
  <rfmt sheetId="3" sqref="AZ37" start="0" length="0">
    <dxf>
      <alignment vertical="bottom" readingOrder="0"/>
    </dxf>
  </rfmt>
  <rfmt sheetId="3" sqref="BA37" start="0" length="0">
    <dxf>
      <alignment vertical="bottom" readingOrder="0"/>
    </dxf>
  </rfmt>
  <rfmt sheetId="3" sqref="BB37" start="0" length="0">
    <dxf>
      <alignment vertical="bottom" readingOrder="0"/>
    </dxf>
  </rfmt>
  <rfmt sheetId="3" sqref="BC37" start="0" length="0">
    <dxf>
      <alignment vertical="bottom" readingOrder="0"/>
    </dxf>
  </rfmt>
  <rfmt sheetId="3" sqref="BD37" start="0" length="0">
    <dxf>
      <alignment vertical="bottom" readingOrder="0"/>
    </dxf>
  </rfmt>
  <rfmt sheetId="3" sqref="BE37" start="0" length="0">
    <dxf>
      <alignment vertical="bottom" readingOrder="0"/>
    </dxf>
  </rfmt>
  <rfmt sheetId="3" sqref="BF37" start="0" length="0">
    <dxf>
      <alignment vertical="bottom" readingOrder="0"/>
    </dxf>
  </rfmt>
  <rfmt sheetId="3" sqref="BG37" start="0" length="0">
    <dxf>
      <alignment vertical="bottom" readingOrder="0"/>
    </dxf>
  </rfmt>
  <rfmt sheetId="3" sqref="BH37" start="0" length="0">
    <dxf>
      <alignment vertical="bottom" readingOrder="0"/>
    </dxf>
  </rfmt>
  <rfmt sheetId="3" sqref="BI37" start="0" length="0">
    <dxf>
      <alignment vertical="bottom" readingOrder="0"/>
    </dxf>
  </rfmt>
  <rfmt sheetId="3" sqref="BJ37" start="0" length="0">
    <dxf>
      <alignment vertical="bottom" readingOrder="0"/>
    </dxf>
  </rfmt>
  <rfmt sheetId="3" sqref="BK37" start="0" length="0">
    <dxf>
      <alignment vertical="bottom" readingOrder="0"/>
    </dxf>
  </rfmt>
  <rfmt sheetId="3" sqref="BL37" start="0" length="0">
    <dxf>
      <alignment vertical="bottom" readingOrder="0"/>
    </dxf>
  </rfmt>
  <rfmt sheetId="3" sqref="BM37" start="0" length="0">
    <dxf>
      <alignment vertical="bottom" readingOrder="0"/>
    </dxf>
  </rfmt>
  <rfmt sheetId="3" sqref="BN37" start="0" length="0">
    <dxf>
      <alignment vertical="bottom" readingOrder="0"/>
    </dxf>
  </rfmt>
  <rfmt sheetId="3" sqref="BO37" start="0" length="0">
    <dxf>
      <alignment vertical="bottom" readingOrder="0"/>
    </dxf>
  </rfmt>
  <rfmt sheetId="3" sqref="BP37" start="0" length="0">
    <dxf>
      <alignment vertical="bottom" readingOrder="0"/>
    </dxf>
  </rfmt>
  <rfmt sheetId="3" sqref="BQ37" start="0" length="0">
    <dxf>
      <alignment vertical="bottom" readingOrder="0"/>
    </dxf>
  </rfmt>
  <rfmt sheetId="3" sqref="BR37" start="0" length="0">
    <dxf>
      <alignment vertical="bottom" readingOrder="0"/>
    </dxf>
  </rfmt>
  <rfmt sheetId="3" sqref="BS37" start="0" length="0">
    <dxf>
      <alignment vertical="bottom" readingOrder="0"/>
    </dxf>
  </rfmt>
  <rfmt sheetId="3" sqref="BT37" start="0" length="0">
    <dxf>
      <alignment vertical="bottom" readingOrder="0"/>
    </dxf>
  </rfmt>
  <rfmt sheetId="3" sqref="BU37" start="0" length="0">
    <dxf>
      <alignment vertical="bottom" readingOrder="0"/>
    </dxf>
  </rfmt>
  <rfmt sheetId="3" sqref="BV37" start="0" length="0">
    <dxf>
      <alignment vertical="bottom" readingOrder="0"/>
    </dxf>
  </rfmt>
  <rfmt sheetId="3" sqref="BW37" start="0" length="0">
    <dxf>
      <alignment vertical="bottom" readingOrder="0"/>
    </dxf>
  </rfmt>
  <rfmt sheetId="3" sqref="BX37" start="0" length="0">
    <dxf>
      <alignment vertical="bottom" readingOrder="0"/>
    </dxf>
  </rfmt>
  <rfmt sheetId="3" sqref="BY37" start="0" length="0">
    <dxf>
      <alignment vertical="bottom" readingOrder="0"/>
    </dxf>
  </rfmt>
  <rfmt sheetId="3" sqref="BZ37" start="0" length="0">
    <dxf>
      <alignment vertical="bottom" readingOrder="0"/>
    </dxf>
  </rfmt>
  <rfmt sheetId="3" sqref="CA37" start="0" length="0">
    <dxf>
      <alignment vertical="bottom" readingOrder="0"/>
    </dxf>
  </rfmt>
  <rfmt sheetId="3" sqref="CB37" start="0" length="0">
    <dxf>
      <alignment vertical="bottom" readingOrder="0"/>
    </dxf>
  </rfmt>
  <rfmt sheetId="3" sqref="CC37" start="0" length="0">
    <dxf>
      <alignment vertical="bottom" readingOrder="0"/>
    </dxf>
  </rfmt>
  <rfmt sheetId="3" sqref="CD37" start="0" length="0">
    <dxf>
      <alignment vertical="bottom" readingOrder="0"/>
    </dxf>
  </rfmt>
  <rfmt sheetId="3" sqref="CE37" start="0" length="0">
    <dxf>
      <alignment vertical="bottom" readingOrder="0"/>
    </dxf>
  </rfmt>
  <rfmt sheetId="3" sqref="CF37" start="0" length="0">
    <dxf>
      <alignment vertical="bottom" readingOrder="0"/>
    </dxf>
  </rfmt>
  <rfmt sheetId="3" sqref="CG37" start="0" length="0">
    <dxf>
      <alignment vertical="bottom" readingOrder="0"/>
    </dxf>
  </rfmt>
  <rfmt sheetId="3" sqref="CH37" start="0" length="0">
    <dxf>
      <alignment vertical="bottom" readingOrder="0"/>
    </dxf>
  </rfmt>
  <rfmt sheetId="3" sqref="CI37" start="0" length="0">
    <dxf>
      <alignment vertical="bottom" readingOrder="0"/>
    </dxf>
  </rfmt>
  <rfmt sheetId="3" sqref="CJ37" start="0" length="0">
    <dxf>
      <alignment vertical="bottom" readingOrder="0"/>
    </dxf>
  </rfmt>
  <rfmt sheetId="3" sqref="CK37" start="0" length="0">
    <dxf>
      <alignment vertical="bottom" readingOrder="0"/>
    </dxf>
  </rfmt>
  <rfmt sheetId="3" sqref="CL37" start="0" length="0">
    <dxf>
      <alignment vertical="bottom" readingOrder="0"/>
    </dxf>
  </rfmt>
  <rfmt sheetId="3" sqref="CM37" start="0" length="0">
    <dxf>
      <alignment vertical="bottom" readingOrder="0"/>
    </dxf>
  </rfmt>
  <rfmt sheetId="3" sqref="CN37" start="0" length="0">
    <dxf>
      <alignment vertical="bottom" readingOrder="0"/>
    </dxf>
  </rfmt>
  <rfmt sheetId="3" sqref="CO37" start="0" length="0">
    <dxf>
      <alignment vertical="bottom" readingOrder="0"/>
    </dxf>
  </rfmt>
  <rfmt sheetId="3" sqref="CP37" start="0" length="0">
    <dxf>
      <alignment vertical="bottom" readingOrder="0"/>
    </dxf>
  </rfmt>
  <rfmt sheetId="3" sqref="CQ37" start="0" length="0">
    <dxf>
      <alignment vertical="bottom" readingOrder="0"/>
    </dxf>
  </rfmt>
  <rfmt sheetId="3" sqref="CR37" start="0" length="0">
    <dxf>
      <alignment vertical="bottom" readingOrder="0"/>
    </dxf>
  </rfmt>
  <rfmt sheetId="3" sqref="CS37" start="0" length="0">
    <dxf>
      <alignment vertical="bottom" readingOrder="0"/>
    </dxf>
  </rfmt>
  <rfmt sheetId="3" sqref="CT37" start="0" length="0">
    <dxf>
      <alignment vertical="bottom" readingOrder="0"/>
    </dxf>
  </rfmt>
  <rfmt sheetId="3" sqref="CU37" start="0" length="0">
    <dxf>
      <alignment vertical="bottom" readingOrder="0"/>
    </dxf>
  </rfmt>
  <rfmt sheetId="3" sqref="CV37" start="0" length="0">
    <dxf>
      <alignment vertical="bottom" readingOrder="0"/>
    </dxf>
  </rfmt>
  <rfmt sheetId="3" sqref="CW37" start="0" length="0">
    <dxf>
      <alignment vertical="bottom" readingOrder="0"/>
    </dxf>
  </rfmt>
  <rfmt sheetId="3" sqref="CX37" start="0" length="0">
    <dxf>
      <alignment vertical="bottom" readingOrder="0"/>
    </dxf>
  </rfmt>
  <rfmt sheetId="3" sqref="CY37" start="0" length="0">
    <dxf>
      <alignment vertical="bottom" readingOrder="0"/>
    </dxf>
  </rfmt>
  <rfmt sheetId="3" sqref="CZ37" start="0" length="0">
    <dxf>
      <alignment vertical="bottom" readingOrder="0"/>
    </dxf>
  </rfmt>
  <rfmt sheetId="3" sqref="DA37" start="0" length="0">
    <dxf>
      <alignment vertical="bottom" readingOrder="0"/>
    </dxf>
  </rfmt>
  <rfmt sheetId="3" sqref="DB37" start="0" length="0">
    <dxf>
      <alignment vertical="bottom" readingOrder="0"/>
    </dxf>
  </rfmt>
  <rfmt sheetId="3" sqref="DC37" start="0" length="0">
    <dxf>
      <alignment vertical="bottom" readingOrder="0"/>
    </dxf>
  </rfmt>
  <rfmt sheetId="3" sqref="DD37" start="0" length="0">
    <dxf>
      <alignment vertical="bottom" readingOrder="0"/>
    </dxf>
  </rfmt>
  <rfmt sheetId="3" sqref="DE37" start="0" length="0">
    <dxf>
      <alignment vertical="bottom" readingOrder="0"/>
    </dxf>
  </rfmt>
  <rfmt sheetId="3" sqref="DF37" start="0" length="0">
    <dxf>
      <alignment vertical="bottom" readingOrder="0"/>
    </dxf>
  </rfmt>
  <rfmt sheetId="3" sqref="DG37" start="0" length="0">
    <dxf>
      <alignment vertical="bottom" readingOrder="0"/>
    </dxf>
  </rfmt>
  <rfmt sheetId="3" sqref="DH37" start="0" length="0">
    <dxf>
      <alignment vertical="bottom" readingOrder="0"/>
    </dxf>
  </rfmt>
  <rfmt sheetId="3" sqref="DI37" start="0" length="0">
    <dxf>
      <alignment vertical="bottom" readingOrder="0"/>
    </dxf>
  </rfmt>
  <rfmt sheetId="3" sqref="DJ37" start="0" length="0">
    <dxf>
      <alignment vertical="bottom" readingOrder="0"/>
    </dxf>
  </rfmt>
  <rfmt sheetId="3" sqref="DK37" start="0" length="0">
    <dxf>
      <alignment vertical="bottom" readingOrder="0"/>
    </dxf>
  </rfmt>
  <rfmt sheetId="3" sqref="DL37" start="0" length="0">
    <dxf>
      <alignment vertical="bottom" readingOrder="0"/>
    </dxf>
  </rfmt>
  <rfmt sheetId="3" sqref="DM37" start="0" length="0">
    <dxf>
      <alignment vertical="bottom" readingOrder="0"/>
    </dxf>
  </rfmt>
  <rfmt sheetId="3" sqref="DN37" start="0" length="0">
    <dxf>
      <alignment vertical="bottom" readingOrder="0"/>
    </dxf>
  </rfmt>
  <rfmt sheetId="3" sqref="DO37" start="0" length="0">
    <dxf>
      <alignment vertical="bottom" readingOrder="0"/>
    </dxf>
  </rfmt>
  <rfmt sheetId="3" sqref="DP37" start="0" length="0">
    <dxf>
      <alignment vertical="bottom" readingOrder="0"/>
    </dxf>
  </rfmt>
  <rfmt sheetId="3" sqref="DQ37" start="0" length="0">
    <dxf>
      <alignment vertical="bottom" readingOrder="0"/>
    </dxf>
  </rfmt>
  <rfmt sheetId="3" sqref="DR37" start="0" length="0">
    <dxf>
      <alignment vertical="bottom" readingOrder="0"/>
    </dxf>
  </rfmt>
  <rfmt sheetId="3" sqref="DS37" start="0" length="0">
    <dxf>
      <alignment vertical="bottom" readingOrder="0"/>
    </dxf>
  </rfmt>
  <rfmt sheetId="3" sqref="DT37" start="0" length="0">
    <dxf>
      <alignment vertical="bottom" readingOrder="0"/>
    </dxf>
  </rfmt>
  <rfmt sheetId="3" sqref="DU37" start="0" length="0">
    <dxf>
      <alignment vertical="bottom" readingOrder="0"/>
    </dxf>
  </rfmt>
  <rfmt sheetId="3" sqref="DV37" start="0" length="0">
    <dxf>
      <alignment vertical="bottom" readingOrder="0"/>
    </dxf>
  </rfmt>
  <rfmt sheetId="3" sqref="DW37" start="0" length="0">
    <dxf>
      <alignment vertical="bottom" readingOrder="0"/>
    </dxf>
  </rfmt>
  <rfmt sheetId="3" sqref="DX37" start="0" length="0">
    <dxf>
      <alignment vertical="bottom" readingOrder="0"/>
    </dxf>
  </rfmt>
  <rfmt sheetId="3" sqref="DY37" start="0" length="0">
    <dxf>
      <alignment vertical="bottom" readingOrder="0"/>
    </dxf>
  </rfmt>
  <rfmt sheetId="3" sqref="DZ37" start="0" length="0">
    <dxf>
      <alignment vertical="bottom" readingOrder="0"/>
    </dxf>
  </rfmt>
  <rfmt sheetId="3" sqref="EA37" start="0" length="0">
    <dxf>
      <alignment vertical="bottom" readingOrder="0"/>
    </dxf>
  </rfmt>
  <rfmt sheetId="3" sqref="EB37" start="0" length="0">
    <dxf>
      <alignment vertical="bottom" readingOrder="0"/>
    </dxf>
  </rfmt>
  <rfmt sheetId="3" sqref="EC37" start="0" length="0">
    <dxf>
      <alignment vertical="bottom" readingOrder="0"/>
    </dxf>
  </rfmt>
  <rfmt sheetId="3" sqref="ED37" start="0" length="0">
    <dxf>
      <alignment vertical="bottom" readingOrder="0"/>
    </dxf>
  </rfmt>
  <rfmt sheetId="3" sqref="EE37" start="0" length="0">
    <dxf>
      <alignment vertical="bottom" readingOrder="0"/>
    </dxf>
  </rfmt>
  <rfmt sheetId="3" sqref="EF37" start="0" length="0">
    <dxf>
      <alignment vertical="bottom" readingOrder="0"/>
    </dxf>
  </rfmt>
  <rfmt sheetId="3" sqref="EG37" start="0" length="0">
    <dxf>
      <alignment vertical="bottom" readingOrder="0"/>
    </dxf>
  </rfmt>
  <rfmt sheetId="3" sqref="EH37" start="0" length="0">
    <dxf>
      <alignment vertical="bottom" readingOrder="0"/>
    </dxf>
  </rfmt>
  <rfmt sheetId="3" sqref="EI37" start="0" length="0">
    <dxf>
      <alignment vertical="bottom" readingOrder="0"/>
    </dxf>
  </rfmt>
  <rfmt sheetId="3" sqref="EJ37" start="0" length="0">
    <dxf>
      <alignment vertical="bottom" readingOrder="0"/>
    </dxf>
  </rfmt>
  <rfmt sheetId="3" sqref="EK37" start="0" length="0">
    <dxf>
      <alignment vertical="bottom" readingOrder="0"/>
    </dxf>
  </rfmt>
  <rfmt sheetId="3" sqref="EL37" start="0" length="0">
    <dxf>
      <alignment vertical="bottom" readingOrder="0"/>
    </dxf>
  </rfmt>
  <rfmt sheetId="3" sqref="EM37" start="0" length="0">
    <dxf>
      <alignment vertical="bottom" readingOrder="0"/>
    </dxf>
  </rfmt>
  <rfmt sheetId="3" sqref="EN37" start="0" length="0">
    <dxf>
      <alignment vertical="bottom" readingOrder="0"/>
    </dxf>
  </rfmt>
  <rfmt sheetId="3" sqref="EO37" start="0" length="0">
    <dxf>
      <alignment vertical="bottom" readingOrder="0"/>
    </dxf>
  </rfmt>
  <rfmt sheetId="3" sqref="EP37" start="0" length="0">
    <dxf>
      <alignment vertical="bottom" readingOrder="0"/>
    </dxf>
  </rfmt>
  <rfmt sheetId="3" sqref="EQ37" start="0" length="0">
    <dxf>
      <alignment vertical="bottom" readingOrder="0"/>
    </dxf>
  </rfmt>
  <rfmt sheetId="3" sqref="ER37" start="0" length="0">
    <dxf>
      <alignment vertical="bottom" readingOrder="0"/>
    </dxf>
  </rfmt>
  <rfmt sheetId="3" sqref="ES37" start="0" length="0">
    <dxf>
      <alignment vertical="bottom" readingOrder="0"/>
    </dxf>
  </rfmt>
  <rfmt sheetId="3" sqref="ET37" start="0" length="0">
    <dxf>
      <alignment vertical="bottom" readingOrder="0"/>
    </dxf>
  </rfmt>
  <rfmt sheetId="3" sqref="EU37" start="0" length="0">
    <dxf>
      <alignment vertical="bottom" readingOrder="0"/>
    </dxf>
  </rfmt>
  <rfmt sheetId="3" sqref="EV37" start="0" length="0">
    <dxf>
      <alignment vertical="bottom" readingOrder="0"/>
    </dxf>
  </rfmt>
  <rfmt sheetId="3" sqref="EW37" start="0" length="0">
    <dxf>
      <alignment vertical="bottom" readingOrder="0"/>
    </dxf>
  </rfmt>
  <rfmt sheetId="3" sqref="EX37" start="0" length="0">
    <dxf>
      <alignment vertical="bottom" readingOrder="0"/>
    </dxf>
  </rfmt>
  <rfmt sheetId="3" sqref="EY37" start="0" length="0">
    <dxf>
      <alignment vertical="bottom" readingOrder="0"/>
    </dxf>
  </rfmt>
  <rfmt sheetId="3" sqref="EZ37" start="0" length="0">
    <dxf>
      <alignment vertical="bottom" readingOrder="0"/>
    </dxf>
  </rfmt>
  <rfmt sheetId="3" sqref="FA37" start="0" length="0">
    <dxf>
      <alignment vertical="bottom" readingOrder="0"/>
    </dxf>
  </rfmt>
  <rfmt sheetId="3" sqref="FB37" start="0" length="0">
    <dxf>
      <alignment vertical="bottom" readingOrder="0"/>
    </dxf>
  </rfmt>
  <rfmt sheetId="3" sqref="FC37" start="0" length="0">
    <dxf>
      <alignment vertical="bottom" readingOrder="0"/>
    </dxf>
  </rfmt>
  <rfmt sheetId="3" sqref="FD37" start="0" length="0">
    <dxf>
      <alignment vertical="bottom" readingOrder="0"/>
    </dxf>
  </rfmt>
  <rfmt sheetId="3" sqref="FE37" start="0" length="0">
    <dxf>
      <alignment vertical="bottom" readingOrder="0"/>
    </dxf>
  </rfmt>
  <rfmt sheetId="3" sqref="FF37" start="0" length="0">
    <dxf>
      <alignment vertical="bottom" readingOrder="0"/>
    </dxf>
  </rfmt>
  <rfmt sheetId="3" sqref="FG37" start="0" length="0">
    <dxf>
      <alignment vertical="bottom" readingOrder="0"/>
    </dxf>
  </rfmt>
  <rfmt sheetId="3" sqref="FH37" start="0" length="0">
    <dxf>
      <alignment vertical="bottom" readingOrder="0"/>
    </dxf>
  </rfmt>
  <rfmt sheetId="3" sqref="FI37" start="0" length="0">
    <dxf>
      <alignment vertical="bottom" readingOrder="0"/>
    </dxf>
  </rfmt>
  <rfmt sheetId="3" sqref="FJ37" start="0" length="0">
    <dxf>
      <alignment vertical="bottom" readingOrder="0"/>
    </dxf>
  </rfmt>
  <rfmt sheetId="3" sqref="FK37" start="0" length="0">
    <dxf>
      <alignment vertical="bottom" readingOrder="0"/>
    </dxf>
  </rfmt>
  <rfmt sheetId="3" sqref="P38" start="0" length="0">
    <dxf>
      <alignment vertical="bottom" readingOrder="0"/>
    </dxf>
  </rfmt>
  <rfmt sheetId="3" sqref="Q38" start="0" length="0">
    <dxf>
      <alignment vertical="bottom" readingOrder="0"/>
    </dxf>
  </rfmt>
  <rfmt sheetId="3" sqref="R38" start="0" length="0">
    <dxf>
      <alignment vertical="bottom" readingOrder="0"/>
    </dxf>
  </rfmt>
  <rfmt sheetId="3" sqref="S38" start="0" length="0">
    <dxf>
      <alignment vertical="bottom" readingOrder="0"/>
    </dxf>
  </rfmt>
  <rfmt sheetId="3" sqref="T38" start="0" length="0">
    <dxf>
      <alignment vertical="bottom" readingOrder="0"/>
    </dxf>
  </rfmt>
  <rfmt sheetId="3" sqref="U38" start="0" length="0">
    <dxf>
      <alignment vertical="bottom" readingOrder="0"/>
    </dxf>
  </rfmt>
  <rfmt sheetId="3" sqref="V38" start="0" length="0">
    <dxf>
      <alignment vertical="bottom" readingOrder="0"/>
    </dxf>
  </rfmt>
  <rfmt sheetId="3" sqref="W38" start="0" length="0">
    <dxf>
      <alignment vertical="bottom" readingOrder="0"/>
    </dxf>
  </rfmt>
  <rfmt sheetId="3" sqref="X38" start="0" length="0">
    <dxf>
      <alignment vertical="bottom" readingOrder="0"/>
    </dxf>
  </rfmt>
  <rfmt sheetId="3" sqref="Y38" start="0" length="0">
    <dxf>
      <alignment vertical="bottom" readingOrder="0"/>
    </dxf>
  </rfmt>
  <rfmt sheetId="3" sqref="Z38" start="0" length="0">
    <dxf>
      <alignment vertical="bottom" readingOrder="0"/>
    </dxf>
  </rfmt>
  <rfmt sheetId="3" sqref="AA38" start="0" length="0">
    <dxf>
      <alignment vertical="bottom" readingOrder="0"/>
    </dxf>
  </rfmt>
  <rfmt sheetId="3" sqref="AB38" start="0" length="0">
    <dxf>
      <fill>
        <patternFill patternType="none">
          <bgColor indexed="65"/>
        </patternFill>
      </fill>
      <alignment vertical="bottom" readingOrder="0"/>
    </dxf>
  </rfmt>
  <rcc rId="4690" sId="3" odxf="1" dxf="1">
    <oc r="AC38">
      <f>C38-'N:\Personal\wgmanuel\CEC\IEPR\IEPR 2015\[2015 IEPR Supply Forms (working draft 4-21-15) (WGM 4-24-15).xlsx]S-2 Energy Balance'!E36</f>
    </oc>
    <nc r="AC38"/>
    <ndxf>
      <font>
        <sz val="12"/>
        <color auto="1"/>
        <name val="Times New Roman"/>
        <scheme val="none"/>
      </font>
      <numFmt numFmtId="0" formatCode="General"/>
      <alignment vertical="bottom" readingOrder="0"/>
    </ndxf>
  </rcc>
  <rcc rId="4691" sId="3" odxf="1" dxf="1">
    <oc r="AD38">
      <f>D38-'N:\Personal\wgmanuel\CEC\IEPR\IEPR 2015\[2015 IEPR Supply Forms (working draft 4-21-15) (WGM 4-24-15).xlsx]S-2 Energy Balance'!F36</f>
    </oc>
    <nc r="AD38"/>
    <ndxf>
      <font>
        <sz val="12"/>
        <color auto="1"/>
        <name val="Times New Roman"/>
        <scheme val="none"/>
      </font>
      <numFmt numFmtId="0" formatCode="General"/>
      <alignment vertical="bottom" readingOrder="0"/>
    </ndxf>
  </rcc>
  <rcc rId="4692" sId="3" odxf="1" dxf="1">
    <oc r="AE38">
      <f>E38-'N:\Personal\wgmanuel\CEC\IEPR\IEPR 2015\[2015 IEPR Supply Forms (working draft 4-21-15) (WGM 4-24-15).xlsx]S-2 Energy Balance'!G36</f>
    </oc>
    <nc r="AE38"/>
    <ndxf>
      <font>
        <sz val="12"/>
        <color auto="1"/>
        <name val="Times New Roman"/>
        <scheme val="none"/>
      </font>
      <numFmt numFmtId="0" formatCode="General"/>
      <alignment vertical="bottom" readingOrder="0"/>
    </ndxf>
  </rcc>
  <rcc rId="4693" sId="3" odxf="1" dxf="1">
    <oc r="AF38">
      <f>F38-'N:\Personal\wgmanuel\CEC\IEPR\IEPR 2015\[2015 IEPR Supply Forms (working draft 4-21-15) (WGM 4-24-15).xlsx]S-2 Energy Balance'!H36</f>
    </oc>
    <nc r="AF38"/>
    <ndxf>
      <font>
        <sz val="12"/>
        <color auto="1"/>
        <name val="Times New Roman"/>
        <scheme val="none"/>
      </font>
      <numFmt numFmtId="0" formatCode="General"/>
      <alignment vertical="bottom" readingOrder="0"/>
    </ndxf>
  </rcc>
  <rcc rId="4694" sId="3" odxf="1" dxf="1">
    <oc r="AG38">
      <f>G38-'N:\Personal\wgmanuel\CEC\IEPR\IEPR 2015\[2015 IEPR Supply Forms (working draft 4-21-15) (WGM 4-24-15).xlsx]S-2 Energy Balance'!I36</f>
    </oc>
    <nc r="AG38"/>
    <ndxf>
      <font>
        <sz val="12"/>
        <color auto="1"/>
        <name val="Times New Roman"/>
        <scheme val="none"/>
      </font>
      <numFmt numFmtId="0" formatCode="General"/>
      <alignment vertical="bottom" readingOrder="0"/>
    </ndxf>
  </rcc>
  <rcc rId="4695" sId="3" odxf="1" dxf="1">
    <oc r="AH38">
      <f>H38-'N:\Personal\wgmanuel\CEC\IEPR\IEPR 2015\[2015 IEPR Supply Forms (working draft 4-21-15) (WGM 4-24-15).xlsx]S-2 Energy Balance'!J36</f>
    </oc>
    <nc r="AH38"/>
    <ndxf>
      <font>
        <sz val="12"/>
        <color auto="1"/>
        <name val="Times New Roman"/>
        <scheme val="none"/>
      </font>
      <numFmt numFmtId="0" formatCode="General"/>
      <alignment vertical="bottom" readingOrder="0"/>
    </ndxf>
  </rcc>
  <rcc rId="4696" sId="3" odxf="1" dxf="1">
    <oc r="AI38">
      <f>I38-'N:\Personal\wgmanuel\CEC\IEPR\IEPR 2015\[2015 IEPR Supply Forms (working draft 4-21-15) (WGM 4-24-15).xlsx]S-2 Energy Balance'!K36</f>
    </oc>
    <nc r="AI38"/>
    <ndxf>
      <font>
        <sz val="12"/>
        <color auto="1"/>
        <name val="Times New Roman"/>
        <scheme val="none"/>
      </font>
      <numFmt numFmtId="0" formatCode="General"/>
      <alignment vertical="bottom" readingOrder="0"/>
    </ndxf>
  </rcc>
  <rcc rId="4697" sId="3" odxf="1" dxf="1">
    <oc r="AJ38">
      <f>J38-'N:\Personal\wgmanuel\CEC\IEPR\IEPR 2015\[2015 IEPR Supply Forms (working draft 4-21-15) (WGM 4-24-15).xlsx]S-2 Energy Balance'!L36</f>
    </oc>
    <nc r="AJ38"/>
    <ndxf>
      <font>
        <sz val="12"/>
        <color auto="1"/>
        <name val="Times New Roman"/>
        <scheme val="none"/>
      </font>
      <numFmt numFmtId="0" formatCode="General"/>
      <alignment vertical="bottom" readingOrder="0"/>
    </ndxf>
  </rcc>
  <rcc rId="4698" sId="3" odxf="1" dxf="1">
    <oc r="AK38">
      <f>K38-'N:\Personal\wgmanuel\CEC\IEPR\IEPR 2015\[2015 IEPR Supply Forms (working draft 4-21-15) (WGM 4-24-15).xlsx]S-2 Energy Balance'!M36</f>
    </oc>
    <nc r="AK38"/>
    <ndxf>
      <font>
        <sz val="12"/>
        <color auto="1"/>
        <name val="Times New Roman"/>
        <scheme val="none"/>
      </font>
      <numFmt numFmtId="0" formatCode="General"/>
      <alignment vertical="bottom" readingOrder="0"/>
    </ndxf>
  </rcc>
  <rcc rId="4699" sId="3" odxf="1" dxf="1">
    <oc r="AL38">
      <f>L38-'N:\Personal\wgmanuel\CEC\IEPR\IEPR 2015\[2015 IEPR Supply Forms (working draft 4-21-15) (WGM 4-24-15).xlsx]S-2 Energy Balance'!N36</f>
    </oc>
    <nc r="AL38"/>
    <ndxf>
      <font>
        <sz val="12"/>
        <color auto="1"/>
        <name val="Times New Roman"/>
        <scheme val="none"/>
      </font>
      <numFmt numFmtId="0" formatCode="General"/>
      <alignment vertical="bottom" readingOrder="0"/>
    </ndxf>
  </rcc>
  <rfmt sheetId="3" sqref="AM38" start="0" length="0">
    <dxf>
      <alignment vertical="bottom" readingOrder="0"/>
    </dxf>
  </rfmt>
  <rfmt sheetId="3" sqref="AN38" start="0" length="0">
    <dxf>
      <alignment vertical="bottom" readingOrder="0"/>
    </dxf>
  </rfmt>
  <rfmt sheetId="3" sqref="AO38" start="0" length="0">
    <dxf>
      <fill>
        <patternFill patternType="none">
          <bgColor indexed="65"/>
        </patternFill>
      </fill>
      <alignment vertical="bottom" readingOrder="0"/>
    </dxf>
  </rfmt>
  <rfmt sheetId="3" sqref="AP38" start="0" length="0">
    <dxf>
      <alignment vertical="bottom" readingOrder="0"/>
    </dxf>
  </rfmt>
  <rfmt sheetId="3" sqref="AQ38" start="0" length="0">
    <dxf>
      <alignment vertical="bottom" readingOrder="0"/>
    </dxf>
  </rfmt>
  <rfmt sheetId="3" sqref="AR38" start="0" length="0">
    <dxf>
      <alignment vertical="bottom" readingOrder="0"/>
    </dxf>
  </rfmt>
  <rfmt sheetId="3" sqref="AS38" start="0" length="0">
    <dxf>
      <alignment vertical="bottom" readingOrder="0"/>
    </dxf>
  </rfmt>
  <rfmt sheetId="3" sqref="AT38" start="0" length="0">
    <dxf>
      <alignment vertical="bottom" readingOrder="0"/>
    </dxf>
  </rfmt>
  <rfmt sheetId="3" sqref="AU38" start="0" length="0">
    <dxf>
      <alignment vertical="bottom" readingOrder="0"/>
    </dxf>
  </rfmt>
  <rfmt sheetId="3" sqref="AV38" start="0" length="0">
    <dxf>
      <alignment vertical="bottom" readingOrder="0"/>
    </dxf>
  </rfmt>
  <rfmt sheetId="3" sqref="AW38" start="0" length="0">
    <dxf>
      <alignment vertical="bottom" readingOrder="0"/>
    </dxf>
  </rfmt>
  <rfmt sheetId="3" sqref="AX38" start="0" length="0">
    <dxf>
      <alignment vertical="bottom" readingOrder="0"/>
    </dxf>
  </rfmt>
  <rfmt sheetId="3" sqref="AY38" start="0" length="0">
    <dxf>
      <alignment vertical="bottom" readingOrder="0"/>
    </dxf>
  </rfmt>
  <rfmt sheetId="3" sqref="AZ38" start="0" length="0">
    <dxf>
      <alignment vertical="bottom" readingOrder="0"/>
    </dxf>
  </rfmt>
  <rfmt sheetId="3" sqref="BA38" start="0" length="0">
    <dxf>
      <alignment vertical="bottom" readingOrder="0"/>
    </dxf>
  </rfmt>
  <rfmt sheetId="3" sqref="BB38" start="0" length="0">
    <dxf>
      <alignment vertical="bottom" readingOrder="0"/>
    </dxf>
  </rfmt>
  <rfmt sheetId="3" sqref="BC38" start="0" length="0">
    <dxf>
      <alignment vertical="bottom" readingOrder="0"/>
    </dxf>
  </rfmt>
  <rfmt sheetId="3" sqref="BD38" start="0" length="0">
    <dxf>
      <alignment vertical="bottom" readingOrder="0"/>
    </dxf>
  </rfmt>
  <rfmt sheetId="3" sqref="BE38" start="0" length="0">
    <dxf>
      <alignment vertical="bottom" readingOrder="0"/>
    </dxf>
  </rfmt>
  <rfmt sheetId="3" sqref="BF38" start="0" length="0">
    <dxf>
      <alignment vertical="bottom" readingOrder="0"/>
    </dxf>
  </rfmt>
  <rfmt sheetId="3" sqref="BG38" start="0" length="0">
    <dxf>
      <alignment vertical="bottom" readingOrder="0"/>
    </dxf>
  </rfmt>
  <rfmt sheetId="3" sqref="BH38" start="0" length="0">
    <dxf>
      <alignment vertical="bottom" readingOrder="0"/>
    </dxf>
  </rfmt>
  <rfmt sheetId="3" sqref="BI38" start="0" length="0">
    <dxf>
      <alignment vertical="bottom" readingOrder="0"/>
    </dxf>
  </rfmt>
  <rfmt sheetId="3" sqref="BJ38" start="0" length="0">
    <dxf>
      <alignment vertical="bottom" readingOrder="0"/>
    </dxf>
  </rfmt>
  <rfmt sheetId="3" sqref="BK38" start="0" length="0">
    <dxf>
      <alignment vertical="bottom" readingOrder="0"/>
    </dxf>
  </rfmt>
  <rfmt sheetId="3" sqref="BL38" start="0" length="0">
    <dxf>
      <alignment vertical="bottom" readingOrder="0"/>
    </dxf>
  </rfmt>
  <rfmt sheetId="3" sqref="BM38" start="0" length="0">
    <dxf>
      <alignment vertical="bottom" readingOrder="0"/>
    </dxf>
  </rfmt>
  <rfmt sheetId="3" sqref="BN38" start="0" length="0">
    <dxf>
      <alignment vertical="bottom" readingOrder="0"/>
    </dxf>
  </rfmt>
  <rfmt sheetId="3" sqref="BO38" start="0" length="0">
    <dxf>
      <alignment vertical="bottom" readingOrder="0"/>
    </dxf>
  </rfmt>
  <rfmt sheetId="3" sqref="BP38" start="0" length="0">
    <dxf>
      <alignment vertical="bottom" readingOrder="0"/>
    </dxf>
  </rfmt>
  <rfmt sheetId="3" sqref="BQ38" start="0" length="0">
    <dxf>
      <alignment vertical="bottom" readingOrder="0"/>
    </dxf>
  </rfmt>
  <rfmt sheetId="3" sqref="BR38" start="0" length="0">
    <dxf>
      <alignment vertical="bottom" readingOrder="0"/>
    </dxf>
  </rfmt>
  <rfmt sheetId="3" sqref="BS38" start="0" length="0">
    <dxf>
      <alignment vertical="bottom" readingOrder="0"/>
    </dxf>
  </rfmt>
  <rfmt sheetId="3" sqref="BT38" start="0" length="0">
    <dxf>
      <alignment vertical="bottom" readingOrder="0"/>
    </dxf>
  </rfmt>
  <rfmt sheetId="3" sqref="BU38" start="0" length="0">
    <dxf>
      <alignment vertical="bottom" readingOrder="0"/>
    </dxf>
  </rfmt>
  <rfmt sheetId="3" sqref="BV38" start="0" length="0">
    <dxf>
      <alignment vertical="bottom" readingOrder="0"/>
    </dxf>
  </rfmt>
  <rfmt sheetId="3" sqref="BW38" start="0" length="0">
    <dxf>
      <alignment vertical="bottom" readingOrder="0"/>
    </dxf>
  </rfmt>
  <rfmt sheetId="3" sqref="BX38" start="0" length="0">
    <dxf>
      <alignment vertical="bottom" readingOrder="0"/>
    </dxf>
  </rfmt>
  <rfmt sheetId="3" sqref="BY38" start="0" length="0">
    <dxf>
      <alignment vertical="bottom" readingOrder="0"/>
    </dxf>
  </rfmt>
  <rfmt sheetId="3" sqref="BZ38" start="0" length="0">
    <dxf>
      <alignment vertical="bottom" readingOrder="0"/>
    </dxf>
  </rfmt>
  <rfmt sheetId="3" sqref="CA38" start="0" length="0">
    <dxf>
      <alignment vertical="bottom" readingOrder="0"/>
    </dxf>
  </rfmt>
  <rfmt sheetId="3" sqref="CB38" start="0" length="0">
    <dxf>
      <alignment vertical="bottom" readingOrder="0"/>
    </dxf>
  </rfmt>
  <rfmt sheetId="3" sqref="CC38" start="0" length="0">
    <dxf>
      <alignment vertical="bottom" readingOrder="0"/>
    </dxf>
  </rfmt>
  <rfmt sheetId="3" sqref="CD38" start="0" length="0">
    <dxf>
      <alignment vertical="bottom" readingOrder="0"/>
    </dxf>
  </rfmt>
  <rfmt sheetId="3" sqref="CE38" start="0" length="0">
    <dxf>
      <alignment vertical="bottom" readingOrder="0"/>
    </dxf>
  </rfmt>
  <rfmt sheetId="3" sqref="CF38" start="0" length="0">
    <dxf>
      <alignment vertical="bottom" readingOrder="0"/>
    </dxf>
  </rfmt>
  <rfmt sheetId="3" sqref="CG38" start="0" length="0">
    <dxf>
      <alignment vertical="bottom" readingOrder="0"/>
    </dxf>
  </rfmt>
  <rfmt sheetId="3" sqref="CH38" start="0" length="0">
    <dxf>
      <alignment vertical="bottom" readingOrder="0"/>
    </dxf>
  </rfmt>
  <rfmt sheetId="3" sqref="CI38" start="0" length="0">
    <dxf>
      <alignment vertical="bottom" readingOrder="0"/>
    </dxf>
  </rfmt>
  <rfmt sheetId="3" sqref="CJ38" start="0" length="0">
    <dxf>
      <alignment vertical="bottom" readingOrder="0"/>
    </dxf>
  </rfmt>
  <rfmt sheetId="3" sqref="CK38" start="0" length="0">
    <dxf>
      <alignment vertical="bottom" readingOrder="0"/>
    </dxf>
  </rfmt>
  <rfmt sheetId="3" sqref="CL38" start="0" length="0">
    <dxf>
      <alignment vertical="bottom" readingOrder="0"/>
    </dxf>
  </rfmt>
  <rfmt sheetId="3" sqref="CM38" start="0" length="0">
    <dxf>
      <alignment vertical="bottom" readingOrder="0"/>
    </dxf>
  </rfmt>
  <rfmt sheetId="3" sqref="CN38" start="0" length="0">
    <dxf>
      <alignment vertical="bottom" readingOrder="0"/>
    </dxf>
  </rfmt>
  <rfmt sheetId="3" sqref="CO38" start="0" length="0">
    <dxf>
      <alignment vertical="bottom" readingOrder="0"/>
    </dxf>
  </rfmt>
  <rfmt sheetId="3" sqref="CP38" start="0" length="0">
    <dxf>
      <alignment vertical="bottom" readingOrder="0"/>
    </dxf>
  </rfmt>
  <rfmt sheetId="3" sqref="CQ38" start="0" length="0">
    <dxf>
      <alignment vertical="bottom" readingOrder="0"/>
    </dxf>
  </rfmt>
  <rfmt sheetId="3" sqref="CR38" start="0" length="0">
    <dxf>
      <alignment vertical="bottom" readingOrder="0"/>
    </dxf>
  </rfmt>
  <rfmt sheetId="3" sqref="CS38" start="0" length="0">
    <dxf>
      <alignment vertical="bottom" readingOrder="0"/>
    </dxf>
  </rfmt>
  <rfmt sheetId="3" sqref="CT38" start="0" length="0">
    <dxf>
      <alignment vertical="bottom" readingOrder="0"/>
    </dxf>
  </rfmt>
  <rfmt sheetId="3" sqref="CU38" start="0" length="0">
    <dxf>
      <alignment vertical="bottom" readingOrder="0"/>
    </dxf>
  </rfmt>
  <rfmt sheetId="3" sqref="CV38" start="0" length="0">
    <dxf>
      <alignment vertical="bottom" readingOrder="0"/>
    </dxf>
  </rfmt>
  <rfmt sheetId="3" sqref="CW38" start="0" length="0">
    <dxf>
      <alignment vertical="bottom" readingOrder="0"/>
    </dxf>
  </rfmt>
  <rfmt sheetId="3" sqref="CX38" start="0" length="0">
    <dxf>
      <alignment vertical="bottom" readingOrder="0"/>
    </dxf>
  </rfmt>
  <rfmt sheetId="3" sqref="CY38" start="0" length="0">
    <dxf>
      <alignment vertical="bottom" readingOrder="0"/>
    </dxf>
  </rfmt>
  <rfmt sheetId="3" sqref="CZ38" start="0" length="0">
    <dxf>
      <alignment vertical="bottom" readingOrder="0"/>
    </dxf>
  </rfmt>
  <rfmt sheetId="3" sqref="DA38" start="0" length="0">
    <dxf>
      <alignment vertical="bottom" readingOrder="0"/>
    </dxf>
  </rfmt>
  <rfmt sheetId="3" sqref="DB38" start="0" length="0">
    <dxf>
      <alignment vertical="bottom" readingOrder="0"/>
    </dxf>
  </rfmt>
  <rfmt sheetId="3" sqref="DC38" start="0" length="0">
    <dxf>
      <alignment vertical="bottom" readingOrder="0"/>
    </dxf>
  </rfmt>
  <rfmt sheetId="3" sqref="DD38" start="0" length="0">
    <dxf>
      <alignment vertical="bottom" readingOrder="0"/>
    </dxf>
  </rfmt>
  <rfmt sheetId="3" sqref="DE38" start="0" length="0">
    <dxf>
      <alignment vertical="bottom" readingOrder="0"/>
    </dxf>
  </rfmt>
  <rfmt sheetId="3" sqref="DF38" start="0" length="0">
    <dxf>
      <alignment vertical="bottom" readingOrder="0"/>
    </dxf>
  </rfmt>
  <rfmt sheetId="3" sqref="DG38" start="0" length="0">
    <dxf>
      <alignment vertical="bottom" readingOrder="0"/>
    </dxf>
  </rfmt>
  <rfmt sheetId="3" sqref="DH38" start="0" length="0">
    <dxf>
      <alignment vertical="bottom" readingOrder="0"/>
    </dxf>
  </rfmt>
  <rfmt sheetId="3" sqref="DI38" start="0" length="0">
    <dxf>
      <alignment vertical="bottom" readingOrder="0"/>
    </dxf>
  </rfmt>
  <rfmt sheetId="3" sqref="DJ38" start="0" length="0">
    <dxf>
      <alignment vertical="bottom" readingOrder="0"/>
    </dxf>
  </rfmt>
  <rfmt sheetId="3" sqref="DK38" start="0" length="0">
    <dxf>
      <alignment vertical="bottom" readingOrder="0"/>
    </dxf>
  </rfmt>
  <rfmt sheetId="3" sqref="DL38" start="0" length="0">
    <dxf>
      <alignment vertical="bottom" readingOrder="0"/>
    </dxf>
  </rfmt>
  <rfmt sheetId="3" sqref="DM38" start="0" length="0">
    <dxf>
      <alignment vertical="bottom" readingOrder="0"/>
    </dxf>
  </rfmt>
  <rfmt sheetId="3" sqref="DN38" start="0" length="0">
    <dxf>
      <alignment vertical="bottom" readingOrder="0"/>
    </dxf>
  </rfmt>
  <rfmt sheetId="3" sqref="DO38" start="0" length="0">
    <dxf>
      <alignment vertical="bottom" readingOrder="0"/>
    </dxf>
  </rfmt>
  <rfmt sheetId="3" sqref="DP38" start="0" length="0">
    <dxf>
      <alignment vertical="bottom" readingOrder="0"/>
    </dxf>
  </rfmt>
  <rfmt sheetId="3" sqref="DQ38" start="0" length="0">
    <dxf>
      <alignment vertical="bottom" readingOrder="0"/>
    </dxf>
  </rfmt>
  <rfmt sheetId="3" sqref="DR38" start="0" length="0">
    <dxf>
      <alignment vertical="bottom" readingOrder="0"/>
    </dxf>
  </rfmt>
  <rfmt sheetId="3" sqref="DS38" start="0" length="0">
    <dxf>
      <alignment vertical="bottom" readingOrder="0"/>
    </dxf>
  </rfmt>
  <rfmt sheetId="3" sqref="DT38" start="0" length="0">
    <dxf>
      <alignment vertical="bottom" readingOrder="0"/>
    </dxf>
  </rfmt>
  <rfmt sheetId="3" sqref="DU38" start="0" length="0">
    <dxf>
      <alignment vertical="bottom" readingOrder="0"/>
    </dxf>
  </rfmt>
  <rfmt sheetId="3" sqref="DV38" start="0" length="0">
    <dxf>
      <alignment vertical="bottom" readingOrder="0"/>
    </dxf>
  </rfmt>
  <rfmt sheetId="3" sqref="DW38" start="0" length="0">
    <dxf>
      <alignment vertical="bottom" readingOrder="0"/>
    </dxf>
  </rfmt>
  <rfmt sheetId="3" sqref="DX38" start="0" length="0">
    <dxf>
      <alignment vertical="bottom" readingOrder="0"/>
    </dxf>
  </rfmt>
  <rfmt sheetId="3" sqref="DY38" start="0" length="0">
    <dxf>
      <alignment vertical="bottom" readingOrder="0"/>
    </dxf>
  </rfmt>
  <rfmt sheetId="3" sqref="DZ38" start="0" length="0">
    <dxf>
      <alignment vertical="bottom" readingOrder="0"/>
    </dxf>
  </rfmt>
  <rfmt sheetId="3" sqref="EA38" start="0" length="0">
    <dxf>
      <alignment vertical="bottom" readingOrder="0"/>
    </dxf>
  </rfmt>
  <rfmt sheetId="3" sqref="EB38" start="0" length="0">
    <dxf>
      <alignment vertical="bottom" readingOrder="0"/>
    </dxf>
  </rfmt>
  <rfmt sheetId="3" sqref="EC38" start="0" length="0">
    <dxf>
      <alignment vertical="bottom" readingOrder="0"/>
    </dxf>
  </rfmt>
  <rfmt sheetId="3" sqref="ED38" start="0" length="0">
    <dxf>
      <alignment vertical="bottom" readingOrder="0"/>
    </dxf>
  </rfmt>
  <rfmt sheetId="3" sqref="EE38" start="0" length="0">
    <dxf>
      <alignment vertical="bottom" readingOrder="0"/>
    </dxf>
  </rfmt>
  <rfmt sheetId="3" sqref="EF38" start="0" length="0">
    <dxf>
      <alignment vertical="bottom" readingOrder="0"/>
    </dxf>
  </rfmt>
  <rfmt sheetId="3" sqref="EG38" start="0" length="0">
    <dxf>
      <alignment vertical="bottom" readingOrder="0"/>
    </dxf>
  </rfmt>
  <rfmt sheetId="3" sqref="EH38" start="0" length="0">
    <dxf>
      <alignment vertical="bottom" readingOrder="0"/>
    </dxf>
  </rfmt>
  <rfmt sheetId="3" sqref="EI38" start="0" length="0">
    <dxf>
      <alignment vertical="bottom" readingOrder="0"/>
    </dxf>
  </rfmt>
  <rfmt sheetId="3" sqref="EJ38" start="0" length="0">
    <dxf>
      <alignment vertical="bottom" readingOrder="0"/>
    </dxf>
  </rfmt>
  <rfmt sheetId="3" sqref="EK38" start="0" length="0">
    <dxf>
      <alignment vertical="bottom" readingOrder="0"/>
    </dxf>
  </rfmt>
  <rfmt sheetId="3" sqref="EL38" start="0" length="0">
    <dxf>
      <alignment vertical="bottom" readingOrder="0"/>
    </dxf>
  </rfmt>
  <rfmt sheetId="3" sqref="EM38" start="0" length="0">
    <dxf>
      <alignment vertical="bottom" readingOrder="0"/>
    </dxf>
  </rfmt>
  <rfmt sheetId="3" sqref="EN38" start="0" length="0">
    <dxf>
      <alignment vertical="bottom" readingOrder="0"/>
    </dxf>
  </rfmt>
  <rfmt sheetId="3" sqref="EO38" start="0" length="0">
    <dxf>
      <alignment vertical="bottom" readingOrder="0"/>
    </dxf>
  </rfmt>
  <rfmt sheetId="3" sqref="EP38" start="0" length="0">
    <dxf>
      <alignment vertical="bottom" readingOrder="0"/>
    </dxf>
  </rfmt>
  <rfmt sheetId="3" sqref="EQ38" start="0" length="0">
    <dxf>
      <alignment vertical="bottom" readingOrder="0"/>
    </dxf>
  </rfmt>
  <rfmt sheetId="3" sqref="ER38" start="0" length="0">
    <dxf>
      <alignment vertical="bottom" readingOrder="0"/>
    </dxf>
  </rfmt>
  <rfmt sheetId="3" sqref="ES38" start="0" length="0">
    <dxf>
      <alignment vertical="bottom" readingOrder="0"/>
    </dxf>
  </rfmt>
  <rfmt sheetId="3" sqref="ET38" start="0" length="0">
    <dxf>
      <alignment vertical="bottom" readingOrder="0"/>
    </dxf>
  </rfmt>
  <rfmt sheetId="3" sqref="EU38" start="0" length="0">
    <dxf>
      <alignment vertical="bottom" readingOrder="0"/>
    </dxf>
  </rfmt>
  <rfmt sheetId="3" sqref="EV38" start="0" length="0">
    <dxf>
      <alignment vertical="bottom" readingOrder="0"/>
    </dxf>
  </rfmt>
  <rfmt sheetId="3" sqref="EW38" start="0" length="0">
    <dxf>
      <alignment vertical="bottom" readingOrder="0"/>
    </dxf>
  </rfmt>
  <rfmt sheetId="3" sqref="EX38" start="0" length="0">
    <dxf>
      <alignment vertical="bottom" readingOrder="0"/>
    </dxf>
  </rfmt>
  <rfmt sheetId="3" sqref="EY38" start="0" length="0">
    <dxf>
      <alignment vertical="bottom" readingOrder="0"/>
    </dxf>
  </rfmt>
  <rfmt sheetId="3" sqref="EZ38" start="0" length="0">
    <dxf>
      <alignment vertical="bottom" readingOrder="0"/>
    </dxf>
  </rfmt>
  <rfmt sheetId="3" sqref="FA38" start="0" length="0">
    <dxf>
      <alignment vertical="bottom" readingOrder="0"/>
    </dxf>
  </rfmt>
  <rfmt sheetId="3" sqref="FB38" start="0" length="0">
    <dxf>
      <alignment vertical="bottom" readingOrder="0"/>
    </dxf>
  </rfmt>
  <rfmt sheetId="3" sqref="FC38" start="0" length="0">
    <dxf>
      <alignment vertical="bottom" readingOrder="0"/>
    </dxf>
  </rfmt>
  <rfmt sheetId="3" sqref="FD38" start="0" length="0">
    <dxf>
      <alignment vertical="bottom" readingOrder="0"/>
    </dxf>
  </rfmt>
  <rfmt sheetId="3" sqref="FE38" start="0" length="0">
    <dxf>
      <alignment vertical="bottom" readingOrder="0"/>
    </dxf>
  </rfmt>
  <rfmt sheetId="3" sqref="FF38" start="0" length="0">
    <dxf>
      <alignment vertical="bottom" readingOrder="0"/>
    </dxf>
  </rfmt>
  <rfmt sheetId="3" sqref="FG38" start="0" length="0">
    <dxf>
      <alignment vertical="bottom" readingOrder="0"/>
    </dxf>
  </rfmt>
  <rfmt sheetId="3" sqref="FH38" start="0" length="0">
    <dxf>
      <alignment vertical="bottom" readingOrder="0"/>
    </dxf>
  </rfmt>
  <rfmt sheetId="3" sqref="FI38" start="0" length="0">
    <dxf>
      <alignment vertical="bottom" readingOrder="0"/>
    </dxf>
  </rfmt>
  <rfmt sheetId="3" sqref="FJ38" start="0" length="0">
    <dxf>
      <alignment vertical="bottom" readingOrder="0"/>
    </dxf>
  </rfmt>
  <rfmt sheetId="3" sqref="FK38" start="0" length="0">
    <dxf>
      <alignment vertical="bottom" readingOrder="0"/>
    </dxf>
  </rfmt>
  <rfmt sheetId="3" sqref="P39" start="0" length="0">
    <dxf>
      <alignment vertical="bottom" readingOrder="0"/>
    </dxf>
  </rfmt>
  <rfmt sheetId="3" sqref="Q39" start="0" length="0">
    <dxf>
      <alignment vertical="bottom" readingOrder="0"/>
    </dxf>
  </rfmt>
  <rfmt sheetId="3" sqref="R39" start="0" length="0">
    <dxf>
      <alignment vertical="bottom" readingOrder="0"/>
    </dxf>
  </rfmt>
  <rfmt sheetId="3" sqref="S39" start="0" length="0">
    <dxf>
      <alignment vertical="bottom" readingOrder="0"/>
    </dxf>
  </rfmt>
  <rfmt sheetId="3" sqref="T39" start="0" length="0">
    <dxf>
      <alignment vertical="bottom" readingOrder="0"/>
    </dxf>
  </rfmt>
  <rfmt sheetId="3" sqref="U39" start="0" length="0">
    <dxf>
      <alignment vertical="bottom" readingOrder="0"/>
    </dxf>
  </rfmt>
  <rfmt sheetId="3" sqref="V39" start="0" length="0">
    <dxf>
      <alignment vertical="bottom" readingOrder="0"/>
    </dxf>
  </rfmt>
  <rfmt sheetId="3" sqref="W39" start="0" length="0">
    <dxf>
      <alignment vertical="bottom" readingOrder="0"/>
    </dxf>
  </rfmt>
  <rfmt sheetId="3" sqref="X39" start="0" length="0">
    <dxf>
      <alignment vertical="bottom" readingOrder="0"/>
    </dxf>
  </rfmt>
  <rfmt sheetId="3" sqref="Y39" start="0" length="0">
    <dxf>
      <alignment vertical="bottom" readingOrder="0"/>
    </dxf>
  </rfmt>
  <rfmt sheetId="3" sqref="Z39" start="0" length="0">
    <dxf>
      <alignment vertical="bottom" readingOrder="0"/>
    </dxf>
  </rfmt>
  <rfmt sheetId="3" sqref="AA39" start="0" length="0">
    <dxf>
      <alignment vertical="bottom" readingOrder="0"/>
    </dxf>
  </rfmt>
  <rfmt sheetId="3" sqref="AB39" start="0" length="0">
    <dxf>
      <fill>
        <patternFill patternType="none">
          <bgColor indexed="65"/>
        </patternFill>
      </fill>
      <alignment vertical="bottom" readingOrder="0"/>
    </dxf>
  </rfmt>
  <rcc rId="4700" sId="3" odxf="1" dxf="1">
    <oc r="AC39">
      <f>C39-'N:\Personal\wgmanuel\CEC\IEPR\IEPR 2015\[2015 IEPR Supply Forms (working draft 4-21-15) (WGM 4-24-15).xlsx]S-2 Energy Balance'!E37</f>
    </oc>
    <nc r="AC39"/>
    <ndxf>
      <font>
        <sz val="12"/>
        <color auto="1"/>
        <name val="Times New Roman"/>
        <scheme val="none"/>
      </font>
      <numFmt numFmtId="0" formatCode="General"/>
      <alignment vertical="bottom" readingOrder="0"/>
    </ndxf>
  </rcc>
  <rcc rId="4701" sId="3" odxf="1" dxf="1">
    <oc r="AD39">
      <f>D39-'N:\Personal\wgmanuel\CEC\IEPR\IEPR 2015\[2015 IEPR Supply Forms (working draft 4-21-15) (WGM 4-24-15).xlsx]S-2 Energy Balance'!F37</f>
    </oc>
    <nc r="AD39"/>
    <ndxf>
      <font>
        <sz val="12"/>
        <color auto="1"/>
        <name val="Times New Roman"/>
        <scheme val="none"/>
      </font>
      <numFmt numFmtId="0" formatCode="General"/>
      <alignment vertical="bottom" readingOrder="0"/>
    </ndxf>
  </rcc>
  <rcc rId="4702" sId="3" odxf="1" dxf="1">
    <oc r="AE39">
      <f>E39-'N:\Personal\wgmanuel\CEC\IEPR\IEPR 2015\[2015 IEPR Supply Forms (working draft 4-21-15) (WGM 4-24-15).xlsx]S-2 Energy Balance'!G37</f>
    </oc>
    <nc r="AE39"/>
    <ndxf>
      <font>
        <sz val="12"/>
        <color auto="1"/>
        <name val="Times New Roman"/>
        <scheme val="none"/>
      </font>
      <numFmt numFmtId="0" formatCode="General"/>
      <alignment vertical="bottom" readingOrder="0"/>
    </ndxf>
  </rcc>
  <rcc rId="4703" sId="3" odxf="1" dxf="1">
    <oc r="AF39">
      <f>F39-'N:\Personal\wgmanuel\CEC\IEPR\IEPR 2015\[2015 IEPR Supply Forms (working draft 4-21-15) (WGM 4-24-15).xlsx]S-2 Energy Balance'!H37</f>
    </oc>
    <nc r="AF39"/>
    <ndxf>
      <font>
        <sz val="12"/>
        <color auto="1"/>
        <name val="Times New Roman"/>
        <scheme val="none"/>
      </font>
      <numFmt numFmtId="0" formatCode="General"/>
      <alignment vertical="bottom" readingOrder="0"/>
    </ndxf>
  </rcc>
  <rcc rId="4704" sId="3" odxf="1" dxf="1">
    <oc r="AG39">
      <f>G39-'N:\Personal\wgmanuel\CEC\IEPR\IEPR 2015\[2015 IEPR Supply Forms (working draft 4-21-15) (WGM 4-24-15).xlsx]S-2 Energy Balance'!I37</f>
    </oc>
    <nc r="AG39"/>
    <ndxf>
      <font>
        <sz val="12"/>
        <color auto="1"/>
        <name val="Times New Roman"/>
        <scheme val="none"/>
      </font>
      <numFmt numFmtId="0" formatCode="General"/>
      <alignment vertical="bottom" readingOrder="0"/>
    </ndxf>
  </rcc>
  <rcc rId="4705" sId="3" odxf="1" dxf="1">
    <oc r="AH39">
      <f>H39-'N:\Personal\wgmanuel\CEC\IEPR\IEPR 2015\[2015 IEPR Supply Forms (working draft 4-21-15) (WGM 4-24-15).xlsx]S-2 Energy Balance'!J37</f>
    </oc>
    <nc r="AH39"/>
    <ndxf>
      <font>
        <sz val="12"/>
        <color auto="1"/>
        <name val="Times New Roman"/>
        <scheme val="none"/>
      </font>
      <numFmt numFmtId="0" formatCode="General"/>
      <alignment vertical="bottom" readingOrder="0"/>
    </ndxf>
  </rcc>
  <rcc rId="4706" sId="3" odxf="1" dxf="1">
    <oc r="AI39">
      <f>I39-'N:\Personal\wgmanuel\CEC\IEPR\IEPR 2015\[2015 IEPR Supply Forms (working draft 4-21-15) (WGM 4-24-15).xlsx]S-2 Energy Balance'!K37</f>
    </oc>
    <nc r="AI39"/>
    <ndxf>
      <font>
        <sz val="12"/>
        <color auto="1"/>
        <name val="Times New Roman"/>
        <scheme val="none"/>
      </font>
      <numFmt numFmtId="0" formatCode="General"/>
      <alignment vertical="bottom" readingOrder="0"/>
    </ndxf>
  </rcc>
  <rcc rId="4707" sId="3" odxf="1" dxf="1">
    <oc r="AJ39">
      <f>J39-'N:\Personal\wgmanuel\CEC\IEPR\IEPR 2015\[2015 IEPR Supply Forms (working draft 4-21-15) (WGM 4-24-15).xlsx]S-2 Energy Balance'!L37</f>
    </oc>
    <nc r="AJ39"/>
    <ndxf>
      <font>
        <sz val="12"/>
        <color auto="1"/>
        <name val="Times New Roman"/>
        <scheme val="none"/>
      </font>
      <numFmt numFmtId="0" formatCode="General"/>
      <alignment vertical="bottom" readingOrder="0"/>
    </ndxf>
  </rcc>
  <rcc rId="4708" sId="3" odxf="1" dxf="1">
    <oc r="AK39">
      <f>K39-'N:\Personal\wgmanuel\CEC\IEPR\IEPR 2015\[2015 IEPR Supply Forms (working draft 4-21-15) (WGM 4-24-15).xlsx]S-2 Energy Balance'!M37</f>
    </oc>
    <nc r="AK39"/>
    <ndxf>
      <font>
        <sz val="12"/>
        <color auto="1"/>
        <name val="Times New Roman"/>
        <scheme val="none"/>
      </font>
      <numFmt numFmtId="0" formatCode="General"/>
      <alignment vertical="bottom" readingOrder="0"/>
    </ndxf>
  </rcc>
  <rcc rId="4709" sId="3" odxf="1" dxf="1">
    <oc r="AL39">
      <f>L39-'N:\Personal\wgmanuel\CEC\IEPR\IEPR 2015\[2015 IEPR Supply Forms (working draft 4-21-15) (WGM 4-24-15).xlsx]S-2 Energy Balance'!N37</f>
    </oc>
    <nc r="AL39"/>
    <ndxf>
      <font>
        <sz val="12"/>
        <color auto="1"/>
        <name val="Times New Roman"/>
        <scheme val="none"/>
      </font>
      <numFmt numFmtId="0" formatCode="General"/>
      <alignment vertical="bottom" readingOrder="0"/>
    </ndxf>
  </rcc>
  <rfmt sheetId="3" sqref="AM39" start="0" length="0">
    <dxf>
      <alignment vertical="bottom" readingOrder="0"/>
    </dxf>
  </rfmt>
  <rfmt sheetId="3" sqref="AN39" start="0" length="0">
    <dxf>
      <alignment vertical="bottom" readingOrder="0"/>
    </dxf>
  </rfmt>
  <rfmt sheetId="3" sqref="AO39" start="0" length="0">
    <dxf>
      <fill>
        <patternFill patternType="none">
          <bgColor indexed="65"/>
        </patternFill>
      </fill>
      <alignment vertical="bottom" readingOrder="0"/>
    </dxf>
  </rfmt>
  <rfmt sheetId="3" sqref="AP39" start="0" length="0">
    <dxf>
      <alignment vertical="bottom" readingOrder="0"/>
    </dxf>
  </rfmt>
  <rfmt sheetId="3" sqref="AQ39" start="0" length="0">
    <dxf>
      <alignment vertical="bottom" readingOrder="0"/>
    </dxf>
  </rfmt>
  <rfmt sheetId="3" sqref="AR39" start="0" length="0">
    <dxf>
      <alignment vertical="bottom" readingOrder="0"/>
    </dxf>
  </rfmt>
  <rfmt sheetId="3" sqref="AS39" start="0" length="0">
    <dxf>
      <alignment vertical="bottom" readingOrder="0"/>
    </dxf>
  </rfmt>
  <rfmt sheetId="3" sqref="AT39" start="0" length="0">
    <dxf>
      <alignment vertical="bottom" readingOrder="0"/>
    </dxf>
  </rfmt>
  <rfmt sheetId="3" sqref="AU39" start="0" length="0">
    <dxf>
      <alignment vertical="bottom" readingOrder="0"/>
    </dxf>
  </rfmt>
  <rfmt sheetId="3" sqref="AV39" start="0" length="0">
    <dxf>
      <alignment vertical="bottom" readingOrder="0"/>
    </dxf>
  </rfmt>
  <rfmt sheetId="3" sqref="AW39" start="0" length="0">
    <dxf>
      <alignment vertical="bottom" readingOrder="0"/>
    </dxf>
  </rfmt>
  <rfmt sheetId="3" sqref="AX39" start="0" length="0">
    <dxf>
      <alignment vertical="bottom" readingOrder="0"/>
    </dxf>
  </rfmt>
  <rfmt sheetId="3" sqref="AY39" start="0" length="0">
    <dxf>
      <alignment vertical="bottom" readingOrder="0"/>
    </dxf>
  </rfmt>
  <rfmt sheetId="3" sqref="AZ39" start="0" length="0">
    <dxf>
      <alignment vertical="bottom" readingOrder="0"/>
    </dxf>
  </rfmt>
  <rfmt sheetId="3" sqref="BA39" start="0" length="0">
    <dxf>
      <alignment vertical="bottom" readingOrder="0"/>
    </dxf>
  </rfmt>
  <rfmt sheetId="3" sqref="BB39" start="0" length="0">
    <dxf>
      <alignment vertical="bottom" readingOrder="0"/>
    </dxf>
  </rfmt>
  <rfmt sheetId="3" sqref="BC39" start="0" length="0">
    <dxf>
      <alignment vertical="bottom" readingOrder="0"/>
    </dxf>
  </rfmt>
  <rfmt sheetId="3" sqref="BD39" start="0" length="0">
    <dxf>
      <alignment vertical="bottom" readingOrder="0"/>
    </dxf>
  </rfmt>
  <rfmt sheetId="3" sqref="BE39" start="0" length="0">
    <dxf>
      <alignment vertical="bottom" readingOrder="0"/>
    </dxf>
  </rfmt>
  <rfmt sheetId="3" sqref="BF39" start="0" length="0">
    <dxf>
      <alignment vertical="bottom" readingOrder="0"/>
    </dxf>
  </rfmt>
  <rfmt sheetId="3" sqref="BG39" start="0" length="0">
    <dxf>
      <alignment vertical="bottom" readingOrder="0"/>
    </dxf>
  </rfmt>
  <rfmt sheetId="3" sqref="BH39" start="0" length="0">
    <dxf>
      <alignment vertical="bottom" readingOrder="0"/>
    </dxf>
  </rfmt>
  <rfmt sheetId="3" sqref="BI39" start="0" length="0">
    <dxf>
      <alignment vertical="bottom" readingOrder="0"/>
    </dxf>
  </rfmt>
  <rfmt sheetId="3" sqref="BJ39" start="0" length="0">
    <dxf>
      <alignment vertical="bottom" readingOrder="0"/>
    </dxf>
  </rfmt>
  <rfmt sheetId="3" sqref="BK39" start="0" length="0">
    <dxf>
      <alignment vertical="bottom" readingOrder="0"/>
    </dxf>
  </rfmt>
  <rfmt sheetId="3" sqref="BL39" start="0" length="0">
    <dxf>
      <alignment vertical="bottom" readingOrder="0"/>
    </dxf>
  </rfmt>
  <rfmt sheetId="3" sqref="BM39" start="0" length="0">
    <dxf>
      <alignment vertical="bottom" readingOrder="0"/>
    </dxf>
  </rfmt>
  <rfmt sheetId="3" sqref="BN39" start="0" length="0">
    <dxf>
      <alignment vertical="bottom" readingOrder="0"/>
    </dxf>
  </rfmt>
  <rfmt sheetId="3" sqref="BO39" start="0" length="0">
    <dxf>
      <alignment vertical="bottom" readingOrder="0"/>
    </dxf>
  </rfmt>
  <rfmt sheetId="3" sqref="BP39" start="0" length="0">
    <dxf>
      <alignment vertical="bottom" readingOrder="0"/>
    </dxf>
  </rfmt>
  <rfmt sheetId="3" sqref="BQ39" start="0" length="0">
    <dxf>
      <alignment vertical="bottom" readingOrder="0"/>
    </dxf>
  </rfmt>
  <rfmt sheetId="3" sqref="BR39" start="0" length="0">
    <dxf>
      <alignment vertical="bottom" readingOrder="0"/>
    </dxf>
  </rfmt>
  <rfmt sheetId="3" sqref="BS39" start="0" length="0">
    <dxf>
      <alignment vertical="bottom" readingOrder="0"/>
    </dxf>
  </rfmt>
  <rfmt sheetId="3" sqref="BT39" start="0" length="0">
    <dxf>
      <alignment vertical="bottom" readingOrder="0"/>
    </dxf>
  </rfmt>
  <rfmt sheetId="3" sqref="BU39" start="0" length="0">
    <dxf>
      <alignment vertical="bottom" readingOrder="0"/>
    </dxf>
  </rfmt>
  <rfmt sheetId="3" sqref="BV39" start="0" length="0">
    <dxf>
      <alignment vertical="bottom" readingOrder="0"/>
    </dxf>
  </rfmt>
  <rfmt sheetId="3" sqref="BW39" start="0" length="0">
    <dxf>
      <alignment vertical="bottom" readingOrder="0"/>
    </dxf>
  </rfmt>
  <rfmt sheetId="3" sqref="BX39" start="0" length="0">
    <dxf>
      <alignment vertical="bottom" readingOrder="0"/>
    </dxf>
  </rfmt>
  <rfmt sheetId="3" sqref="BY39" start="0" length="0">
    <dxf>
      <alignment vertical="bottom" readingOrder="0"/>
    </dxf>
  </rfmt>
  <rfmt sheetId="3" sqref="BZ39" start="0" length="0">
    <dxf>
      <alignment vertical="bottom" readingOrder="0"/>
    </dxf>
  </rfmt>
  <rfmt sheetId="3" sqref="CA39" start="0" length="0">
    <dxf>
      <alignment vertical="bottom" readingOrder="0"/>
    </dxf>
  </rfmt>
  <rfmt sheetId="3" sqref="CB39" start="0" length="0">
    <dxf>
      <alignment vertical="bottom" readingOrder="0"/>
    </dxf>
  </rfmt>
  <rfmt sheetId="3" sqref="CC39" start="0" length="0">
    <dxf>
      <alignment vertical="bottom" readingOrder="0"/>
    </dxf>
  </rfmt>
  <rfmt sheetId="3" sqref="CD39" start="0" length="0">
    <dxf>
      <alignment vertical="bottom" readingOrder="0"/>
    </dxf>
  </rfmt>
  <rfmt sheetId="3" sqref="CE39" start="0" length="0">
    <dxf>
      <alignment vertical="bottom" readingOrder="0"/>
    </dxf>
  </rfmt>
  <rfmt sheetId="3" sqref="CF39" start="0" length="0">
    <dxf>
      <alignment vertical="bottom" readingOrder="0"/>
    </dxf>
  </rfmt>
  <rfmt sheetId="3" sqref="CG39" start="0" length="0">
    <dxf>
      <alignment vertical="bottom" readingOrder="0"/>
    </dxf>
  </rfmt>
  <rfmt sheetId="3" sqref="CH39" start="0" length="0">
    <dxf>
      <alignment vertical="bottom" readingOrder="0"/>
    </dxf>
  </rfmt>
  <rfmt sheetId="3" sqref="CI39" start="0" length="0">
    <dxf>
      <alignment vertical="bottom" readingOrder="0"/>
    </dxf>
  </rfmt>
  <rfmt sheetId="3" sqref="CJ39" start="0" length="0">
    <dxf>
      <alignment vertical="bottom" readingOrder="0"/>
    </dxf>
  </rfmt>
  <rfmt sheetId="3" sqref="CK39" start="0" length="0">
    <dxf>
      <alignment vertical="bottom" readingOrder="0"/>
    </dxf>
  </rfmt>
  <rfmt sheetId="3" sqref="CL39" start="0" length="0">
    <dxf>
      <alignment vertical="bottom" readingOrder="0"/>
    </dxf>
  </rfmt>
  <rfmt sheetId="3" sqref="CM39" start="0" length="0">
    <dxf>
      <alignment vertical="bottom" readingOrder="0"/>
    </dxf>
  </rfmt>
  <rfmt sheetId="3" sqref="CN39" start="0" length="0">
    <dxf>
      <alignment vertical="bottom" readingOrder="0"/>
    </dxf>
  </rfmt>
  <rfmt sheetId="3" sqref="CO39" start="0" length="0">
    <dxf>
      <alignment vertical="bottom" readingOrder="0"/>
    </dxf>
  </rfmt>
  <rfmt sheetId="3" sqref="CP39" start="0" length="0">
    <dxf>
      <alignment vertical="bottom" readingOrder="0"/>
    </dxf>
  </rfmt>
  <rfmt sheetId="3" sqref="CQ39" start="0" length="0">
    <dxf>
      <alignment vertical="bottom" readingOrder="0"/>
    </dxf>
  </rfmt>
  <rfmt sheetId="3" sqref="CR39" start="0" length="0">
    <dxf>
      <alignment vertical="bottom" readingOrder="0"/>
    </dxf>
  </rfmt>
  <rfmt sheetId="3" sqref="CS39" start="0" length="0">
    <dxf>
      <alignment vertical="bottom" readingOrder="0"/>
    </dxf>
  </rfmt>
  <rfmt sheetId="3" sqref="CT39" start="0" length="0">
    <dxf>
      <alignment vertical="bottom" readingOrder="0"/>
    </dxf>
  </rfmt>
  <rfmt sheetId="3" sqref="CU39" start="0" length="0">
    <dxf>
      <alignment vertical="bottom" readingOrder="0"/>
    </dxf>
  </rfmt>
  <rfmt sheetId="3" sqref="CV39" start="0" length="0">
    <dxf>
      <alignment vertical="bottom" readingOrder="0"/>
    </dxf>
  </rfmt>
  <rfmt sheetId="3" sqref="CW39" start="0" length="0">
    <dxf>
      <alignment vertical="bottom" readingOrder="0"/>
    </dxf>
  </rfmt>
  <rfmt sheetId="3" sqref="CX39" start="0" length="0">
    <dxf>
      <alignment vertical="bottom" readingOrder="0"/>
    </dxf>
  </rfmt>
  <rfmt sheetId="3" sqref="CY39" start="0" length="0">
    <dxf>
      <alignment vertical="bottom" readingOrder="0"/>
    </dxf>
  </rfmt>
  <rfmt sheetId="3" sqref="CZ39" start="0" length="0">
    <dxf>
      <alignment vertical="bottom" readingOrder="0"/>
    </dxf>
  </rfmt>
  <rfmt sheetId="3" sqref="DA39" start="0" length="0">
    <dxf>
      <alignment vertical="bottom" readingOrder="0"/>
    </dxf>
  </rfmt>
  <rfmt sheetId="3" sqref="DB39" start="0" length="0">
    <dxf>
      <alignment vertical="bottom" readingOrder="0"/>
    </dxf>
  </rfmt>
  <rfmt sheetId="3" sqref="DC39" start="0" length="0">
    <dxf>
      <alignment vertical="bottom" readingOrder="0"/>
    </dxf>
  </rfmt>
  <rfmt sheetId="3" sqref="DD39" start="0" length="0">
    <dxf>
      <alignment vertical="bottom" readingOrder="0"/>
    </dxf>
  </rfmt>
  <rfmt sheetId="3" sqref="DE39" start="0" length="0">
    <dxf>
      <alignment vertical="bottom" readingOrder="0"/>
    </dxf>
  </rfmt>
  <rfmt sheetId="3" sqref="DF39" start="0" length="0">
    <dxf>
      <alignment vertical="bottom" readingOrder="0"/>
    </dxf>
  </rfmt>
  <rfmt sheetId="3" sqref="DG39" start="0" length="0">
    <dxf>
      <alignment vertical="bottom" readingOrder="0"/>
    </dxf>
  </rfmt>
  <rfmt sheetId="3" sqref="DH39" start="0" length="0">
    <dxf>
      <alignment vertical="bottom" readingOrder="0"/>
    </dxf>
  </rfmt>
  <rfmt sheetId="3" sqref="DI39" start="0" length="0">
    <dxf>
      <alignment vertical="bottom" readingOrder="0"/>
    </dxf>
  </rfmt>
  <rfmt sheetId="3" sqref="DJ39" start="0" length="0">
    <dxf>
      <alignment vertical="bottom" readingOrder="0"/>
    </dxf>
  </rfmt>
  <rfmt sheetId="3" sqref="DK39" start="0" length="0">
    <dxf>
      <alignment vertical="bottom" readingOrder="0"/>
    </dxf>
  </rfmt>
  <rfmt sheetId="3" sqref="DL39" start="0" length="0">
    <dxf>
      <alignment vertical="bottom" readingOrder="0"/>
    </dxf>
  </rfmt>
  <rfmt sheetId="3" sqref="DM39" start="0" length="0">
    <dxf>
      <alignment vertical="bottom" readingOrder="0"/>
    </dxf>
  </rfmt>
  <rfmt sheetId="3" sqref="DN39" start="0" length="0">
    <dxf>
      <alignment vertical="bottom" readingOrder="0"/>
    </dxf>
  </rfmt>
  <rfmt sheetId="3" sqref="DO39" start="0" length="0">
    <dxf>
      <alignment vertical="bottom" readingOrder="0"/>
    </dxf>
  </rfmt>
  <rfmt sheetId="3" sqref="DP39" start="0" length="0">
    <dxf>
      <alignment vertical="bottom" readingOrder="0"/>
    </dxf>
  </rfmt>
  <rfmt sheetId="3" sqref="DQ39" start="0" length="0">
    <dxf>
      <alignment vertical="bottom" readingOrder="0"/>
    </dxf>
  </rfmt>
  <rfmt sheetId="3" sqref="DR39" start="0" length="0">
    <dxf>
      <alignment vertical="bottom" readingOrder="0"/>
    </dxf>
  </rfmt>
  <rfmt sheetId="3" sqref="DS39" start="0" length="0">
    <dxf>
      <alignment vertical="bottom" readingOrder="0"/>
    </dxf>
  </rfmt>
  <rfmt sheetId="3" sqref="DT39" start="0" length="0">
    <dxf>
      <alignment vertical="bottom" readingOrder="0"/>
    </dxf>
  </rfmt>
  <rfmt sheetId="3" sqref="DU39" start="0" length="0">
    <dxf>
      <alignment vertical="bottom" readingOrder="0"/>
    </dxf>
  </rfmt>
  <rfmt sheetId="3" sqref="DV39" start="0" length="0">
    <dxf>
      <alignment vertical="bottom" readingOrder="0"/>
    </dxf>
  </rfmt>
  <rfmt sheetId="3" sqref="DW39" start="0" length="0">
    <dxf>
      <alignment vertical="bottom" readingOrder="0"/>
    </dxf>
  </rfmt>
  <rfmt sheetId="3" sqref="DX39" start="0" length="0">
    <dxf>
      <alignment vertical="bottom" readingOrder="0"/>
    </dxf>
  </rfmt>
  <rfmt sheetId="3" sqref="DY39" start="0" length="0">
    <dxf>
      <alignment vertical="bottom" readingOrder="0"/>
    </dxf>
  </rfmt>
  <rfmt sheetId="3" sqref="DZ39" start="0" length="0">
    <dxf>
      <alignment vertical="bottom" readingOrder="0"/>
    </dxf>
  </rfmt>
  <rfmt sheetId="3" sqref="EA39" start="0" length="0">
    <dxf>
      <alignment vertical="bottom" readingOrder="0"/>
    </dxf>
  </rfmt>
  <rfmt sheetId="3" sqref="EB39" start="0" length="0">
    <dxf>
      <alignment vertical="bottom" readingOrder="0"/>
    </dxf>
  </rfmt>
  <rfmt sheetId="3" sqref="EC39" start="0" length="0">
    <dxf>
      <alignment vertical="bottom" readingOrder="0"/>
    </dxf>
  </rfmt>
  <rfmt sheetId="3" sqref="ED39" start="0" length="0">
    <dxf>
      <alignment vertical="bottom" readingOrder="0"/>
    </dxf>
  </rfmt>
  <rfmt sheetId="3" sqref="EE39" start="0" length="0">
    <dxf>
      <alignment vertical="bottom" readingOrder="0"/>
    </dxf>
  </rfmt>
  <rfmt sheetId="3" sqref="EF39" start="0" length="0">
    <dxf>
      <alignment vertical="bottom" readingOrder="0"/>
    </dxf>
  </rfmt>
  <rfmt sheetId="3" sqref="EG39" start="0" length="0">
    <dxf>
      <alignment vertical="bottom" readingOrder="0"/>
    </dxf>
  </rfmt>
  <rfmt sheetId="3" sqref="EH39" start="0" length="0">
    <dxf>
      <alignment vertical="bottom" readingOrder="0"/>
    </dxf>
  </rfmt>
  <rfmt sheetId="3" sqref="EI39" start="0" length="0">
    <dxf>
      <alignment vertical="bottom" readingOrder="0"/>
    </dxf>
  </rfmt>
  <rfmt sheetId="3" sqref="EJ39" start="0" length="0">
    <dxf>
      <alignment vertical="bottom" readingOrder="0"/>
    </dxf>
  </rfmt>
  <rfmt sheetId="3" sqref="EK39" start="0" length="0">
    <dxf>
      <alignment vertical="bottom" readingOrder="0"/>
    </dxf>
  </rfmt>
  <rfmt sheetId="3" sqref="EL39" start="0" length="0">
    <dxf>
      <alignment vertical="bottom" readingOrder="0"/>
    </dxf>
  </rfmt>
  <rfmt sheetId="3" sqref="EM39" start="0" length="0">
    <dxf>
      <alignment vertical="bottom" readingOrder="0"/>
    </dxf>
  </rfmt>
  <rfmt sheetId="3" sqref="EN39" start="0" length="0">
    <dxf>
      <alignment vertical="bottom" readingOrder="0"/>
    </dxf>
  </rfmt>
  <rfmt sheetId="3" sqref="EO39" start="0" length="0">
    <dxf>
      <alignment vertical="bottom" readingOrder="0"/>
    </dxf>
  </rfmt>
  <rfmt sheetId="3" sqref="EP39" start="0" length="0">
    <dxf>
      <alignment vertical="bottom" readingOrder="0"/>
    </dxf>
  </rfmt>
  <rfmt sheetId="3" sqref="EQ39" start="0" length="0">
    <dxf>
      <alignment vertical="bottom" readingOrder="0"/>
    </dxf>
  </rfmt>
  <rfmt sheetId="3" sqref="ER39" start="0" length="0">
    <dxf>
      <alignment vertical="bottom" readingOrder="0"/>
    </dxf>
  </rfmt>
  <rfmt sheetId="3" sqref="ES39" start="0" length="0">
    <dxf>
      <alignment vertical="bottom" readingOrder="0"/>
    </dxf>
  </rfmt>
  <rfmt sheetId="3" sqref="ET39" start="0" length="0">
    <dxf>
      <alignment vertical="bottom" readingOrder="0"/>
    </dxf>
  </rfmt>
  <rfmt sheetId="3" sqref="EU39" start="0" length="0">
    <dxf>
      <alignment vertical="bottom" readingOrder="0"/>
    </dxf>
  </rfmt>
  <rfmt sheetId="3" sqref="EV39" start="0" length="0">
    <dxf>
      <alignment vertical="bottom" readingOrder="0"/>
    </dxf>
  </rfmt>
  <rfmt sheetId="3" sqref="EW39" start="0" length="0">
    <dxf>
      <alignment vertical="bottom" readingOrder="0"/>
    </dxf>
  </rfmt>
  <rfmt sheetId="3" sqref="EX39" start="0" length="0">
    <dxf>
      <alignment vertical="bottom" readingOrder="0"/>
    </dxf>
  </rfmt>
  <rfmt sheetId="3" sqref="EY39" start="0" length="0">
    <dxf>
      <alignment vertical="bottom" readingOrder="0"/>
    </dxf>
  </rfmt>
  <rfmt sheetId="3" sqref="EZ39" start="0" length="0">
    <dxf>
      <alignment vertical="bottom" readingOrder="0"/>
    </dxf>
  </rfmt>
  <rfmt sheetId="3" sqref="FA39" start="0" length="0">
    <dxf>
      <alignment vertical="bottom" readingOrder="0"/>
    </dxf>
  </rfmt>
  <rfmt sheetId="3" sqref="FB39" start="0" length="0">
    <dxf>
      <alignment vertical="bottom" readingOrder="0"/>
    </dxf>
  </rfmt>
  <rfmt sheetId="3" sqref="FC39" start="0" length="0">
    <dxf>
      <alignment vertical="bottom" readingOrder="0"/>
    </dxf>
  </rfmt>
  <rfmt sheetId="3" sqref="FD39" start="0" length="0">
    <dxf>
      <alignment vertical="bottom" readingOrder="0"/>
    </dxf>
  </rfmt>
  <rfmt sheetId="3" sqref="FE39" start="0" length="0">
    <dxf>
      <alignment vertical="bottom" readingOrder="0"/>
    </dxf>
  </rfmt>
  <rfmt sheetId="3" sqref="FF39" start="0" length="0">
    <dxf>
      <alignment vertical="bottom" readingOrder="0"/>
    </dxf>
  </rfmt>
  <rfmt sheetId="3" sqref="FG39" start="0" length="0">
    <dxf>
      <alignment vertical="bottom" readingOrder="0"/>
    </dxf>
  </rfmt>
  <rfmt sheetId="3" sqref="FH39" start="0" length="0">
    <dxf>
      <alignment vertical="bottom" readingOrder="0"/>
    </dxf>
  </rfmt>
  <rfmt sheetId="3" sqref="FI39" start="0" length="0">
    <dxf>
      <alignment vertical="bottom" readingOrder="0"/>
    </dxf>
  </rfmt>
  <rfmt sheetId="3" sqref="FJ39" start="0" length="0">
    <dxf>
      <alignment vertical="bottom" readingOrder="0"/>
    </dxf>
  </rfmt>
  <rfmt sheetId="3" sqref="FK39" start="0" length="0">
    <dxf>
      <alignment vertical="bottom" readingOrder="0"/>
    </dxf>
  </rfmt>
  <rfmt sheetId="3" sqref="P40" start="0" length="0">
    <dxf>
      <alignment vertical="bottom" readingOrder="0"/>
    </dxf>
  </rfmt>
  <rfmt sheetId="3" sqref="Q40" start="0" length="0">
    <dxf>
      <alignment vertical="bottom" readingOrder="0"/>
    </dxf>
  </rfmt>
  <rfmt sheetId="3" sqref="R40" start="0" length="0">
    <dxf>
      <alignment vertical="bottom" readingOrder="0"/>
    </dxf>
  </rfmt>
  <rfmt sheetId="3" sqref="S40" start="0" length="0">
    <dxf>
      <alignment vertical="bottom" readingOrder="0"/>
    </dxf>
  </rfmt>
  <rfmt sheetId="3" sqref="T40" start="0" length="0">
    <dxf>
      <alignment vertical="bottom" readingOrder="0"/>
    </dxf>
  </rfmt>
  <rfmt sheetId="3" sqref="U40" start="0" length="0">
    <dxf>
      <alignment vertical="bottom" readingOrder="0"/>
    </dxf>
  </rfmt>
  <rfmt sheetId="3" sqref="V40" start="0" length="0">
    <dxf>
      <alignment vertical="bottom" readingOrder="0"/>
    </dxf>
  </rfmt>
  <rfmt sheetId="3" sqref="W40" start="0" length="0">
    <dxf>
      <alignment vertical="bottom" readingOrder="0"/>
    </dxf>
  </rfmt>
  <rfmt sheetId="3" sqref="X40" start="0" length="0">
    <dxf>
      <alignment vertical="bottom" readingOrder="0"/>
    </dxf>
  </rfmt>
  <rfmt sheetId="3" sqref="Y40" start="0" length="0">
    <dxf>
      <alignment vertical="bottom" readingOrder="0"/>
    </dxf>
  </rfmt>
  <rfmt sheetId="3" sqref="Z40" start="0" length="0">
    <dxf>
      <alignment vertical="bottom" readingOrder="0"/>
    </dxf>
  </rfmt>
  <rfmt sheetId="3" sqref="AA40" start="0" length="0">
    <dxf>
      <alignment vertical="bottom" readingOrder="0"/>
    </dxf>
  </rfmt>
  <rfmt sheetId="3" sqref="AB40" start="0" length="0">
    <dxf>
      <fill>
        <patternFill patternType="none">
          <bgColor indexed="65"/>
        </patternFill>
      </fill>
      <alignment vertical="bottom" readingOrder="0"/>
    </dxf>
  </rfmt>
  <rcc rId="4710" sId="3" odxf="1" dxf="1">
    <oc r="AC40">
      <f>C40-'N:\Personal\wgmanuel\CEC\IEPR\IEPR 2015\[2015 IEPR Supply Forms (working draft 4-21-15) (WGM 4-24-15).xlsx]S-2 Energy Balance'!E38</f>
    </oc>
    <nc r="AC40"/>
    <ndxf>
      <font>
        <sz val="12"/>
        <color auto="1"/>
        <name val="Times New Roman"/>
        <scheme val="none"/>
      </font>
      <numFmt numFmtId="0" formatCode="General"/>
      <alignment vertical="bottom" readingOrder="0"/>
    </ndxf>
  </rcc>
  <rcc rId="4711" sId="3" odxf="1" dxf="1">
    <oc r="AD40">
      <f>D40-'N:\Personal\wgmanuel\CEC\IEPR\IEPR 2015\[2015 IEPR Supply Forms (working draft 4-21-15) (WGM 4-24-15).xlsx]S-2 Energy Balance'!F38</f>
    </oc>
    <nc r="AD40"/>
    <ndxf>
      <font>
        <sz val="12"/>
        <color auto="1"/>
        <name val="Times New Roman"/>
        <scheme val="none"/>
      </font>
      <numFmt numFmtId="0" formatCode="General"/>
      <alignment vertical="bottom" readingOrder="0"/>
    </ndxf>
  </rcc>
  <rcc rId="4712" sId="3" odxf="1" dxf="1">
    <oc r="AE40">
      <f>E40-'N:\Personal\wgmanuel\CEC\IEPR\IEPR 2015\[2015 IEPR Supply Forms (working draft 4-21-15) (WGM 4-24-15).xlsx]S-2 Energy Balance'!G38</f>
    </oc>
    <nc r="AE40"/>
    <ndxf>
      <font>
        <sz val="12"/>
        <color auto="1"/>
        <name val="Times New Roman"/>
        <scheme val="none"/>
      </font>
      <numFmt numFmtId="0" formatCode="General"/>
      <alignment vertical="bottom" readingOrder="0"/>
    </ndxf>
  </rcc>
  <rcc rId="4713" sId="3" odxf="1" dxf="1">
    <oc r="AF40">
      <f>F40-'N:\Personal\wgmanuel\CEC\IEPR\IEPR 2015\[2015 IEPR Supply Forms (working draft 4-21-15) (WGM 4-24-15).xlsx]S-2 Energy Balance'!H38</f>
    </oc>
    <nc r="AF40"/>
    <ndxf>
      <font>
        <sz val="12"/>
        <color auto="1"/>
        <name val="Times New Roman"/>
        <scheme val="none"/>
      </font>
      <numFmt numFmtId="0" formatCode="General"/>
      <alignment vertical="bottom" readingOrder="0"/>
    </ndxf>
  </rcc>
  <rcc rId="4714" sId="3" odxf="1" dxf="1">
    <oc r="AG40">
      <f>G40-'N:\Personal\wgmanuel\CEC\IEPR\IEPR 2015\[2015 IEPR Supply Forms (working draft 4-21-15) (WGM 4-24-15).xlsx]S-2 Energy Balance'!I38</f>
    </oc>
    <nc r="AG40"/>
    <ndxf>
      <font>
        <sz val="12"/>
        <color auto="1"/>
        <name val="Times New Roman"/>
        <scheme val="none"/>
      </font>
      <numFmt numFmtId="0" formatCode="General"/>
      <alignment vertical="bottom" readingOrder="0"/>
    </ndxf>
  </rcc>
  <rcc rId="4715" sId="3" odxf="1" dxf="1">
    <oc r="AH40">
      <f>H40-'N:\Personal\wgmanuel\CEC\IEPR\IEPR 2015\[2015 IEPR Supply Forms (working draft 4-21-15) (WGM 4-24-15).xlsx]S-2 Energy Balance'!J38</f>
    </oc>
    <nc r="AH40"/>
    <ndxf>
      <font>
        <sz val="12"/>
        <color auto="1"/>
        <name val="Times New Roman"/>
        <scheme val="none"/>
      </font>
      <numFmt numFmtId="0" formatCode="General"/>
      <alignment vertical="bottom" readingOrder="0"/>
    </ndxf>
  </rcc>
  <rcc rId="4716" sId="3" odxf="1" dxf="1">
    <oc r="AI40">
      <f>I40-'N:\Personal\wgmanuel\CEC\IEPR\IEPR 2015\[2015 IEPR Supply Forms (working draft 4-21-15) (WGM 4-24-15).xlsx]S-2 Energy Balance'!K38</f>
    </oc>
    <nc r="AI40"/>
    <ndxf>
      <font>
        <sz val="12"/>
        <color auto="1"/>
        <name val="Times New Roman"/>
        <scheme val="none"/>
      </font>
      <numFmt numFmtId="0" formatCode="General"/>
      <alignment vertical="bottom" readingOrder="0"/>
    </ndxf>
  </rcc>
  <rcc rId="4717" sId="3" odxf="1" dxf="1">
    <oc r="AJ40">
      <f>J40-'N:\Personal\wgmanuel\CEC\IEPR\IEPR 2015\[2015 IEPR Supply Forms (working draft 4-21-15) (WGM 4-24-15).xlsx]S-2 Energy Balance'!L38</f>
    </oc>
    <nc r="AJ40"/>
    <ndxf>
      <font>
        <sz val="12"/>
        <color auto="1"/>
        <name val="Times New Roman"/>
        <scheme val="none"/>
      </font>
      <numFmt numFmtId="0" formatCode="General"/>
      <alignment vertical="bottom" readingOrder="0"/>
    </ndxf>
  </rcc>
  <rcc rId="4718" sId="3" odxf="1" dxf="1">
    <oc r="AK40">
      <f>K40-'N:\Personal\wgmanuel\CEC\IEPR\IEPR 2015\[2015 IEPR Supply Forms (working draft 4-21-15) (WGM 4-24-15).xlsx]S-2 Energy Balance'!M38</f>
    </oc>
    <nc r="AK40"/>
    <ndxf>
      <font>
        <sz val="12"/>
        <color auto="1"/>
        <name val="Times New Roman"/>
        <scheme val="none"/>
      </font>
      <numFmt numFmtId="0" formatCode="General"/>
      <alignment vertical="bottom" readingOrder="0"/>
    </ndxf>
  </rcc>
  <rcc rId="4719" sId="3" odxf="1" dxf="1">
    <oc r="AL40">
      <f>L40-'N:\Personal\wgmanuel\CEC\IEPR\IEPR 2015\[2015 IEPR Supply Forms (working draft 4-21-15) (WGM 4-24-15).xlsx]S-2 Energy Balance'!N38</f>
    </oc>
    <nc r="AL40"/>
    <ndxf>
      <font>
        <sz val="12"/>
        <color auto="1"/>
        <name val="Times New Roman"/>
        <scheme val="none"/>
      </font>
      <numFmt numFmtId="0" formatCode="General"/>
      <alignment vertical="bottom" readingOrder="0"/>
    </ndxf>
  </rcc>
  <rfmt sheetId="3" sqref="AM40" start="0" length="0">
    <dxf>
      <alignment vertical="bottom" readingOrder="0"/>
    </dxf>
  </rfmt>
  <rfmt sheetId="3" sqref="AN40" start="0" length="0">
    <dxf>
      <alignment vertical="bottom" readingOrder="0"/>
    </dxf>
  </rfmt>
  <rfmt sheetId="3" sqref="AO40" start="0" length="0">
    <dxf>
      <fill>
        <patternFill patternType="none">
          <bgColor indexed="65"/>
        </patternFill>
      </fill>
      <alignment vertical="bottom" readingOrder="0"/>
    </dxf>
  </rfmt>
  <rfmt sheetId="3" sqref="AP40" start="0" length="0">
    <dxf>
      <alignment vertical="bottom" readingOrder="0"/>
    </dxf>
  </rfmt>
  <rfmt sheetId="3" sqref="AQ40" start="0" length="0">
    <dxf>
      <alignment vertical="bottom" readingOrder="0"/>
    </dxf>
  </rfmt>
  <rfmt sheetId="3" sqref="AR40" start="0" length="0">
    <dxf>
      <alignment vertical="bottom" readingOrder="0"/>
    </dxf>
  </rfmt>
  <rfmt sheetId="3" sqref="AS40" start="0" length="0">
    <dxf>
      <alignment vertical="bottom" readingOrder="0"/>
    </dxf>
  </rfmt>
  <rfmt sheetId="3" sqref="AT40" start="0" length="0">
    <dxf>
      <alignment vertical="bottom" readingOrder="0"/>
    </dxf>
  </rfmt>
  <rfmt sheetId="3" sqref="AU40" start="0" length="0">
    <dxf>
      <alignment vertical="bottom" readingOrder="0"/>
    </dxf>
  </rfmt>
  <rfmt sheetId="3" sqref="AV40" start="0" length="0">
    <dxf>
      <alignment vertical="bottom" readingOrder="0"/>
    </dxf>
  </rfmt>
  <rfmt sheetId="3" sqref="AW40" start="0" length="0">
    <dxf>
      <alignment vertical="bottom" readingOrder="0"/>
    </dxf>
  </rfmt>
  <rfmt sheetId="3" sqref="AX40" start="0" length="0">
    <dxf>
      <alignment vertical="bottom" readingOrder="0"/>
    </dxf>
  </rfmt>
  <rfmt sheetId="3" sqref="AY40" start="0" length="0">
    <dxf>
      <alignment vertical="bottom" readingOrder="0"/>
    </dxf>
  </rfmt>
  <rfmt sheetId="3" sqref="AZ40" start="0" length="0">
    <dxf>
      <alignment vertical="bottom" readingOrder="0"/>
    </dxf>
  </rfmt>
  <rfmt sheetId="3" sqref="BA40" start="0" length="0">
    <dxf>
      <alignment vertical="bottom" readingOrder="0"/>
    </dxf>
  </rfmt>
  <rfmt sheetId="3" sqref="BB40" start="0" length="0">
    <dxf>
      <alignment vertical="bottom" readingOrder="0"/>
    </dxf>
  </rfmt>
  <rfmt sheetId="3" sqref="BC40" start="0" length="0">
    <dxf>
      <alignment vertical="bottom" readingOrder="0"/>
    </dxf>
  </rfmt>
  <rfmt sheetId="3" sqref="BD40" start="0" length="0">
    <dxf>
      <alignment vertical="bottom" readingOrder="0"/>
    </dxf>
  </rfmt>
  <rfmt sheetId="3" sqref="BE40" start="0" length="0">
    <dxf>
      <alignment vertical="bottom" readingOrder="0"/>
    </dxf>
  </rfmt>
  <rfmt sheetId="3" sqref="BF40" start="0" length="0">
    <dxf>
      <alignment vertical="bottom" readingOrder="0"/>
    </dxf>
  </rfmt>
  <rfmt sheetId="3" sqref="BG40" start="0" length="0">
    <dxf>
      <alignment vertical="bottom" readingOrder="0"/>
    </dxf>
  </rfmt>
  <rfmt sheetId="3" sqref="BH40" start="0" length="0">
    <dxf>
      <alignment vertical="bottom" readingOrder="0"/>
    </dxf>
  </rfmt>
  <rfmt sheetId="3" sqref="BI40" start="0" length="0">
    <dxf>
      <alignment vertical="bottom" readingOrder="0"/>
    </dxf>
  </rfmt>
  <rfmt sheetId="3" sqref="BJ40" start="0" length="0">
    <dxf>
      <alignment vertical="bottom" readingOrder="0"/>
    </dxf>
  </rfmt>
  <rfmt sheetId="3" sqref="BK40" start="0" length="0">
    <dxf>
      <alignment vertical="bottom" readingOrder="0"/>
    </dxf>
  </rfmt>
  <rfmt sheetId="3" sqref="BL40" start="0" length="0">
    <dxf>
      <alignment vertical="bottom" readingOrder="0"/>
    </dxf>
  </rfmt>
  <rfmt sheetId="3" sqref="BM40" start="0" length="0">
    <dxf>
      <alignment vertical="bottom" readingOrder="0"/>
    </dxf>
  </rfmt>
  <rfmt sheetId="3" sqref="BN40" start="0" length="0">
    <dxf>
      <alignment vertical="bottom" readingOrder="0"/>
    </dxf>
  </rfmt>
  <rfmt sheetId="3" sqref="BO40" start="0" length="0">
    <dxf>
      <alignment vertical="bottom" readingOrder="0"/>
    </dxf>
  </rfmt>
  <rfmt sheetId="3" sqref="BP40" start="0" length="0">
    <dxf>
      <alignment vertical="bottom" readingOrder="0"/>
    </dxf>
  </rfmt>
  <rfmt sheetId="3" sqref="BQ40" start="0" length="0">
    <dxf>
      <alignment vertical="bottom" readingOrder="0"/>
    </dxf>
  </rfmt>
  <rfmt sheetId="3" sqref="BR40" start="0" length="0">
    <dxf>
      <alignment vertical="bottom" readingOrder="0"/>
    </dxf>
  </rfmt>
  <rfmt sheetId="3" sqref="BS40" start="0" length="0">
    <dxf>
      <alignment vertical="bottom" readingOrder="0"/>
    </dxf>
  </rfmt>
  <rfmt sheetId="3" sqref="BT40" start="0" length="0">
    <dxf>
      <alignment vertical="bottom" readingOrder="0"/>
    </dxf>
  </rfmt>
  <rfmt sheetId="3" sqref="BU40" start="0" length="0">
    <dxf>
      <alignment vertical="bottom" readingOrder="0"/>
    </dxf>
  </rfmt>
  <rfmt sheetId="3" sqref="BV40" start="0" length="0">
    <dxf>
      <alignment vertical="bottom" readingOrder="0"/>
    </dxf>
  </rfmt>
  <rfmt sheetId="3" sqref="BW40" start="0" length="0">
    <dxf>
      <alignment vertical="bottom" readingOrder="0"/>
    </dxf>
  </rfmt>
  <rfmt sheetId="3" sqref="BX40" start="0" length="0">
    <dxf>
      <alignment vertical="bottom" readingOrder="0"/>
    </dxf>
  </rfmt>
  <rfmt sheetId="3" sqref="BY40" start="0" length="0">
    <dxf>
      <alignment vertical="bottom" readingOrder="0"/>
    </dxf>
  </rfmt>
  <rfmt sheetId="3" sqref="BZ40" start="0" length="0">
    <dxf>
      <alignment vertical="bottom" readingOrder="0"/>
    </dxf>
  </rfmt>
  <rfmt sheetId="3" sqref="CA40" start="0" length="0">
    <dxf>
      <alignment vertical="bottom" readingOrder="0"/>
    </dxf>
  </rfmt>
  <rfmt sheetId="3" sqref="CB40" start="0" length="0">
    <dxf>
      <alignment vertical="bottom" readingOrder="0"/>
    </dxf>
  </rfmt>
  <rfmt sheetId="3" sqref="CC40" start="0" length="0">
    <dxf>
      <alignment vertical="bottom" readingOrder="0"/>
    </dxf>
  </rfmt>
  <rfmt sheetId="3" sqref="CD40" start="0" length="0">
    <dxf>
      <alignment vertical="bottom" readingOrder="0"/>
    </dxf>
  </rfmt>
  <rfmt sheetId="3" sqref="CE40" start="0" length="0">
    <dxf>
      <alignment vertical="bottom" readingOrder="0"/>
    </dxf>
  </rfmt>
  <rfmt sheetId="3" sqref="CF40" start="0" length="0">
    <dxf>
      <alignment vertical="bottom" readingOrder="0"/>
    </dxf>
  </rfmt>
  <rfmt sheetId="3" sqref="CG40" start="0" length="0">
    <dxf>
      <alignment vertical="bottom" readingOrder="0"/>
    </dxf>
  </rfmt>
  <rfmt sheetId="3" sqref="CH40" start="0" length="0">
    <dxf>
      <alignment vertical="bottom" readingOrder="0"/>
    </dxf>
  </rfmt>
  <rfmt sheetId="3" sqref="CI40" start="0" length="0">
    <dxf>
      <alignment vertical="bottom" readingOrder="0"/>
    </dxf>
  </rfmt>
  <rfmt sheetId="3" sqref="CJ40" start="0" length="0">
    <dxf>
      <alignment vertical="bottom" readingOrder="0"/>
    </dxf>
  </rfmt>
  <rfmt sheetId="3" sqref="CK40" start="0" length="0">
    <dxf>
      <alignment vertical="bottom" readingOrder="0"/>
    </dxf>
  </rfmt>
  <rfmt sheetId="3" sqref="CL40" start="0" length="0">
    <dxf>
      <alignment vertical="bottom" readingOrder="0"/>
    </dxf>
  </rfmt>
  <rfmt sheetId="3" sqref="CM40" start="0" length="0">
    <dxf>
      <alignment vertical="bottom" readingOrder="0"/>
    </dxf>
  </rfmt>
  <rfmt sheetId="3" sqref="CN40" start="0" length="0">
    <dxf>
      <alignment vertical="bottom" readingOrder="0"/>
    </dxf>
  </rfmt>
  <rfmt sheetId="3" sqref="CO40" start="0" length="0">
    <dxf>
      <alignment vertical="bottom" readingOrder="0"/>
    </dxf>
  </rfmt>
  <rfmt sheetId="3" sqref="CP40" start="0" length="0">
    <dxf>
      <alignment vertical="bottom" readingOrder="0"/>
    </dxf>
  </rfmt>
  <rfmt sheetId="3" sqref="CQ40" start="0" length="0">
    <dxf>
      <alignment vertical="bottom" readingOrder="0"/>
    </dxf>
  </rfmt>
  <rfmt sheetId="3" sqref="CR40" start="0" length="0">
    <dxf>
      <alignment vertical="bottom" readingOrder="0"/>
    </dxf>
  </rfmt>
  <rfmt sheetId="3" sqref="CS40" start="0" length="0">
    <dxf>
      <alignment vertical="bottom" readingOrder="0"/>
    </dxf>
  </rfmt>
  <rfmt sheetId="3" sqref="CT40" start="0" length="0">
    <dxf>
      <alignment vertical="bottom" readingOrder="0"/>
    </dxf>
  </rfmt>
  <rfmt sheetId="3" sqref="CU40" start="0" length="0">
    <dxf>
      <alignment vertical="bottom" readingOrder="0"/>
    </dxf>
  </rfmt>
  <rfmt sheetId="3" sqref="CV40" start="0" length="0">
    <dxf>
      <alignment vertical="bottom" readingOrder="0"/>
    </dxf>
  </rfmt>
  <rfmt sheetId="3" sqref="CW40" start="0" length="0">
    <dxf>
      <alignment vertical="bottom" readingOrder="0"/>
    </dxf>
  </rfmt>
  <rfmt sheetId="3" sqref="CX40" start="0" length="0">
    <dxf>
      <alignment vertical="bottom" readingOrder="0"/>
    </dxf>
  </rfmt>
  <rfmt sheetId="3" sqref="CY40" start="0" length="0">
    <dxf>
      <alignment vertical="bottom" readingOrder="0"/>
    </dxf>
  </rfmt>
  <rfmt sheetId="3" sqref="CZ40" start="0" length="0">
    <dxf>
      <alignment vertical="bottom" readingOrder="0"/>
    </dxf>
  </rfmt>
  <rfmt sheetId="3" sqref="DA40" start="0" length="0">
    <dxf>
      <alignment vertical="bottom" readingOrder="0"/>
    </dxf>
  </rfmt>
  <rfmt sheetId="3" sqref="DB40" start="0" length="0">
    <dxf>
      <alignment vertical="bottom" readingOrder="0"/>
    </dxf>
  </rfmt>
  <rfmt sheetId="3" sqref="DC40" start="0" length="0">
    <dxf>
      <alignment vertical="bottom" readingOrder="0"/>
    </dxf>
  </rfmt>
  <rfmt sheetId="3" sqref="DD40" start="0" length="0">
    <dxf>
      <alignment vertical="bottom" readingOrder="0"/>
    </dxf>
  </rfmt>
  <rfmt sheetId="3" sqref="DE40" start="0" length="0">
    <dxf>
      <alignment vertical="bottom" readingOrder="0"/>
    </dxf>
  </rfmt>
  <rfmt sheetId="3" sqref="DF40" start="0" length="0">
    <dxf>
      <alignment vertical="bottom" readingOrder="0"/>
    </dxf>
  </rfmt>
  <rfmt sheetId="3" sqref="DG40" start="0" length="0">
    <dxf>
      <alignment vertical="bottom" readingOrder="0"/>
    </dxf>
  </rfmt>
  <rfmt sheetId="3" sqref="DH40" start="0" length="0">
    <dxf>
      <alignment vertical="bottom" readingOrder="0"/>
    </dxf>
  </rfmt>
  <rfmt sheetId="3" sqref="DI40" start="0" length="0">
    <dxf>
      <alignment vertical="bottom" readingOrder="0"/>
    </dxf>
  </rfmt>
  <rfmt sheetId="3" sqref="DJ40" start="0" length="0">
    <dxf>
      <alignment vertical="bottom" readingOrder="0"/>
    </dxf>
  </rfmt>
  <rfmt sheetId="3" sqref="DK40" start="0" length="0">
    <dxf>
      <alignment vertical="bottom" readingOrder="0"/>
    </dxf>
  </rfmt>
  <rfmt sheetId="3" sqref="DL40" start="0" length="0">
    <dxf>
      <alignment vertical="bottom" readingOrder="0"/>
    </dxf>
  </rfmt>
  <rfmt sheetId="3" sqref="DM40" start="0" length="0">
    <dxf>
      <alignment vertical="bottom" readingOrder="0"/>
    </dxf>
  </rfmt>
  <rfmt sheetId="3" sqref="DN40" start="0" length="0">
    <dxf>
      <alignment vertical="bottom" readingOrder="0"/>
    </dxf>
  </rfmt>
  <rfmt sheetId="3" sqref="DO40" start="0" length="0">
    <dxf>
      <alignment vertical="bottom" readingOrder="0"/>
    </dxf>
  </rfmt>
  <rfmt sheetId="3" sqref="DP40" start="0" length="0">
    <dxf>
      <alignment vertical="bottom" readingOrder="0"/>
    </dxf>
  </rfmt>
  <rfmt sheetId="3" sqref="DQ40" start="0" length="0">
    <dxf>
      <alignment vertical="bottom" readingOrder="0"/>
    </dxf>
  </rfmt>
  <rfmt sheetId="3" sqref="DR40" start="0" length="0">
    <dxf>
      <alignment vertical="bottom" readingOrder="0"/>
    </dxf>
  </rfmt>
  <rfmt sheetId="3" sqref="DS40" start="0" length="0">
    <dxf>
      <alignment vertical="bottom" readingOrder="0"/>
    </dxf>
  </rfmt>
  <rfmt sheetId="3" sqref="DT40" start="0" length="0">
    <dxf>
      <alignment vertical="bottom" readingOrder="0"/>
    </dxf>
  </rfmt>
  <rfmt sheetId="3" sqref="DU40" start="0" length="0">
    <dxf>
      <alignment vertical="bottom" readingOrder="0"/>
    </dxf>
  </rfmt>
  <rfmt sheetId="3" sqref="DV40" start="0" length="0">
    <dxf>
      <alignment vertical="bottom" readingOrder="0"/>
    </dxf>
  </rfmt>
  <rfmt sheetId="3" sqref="DW40" start="0" length="0">
    <dxf>
      <alignment vertical="bottom" readingOrder="0"/>
    </dxf>
  </rfmt>
  <rfmt sheetId="3" sqref="DX40" start="0" length="0">
    <dxf>
      <alignment vertical="bottom" readingOrder="0"/>
    </dxf>
  </rfmt>
  <rfmt sheetId="3" sqref="DY40" start="0" length="0">
    <dxf>
      <alignment vertical="bottom" readingOrder="0"/>
    </dxf>
  </rfmt>
  <rfmt sheetId="3" sqref="DZ40" start="0" length="0">
    <dxf>
      <alignment vertical="bottom" readingOrder="0"/>
    </dxf>
  </rfmt>
  <rfmt sheetId="3" sqref="EA40" start="0" length="0">
    <dxf>
      <alignment vertical="bottom" readingOrder="0"/>
    </dxf>
  </rfmt>
  <rfmt sheetId="3" sqref="EB40" start="0" length="0">
    <dxf>
      <alignment vertical="bottom" readingOrder="0"/>
    </dxf>
  </rfmt>
  <rfmt sheetId="3" sqref="EC40" start="0" length="0">
    <dxf>
      <alignment vertical="bottom" readingOrder="0"/>
    </dxf>
  </rfmt>
  <rfmt sheetId="3" sqref="ED40" start="0" length="0">
    <dxf>
      <alignment vertical="bottom" readingOrder="0"/>
    </dxf>
  </rfmt>
  <rfmt sheetId="3" sqref="EE40" start="0" length="0">
    <dxf>
      <alignment vertical="bottom" readingOrder="0"/>
    </dxf>
  </rfmt>
  <rfmt sheetId="3" sqref="EF40" start="0" length="0">
    <dxf>
      <alignment vertical="bottom" readingOrder="0"/>
    </dxf>
  </rfmt>
  <rfmt sheetId="3" sqref="EG40" start="0" length="0">
    <dxf>
      <alignment vertical="bottom" readingOrder="0"/>
    </dxf>
  </rfmt>
  <rfmt sheetId="3" sqref="EH40" start="0" length="0">
    <dxf>
      <alignment vertical="bottom" readingOrder="0"/>
    </dxf>
  </rfmt>
  <rfmt sheetId="3" sqref="EI40" start="0" length="0">
    <dxf>
      <alignment vertical="bottom" readingOrder="0"/>
    </dxf>
  </rfmt>
  <rfmt sheetId="3" sqref="EJ40" start="0" length="0">
    <dxf>
      <alignment vertical="bottom" readingOrder="0"/>
    </dxf>
  </rfmt>
  <rfmt sheetId="3" sqref="EK40" start="0" length="0">
    <dxf>
      <alignment vertical="bottom" readingOrder="0"/>
    </dxf>
  </rfmt>
  <rfmt sheetId="3" sqref="EL40" start="0" length="0">
    <dxf>
      <alignment vertical="bottom" readingOrder="0"/>
    </dxf>
  </rfmt>
  <rfmt sheetId="3" sqref="EM40" start="0" length="0">
    <dxf>
      <alignment vertical="bottom" readingOrder="0"/>
    </dxf>
  </rfmt>
  <rfmt sheetId="3" sqref="EN40" start="0" length="0">
    <dxf>
      <alignment vertical="bottom" readingOrder="0"/>
    </dxf>
  </rfmt>
  <rfmt sheetId="3" sqref="EO40" start="0" length="0">
    <dxf>
      <alignment vertical="bottom" readingOrder="0"/>
    </dxf>
  </rfmt>
  <rfmt sheetId="3" sqref="EP40" start="0" length="0">
    <dxf>
      <alignment vertical="bottom" readingOrder="0"/>
    </dxf>
  </rfmt>
  <rfmt sheetId="3" sqref="EQ40" start="0" length="0">
    <dxf>
      <alignment vertical="bottom" readingOrder="0"/>
    </dxf>
  </rfmt>
  <rfmt sheetId="3" sqref="ER40" start="0" length="0">
    <dxf>
      <alignment vertical="bottom" readingOrder="0"/>
    </dxf>
  </rfmt>
  <rfmt sheetId="3" sqref="ES40" start="0" length="0">
    <dxf>
      <alignment vertical="bottom" readingOrder="0"/>
    </dxf>
  </rfmt>
  <rfmt sheetId="3" sqref="ET40" start="0" length="0">
    <dxf>
      <alignment vertical="bottom" readingOrder="0"/>
    </dxf>
  </rfmt>
  <rfmt sheetId="3" sqref="EU40" start="0" length="0">
    <dxf>
      <alignment vertical="bottom" readingOrder="0"/>
    </dxf>
  </rfmt>
  <rfmt sheetId="3" sqref="EV40" start="0" length="0">
    <dxf>
      <alignment vertical="bottom" readingOrder="0"/>
    </dxf>
  </rfmt>
  <rfmt sheetId="3" sqref="EW40" start="0" length="0">
    <dxf>
      <alignment vertical="bottom" readingOrder="0"/>
    </dxf>
  </rfmt>
  <rfmt sheetId="3" sqref="EX40" start="0" length="0">
    <dxf>
      <alignment vertical="bottom" readingOrder="0"/>
    </dxf>
  </rfmt>
  <rfmt sheetId="3" sqref="EY40" start="0" length="0">
    <dxf>
      <alignment vertical="bottom" readingOrder="0"/>
    </dxf>
  </rfmt>
  <rfmt sheetId="3" sqref="EZ40" start="0" length="0">
    <dxf>
      <alignment vertical="bottom" readingOrder="0"/>
    </dxf>
  </rfmt>
  <rfmt sheetId="3" sqref="FA40" start="0" length="0">
    <dxf>
      <alignment vertical="bottom" readingOrder="0"/>
    </dxf>
  </rfmt>
  <rfmt sheetId="3" sqref="FB40" start="0" length="0">
    <dxf>
      <alignment vertical="bottom" readingOrder="0"/>
    </dxf>
  </rfmt>
  <rfmt sheetId="3" sqref="FC40" start="0" length="0">
    <dxf>
      <alignment vertical="bottom" readingOrder="0"/>
    </dxf>
  </rfmt>
  <rfmt sheetId="3" sqref="FD40" start="0" length="0">
    <dxf>
      <alignment vertical="bottom" readingOrder="0"/>
    </dxf>
  </rfmt>
  <rfmt sheetId="3" sqref="FE40" start="0" length="0">
    <dxf>
      <alignment vertical="bottom" readingOrder="0"/>
    </dxf>
  </rfmt>
  <rfmt sheetId="3" sqref="FF40" start="0" length="0">
    <dxf>
      <alignment vertical="bottom" readingOrder="0"/>
    </dxf>
  </rfmt>
  <rfmt sheetId="3" sqref="FG40" start="0" length="0">
    <dxf>
      <alignment vertical="bottom" readingOrder="0"/>
    </dxf>
  </rfmt>
  <rfmt sheetId="3" sqref="FH40" start="0" length="0">
    <dxf>
      <alignment vertical="bottom" readingOrder="0"/>
    </dxf>
  </rfmt>
  <rfmt sheetId="3" sqref="FI40" start="0" length="0">
    <dxf>
      <alignment vertical="bottom" readingOrder="0"/>
    </dxf>
  </rfmt>
  <rfmt sheetId="3" sqref="FJ40" start="0" length="0">
    <dxf>
      <alignment vertical="bottom" readingOrder="0"/>
    </dxf>
  </rfmt>
  <rfmt sheetId="3" sqref="FK40" start="0" length="0">
    <dxf>
      <alignment vertical="bottom" readingOrder="0"/>
    </dxf>
  </rfmt>
  <rfmt sheetId="3" sqref="P41" start="0" length="0">
    <dxf>
      <alignment vertical="bottom" readingOrder="0"/>
    </dxf>
  </rfmt>
  <rfmt sheetId="3" sqref="Q41" start="0" length="0">
    <dxf>
      <alignment vertical="bottom" readingOrder="0"/>
    </dxf>
  </rfmt>
  <rfmt sheetId="3" sqref="R41" start="0" length="0">
    <dxf>
      <alignment vertical="bottom" readingOrder="0"/>
    </dxf>
  </rfmt>
  <rfmt sheetId="3" sqref="S41" start="0" length="0">
    <dxf>
      <alignment vertical="bottom" readingOrder="0"/>
    </dxf>
  </rfmt>
  <rfmt sheetId="3" sqref="T41" start="0" length="0">
    <dxf>
      <alignment vertical="bottom" readingOrder="0"/>
    </dxf>
  </rfmt>
  <rfmt sheetId="3" sqref="U41" start="0" length="0">
    <dxf>
      <alignment vertical="bottom" readingOrder="0"/>
    </dxf>
  </rfmt>
  <rfmt sheetId="3" sqref="V41" start="0" length="0">
    <dxf>
      <alignment vertical="bottom" readingOrder="0"/>
    </dxf>
  </rfmt>
  <rfmt sheetId="3" sqref="W41" start="0" length="0">
    <dxf>
      <alignment vertical="bottom" readingOrder="0"/>
    </dxf>
  </rfmt>
  <rfmt sheetId="3" sqref="X41" start="0" length="0">
    <dxf>
      <alignment vertical="bottom" readingOrder="0"/>
    </dxf>
  </rfmt>
  <rfmt sheetId="3" sqref="Y41" start="0" length="0">
    <dxf>
      <alignment vertical="bottom" readingOrder="0"/>
    </dxf>
  </rfmt>
  <rfmt sheetId="3" sqref="Z41" start="0" length="0">
    <dxf>
      <alignment vertical="bottom" readingOrder="0"/>
    </dxf>
  </rfmt>
  <rfmt sheetId="3" sqref="AA41" start="0" length="0">
    <dxf>
      <alignment vertical="bottom" readingOrder="0"/>
    </dxf>
  </rfmt>
  <rfmt sheetId="3" sqref="AB41" start="0" length="0">
    <dxf>
      <fill>
        <patternFill patternType="none">
          <bgColor indexed="65"/>
        </patternFill>
      </fill>
      <alignment vertical="bottom" readingOrder="0"/>
    </dxf>
  </rfmt>
  <rfmt sheetId="3" sqref="AC41" start="0" length="0">
    <dxf>
      <alignment vertical="bottom" readingOrder="0"/>
    </dxf>
  </rfmt>
  <rfmt sheetId="3" sqref="AD41" start="0" length="0">
    <dxf>
      <alignment vertical="bottom" readingOrder="0"/>
    </dxf>
  </rfmt>
  <rfmt sheetId="3" sqref="AE41" start="0" length="0">
    <dxf>
      <alignment vertical="bottom" readingOrder="0"/>
    </dxf>
  </rfmt>
  <rfmt sheetId="3" sqref="AF41" start="0" length="0">
    <dxf>
      <alignment vertical="bottom" readingOrder="0"/>
    </dxf>
  </rfmt>
  <rfmt sheetId="3" sqref="AG41" start="0" length="0">
    <dxf>
      <alignment vertical="bottom" readingOrder="0"/>
    </dxf>
  </rfmt>
  <rfmt sheetId="3" sqref="AH41" start="0" length="0">
    <dxf>
      <alignment vertical="bottom" readingOrder="0"/>
    </dxf>
  </rfmt>
  <rfmt sheetId="3" sqref="AI41" start="0" length="0">
    <dxf>
      <alignment vertical="bottom" readingOrder="0"/>
    </dxf>
  </rfmt>
  <rfmt sheetId="3" sqref="AJ41" start="0" length="0">
    <dxf>
      <alignment vertical="bottom" readingOrder="0"/>
    </dxf>
  </rfmt>
  <rfmt sheetId="3" sqref="AK41" start="0" length="0">
    <dxf>
      <alignment vertical="bottom" readingOrder="0"/>
    </dxf>
  </rfmt>
  <rfmt sheetId="3" sqref="AL41" start="0" length="0">
    <dxf>
      <alignment vertical="bottom" readingOrder="0"/>
    </dxf>
  </rfmt>
  <rfmt sheetId="3" sqref="AM41" start="0" length="0">
    <dxf>
      <alignment vertical="bottom" readingOrder="0"/>
    </dxf>
  </rfmt>
  <rfmt sheetId="3" sqref="AN41" start="0" length="0">
    <dxf>
      <alignment vertical="bottom" readingOrder="0"/>
    </dxf>
  </rfmt>
  <rfmt sheetId="3" sqref="AO41" start="0" length="0">
    <dxf>
      <fill>
        <patternFill patternType="none">
          <bgColor indexed="65"/>
        </patternFill>
      </fill>
      <alignment vertical="bottom" readingOrder="0"/>
    </dxf>
  </rfmt>
  <rfmt sheetId="3" sqref="AP41" start="0" length="0">
    <dxf>
      <alignment vertical="bottom" readingOrder="0"/>
    </dxf>
  </rfmt>
  <rfmt sheetId="3" sqref="AQ41" start="0" length="0">
    <dxf>
      <alignment vertical="bottom" readingOrder="0"/>
    </dxf>
  </rfmt>
  <rfmt sheetId="3" sqref="AR41" start="0" length="0">
    <dxf>
      <alignment vertical="bottom" readingOrder="0"/>
    </dxf>
  </rfmt>
  <rfmt sheetId="3" sqref="AS41" start="0" length="0">
    <dxf>
      <alignment vertical="bottom" readingOrder="0"/>
    </dxf>
  </rfmt>
  <rfmt sheetId="3" sqref="AT41" start="0" length="0">
    <dxf>
      <alignment vertical="bottom" readingOrder="0"/>
    </dxf>
  </rfmt>
  <rfmt sheetId="3" sqref="AU41" start="0" length="0">
    <dxf>
      <alignment vertical="bottom" readingOrder="0"/>
    </dxf>
  </rfmt>
  <rfmt sheetId="3" sqref="AV41" start="0" length="0">
    <dxf>
      <alignment vertical="bottom" readingOrder="0"/>
    </dxf>
  </rfmt>
  <rfmt sheetId="3" sqref="AW41" start="0" length="0">
    <dxf>
      <alignment vertical="bottom" readingOrder="0"/>
    </dxf>
  </rfmt>
  <rfmt sheetId="3" sqref="AX41" start="0" length="0">
    <dxf>
      <alignment vertical="bottom" readingOrder="0"/>
    </dxf>
  </rfmt>
  <rfmt sheetId="3" sqref="AY41" start="0" length="0">
    <dxf>
      <alignment vertical="bottom" readingOrder="0"/>
    </dxf>
  </rfmt>
  <rfmt sheetId="3" sqref="AZ41" start="0" length="0">
    <dxf>
      <alignment vertical="bottom" readingOrder="0"/>
    </dxf>
  </rfmt>
  <rfmt sheetId="3" sqref="BA41" start="0" length="0">
    <dxf>
      <alignment vertical="bottom" readingOrder="0"/>
    </dxf>
  </rfmt>
  <rfmt sheetId="3" sqref="BB41" start="0" length="0">
    <dxf>
      <alignment vertical="bottom" readingOrder="0"/>
    </dxf>
  </rfmt>
  <rfmt sheetId="3" sqref="BC41" start="0" length="0">
    <dxf>
      <alignment vertical="bottom" readingOrder="0"/>
    </dxf>
  </rfmt>
  <rfmt sheetId="3" sqref="BD41" start="0" length="0">
    <dxf>
      <alignment vertical="bottom" readingOrder="0"/>
    </dxf>
  </rfmt>
  <rfmt sheetId="3" sqref="BE41" start="0" length="0">
    <dxf>
      <alignment vertical="bottom" readingOrder="0"/>
    </dxf>
  </rfmt>
  <rfmt sheetId="3" sqref="BF41" start="0" length="0">
    <dxf>
      <alignment vertical="bottom" readingOrder="0"/>
    </dxf>
  </rfmt>
  <rfmt sheetId="3" sqref="BG41" start="0" length="0">
    <dxf>
      <alignment vertical="bottom" readingOrder="0"/>
    </dxf>
  </rfmt>
  <rfmt sheetId="3" sqref="BH41" start="0" length="0">
    <dxf>
      <alignment vertical="bottom" readingOrder="0"/>
    </dxf>
  </rfmt>
  <rfmt sheetId="3" sqref="BI41" start="0" length="0">
    <dxf>
      <alignment vertical="bottom" readingOrder="0"/>
    </dxf>
  </rfmt>
  <rfmt sheetId="3" sqref="BJ41" start="0" length="0">
    <dxf>
      <alignment vertical="bottom" readingOrder="0"/>
    </dxf>
  </rfmt>
  <rfmt sheetId="3" sqref="BK41" start="0" length="0">
    <dxf>
      <alignment vertical="bottom" readingOrder="0"/>
    </dxf>
  </rfmt>
  <rfmt sheetId="3" sqref="BL41" start="0" length="0">
    <dxf>
      <alignment vertical="bottom" readingOrder="0"/>
    </dxf>
  </rfmt>
  <rfmt sheetId="3" sqref="BM41" start="0" length="0">
    <dxf>
      <alignment vertical="bottom" readingOrder="0"/>
    </dxf>
  </rfmt>
  <rfmt sheetId="3" sqref="BN41" start="0" length="0">
    <dxf>
      <alignment vertical="bottom" readingOrder="0"/>
    </dxf>
  </rfmt>
  <rfmt sheetId="3" sqref="BO41" start="0" length="0">
    <dxf>
      <alignment vertical="bottom" readingOrder="0"/>
    </dxf>
  </rfmt>
  <rfmt sheetId="3" sqref="BP41" start="0" length="0">
    <dxf>
      <alignment vertical="bottom" readingOrder="0"/>
    </dxf>
  </rfmt>
  <rfmt sheetId="3" sqref="BQ41" start="0" length="0">
    <dxf>
      <alignment vertical="bottom" readingOrder="0"/>
    </dxf>
  </rfmt>
  <rfmt sheetId="3" sqref="BR41" start="0" length="0">
    <dxf>
      <alignment vertical="bottom" readingOrder="0"/>
    </dxf>
  </rfmt>
  <rfmt sheetId="3" sqref="BS41" start="0" length="0">
    <dxf>
      <alignment vertical="bottom" readingOrder="0"/>
    </dxf>
  </rfmt>
  <rfmt sheetId="3" sqref="BT41" start="0" length="0">
    <dxf>
      <alignment vertical="bottom" readingOrder="0"/>
    </dxf>
  </rfmt>
  <rfmt sheetId="3" sqref="BU41" start="0" length="0">
    <dxf>
      <alignment vertical="bottom" readingOrder="0"/>
    </dxf>
  </rfmt>
  <rfmt sheetId="3" sqref="BV41" start="0" length="0">
    <dxf>
      <alignment vertical="bottom" readingOrder="0"/>
    </dxf>
  </rfmt>
  <rfmt sheetId="3" sqref="BW41" start="0" length="0">
    <dxf>
      <alignment vertical="bottom" readingOrder="0"/>
    </dxf>
  </rfmt>
  <rfmt sheetId="3" sqref="BX41" start="0" length="0">
    <dxf>
      <alignment vertical="bottom" readingOrder="0"/>
    </dxf>
  </rfmt>
  <rfmt sheetId="3" sqref="BY41" start="0" length="0">
    <dxf>
      <alignment vertical="bottom" readingOrder="0"/>
    </dxf>
  </rfmt>
  <rfmt sheetId="3" sqref="BZ41" start="0" length="0">
    <dxf>
      <alignment vertical="bottom" readingOrder="0"/>
    </dxf>
  </rfmt>
  <rfmt sheetId="3" sqref="CA41" start="0" length="0">
    <dxf>
      <alignment vertical="bottom" readingOrder="0"/>
    </dxf>
  </rfmt>
  <rfmt sheetId="3" sqref="CB41" start="0" length="0">
    <dxf>
      <alignment vertical="bottom" readingOrder="0"/>
    </dxf>
  </rfmt>
  <rfmt sheetId="3" sqref="CC41" start="0" length="0">
    <dxf>
      <alignment vertical="bottom" readingOrder="0"/>
    </dxf>
  </rfmt>
  <rfmt sheetId="3" sqref="CD41" start="0" length="0">
    <dxf>
      <alignment vertical="bottom" readingOrder="0"/>
    </dxf>
  </rfmt>
  <rfmt sheetId="3" sqref="CE41" start="0" length="0">
    <dxf>
      <alignment vertical="bottom" readingOrder="0"/>
    </dxf>
  </rfmt>
  <rfmt sheetId="3" sqref="CF41" start="0" length="0">
    <dxf>
      <alignment vertical="bottom" readingOrder="0"/>
    </dxf>
  </rfmt>
  <rfmt sheetId="3" sqref="CG41" start="0" length="0">
    <dxf>
      <alignment vertical="bottom" readingOrder="0"/>
    </dxf>
  </rfmt>
  <rfmt sheetId="3" sqref="CH41" start="0" length="0">
    <dxf>
      <alignment vertical="bottom" readingOrder="0"/>
    </dxf>
  </rfmt>
  <rfmt sheetId="3" sqref="CI41" start="0" length="0">
    <dxf>
      <alignment vertical="bottom" readingOrder="0"/>
    </dxf>
  </rfmt>
  <rfmt sheetId="3" sqref="CJ41" start="0" length="0">
    <dxf>
      <alignment vertical="bottom" readingOrder="0"/>
    </dxf>
  </rfmt>
  <rfmt sheetId="3" sqref="CK41" start="0" length="0">
    <dxf>
      <alignment vertical="bottom" readingOrder="0"/>
    </dxf>
  </rfmt>
  <rfmt sheetId="3" sqref="CL41" start="0" length="0">
    <dxf>
      <alignment vertical="bottom" readingOrder="0"/>
    </dxf>
  </rfmt>
  <rfmt sheetId="3" sqref="CM41" start="0" length="0">
    <dxf>
      <alignment vertical="bottom" readingOrder="0"/>
    </dxf>
  </rfmt>
  <rfmt sheetId="3" sqref="CN41" start="0" length="0">
    <dxf>
      <alignment vertical="bottom" readingOrder="0"/>
    </dxf>
  </rfmt>
  <rfmt sheetId="3" sqref="CO41" start="0" length="0">
    <dxf>
      <alignment vertical="bottom" readingOrder="0"/>
    </dxf>
  </rfmt>
  <rfmt sheetId="3" sqref="CP41" start="0" length="0">
    <dxf>
      <alignment vertical="bottom" readingOrder="0"/>
    </dxf>
  </rfmt>
  <rfmt sheetId="3" sqref="CQ41" start="0" length="0">
    <dxf>
      <alignment vertical="bottom" readingOrder="0"/>
    </dxf>
  </rfmt>
  <rfmt sheetId="3" sqref="CR41" start="0" length="0">
    <dxf>
      <alignment vertical="bottom" readingOrder="0"/>
    </dxf>
  </rfmt>
  <rfmt sheetId="3" sqref="CS41" start="0" length="0">
    <dxf>
      <alignment vertical="bottom" readingOrder="0"/>
    </dxf>
  </rfmt>
  <rfmt sheetId="3" sqref="CT41" start="0" length="0">
    <dxf>
      <alignment vertical="bottom" readingOrder="0"/>
    </dxf>
  </rfmt>
  <rfmt sheetId="3" sqref="CU41" start="0" length="0">
    <dxf>
      <alignment vertical="bottom" readingOrder="0"/>
    </dxf>
  </rfmt>
  <rfmt sheetId="3" sqref="CV41" start="0" length="0">
    <dxf>
      <alignment vertical="bottom" readingOrder="0"/>
    </dxf>
  </rfmt>
  <rfmt sheetId="3" sqref="CW41" start="0" length="0">
    <dxf>
      <alignment vertical="bottom" readingOrder="0"/>
    </dxf>
  </rfmt>
  <rfmt sheetId="3" sqref="CX41" start="0" length="0">
    <dxf>
      <alignment vertical="bottom" readingOrder="0"/>
    </dxf>
  </rfmt>
  <rfmt sheetId="3" sqref="CY41" start="0" length="0">
    <dxf>
      <alignment vertical="bottom" readingOrder="0"/>
    </dxf>
  </rfmt>
  <rfmt sheetId="3" sqref="CZ41" start="0" length="0">
    <dxf>
      <alignment vertical="bottom" readingOrder="0"/>
    </dxf>
  </rfmt>
  <rfmt sheetId="3" sqref="DA41" start="0" length="0">
    <dxf>
      <alignment vertical="bottom" readingOrder="0"/>
    </dxf>
  </rfmt>
  <rfmt sheetId="3" sqref="DB41" start="0" length="0">
    <dxf>
      <alignment vertical="bottom" readingOrder="0"/>
    </dxf>
  </rfmt>
  <rfmt sheetId="3" sqref="DC41" start="0" length="0">
    <dxf>
      <alignment vertical="bottom" readingOrder="0"/>
    </dxf>
  </rfmt>
  <rfmt sheetId="3" sqref="DD41" start="0" length="0">
    <dxf>
      <alignment vertical="bottom" readingOrder="0"/>
    </dxf>
  </rfmt>
  <rfmt sheetId="3" sqref="DE41" start="0" length="0">
    <dxf>
      <alignment vertical="bottom" readingOrder="0"/>
    </dxf>
  </rfmt>
  <rfmt sheetId="3" sqref="DF41" start="0" length="0">
    <dxf>
      <alignment vertical="bottom" readingOrder="0"/>
    </dxf>
  </rfmt>
  <rfmt sheetId="3" sqref="DG41" start="0" length="0">
    <dxf>
      <alignment vertical="bottom" readingOrder="0"/>
    </dxf>
  </rfmt>
  <rfmt sheetId="3" sqref="DH41" start="0" length="0">
    <dxf>
      <alignment vertical="bottom" readingOrder="0"/>
    </dxf>
  </rfmt>
  <rfmt sheetId="3" sqref="DI41" start="0" length="0">
    <dxf>
      <alignment vertical="bottom" readingOrder="0"/>
    </dxf>
  </rfmt>
  <rfmt sheetId="3" sqref="DJ41" start="0" length="0">
    <dxf>
      <alignment vertical="bottom" readingOrder="0"/>
    </dxf>
  </rfmt>
  <rfmt sheetId="3" sqref="DK41" start="0" length="0">
    <dxf>
      <alignment vertical="bottom" readingOrder="0"/>
    </dxf>
  </rfmt>
  <rfmt sheetId="3" sqref="DL41" start="0" length="0">
    <dxf>
      <alignment vertical="bottom" readingOrder="0"/>
    </dxf>
  </rfmt>
  <rfmt sheetId="3" sqref="DM41" start="0" length="0">
    <dxf>
      <alignment vertical="bottom" readingOrder="0"/>
    </dxf>
  </rfmt>
  <rfmt sheetId="3" sqref="DN41" start="0" length="0">
    <dxf>
      <alignment vertical="bottom" readingOrder="0"/>
    </dxf>
  </rfmt>
  <rfmt sheetId="3" sqref="DO41" start="0" length="0">
    <dxf>
      <alignment vertical="bottom" readingOrder="0"/>
    </dxf>
  </rfmt>
  <rfmt sheetId="3" sqref="DP41" start="0" length="0">
    <dxf>
      <alignment vertical="bottom" readingOrder="0"/>
    </dxf>
  </rfmt>
  <rfmt sheetId="3" sqref="DQ41" start="0" length="0">
    <dxf>
      <alignment vertical="bottom" readingOrder="0"/>
    </dxf>
  </rfmt>
  <rfmt sheetId="3" sqref="DR41" start="0" length="0">
    <dxf>
      <alignment vertical="bottom" readingOrder="0"/>
    </dxf>
  </rfmt>
  <rfmt sheetId="3" sqref="DS41" start="0" length="0">
    <dxf>
      <alignment vertical="bottom" readingOrder="0"/>
    </dxf>
  </rfmt>
  <rfmt sheetId="3" sqref="DT41" start="0" length="0">
    <dxf>
      <alignment vertical="bottom" readingOrder="0"/>
    </dxf>
  </rfmt>
  <rfmt sheetId="3" sqref="DU41" start="0" length="0">
    <dxf>
      <alignment vertical="bottom" readingOrder="0"/>
    </dxf>
  </rfmt>
  <rfmt sheetId="3" sqref="DV41" start="0" length="0">
    <dxf>
      <alignment vertical="bottom" readingOrder="0"/>
    </dxf>
  </rfmt>
  <rfmt sheetId="3" sqref="DW41" start="0" length="0">
    <dxf>
      <alignment vertical="bottom" readingOrder="0"/>
    </dxf>
  </rfmt>
  <rfmt sheetId="3" sqref="DX41" start="0" length="0">
    <dxf>
      <alignment vertical="bottom" readingOrder="0"/>
    </dxf>
  </rfmt>
  <rfmt sheetId="3" sqref="DY41" start="0" length="0">
    <dxf>
      <alignment vertical="bottom" readingOrder="0"/>
    </dxf>
  </rfmt>
  <rfmt sheetId="3" sqref="DZ41" start="0" length="0">
    <dxf>
      <alignment vertical="bottom" readingOrder="0"/>
    </dxf>
  </rfmt>
  <rfmt sheetId="3" sqref="EA41" start="0" length="0">
    <dxf>
      <alignment vertical="bottom" readingOrder="0"/>
    </dxf>
  </rfmt>
  <rfmt sheetId="3" sqref="EB41" start="0" length="0">
    <dxf>
      <alignment vertical="bottom" readingOrder="0"/>
    </dxf>
  </rfmt>
  <rfmt sheetId="3" sqref="EC41" start="0" length="0">
    <dxf>
      <alignment vertical="bottom" readingOrder="0"/>
    </dxf>
  </rfmt>
  <rfmt sheetId="3" sqref="ED41" start="0" length="0">
    <dxf>
      <alignment vertical="bottom" readingOrder="0"/>
    </dxf>
  </rfmt>
  <rfmt sheetId="3" sqref="EE41" start="0" length="0">
    <dxf>
      <alignment vertical="bottom" readingOrder="0"/>
    </dxf>
  </rfmt>
  <rfmt sheetId="3" sqref="EF41" start="0" length="0">
    <dxf>
      <alignment vertical="bottom" readingOrder="0"/>
    </dxf>
  </rfmt>
  <rfmt sheetId="3" sqref="EG41" start="0" length="0">
    <dxf>
      <alignment vertical="bottom" readingOrder="0"/>
    </dxf>
  </rfmt>
  <rfmt sheetId="3" sqref="EH41" start="0" length="0">
    <dxf>
      <alignment vertical="bottom" readingOrder="0"/>
    </dxf>
  </rfmt>
  <rfmt sheetId="3" sqref="EI41" start="0" length="0">
    <dxf>
      <alignment vertical="bottom" readingOrder="0"/>
    </dxf>
  </rfmt>
  <rfmt sheetId="3" sqref="EJ41" start="0" length="0">
    <dxf>
      <alignment vertical="bottom" readingOrder="0"/>
    </dxf>
  </rfmt>
  <rfmt sheetId="3" sqref="EK41" start="0" length="0">
    <dxf>
      <alignment vertical="bottom" readingOrder="0"/>
    </dxf>
  </rfmt>
  <rfmt sheetId="3" sqref="EL41" start="0" length="0">
    <dxf>
      <alignment vertical="bottom" readingOrder="0"/>
    </dxf>
  </rfmt>
  <rfmt sheetId="3" sqref="EM41" start="0" length="0">
    <dxf>
      <alignment vertical="bottom" readingOrder="0"/>
    </dxf>
  </rfmt>
  <rfmt sheetId="3" sqref="EN41" start="0" length="0">
    <dxf>
      <alignment vertical="bottom" readingOrder="0"/>
    </dxf>
  </rfmt>
  <rfmt sheetId="3" sqref="EO41" start="0" length="0">
    <dxf>
      <alignment vertical="bottom" readingOrder="0"/>
    </dxf>
  </rfmt>
  <rfmt sheetId="3" sqref="EP41" start="0" length="0">
    <dxf>
      <alignment vertical="bottom" readingOrder="0"/>
    </dxf>
  </rfmt>
  <rfmt sheetId="3" sqref="EQ41" start="0" length="0">
    <dxf>
      <alignment vertical="bottom" readingOrder="0"/>
    </dxf>
  </rfmt>
  <rfmt sheetId="3" sqref="ER41" start="0" length="0">
    <dxf>
      <alignment vertical="bottom" readingOrder="0"/>
    </dxf>
  </rfmt>
  <rfmt sheetId="3" sqref="ES41" start="0" length="0">
    <dxf>
      <alignment vertical="bottom" readingOrder="0"/>
    </dxf>
  </rfmt>
  <rfmt sheetId="3" sqref="ET41" start="0" length="0">
    <dxf>
      <alignment vertical="bottom" readingOrder="0"/>
    </dxf>
  </rfmt>
  <rfmt sheetId="3" sqref="EU41" start="0" length="0">
    <dxf>
      <alignment vertical="bottom" readingOrder="0"/>
    </dxf>
  </rfmt>
  <rfmt sheetId="3" sqref="EV41" start="0" length="0">
    <dxf>
      <alignment vertical="bottom" readingOrder="0"/>
    </dxf>
  </rfmt>
  <rfmt sheetId="3" sqref="EW41" start="0" length="0">
    <dxf>
      <alignment vertical="bottom" readingOrder="0"/>
    </dxf>
  </rfmt>
  <rfmt sheetId="3" sqref="EX41" start="0" length="0">
    <dxf>
      <alignment vertical="bottom" readingOrder="0"/>
    </dxf>
  </rfmt>
  <rfmt sheetId="3" sqref="EY41" start="0" length="0">
    <dxf>
      <alignment vertical="bottom" readingOrder="0"/>
    </dxf>
  </rfmt>
  <rfmt sheetId="3" sqref="EZ41" start="0" length="0">
    <dxf>
      <alignment vertical="bottom" readingOrder="0"/>
    </dxf>
  </rfmt>
  <rfmt sheetId="3" sqref="FA41" start="0" length="0">
    <dxf>
      <alignment vertical="bottom" readingOrder="0"/>
    </dxf>
  </rfmt>
  <rfmt sheetId="3" sqref="FB41" start="0" length="0">
    <dxf>
      <alignment vertical="bottom" readingOrder="0"/>
    </dxf>
  </rfmt>
  <rfmt sheetId="3" sqref="FC41" start="0" length="0">
    <dxf>
      <alignment vertical="bottom" readingOrder="0"/>
    </dxf>
  </rfmt>
  <rfmt sheetId="3" sqref="FD41" start="0" length="0">
    <dxf>
      <alignment vertical="bottom" readingOrder="0"/>
    </dxf>
  </rfmt>
  <rfmt sheetId="3" sqref="FE41" start="0" length="0">
    <dxf>
      <alignment vertical="bottom" readingOrder="0"/>
    </dxf>
  </rfmt>
  <rfmt sheetId="3" sqref="FF41" start="0" length="0">
    <dxf>
      <alignment vertical="bottom" readingOrder="0"/>
    </dxf>
  </rfmt>
  <rfmt sheetId="3" sqref="FG41" start="0" length="0">
    <dxf>
      <alignment vertical="bottom" readingOrder="0"/>
    </dxf>
  </rfmt>
  <rfmt sheetId="3" sqref="FH41" start="0" length="0">
    <dxf>
      <alignment vertical="bottom" readingOrder="0"/>
    </dxf>
  </rfmt>
  <rfmt sheetId="3" sqref="FI41" start="0" length="0">
    <dxf>
      <alignment vertical="bottom" readingOrder="0"/>
    </dxf>
  </rfmt>
  <rfmt sheetId="3" sqref="FJ41" start="0" length="0">
    <dxf>
      <alignment vertical="bottom" readingOrder="0"/>
    </dxf>
  </rfmt>
  <rfmt sheetId="3" sqref="FK41" start="0" length="0">
    <dxf>
      <alignment vertical="bottom" readingOrder="0"/>
    </dxf>
  </rfmt>
  <rfmt sheetId="3" sqref="P42" start="0" length="0">
    <dxf>
      <alignment vertical="bottom" readingOrder="0"/>
    </dxf>
  </rfmt>
  <rfmt sheetId="3" sqref="Q42" start="0" length="0">
    <dxf>
      <alignment vertical="bottom" readingOrder="0"/>
    </dxf>
  </rfmt>
  <rfmt sheetId="3" sqref="R42" start="0" length="0">
    <dxf>
      <alignment vertical="bottom" readingOrder="0"/>
    </dxf>
  </rfmt>
  <rfmt sheetId="3" sqref="S42" start="0" length="0">
    <dxf>
      <alignment vertical="bottom" readingOrder="0"/>
    </dxf>
  </rfmt>
  <rfmt sheetId="3" sqref="T42" start="0" length="0">
    <dxf>
      <alignment vertical="bottom" readingOrder="0"/>
    </dxf>
  </rfmt>
  <rfmt sheetId="3" sqref="U42" start="0" length="0">
    <dxf>
      <alignment vertical="bottom" readingOrder="0"/>
    </dxf>
  </rfmt>
  <rfmt sheetId="3" sqref="V42" start="0" length="0">
    <dxf>
      <alignment vertical="bottom" readingOrder="0"/>
    </dxf>
  </rfmt>
  <rfmt sheetId="3" sqref="W42" start="0" length="0">
    <dxf>
      <alignment vertical="bottom" readingOrder="0"/>
    </dxf>
  </rfmt>
  <rfmt sheetId="3" sqref="X42" start="0" length="0">
    <dxf>
      <alignment vertical="bottom" readingOrder="0"/>
    </dxf>
  </rfmt>
  <rfmt sheetId="3" sqref="Y42" start="0" length="0">
    <dxf>
      <alignment vertical="bottom" readingOrder="0"/>
    </dxf>
  </rfmt>
  <rfmt sheetId="3" sqref="Z42" start="0" length="0">
    <dxf>
      <alignment vertical="bottom" readingOrder="0"/>
    </dxf>
  </rfmt>
  <rfmt sheetId="3" sqref="AA42" start="0" length="0">
    <dxf>
      <alignment vertical="bottom" readingOrder="0"/>
    </dxf>
  </rfmt>
  <rfmt sheetId="3" sqref="AB42" start="0" length="0">
    <dxf>
      <fill>
        <patternFill patternType="none">
          <bgColor indexed="65"/>
        </patternFill>
      </fill>
      <alignment vertical="bottom" readingOrder="0"/>
    </dxf>
  </rfmt>
  <rcc rId="4720" sId="3" odxf="1" dxf="1">
    <oc r="AC42">
      <f>C42-'N:\Personal\wgmanuel\CEC\IEPR\IEPR 2015\[2015 IEPR Supply Forms (working draft 4-21-15) (WGM 4-24-15).xlsx]S-2 Energy Balance'!E40</f>
    </oc>
    <nc r="AC42"/>
    <ndxf>
      <font>
        <sz val="12"/>
        <color auto="1"/>
        <name val="Times New Roman"/>
        <scheme val="none"/>
      </font>
      <numFmt numFmtId="0" formatCode="General"/>
      <alignment vertical="bottom" readingOrder="0"/>
    </ndxf>
  </rcc>
  <rcc rId="4721" sId="3" odxf="1" dxf="1">
    <oc r="AD42">
      <f>D42-'N:\Personal\wgmanuel\CEC\IEPR\IEPR 2015\[2015 IEPR Supply Forms (working draft 4-21-15) (WGM 4-24-15).xlsx]S-2 Energy Balance'!F40</f>
    </oc>
    <nc r="AD42"/>
    <ndxf>
      <font>
        <sz val="12"/>
        <color auto="1"/>
        <name val="Times New Roman"/>
        <scheme val="none"/>
      </font>
      <numFmt numFmtId="0" formatCode="General"/>
      <alignment vertical="bottom" readingOrder="0"/>
    </ndxf>
  </rcc>
  <rcc rId="4722" sId="3" odxf="1" dxf="1">
    <oc r="AE42">
      <f>E42-'N:\Personal\wgmanuel\CEC\IEPR\IEPR 2015\[2015 IEPR Supply Forms (working draft 4-21-15) (WGM 4-24-15).xlsx]S-2 Energy Balance'!G40</f>
    </oc>
    <nc r="AE42"/>
    <ndxf>
      <font>
        <sz val="12"/>
        <color auto="1"/>
        <name val="Times New Roman"/>
        <scheme val="none"/>
      </font>
      <numFmt numFmtId="0" formatCode="General"/>
      <alignment vertical="bottom" readingOrder="0"/>
    </ndxf>
  </rcc>
  <rcc rId="4723" sId="3" odxf="1" dxf="1">
    <oc r="AF42">
      <f>F42-'N:\Personal\wgmanuel\CEC\IEPR\IEPR 2015\[2015 IEPR Supply Forms (working draft 4-21-15) (WGM 4-24-15).xlsx]S-2 Energy Balance'!H40</f>
    </oc>
    <nc r="AF42"/>
    <ndxf>
      <font>
        <sz val="12"/>
        <color auto="1"/>
        <name val="Times New Roman"/>
        <scheme val="none"/>
      </font>
      <numFmt numFmtId="0" formatCode="General"/>
      <alignment vertical="bottom" readingOrder="0"/>
    </ndxf>
  </rcc>
  <rcc rId="4724" sId="3" odxf="1" dxf="1">
    <oc r="AG42">
      <f>G42-'N:\Personal\wgmanuel\CEC\IEPR\IEPR 2015\[2015 IEPR Supply Forms (working draft 4-21-15) (WGM 4-24-15).xlsx]S-2 Energy Balance'!I40</f>
    </oc>
    <nc r="AG42"/>
    <ndxf>
      <font>
        <sz val="12"/>
        <color auto="1"/>
        <name val="Times New Roman"/>
        <scheme val="none"/>
      </font>
      <numFmt numFmtId="0" formatCode="General"/>
      <alignment vertical="bottom" readingOrder="0"/>
    </ndxf>
  </rcc>
  <rcc rId="4725" sId="3" odxf="1" dxf="1">
    <oc r="AH42">
      <f>H42-'N:\Personal\wgmanuel\CEC\IEPR\IEPR 2015\[2015 IEPR Supply Forms (working draft 4-21-15) (WGM 4-24-15).xlsx]S-2 Energy Balance'!J40</f>
    </oc>
    <nc r="AH42"/>
    <ndxf>
      <font>
        <sz val="12"/>
        <color auto="1"/>
        <name val="Times New Roman"/>
        <scheme val="none"/>
      </font>
      <numFmt numFmtId="0" formatCode="General"/>
      <alignment vertical="bottom" readingOrder="0"/>
    </ndxf>
  </rcc>
  <rcc rId="4726" sId="3" odxf="1" dxf="1">
    <oc r="AI42">
      <f>I42-'N:\Personal\wgmanuel\CEC\IEPR\IEPR 2015\[2015 IEPR Supply Forms (working draft 4-21-15) (WGM 4-24-15).xlsx]S-2 Energy Balance'!K40</f>
    </oc>
    <nc r="AI42"/>
    <ndxf>
      <font>
        <sz val="12"/>
        <color auto="1"/>
        <name val="Times New Roman"/>
        <scheme val="none"/>
      </font>
      <numFmt numFmtId="0" formatCode="General"/>
      <alignment vertical="bottom" readingOrder="0"/>
    </ndxf>
  </rcc>
  <rcc rId="4727" sId="3" odxf="1" dxf="1">
    <oc r="AJ42">
      <f>J42-'N:\Personal\wgmanuel\CEC\IEPR\IEPR 2015\[2015 IEPR Supply Forms (working draft 4-21-15) (WGM 4-24-15).xlsx]S-2 Energy Balance'!L40</f>
    </oc>
    <nc r="AJ42"/>
    <ndxf>
      <font>
        <sz val="12"/>
        <color auto="1"/>
        <name val="Times New Roman"/>
        <scheme val="none"/>
      </font>
      <numFmt numFmtId="0" formatCode="General"/>
      <alignment vertical="bottom" readingOrder="0"/>
    </ndxf>
  </rcc>
  <rcc rId="4728" sId="3" odxf="1" dxf="1">
    <oc r="AK42">
      <f>K42-'N:\Personal\wgmanuel\CEC\IEPR\IEPR 2015\[2015 IEPR Supply Forms (working draft 4-21-15) (WGM 4-24-15).xlsx]S-2 Energy Balance'!M40</f>
    </oc>
    <nc r="AK42"/>
    <ndxf>
      <font>
        <sz val="12"/>
        <color auto="1"/>
        <name val="Times New Roman"/>
        <scheme val="none"/>
      </font>
      <numFmt numFmtId="0" formatCode="General"/>
      <alignment vertical="bottom" readingOrder="0"/>
    </ndxf>
  </rcc>
  <rcc rId="4729" sId="3" odxf="1" dxf="1">
    <oc r="AL42">
      <f>L42-'N:\Personal\wgmanuel\CEC\IEPR\IEPR 2015\[2015 IEPR Supply Forms (working draft 4-21-15) (WGM 4-24-15).xlsx]S-2 Energy Balance'!N40</f>
    </oc>
    <nc r="AL42"/>
    <ndxf>
      <font>
        <sz val="12"/>
        <color auto="1"/>
        <name val="Times New Roman"/>
        <scheme val="none"/>
      </font>
      <numFmt numFmtId="0" formatCode="General"/>
      <alignment vertical="bottom" readingOrder="0"/>
    </ndxf>
  </rcc>
  <rfmt sheetId="3" sqref="AM42" start="0" length="0">
    <dxf>
      <alignment vertical="bottom" readingOrder="0"/>
    </dxf>
  </rfmt>
  <rfmt sheetId="3" sqref="AN42" start="0" length="0">
    <dxf>
      <alignment vertical="bottom" readingOrder="0"/>
    </dxf>
  </rfmt>
  <rfmt sheetId="3" sqref="AO42" start="0" length="0">
    <dxf>
      <fill>
        <patternFill patternType="none">
          <bgColor indexed="65"/>
        </patternFill>
      </fill>
      <alignment vertical="bottom" readingOrder="0"/>
    </dxf>
  </rfmt>
  <rfmt sheetId="3" sqref="AP42" start="0" length="0">
    <dxf>
      <alignment vertical="bottom" readingOrder="0"/>
    </dxf>
  </rfmt>
  <rfmt sheetId="3" sqref="AQ42" start="0" length="0">
    <dxf>
      <alignment vertical="bottom" readingOrder="0"/>
    </dxf>
  </rfmt>
  <rfmt sheetId="3" sqref="AR42" start="0" length="0">
    <dxf>
      <alignment vertical="bottom" readingOrder="0"/>
    </dxf>
  </rfmt>
  <rfmt sheetId="3" sqref="AS42" start="0" length="0">
    <dxf>
      <alignment vertical="bottom" readingOrder="0"/>
    </dxf>
  </rfmt>
  <rfmt sheetId="3" sqref="AT42" start="0" length="0">
    <dxf>
      <alignment vertical="bottom" readingOrder="0"/>
    </dxf>
  </rfmt>
  <rfmt sheetId="3" sqref="AU42" start="0" length="0">
    <dxf>
      <alignment vertical="bottom" readingOrder="0"/>
    </dxf>
  </rfmt>
  <rfmt sheetId="3" sqref="AV42" start="0" length="0">
    <dxf>
      <alignment vertical="bottom" readingOrder="0"/>
    </dxf>
  </rfmt>
  <rfmt sheetId="3" sqref="AW42" start="0" length="0">
    <dxf>
      <alignment vertical="bottom" readingOrder="0"/>
    </dxf>
  </rfmt>
  <rfmt sheetId="3" sqref="AX42" start="0" length="0">
    <dxf>
      <alignment vertical="bottom" readingOrder="0"/>
    </dxf>
  </rfmt>
  <rfmt sheetId="3" sqref="AY42" start="0" length="0">
    <dxf>
      <alignment vertical="bottom" readingOrder="0"/>
    </dxf>
  </rfmt>
  <rfmt sheetId="3" sqref="AZ42" start="0" length="0">
    <dxf>
      <alignment vertical="bottom" readingOrder="0"/>
    </dxf>
  </rfmt>
  <rfmt sheetId="3" sqref="BA42" start="0" length="0">
    <dxf>
      <alignment vertical="bottom" readingOrder="0"/>
    </dxf>
  </rfmt>
  <rfmt sheetId="3" sqref="BB42" start="0" length="0">
    <dxf>
      <alignment vertical="bottom" readingOrder="0"/>
    </dxf>
  </rfmt>
  <rfmt sheetId="3" sqref="BC42" start="0" length="0">
    <dxf>
      <alignment vertical="bottom" readingOrder="0"/>
    </dxf>
  </rfmt>
  <rfmt sheetId="3" sqref="BD42" start="0" length="0">
    <dxf>
      <alignment vertical="bottom" readingOrder="0"/>
    </dxf>
  </rfmt>
  <rfmt sheetId="3" sqref="BE42" start="0" length="0">
    <dxf>
      <alignment vertical="bottom" readingOrder="0"/>
    </dxf>
  </rfmt>
  <rfmt sheetId="3" sqref="BF42" start="0" length="0">
    <dxf>
      <alignment vertical="bottom" readingOrder="0"/>
    </dxf>
  </rfmt>
  <rfmt sheetId="3" sqref="BG42" start="0" length="0">
    <dxf>
      <alignment vertical="bottom" readingOrder="0"/>
    </dxf>
  </rfmt>
  <rfmt sheetId="3" sqref="BH42" start="0" length="0">
    <dxf>
      <alignment vertical="bottom" readingOrder="0"/>
    </dxf>
  </rfmt>
  <rfmt sheetId="3" sqref="BI42" start="0" length="0">
    <dxf>
      <alignment vertical="bottom" readingOrder="0"/>
    </dxf>
  </rfmt>
  <rfmt sheetId="3" sqref="BJ42" start="0" length="0">
    <dxf>
      <alignment vertical="bottom" readingOrder="0"/>
    </dxf>
  </rfmt>
  <rfmt sheetId="3" sqref="BK42" start="0" length="0">
    <dxf>
      <alignment vertical="bottom" readingOrder="0"/>
    </dxf>
  </rfmt>
  <rfmt sheetId="3" sqref="BL42" start="0" length="0">
    <dxf>
      <alignment vertical="bottom" readingOrder="0"/>
    </dxf>
  </rfmt>
  <rfmt sheetId="3" sqref="BM42" start="0" length="0">
    <dxf>
      <alignment vertical="bottom" readingOrder="0"/>
    </dxf>
  </rfmt>
  <rfmt sheetId="3" sqref="BN42" start="0" length="0">
    <dxf>
      <alignment vertical="bottom" readingOrder="0"/>
    </dxf>
  </rfmt>
  <rfmt sheetId="3" sqref="BO42" start="0" length="0">
    <dxf>
      <alignment vertical="bottom" readingOrder="0"/>
    </dxf>
  </rfmt>
  <rfmt sheetId="3" sqref="BP42" start="0" length="0">
    <dxf>
      <alignment vertical="bottom" readingOrder="0"/>
    </dxf>
  </rfmt>
  <rfmt sheetId="3" sqref="BQ42" start="0" length="0">
    <dxf>
      <alignment vertical="bottom" readingOrder="0"/>
    </dxf>
  </rfmt>
  <rfmt sheetId="3" sqref="BR42" start="0" length="0">
    <dxf>
      <alignment vertical="bottom" readingOrder="0"/>
    </dxf>
  </rfmt>
  <rfmt sheetId="3" sqref="BS42" start="0" length="0">
    <dxf>
      <alignment vertical="bottom" readingOrder="0"/>
    </dxf>
  </rfmt>
  <rfmt sheetId="3" sqref="BT42" start="0" length="0">
    <dxf>
      <alignment vertical="bottom" readingOrder="0"/>
    </dxf>
  </rfmt>
  <rfmt sheetId="3" sqref="BU42" start="0" length="0">
    <dxf>
      <alignment vertical="bottom" readingOrder="0"/>
    </dxf>
  </rfmt>
  <rfmt sheetId="3" sqref="BV42" start="0" length="0">
    <dxf>
      <alignment vertical="bottom" readingOrder="0"/>
    </dxf>
  </rfmt>
  <rfmt sheetId="3" sqref="BW42" start="0" length="0">
    <dxf>
      <alignment vertical="bottom" readingOrder="0"/>
    </dxf>
  </rfmt>
  <rfmt sheetId="3" sqref="BX42" start="0" length="0">
    <dxf>
      <alignment vertical="bottom" readingOrder="0"/>
    </dxf>
  </rfmt>
  <rfmt sheetId="3" sqref="BY42" start="0" length="0">
    <dxf>
      <alignment vertical="bottom" readingOrder="0"/>
    </dxf>
  </rfmt>
  <rfmt sheetId="3" sqref="BZ42" start="0" length="0">
    <dxf>
      <alignment vertical="bottom" readingOrder="0"/>
    </dxf>
  </rfmt>
  <rfmt sheetId="3" sqref="CA42" start="0" length="0">
    <dxf>
      <alignment vertical="bottom" readingOrder="0"/>
    </dxf>
  </rfmt>
  <rfmt sheetId="3" sqref="CB42" start="0" length="0">
    <dxf>
      <alignment vertical="bottom" readingOrder="0"/>
    </dxf>
  </rfmt>
  <rfmt sheetId="3" sqref="CC42" start="0" length="0">
    <dxf>
      <alignment vertical="bottom" readingOrder="0"/>
    </dxf>
  </rfmt>
  <rfmt sheetId="3" sqref="CD42" start="0" length="0">
    <dxf>
      <alignment vertical="bottom" readingOrder="0"/>
    </dxf>
  </rfmt>
  <rfmt sheetId="3" sqref="CE42" start="0" length="0">
    <dxf>
      <alignment vertical="bottom" readingOrder="0"/>
    </dxf>
  </rfmt>
  <rfmt sheetId="3" sqref="CF42" start="0" length="0">
    <dxf>
      <alignment vertical="bottom" readingOrder="0"/>
    </dxf>
  </rfmt>
  <rfmt sheetId="3" sqref="CG42" start="0" length="0">
    <dxf>
      <alignment vertical="bottom" readingOrder="0"/>
    </dxf>
  </rfmt>
  <rfmt sheetId="3" sqref="CH42" start="0" length="0">
    <dxf>
      <alignment vertical="bottom" readingOrder="0"/>
    </dxf>
  </rfmt>
  <rfmt sheetId="3" sqref="CI42" start="0" length="0">
    <dxf>
      <alignment vertical="bottom" readingOrder="0"/>
    </dxf>
  </rfmt>
  <rfmt sheetId="3" sqref="CJ42" start="0" length="0">
    <dxf>
      <alignment vertical="bottom" readingOrder="0"/>
    </dxf>
  </rfmt>
  <rfmt sheetId="3" sqref="CK42" start="0" length="0">
    <dxf>
      <alignment vertical="bottom" readingOrder="0"/>
    </dxf>
  </rfmt>
  <rfmt sheetId="3" sqref="CL42" start="0" length="0">
    <dxf>
      <alignment vertical="bottom" readingOrder="0"/>
    </dxf>
  </rfmt>
  <rfmt sheetId="3" sqref="CM42" start="0" length="0">
    <dxf>
      <alignment vertical="bottom" readingOrder="0"/>
    </dxf>
  </rfmt>
  <rfmt sheetId="3" sqref="CN42" start="0" length="0">
    <dxf>
      <alignment vertical="bottom" readingOrder="0"/>
    </dxf>
  </rfmt>
  <rfmt sheetId="3" sqref="CO42" start="0" length="0">
    <dxf>
      <alignment vertical="bottom" readingOrder="0"/>
    </dxf>
  </rfmt>
  <rfmt sheetId="3" sqref="CP42" start="0" length="0">
    <dxf>
      <alignment vertical="bottom" readingOrder="0"/>
    </dxf>
  </rfmt>
  <rfmt sheetId="3" sqref="CQ42" start="0" length="0">
    <dxf>
      <alignment vertical="bottom" readingOrder="0"/>
    </dxf>
  </rfmt>
  <rfmt sheetId="3" sqref="CR42" start="0" length="0">
    <dxf>
      <alignment vertical="bottom" readingOrder="0"/>
    </dxf>
  </rfmt>
  <rfmt sheetId="3" sqref="CS42" start="0" length="0">
    <dxf>
      <alignment vertical="bottom" readingOrder="0"/>
    </dxf>
  </rfmt>
  <rfmt sheetId="3" sqref="CT42" start="0" length="0">
    <dxf>
      <alignment vertical="bottom" readingOrder="0"/>
    </dxf>
  </rfmt>
  <rfmt sheetId="3" sqref="CU42" start="0" length="0">
    <dxf>
      <alignment vertical="bottom" readingOrder="0"/>
    </dxf>
  </rfmt>
  <rfmt sheetId="3" sqref="CV42" start="0" length="0">
    <dxf>
      <alignment vertical="bottom" readingOrder="0"/>
    </dxf>
  </rfmt>
  <rfmt sheetId="3" sqref="CW42" start="0" length="0">
    <dxf>
      <alignment vertical="bottom" readingOrder="0"/>
    </dxf>
  </rfmt>
  <rfmt sheetId="3" sqref="CX42" start="0" length="0">
    <dxf>
      <alignment vertical="bottom" readingOrder="0"/>
    </dxf>
  </rfmt>
  <rfmt sheetId="3" sqref="CY42" start="0" length="0">
    <dxf>
      <alignment vertical="bottom" readingOrder="0"/>
    </dxf>
  </rfmt>
  <rfmt sheetId="3" sqref="CZ42" start="0" length="0">
    <dxf>
      <alignment vertical="bottom" readingOrder="0"/>
    </dxf>
  </rfmt>
  <rfmt sheetId="3" sqref="DA42" start="0" length="0">
    <dxf>
      <alignment vertical="bottom" readingOrder="0"/>
    </dxf>
  </rfmt>
  <rfmt sheetId="3" sqref="DB42" start="0" length="0">
    <dxf>
      <alignment vertical="bottom" readingOrder="0"/>
    </dxf>
  </rfmt>
  <rfmt sheetId="3" sqref="DC42" start="0" length="0">
    <dxf>
      <alignment vertical="bottom" readingOrder="0"/>
    </dxf>
  </rfmt>
  <rfmt sheetId="3" sqref="DD42" start="0" length="0">
    <dxf>
      <alignment vertical="bottom" readingOrder="0"/>
    </dxf>
  </rfmt>
  <rfmt sheetId="3" sqref="DE42" start="0" length="0">
    <dxf>
      <alignment vertical="bottom" readingOrder="0"/>
    </dxf>
  </rfmt>
  <rfmt sheetId="3" sqref="DF42" start="0" length="0">
    <dxf>
      <alignment vertical="bottom" readingOrder="0"/>
    </dxf>
  </rfmt>
  <rfmt sheetId="3" sqref="DG42" start="0" length="0">
    <dxf>
      <alignment vertical="bottom" readingOrder="0"/>
    </dxf>
  </rfmt>
  <rfmt sheetId="3" sqref="DH42" start="0" length="0">
    <dxf>
      <alignment vertical="bottom" readingOrder="0"/>
    </dxf>
  </rfmt>
  <rfmt sheetId="3" sqref="DI42" start="0" length="0">
    <dxf>
      <alignment vertical="bottom" readingOrder="0"/>
    </dxf>
  </rfmt>
  <rfmt sheetId="3" sqref="DJ42" start="0" length="0">
    <dxf>
      <alignment vertical="bottom" readingOrder="0"/>
    </dxf>
  </rfmt>
  <rfmt sheetId="3" sqref="DK42" start="0" length="0">
    <dxf>
      <alignment vertical="bottom" readingOrder="0"/>
    </dxf>
  </rfmt>
  <rfmt sheetId="3" sqref="DL42" start="0" length="0">
    <dxf>
      <alignment vertical="bottom" readingOrder="0"/>
    </dxf>
  </rfmt>
  <rfmt sheetId="3" sqref="DM42" start="0" length="0">
    <dxf>
      <alignment vertical="bottom" readingOrder="0"/>
    </dxf>
  </rfmt>
  <rfmt sheetId="3" sqref="DN42" start="0" length="0">
    <dxf>
      <alignment vertical="bottom" readingOrder="0"/>
    </dxf>
  </rfmt>
  <rfmt sheetId="3" sqref="DO42" start="0" length="0">
    <dxf>
      <alignment vertical="bottom" readingOrder="0"/>
    </dxf>
  </rfmt>
  <rfmt sheetId="3" sqref="DP42" start="0" length="0">
    <dxf>
      <alignment vertical="bottom" readingOrder="0"/>
    </dxf>
  </rfmt>
  <rfmt sheetId="3" sqref="DQ42" start="0" length="0">
    <dxf>
      <alignment vertical="bottom" readingOrder="0"/>
    </dxf>
  </rfmt>
  <rfmt sheetId="3" sqref="DR42" start="0" length="0">
    <dxf>
      <alignment vertical="bottom" readingOrder="0"/>
    </dxf>
  </rfmt>
  <rfmt sheetId="3" sqref="DS42" start="0" length="0">
    <dxf>
      <alignment vertical="bottom" readingOrder="0"/>
    </dxf>
  </rfmt>
  <rfmt sheetId="3" sqref="DT42" start="0" length="0">
    <dxf>
      <alignment vertical="bottom" readingOrder="0"/>
    </dxf>
  </rfmt>
  <rfmt sheetId="3" sqref="DU42" start="0" length="0">
    <dxf>
      <alignment vertical="bottom" readingOrder="0"/>
    </dxf>
  </rfmt>
  <rfmt sheetId="3" sqref="DV42" start="0" length="0">
    <dxf>
      <alignment vertical="bottom" readingOrder="0"/>
    </dxf>
  </rfmt>
  <rfmt sheetId="3" sqref="DW42" start="0" length="0">
    <dxf>
      <alignment vertical="bottom" readingOrder="0"/>
    </dxf>
  </rfmt>
  <rfmt sheetId="3" sqref="DX42" start="0" length="0">
    <dxf>
      <alignment vertical="bottom" readingOrder="0"/>
    </dxf>
  </rfmt>
  <rfmt sheetId="3" sqref="DY42" start="0" length="0">
    <dxf>
      <alignment vertical="bottom" readingOrder="0"/>
    </dxf>
  </rfmt>
  <rfmt sheetId="3" sqref="DZ42" start="0" length="0">
    <dxf>
      <alignment vertical="bottom" readingOrder="0"/>
    </dxf>
  </rfmt>
  <rfmt sheetId="3" sqref="EA42" start="0" length="0">
    <dxf>
      <alignment vertical="bottom" readingOrder="0"/>
    </dxf>
  </rfmt>
  <rfmt sheetId="3" sqref="EB42" start="0" length="0">
    <dxf>
      <alignment vertical="bottom" readingOrder="0"/>
    </dxf>
  </rfmt>
  <rfmt sheetId="3" sqref="EC42" start="0" length="0">
    <dxf>
      <alignment vertical="bottom" readingOrder="0"/>
    </dxf>
  </rfmt>
  <rfmt sheetId="3" sqref="ED42" start="0" length="0">
    <dxf>
      <alignment vertical="bottom" readingOrder="0"/>
    </dxf>
  </rfmt>
  <rfmt sheetId="3" sqref="EE42" start="0" length="0">
    <dxf>
      <alignment vertical="bottom" readingOrder="0"/>
    </dxf>
  </rfmt>
  <rfmt sheetId="3" sqref="EF42" start="0" length="0">
    <dxf>
      <alignment vertical="bottom" readingOrder="0"/>
    </dxf>
  </rfmt>
  <rfmt sheetId="3" sqref="EG42" start="0" length="0">
    <dxf>
      <alignment vertical="bottom" readingOrder="0"/>
    </dxf>
  </rfmt>
  <rfmt sheetId="3" sqref="EH42" start="0" length="0">
    <dxf>
      <alignment vertical="bottom" readingOrder="0"/>
    </dxf>
  </rfmt>
  <rfmt sheetId="3" sqref="EI42" start="0" length="0">
    <dxf>
      <alignment vertical="bottom" readingOrder="0"/>
    </dxf>
  </rfmt>
  <rfmt sheetId="3" sqref="EJ42" start="0" length="0">
    <dxf>
      <alignment vertical="bottom" readingOrder="0"/>
    </dxf>
  </rfmt>
  <rfmt sheetId="3" sqref="EK42" start="0" length="0">
    <dxf>
      <alignment vertical="bottom" readingOrder="0"/>
    </dxf>
  </rfmt>
  <rfmt sheetId="3" sqref="EL42" start="0" length="0">
    <dxf>
      <alignment vertical="bottom" readingOrder="0"/>
    </dxf>
  </rfmt>
  <rfmt sheetId="3" sqref="EM42" start="0" length="0">
    <dxf>
      <alignment vertical="bottom" readingOrder="0"/>
    </dxf>
  </rfmt>
  <rfmt sheetId="3" sqref="EN42" start="0" length="0">
    <dxf>
      <alignment vertical="bottom" readingOrder="0"/>
    </dxf>
  </rfmt>
  <rfmt sheetId="3" sqref="EO42" start="0" length="0">
    <dxf>
      <alignment vertical="bottom" readingOrder="0"/>
    </dxf>
  </rfmt>
  <rfmt sheetId="3" sqref="EP42" start="0" length="0">
    <dxf>
      <alignment vertical="bottom" readingOrder="0"/>
    </dxf>
  </rfmt>
  <rfmt sheetId="3" sqref="EQ42" start="0" length="0">
    <dxf>
      <alignment vertical="bottom" readingOrder="0"/>
    </dxf>
  </rfmt>
  <rfmt sheetId="3" sqref="ER42" start="0" length="0">
    <dxf>
      <alignment vertical="bottom" readingOrder="0"/>
    </dxf>
  </rfmt>
  <rfmt sheetId="3" sqref="ES42" start="0" length="0">
    <dxf>
      <alignment vertical="bottom" readingOrder="0"/>
    </dxf>
  </rfmt>
  <rfmt sheetId="3" sqref="ET42" start="0" length="0">
    <dxf>
      <alignment vertical="bottom" readingOrder="0"/>
    </dxf>
  </rfmt>
  <rfmt sheetId="3" sqref="EU42" start="0" length="0">
    <dxf>
      <alignment vertical="bottom" readingOrder="0"/>
    </dxf>
  </rfmt>
  <rfmt sheetId="3" sqref="EV42" start="0" length="0">
    <dxf>
      <alignment vertical="bottom" readingOrder="0"/>
    </dxf>
  </rfmt>
  <rfmt sheetId="3" sqref="EW42" start="0" length="0">
    <dxf>
      <alignment vertical="bottom" readingOrder="0"/>
    </dxf>
  </rfmt>
  <rfmt sheetId="3" sqref="EX42" start="0" length="0">
    <dxf>
      <alignment vertical="bottom" readingOrder="0"/>
    </dxf>
  </rfmt>
  <rfmt sheetId="3" sqref="EY42" start="0" length="0">
    <dxf>
      <alignment vertical="bottom" readingOrder="0"/>
    </dxf>
  </rfmt>
  <rfmt sheetId="3" sqref="EZ42" start="0" length="0">
    <dxf>
      <alignment vertical="bottom" readingOrder="0"/>
    </dxf>
  </rfmt>
  <rfmt sheetId="3" sqref="FA42" start="0" length="0">
    <dxf>
      <alignment vertical="bottom" readingOrder="0"/>
    </dxf>
  </rfmt>
  <rfmt sheetId="3" sqref="FB42" start="0" length="0">
    <dxf>
      <alignment vertical="bottom" readingOrder="0"/>
    </dxf>
  </rfmt>
  <rfmt sheetId="3" sqref="FC42" start="0" length="0">
    <dxf>
      <alignment vertical="bottom" readingOrder="0"/>
    </dxf>
  </rfmt>
  <rfmt sheetId="3" sqref="FD42" start="0" length="0">
    <dxf>
      <alignment vertical="bottom" readingOrder="0"/>
    </dxf>
  </rfmt>
  <rfmt sheetId="3" sqref="FE42" start="0" length="0">
    <dxf>
      <alignment vertical="bottom" readingOrder="0"/>
    </dxf>
  </rfmt>
  <rfmt sheetId="3" sqref="FF42" start="0" length="0">
    <dxf>
      <alignment vertical="bottom" readingOrder="0"/>
    </dxf>
  </rfmt>
  <rfmt sheetId="3" sqref="FG42" start="0" length="0">
    <dxf>
      <alignment vertical="bottom" readingOrder="0"/>
    </dxf>
  </rfmt>
  <rfmt sheetId="3" sqref="FH42" start="0" length="0">
    <dxf>
      <alignment vertical="bottom" readingOrder="0"/>
    </dxf>
  </rfmt>
  <rfmt sheetId="3" sqref="FI42" start="0" length="0">
    <dxf>
      <alignment vertical="bottom" readingOrder="0"/>
    </dxf>
  </rfmt>
  <rfmt sheetId="3" sqref="FJ42" start="0" length="0">
    <dxf>
      <alignment vertical="bottom" readingOrder="0"/>
    </dxf>
  </rfmt>
  <rfmt sheetId="3" sqref="FK42" start="0" length="0">
    <dxf>
      <alignment vertical="bottom" readingOrder="0"/>
    </dxf>
  </rfmt>
  <rfmt sheetId="3" sqref="P43" start="0" length="0">
    <dxf>
      <alignment vertical="bottom" readingOrder="0"/>
    </dxf>
  </rfmt>
  <rfmt sheetId="3" sqref="Q43" start="0" length="0">
    <dxf>
      <alignment vertical="bottom" readingOrder="0"/>
    </dxf>
  </rfmt>
  <rfmt sheetId="3" sqref="R43" start="0" length="0">
    <dxf>
      <alignment vertical="bottom" readingOrder="0"/>
    </dxf>
  </rfmt>
  <rfmt sheetId="3" sqref="S43" start="0" length="0">
    <dxf>
      <alignment vertical="bottom" readingOrder="0"/>
    </dxf>
  </rfmt>
  <rfmt sheetId="3" sqref="T43" start="0" length="0">
    <dxf>
      <alignment vertical="bottom" readingOrder="0"/>
    </dxf>
  </rfmt>
  <rfmt sheetId="3" sqref="U43" start="0" length="0">
    <dxf>
      <alignment vertical="bottom" readingOrder="0"/>
    </dxf>
  </rfmt>
  <rfmt sheetId="3" sqref="V43" start="0" length="0">
    <dxf>
      <alignment vertical="bottom" readingOrder="0"/>
    </dxf>
  </rfmt>
  <rfmt sheetId="3" sqref="W43" start="0" length="0">
    <dxf>
      <alignment vertical="bottom" readingOrder="0"/>
    </dxf>
  </rfmt>
  <rfmt sheetId="3" sqref="X43" start="0" length="0">
    <dxf>
      <alignment vertical="bottom" readingOrder="0"/>
    </dxf>
  </rfmt>
  <rfmt sheetId="3" sqref="Y43" start="0" length="0">
    <dxf>
      <alignment vertical="bottom" readingOrder="0"/>
    </dxf>
  </rfmt>
  <rfmt sheetId="3" sqref="Z43" start="0" length="0">
    <dxf>
      <alignment vertical="bottom" readingOrder="0"/>
    </dxf>
  </rfmt>
  <rfmt sheetId="3" sqref="AA43" start="0" length="0">
    <dxf>
      <alignment vertical="bottom" readingOrder="0"/>
    </dxf>
  </rfmt>
  <rfmt sheetId="3" sqref="AB43" start="0" length="0">
    <dxf>
      <fill>
        <patternFill patternType="none">
          <bgColor indexed="65"/>
        </patternFill>
      </fill>
      <alignment vertical="bottom" readingOrder="0"/>
    </dxf>
  </rfmt>
  <rfmt sheetId="3" sqref="AC43" start="0" length="0">
    <dxf>
      <alignment vertical="bottom" readingOrder="0"/>
    </dxf>
  </rfmt>
  <rfmt sheetId="3" sqref="AD43" start="0" length="0">
    <dxf>
      <alignment vertical="bottom" readingOrder="0"/>
    </dxf>
  </rfmt>
  <rfmt sheetId="3" sqref="AE43" start="0" length="0">
    <dxf>
      <alignment vertical="bottom" readingOrder="0"/>
    </dxf>
  </rfmt>
  <rfmt sheetId="3" sqref="AF43" start="0" length="0">
    <dxf>
      <alignment vertical="bottom" readingOrder="0"/>
    </dxf>
  </rfmt>
  <rfmt sheetId="3" sqref="AG43" start="0" length="0">
    <dxf>
      <alignment vertical="bottom" readingOrder="0"/>
    </dxf>
  </rfmt>
  <rfmt sheetId="3" sqref="AH43" start="0" length="0">
    <dxf>
      <alignment vertical="bottom" readingOrder="0"/>
    </dxf>
  </rfmt>
  <rfmt sheetId="3" sqref="AI43" start="0" length="0">
    <dxf>
      <alignment vertical="bottom" readingOrder="0"/>
    </dxf>
  </rfmt>
  <rfmt sheetId="3" sqref="AJ43" start="0" length="0">
    <dxf>
      <alignment vertical="bottom" readingOrder="0"/>
    </dxf>
  </rfmt>
  <rfmt sheetId="3" sqref="AK43" start="0" length="0">
    <dxf>
      <alignment vertical="bottom" readingOrder="0"/>
    </dxf>
  </rfmt>
  <rfmt sheetId="3" sqref="AL43" start="0" length="0">
    <dxf>
      <alignment vertical="bottom" readingOrder="0"/>
    </dxf>
  </rfmt>
  <rfmt sheetId="3" sqref="AM43" start="0" length="0">
    <dxf>
      <alignment vertical="bottom" readingOrder="0"/>
    </dxf>
  </rfmt>
  <rfmt sheetId="3" sqref="AN43" start="0" length="0">
    <dxf>
      <alignment vertical="bottom" readingOrder="0"/>
    </dxf>
  </rfmt>
  <rfmt sheetId="3" sqref="AO43" start="0" length="0">
    <dxf>
      <fill>
        <patternFill patternType="none">
          <bgColor indexed="65"/>
        </patternFill>
      </fill>
      <alignment vertical="bottom" readingOrder="0"/>
    </dxf>
  </rfmt>
  <rfmt sheetId="3" sqref="AP43" start="0" length="0">
    <dxf>
      <alignment vertical="bottom" readingOrder="0"/>
    </dxf>
  </rfmt>
  <rfmt sheetId="3" sqref="AQ43" start="0" length="0">
    <dxf>
      <alignment vertical="bottom" readingOrder="0"/>
    </dxf>
  </rfmt>
  <rfmt sheetId="3" sqref="AR43" start="0" length="0">
    <dxf>
      <alignment vertical="bottom" readingOrder="0"/>
    </dxf>
  </rfmt>
  <rfmt sheetId="3" sqref="AS43" start="0" length="0">
    <dxf>
      <alignment vertical="bottom" readingOrder="0"/>
    </dxf>
  </rfmt>
  <rfmt sheetId="3" sqref="AT43" start="0" length="0">
    <dxf>
      <alignment vertical="bottom" readingOrder="0"/>
    </dxf>
  </rfmt>
  <rfmt sheetId="3" sqref="AU43" start="0" length="0">
    <dxf>
      <alignment vertical="bottom" readingOrder="0"/>
    </dxf>
  </rfmt>
  <rfmt sheetId="3" sqref="AV43" start="0" length="0">
    <dxf>
      <alignment vertical="bottom" readingOrder="0"/>
    </dxf>
  </rfmt>
  <rfmt sheetId="3" sqref="AW43" start="0" length="0">
    <dxf>
      <alignment vertical="bottom" readingOrder="0"/>
    </dxf>
  </rfmt>
  <rfmt sheetId="3" sqref="AX43" start="0" length="0">
    <dxf>
      <alignment vertical="bottom" readingOrder="0"/>
    </dxf>
  </rfmt>
  <rfmt sheetId="3" sqref="AY43" start="0" length="0">
    <dxf>
      <alignment vertical="bottom" readingOrder="0"/>
    </dxf>
  </rfmt>
  <rfmt sheetId="3" sqref="AZ43" start="0" length="0">
    <dxf>
      <alignment vertical="bottom" readingOrder="0"/>
    </dxf>
  </rfmt>
  <rfmt sheetId="3" sqref="BA43" start="0" length="0">
    <dxf>
      <alignment vertical="bottom" readingOrder="0"/>
    </dxf>
  </rfmt>
  <rfmt sheetId="3" sqref="BB43" start="0" length="0">
    <dxf>
      <alignment vertical="bottom" readingOrder="0"/>
    </dxf>
  </rfmt>
  <rfmt sheetId="3" sqref="BC43" start="0" length="0">
    <dxf>
      <alignment vertical="bottom" readingOrder="0"/>
    </dxf>
  </rfmt>
  <rfmt sheetId="3" sqref="BD43" start="0" length="0">
    <dxf>
      <alignment vertical="bottom" readingOrder="0"/>
    </dxf>
  </rfmt>
  <rfmt sheetId="3" sqref="BE43" start="0" length="0">
    <dxf>
      <alignment vertical="bottom" readingOrder="0"/>
    </dxf>
  </rfmt>
  <rfmt sheetId="3" sqref="BF43" start="0" length="0">
    <dxf>
      <alignment vertical="bottom" readingOrder="0"/>
    </dxf>
  </rfmt>
  <rfmt sheetId="3" sqref="BG43" start="0" length="0">
    <dxf>
      <alignment vertical="bottom" readingOrder="0"/>
    </dxf>
  </rfmt>
  <rfmt sheetId="3" sqref="BH43" start="0" length="0">
    <dxf>
      <alignment vertical="bottom" readingOrder="0"/>
    </dxf>
  </rfmt>
  <rfmt sheetId="3" sqref="BI43" start="0" length="0">
    <dxf>
      <alignment vertical="bottom" readingOrder="0"/>
    </dxf>
  </rfmt>
  <rfmt sheetId="3" sqref="BJ43" start="0" length="0">
    <dxf>
      <alignment vertical="bottom" readingOrder="0"/>
    </dxf>
  </rfmt>
  <rfmt sheetId="3" sqref="BK43" start="0" length="0">
    <dxf>
      <alignment vertical="bottom" readingOrder="0"/>
    </dxf>
  </rfmt>
  <rfmt sheetId="3" sqref="BL43" start="0" length="0">
    <dxf>
      <alignment vertical="bottom" readingOrder="0"/>
    </dxf>
  </rfmt>
  <rfmt sheetId="3" sqref="BM43" start="0" length="0">
    <dxf>
      <alignment vertical="bottom" readingOrder="0"/>
    </dxf>
  </rfmt>
  <rfmt sheetId="3" sqref="BN43" start="0" length="0">
    <dxf>
      <alignment vertical="bottom" readingOrder="0"/>
    </dxf>
  </rfmt>
  <rfmt sheetId="3" sqref="BO43" start="0" length="0">
    <dxf>
      <alignment vertical="bottom" readingOrder="0"/>
    </dxf>
  </rfmt>
  <rfmt sheetId="3" sqref="BP43" start="0" length="0">
    <dxf>
      <alignment vertical="bottom" readingOrder="0"/>
    </dxf>
  </rfmt>
  <rfmt sheetId="3" sqref="BQ43" start="0" length="0">
    <dxf>
      <alignment vertical="bottom" readingOrder="0"/>
    </dxf>
  </rfmt>
  <rfmt sheetId="3" sqref="BR43" start="0" length="0">
    <dxf>
      <alignment vertical="bottom" readingOrder="0"/>
    </dxf>
  </rfmt>
  <rfmt sheetId="3" sqref="BS43" start="0" length="0">
    <dxf>
      <alignment vertical="bottom" readingOrder="0"/>
    </dxf>
  </rfmt>
  <rfmt sheetId="3" sqref="BT43" start="0" length="0">
    <dxf>
      <alignment vertical="bottom" readingOrder="0"/>
    </dxf>
  </rfmt>
  <rfmt sheetId="3" sqref="BU43" start="0" length="0">
    <dxf>
      <alignment vertical="bottom" readingOrder="0"/>
    </dxf>
  </rfmt>
  <rfmt sheetId="3" sqref="BV43" start="0" length="0">
    <dxf>
      <alignment vertical="bottom" readingOrder="0"/>
    </dxf>
  </rfmt>
  <rfmt sheetId="3" sqref="BW43" start="0" length="0">
    <dxf>
      <alignment vertical="bottom" readingOrder="0"/>
    </dxf>
  </rfmt>
  <rfmt sheetId="3" sqref="BX43" start="0" length="0">
    <dxf>
      <alignment vertical="bottom" readingOrder="0"/>
    </dxf>
  </rfmt>
  <rfmt sheetId="3" sqref="BY43" start="0" length="0">
    <dxf>
      <alignment vertical="bottom" readingOrder="0"/>
    </dxf>
  </rfmt>
  <rfmt sheetId="3" sqref="BZ43" start="0" length="0">
    <dxf>
      <alignment vertical="bottom" readingOrder="0"/>
    </dxf>
  </rfmt>
  <rfmt sheetId="3" sqref="CA43" start="0" length="0">
    <dxf>
      <alignment vertical="bottom" readingOrder="0"/>
    </dxf>
  </rfmt>
  <rfmt sheetId="3" sqref="CB43" start="0" length="0">
    <dxf>
      <alignment vertical="bottom" readingOrder="0"/>
    </dxf>
  </rfmt>
  <rfmt sheetId="3" sqref="CC43" start="0" length="0">
    <dxf>
      <alignment vertical="bottom" readingOrder="0"/>
    </dxf>
  </rfmt>
  <rfmt sheetId="3" sqref="CD43" start="0" length="0">
    <dxf>
      <alignment vertical="bottom" readingOrder="0"/>
    </dxf>
  </rfmt>
  <rfmt sheetId="3" sqref="CE43" start="0" length="0">
    <dxf>
      <alignment vertical="bottom" readingOrder="0"/>
    </dxf>
  </rfmt>
  <rfmt sheetId="3" sqref="CF43" start="0" length="0">
    <dxf>
      <alignment vertical="bottom" readingOrder="0"/>
    </dxf>
  </rfmt>
  <rfmt sheetId="3" sqref="CG43" start="0" length="0">
    <dxf>
      <alignment vertical="bottom" readingOrder="0"/>
    </dxf>
  </rfmt>
  <rfmt sheetId="3" sqref="CH43" start="0" length="0">
    <dxf>
      <alignment vertical="bottom" readingOrder="0"/>
    </dxf>
  </rfmt>
  <rfmt sheetId="3" sqref="CI43" start="0" length="0">
    <dxf>
      <alignment vertical="bottom" readingOrder="0"/>
    </dxf>
  </rfmt>
  <rfmt sheetId="3" sqref="CJ43" start="0" length="0">
    <dxf>
      <alignment vertical="bottom" readingOrder="0"/>
    </dxf>
  </rfmt>
  <rfmt sheetId="3" sqref="CK43" start="0" length="0">
    <dxf>
      <alignment vertical="bottom" readingOrder="0"/>
    </dxf>
  </rfmt>
  <rfmt sheetId="3" sqref="CL43" start="0" length="0">
    <dxf>
      <alignment vertical="bottom" readingOrder="0"/>
    </dxf>
  </rfmt>
  <rfmt sheetId="3" sqref="CM43" start="0" length="0">
    <dxf>
      <alignment vertical="bottom" readingOrder="0"/>
    </dxf>
  </rfmt>
  <rfmt sheetId="3" sqref="CN43" start="0" length="0">
    <dxf>
      <alignment vertical="bottom" readingOrder="0"/>
    </dxf>
  </rfmt>
  <rfmt sheetId="3" sqref="CO43" start="0" length="0">
    <dxf>
      <alignment vertical="bottom" readingOrder="0"/>
    </dxf>
  </rfmt>
  <rfmt sheetId="3" sqref="CP43" start="0" length="0">
    <dxf>
      <alignment vertical="bottom" readingOrder="0"/>
    </dxf>
  </rfmt>
  <rfmt sheetId="3" sqref="CQ43" start="0" length="0">
    <dxf>
      <alignment vertical="bottom" readingOrder="0"/>
    </dxf>
  </rfmt>
  <rfmt sheetId="3" sqref="CR43" start="0" length="0">
    <dxf>
      <alignment vertical="bottom" readingOrder="0"/>
    </dxf>
  </rfmt>
  <rfmt sheetId="3" sqref="CS43" start="0" length="0">
    <dxf>
      <alignment vertical="bottom" readingOrder="0"/>
    </dxf>
  </rfmt>
  <rfmt sheetId="3" sqref="CT43" start="0" length="0">
    <dxf>
      <alignment vertical="bottom" readingOrder="0"/>
    </dxf>
  </rfmt>
  <rfmt sheetId="3" sqref="CU43" start="0" length="0">
    <dxf>
      <alignment vertical="bottom" readingOrder="0"/>
    </dxf>
  </rfmt>
  <rfmt sheetId="3" sqref="CV43" start="0" length="0">
    <dxf>
      <alignment vertical="bottom" readingOrder="0"/>
    </dxf>
  </rfmt>
  <rfmt sheetId="3" sqref="CW43" start="0" length="0">
    <dxf>
      <alignment vertical="bottom" readingOrder="0"/>
    </dxf>
  </rfmt>
  <rfmt sheetId="3" sqref="CX43" start="0" length="0">
    <dxf>
      <alignment vertical="bottom" readingOrder="0"/>
    </dxf>
  </rfmt>
  <rfmt sheetId="3" sqref="CY43" start="0" length="0">
    <dxf>
      <alignment vertical="bottom" readingOrder="0"/>
    </dxf>
  </rfmt>
  <rfmt sheetId="3" sqref="CZ43" start="0" length="0">
    <dxf>
      <alignment vertical="bottom" readingOrder="0"/>
    </dxf>
  </rfmt>
  <rfmt sheetId="3" sqref="DA43" start="0" length="0">
    <dxf>
      <alignment vertical="bottom" readingOrder="0"/>
    </dxf>
  </rfmt>
  <rfmt sheetId="3" sqref="DB43" start="0" length="0">
    <dxf>
      <alignment vertical="bottom" readingOrder="0"/>
    </dxf>
  </rfmt>
  <rfmt sheetId="3" sqref="DC43" start="0" length="0">
    <dxf>
      <alignment vertical="bottom" readingOrder="0"/>
    </dxf>
  </rfmt>
  <rfmt sheetId="3" sqref="DD43" start="0" length="0">
    <dxf>
      <alignment vertical="bottom" readingOrder="0"/>
    </dxf>
  </rfmt>
  <rfmt sheetId="3" sqref="DE43" start="0" length="0">
    <dxf>
      <alignment vertical="bottom" readingOrder="0"/>
    </dxf>
  </rfmt>
  <rfmt sheetId="3" sqref="DF43" start="0" length="0">
    <dxf>
      <alignment vertical="bottom" readingOrder="0"/>
    </dxf>
  </rfmt>
  <rfmt sheetId="3" sqref="DG43" start="0" length="0">
    <dxf>
      <alignment vertical="bottom" readingOrder="0"/>
    </dxf>
  </rfmt>
  <rfmt sheetId="3" sqref="DH43" start="0" length="0">
    <dxf>
      <alignment vertical="bottom" readingOrder="0"/>
    </dxf>
  </rfmt>
  <rfmt sheetId="3" sqref="DI43" start="0" length="0">
    <dxf>
      <alignment vertical="bottom" readingOrder="0"/>
    </dxf>
  </rfmt>
  <rfmt sheetId="3" sqref="DJ43" start="0" length="0">
    <dxf>
      <alignment vertical="bottom" readingOrder="0"/>
    </dxf>
  </rfmt>
  <rfmt sheetId="3" sqref="DK43" start="0" length="0">
    <dxf>
      <alignment vertical="bottom" readingOrder="0"/>
    </dxf>
  </rfmt>
  <rfmt sheetId="3" sqref="DL43" start="0" length="0">
    <dxf>
      <alignment vertical="bottom" readingOrder="0"/>
    </dxf>
  </rfmt>
  <rfmt sheetId="3" sqref="DM43" start="0" length="0">
    <dxf>
      <alignment vertical="bottom" readingOrder="0"/>
    </dxf>
  </rfmt>
  <rfmt sheetId="3" sqref="DN43" start="0" length="0">
    <dxf>
      <alignment vertical="bottom" readingOrder="0"/>
    </dxf>
  </rfmt>
  <rfmt sheetId="3" sqref="DO43" start="0" length="0">
    <dxf>
      <alignment vertical="bottom" readingOrder="0"/>
    </dxf>
  </rfmt>
  <rfmt sheetId="3" sqref="DP43" start="0" length="0">
    <dxf>
      <alignment vertical="bottom" readingOrder="0"/>
    </dxf>
  </rfmt>
  <rfmt sheetId="3" sqref="DQ43" start="0" length="0">
    <dxf>
      <alignment vertical="bottom" readingOrder="0"/>
    </dxf>
  </rfmt>
  <rfmt sheetId="3" sqref="DR43" start="0" length="0">
    <dxf>
      <alignment vertical="bottom" readingOrder="0"/>
    </dxf>
  </rfmt>
  <rfmt sheetId="3" sqref="DS43" start="0" length="0">
    <dxf>
      <alignment vertical="bottom" readingOrder="0"/>
    </dxf>
  </rfmt>
  <rfmt sheetId="3" sqref="DT43" start="0" length="0">
    <dxf>
      <alignment vertical="bottom" readingOrder="0"/>
    </dxf>
  </rfmt>
  <rfmt sheetId="3" sqref="DU43" start="0" length="0">
    <dxf>
      <alignment vertical="bottom" readingOrder="0"/>
    </dxf>
  </rfmt>
  <rfmt sheetId="3" sqref="DV43" start="0" length="0">
    <dxf>
      <alignment vertical="bottom" readingOrder="0"/>
    </dxf>
  </rfmt>
  <rfmt sheetId="3" sqref="DW43" start="0" length="0">
    <dxf>
      <alignment vertical="bottom" readingOrder="0"/>
    </dxf>
  </rfmt>
  <rfmt sheetId="3" sqref="DX43" start="0" length="0">
    <dxf>
      <alignment vertical="bottom" readingOrder="0"/>
    </dxf>
  </rfmt>
  <rfmt sheetId="3" sqref="DY43" start="0" length="0">
    <dxf>
      <alignment vertical="bottom" readingOrder="0"/>
    </dxf>
  </rfmt>
  <rfmt sheetId="3" sqref="DZ43" start="0" length="0">
    <dxf>
      <alignment vertical="bottom" readingOrder="0"/>
    </dxf>
  </rfmt>
  <rfmt sheetId="3" sqref="EA43" start="0" length="0">
    <dxf>
      <alignment vertical="bottom" readingOrder="0"/>
    </dxf>
  </rfmt>
  <rfmt sheetId="3" sqref="EB43" start="0" length="0">
    <dxf>
      <alignment vertical="bottom" readingOrder="0"/>
    </dxf>
  </rfmt>
  <rfmt sheetId="3" sqref="EC43" start="0" length="0">
    <dxf>
      <alignment vertical="bottom" readingOrder="0"/>
    </dxf>
  </rfmt>
  <rfmt sheetId="3" sqref="ED43" start="0" length="0">
    <dxf>
      <alignment vertical="bottom" readingOrder="0"/>
    </dxf>
  </rfmt>
  <rfmt sheetId="3" sqref="EE43" start="0" length="0">
    <dxf>
      <alignment vertical="bottom" readingOrder="0"/>
    </dxf>
  </rfmt>
  <rfmt sheetId="3" sqref="EF43" start="0" length="0">
    <dxf>
      <alignment vertical="bottom" readingOrder="0"/>
    </dxf>
  </rfmt>
  <rfmt sheetId="3" sqref="EG43" start="0" length="0">
    <dxf>
      <alignment vertical="bottom" readingOrder="0"/>
    </dxf>
  </rfmt>
  <rfmt sheetId="3" sqref="EH43" start="0" length="0">
    <dxf>
      <alignment vertical="bottom" readingOrder="0"/>
    </dxf>
  </rfmt>
  <rfmt sheetId="3" sqref="EI43" start="0" length="0">
    <dxf>
      <alignment vertical="bottom" readingOrder="0"/>
    </dxf>
  </rfmt>
  <rfmt sheetId="3" sqref="EJ43" start="0" length="0">
    <dxf>
      <alignment vertical="bottom" readingOrder="0"/>
    </dxf>
  </rfmt>
  <rfmt sheetId="3" sqref="EK43" start="0" length="0">
    <dxf>
      <alignment vertical="bottom" readingOrder="0"/>
    </dxf>
  </rfmt>
  <rfmt sheetId="3" sqref="EL43" start="0" length="0">
    <dxf>
      <alignment vertical="bottom" readingOrder="0"/>
    </dxf>
  </rfmt>
  <rfmt sheetId="3" sqref="EM43" start="0" length="0">
    <dxf>
      <alignment vertical="bottom" readingOrder="0"/>
    </dxf>
  </rfmt>
  <rfmt sheetId="3" sqref="EN43" start="0" length="0">
    <dxf>
      <alignment vertical="bottom" readingOrder="0"/>
    </dxf>
  </rfmt>
  <rfmt sheetId="3" sqref="EO43" start="0" length="0">
    <dxf>
      <alignment vertical="bottom" readingOrder="0"/>
    </dxf>
  </rfmt>
  <rfmt sheetId="3" sqref="EP43" start="0" length="0">
    <dxf>
      <alignment vertical="bottom" readingOrder="0"/>
    </dxf>
  </rfmt>
  <rfmt sheetId="3" sqref="EQ43" start="0" length="0">
    <dxf>
      <alignment vertical="bottom" readingOrder="0"/>
    </dxf>
  </rfmt>
  <rfmt sheetId="3" sqref="ER43" start="0" length="0">
    <dxf>
      <alignment vertical="bottom" readingOrder="0"/>
    </dxf>
  </rfmt>
  <rfmt sheetId="3" sqref="ES43" start="0" length="0">
    <dxf>
      <alignment vertical="bottom" readingOrder="0"/>
    </dxf>
  </rfmt>
  <rfmt sheetId="3" sqref="ET43" start="0" length="0">
    <dxf>
      <alignment vertical="bottom" readingOrder="0"/>
    </dxf>
  </rfmt>
  <rfmt sheetId="3" sqref="EU43" start="0" length="0">
    <dxf>
      <alignment vertical="bottom" readingOrder="0"/>
    </dxf>
  </rfmt>
  <rfmt sheetId="3" sqref="EV43" start="0" length="0">
    <dxf>
      <alignment vertical="bottom" readingOrder="0"/>
    </dxf>
  </rfmt>
  <rfmt sheetId="3" sqref="EW43" start="0" length="0">
    <dxf>
      <alignment vertical="bottom" readingOrder="0"/>
    </dxf>
  </rfmt>
  <rfmt sheetId="3" sqref="EX43" start="0" length="0">
    <dxf>
      <alignment vertical="bottom" readingOrder="0"/>
    </dxf>
  </rfmt>
  <rfmt sheetId="3" sqref="EY43" start="0" length="0">
    <dxf>
      <alignment vertical="bottom" readingOrder="0"/>
    </dxf>
  </rfmt>
  <rfmt sheetId="3" sqref="EZ43" start="0" length="0">
    <dxf>
      <alignment vertical="bottom" readingOrder="0"/>
    </dxf>
  </rfmt>
  <rfmt sheetId="3" sqref="FA43" start="0" length="0">
    <dxf>
      <alignment vertical="bottom" readingOrder="0"/>
    </dxf>
  </rfmt>
  <rfmt sheetId="3" sqref="FB43" start="0" length="0">
    <dxf>
      <alignment vertical="bottom" readingOrder="0"/>
    </dxf>
  </rfmt>
  <rfmt sheetId="3" sqref="FC43" start="0" length="0">
    <dxf>
      <alignment vertical="bottom" readingOrder="0"/>
    </dxf>
  </rfmt>
  <rfmt sheetId="3" sqref="FD43" start="0" length="0">
    <dxf>
      <alignment vertical="bottom" readingOrder="0"/>
    </dxf>
  </rfmt>
  <rfmt sheetId="3" sqref="FE43" start="0" length="0">
    <dxf>
      <alignment vertical="bottom" readingOrder="0"/>
    </dxf>
  </rfmt>
  <rfmt sheetId="3" sqref="FF43" start="0" length="0">
    <dxf>
      <alignment vertical="bottom" readingOrder="0"/>
    </dxf>
  </rfmt>
  <rfmt sheetId="3" sqref="FG43" start="0" length="0">
    <dxf>
      <alignment vertical="bottom" readingOrder="0"/>
    </dxf>
  </rfmt>
  <rfmt sheetId="3" sqref="FH43" start="0" length="0">
    <dxf>
      <alignment vertical="bottom" readingOrder="0"/>
    </dxf>
  </rfmt>
  <rfmt sheetId="3" sqref="FI43" start="0" length="0">
    <dxf>
      <alignment vertical="bottom" readingOrder="0"/>
    </dxf>
  </rfmt>
  <rfmt sheetId="3" sqref="FJ43" start="0" length="0">
    <dxf>
      <alignment vertical="bottom" readingOrder="0"/>
    </dxf>
  </rfmt>
  <rfmt sheetId="3" sqref="FK43" start="0" length="0">
    <dxf>
      <alignment vertical="bottom" readingOrder="0"/>
    </dxf>
  </rfmt>
  <rfmt sheetId="3" sqref="P44" start="0" length="0">
    <dxf>
      <alignment vertical="bottom" readingOrder="0"/>
    </dxf>
  </rfmt>
  <rfmt sheetId="3" sqref="Q44" start="0" length="0">
    <dxf>
      <alignment vertical="bottom" readingOrder="0"/>
    </dxf>
  </rfmt>
  <rfmt sheetId="3" sqref="R44" start="0" length="0">
    <dxf>
      <alignment vertical="bottom" readingOrder="0"/>
    </dxf>
  </rfmt>
  <rfmt sheetId="3" sqref="S44" start="0" length="0">
    <dxf>
      <alignment vertical="bottom" readingOrder="0"/>
    </dxf>
  </rfmt>
  <rfmt sheetId="3" sqref="T44" start="0" length="0">
    <dxf>
      <alignment vertical="bottom" readingOrder="0"/>
    </dxf>
  </rfmt>
  <rfmt sheetId="3" sqref="U44" start="0" length="0">
    <dxf>
      <alignment vertical="bottom" readingOrder="0"/>
    </dxf>
  </rfmt>
  <rfmt sheetId="3" sqref="V44" start="0" length="0">
    <dxf>
      <alignment vertical="bottom" readingOrder="0"/>
    </dxf>
  </rfmt>
  <rfmt sheetId="3" sqref="W44" start="0" length="0">
    <dxf>
      <alignment vertical="bottom" readingOrder="0"/>
    </dxf>
  </rfmt>
  <rfmt sheetId="3" sqref="X44" start="0" length="0">
    <dxf>
      <alignment vertical="bottom" readingOrder="0"/>
    </dxf>
  </rfmt>
  <rfmt sheetId="3" sqref="Y44" start="0" length="0">
    <dxf>
      <alignment vertical="bottom" readingOrder="0"/>
    </dxf>
  </rfmt>
  <rfmt sheetId="3" sqref="Z44" start="0" length="0">
    <dxf>
      <alignment vertical="bottom" readingOrder="0"/>
    </dxf>
  </rfmt>
  <rfmt sheetId="3" sqref="AA44" start="0" length="0">
    <dxf>
      <alignment vertical="bottom" readingOrder="0"/>
    </dxf>
  </rfmt>
  <rfmt sheetId="3" sqref="AB44" start="0" length="0">
    <dxf>
      <fill>
        <patternFill patternType="none">
          <bgColor indexed="65"/>
        </patternFill>
      </fill>
      <alignment vertical="bottom" readingOrder="0"/>
    </dxf>
  </rfmt>
  <rfmt sheetId="3" sqref="AC44" start="0" length="0">
    <dxf>
      <alignment vertical="bottom" readingOrder="0"/>
    </dxf>
  </rfmt>
  <rfmt sheetId="3" sqref="AD44" start="0" length="0">
    <dxf>
      <alignment vertical="bottom" readingOrder="0"/>
    </dxf>
  </rfmt>
  <rfmt sheetId="3" sqref="AE44" start="0" length="0">
    <dxf>
      <alignment vertical="bottom" readingOrder="0"/>
    </dxf>
  </rfmt>
  <rfmt sheetId="3" sqref="AF44" start="0" length="0">
    <dxf>
      <alignment vertical="bottom" readingOrder="0"/>
    </dxf>
  </rfmt>
  <rfmt sheetId="3" sqref="AG44" start="0" length="0">
    <dxf>
      <alignment vertical="bottom" readingOrder="0"/>
    </dxf>
  </rfmt>
  <rfmt sheetId="3" sqref="AH44" start="0" length="0">
    <dxf>
      <alignment vertical="bottom" readingOrder="0"/>
    </dxf>
  </rfmt>
  <rfmt sheetId="3" sqref="AI44" start="0" length="0">
    <dxf>
      <alignment vertical="bottom" readingOrder="0"/>
    </dxf>
  </rfmt>
  <rfmt sheetId="3" sqref="AJ44" start="0" length="0">
    <dxf>
      <alignment vertical="bottom" readingOrder="0"/>
    </dxf>
  </rfmt>
  <rfmt sheetId="3" sqref="AK44" start="0" length="0">
    <dxf>
      <alignment vertical="bottom" readingOrder="0"/>
    </dxf>
  </rfmt>
  <rfmt sheetId="3" sqref="AL44" start="0" length="0">
    <dxf>
      <alignment vertical="bottom" readingOrder="0"/>
    </dxf>
  </rfmt>
  <rfmt sheetId="3" sqref="AM44" start="0" length="0">
    <dxf>
      <alignment vertical="bottom" readingOrder="0"/>
    </dxf>
  </rfmt>
  <rfmt sheetId="3" sqref="AN44" start="0" length="0">
    <dxf>
      <alignment vertical="bottom" readingOrder="0"/>
    </dxf>
  </rfmt>
  <rfmt sheetId="3" sqref="AO44" start="0" length="0">
    <dxf>
      <fill>
        <patternFill patternType="none">
          <bgColor indexed="65"/>
        </patternFill>
      </fill>
      <alignment vertical="bottom" readingOrder="0"/>
    </dxf>
  </rfmt>
  <rfmt sheetId="3" sqref="AP44" start="0" length="0">
    <dxf>
      <alignment vertical="bottom" readingOrder="0"/>
    </dxf>
  </rfmt>
  <rfmt sheetId="3" sqref="AQ44" start="0" length="0">
    <dxf>
      <alignment vertical="bottom" readingOrder="0"/>
    </dxf>
  </rfmt>
  <rfmt sheetId="3" sqref="AR44" start="0" length="0">
    <dxf>
      <alignment vertical="bottom" readingOrder="0"/>
    </dxf>
  </rfmt>
  <rfmt sheetId="3" sqref="AS44" start="0" length="0">
    <dxf>
      <alignment vertical="bottom" readingOrder="0"/>
    </dxf>
  </rfmt>
  <rfmt sheetId="3" sqref="AT44" start="0" length="0">
    <dxf>
      <alignment vertical="bottom" readingOrder="0"/>
    </dxf>
  </rfmt>
  <rfmt sheetId="3" sqref="AU44" start="0" length="0">
    <dxf>
      <alignment vertical="bottom" readingOrder="0"/>
    </dxf>
  </rfmt>
  <rfmt sheetId="3" sqref="AV44" start="0" length="0">
    <dxf>
      <alignment vertical="bottom" readingOrder="0"/>
    </dxf>
  </rfmt>
  <rfmt sheetId="3" sqref="AW44" start="0" length="0">
    <dxf>
      <alignment vertical="bottom" readingOrder="0"/>
    </dxf>
  </rfmt>
  <rfmt sheetId="3" sqref="AX44" start="0" length="0">
    <dxf>
      <alignment vertical="bottom" readingOrder="0"/>
    </dxf>
  </rfmt>
  <rfmt sheetId="3" sqref="AY44" start="0" length="0">
    <dxf>
      <alignment vertical="bottom" readingOrder="0"/>
    </dxf>
  </rfmt>
  <rfmt sheetId="3" sqref="AZ44" start="0" length="0">
    <dxf>
      <alignment vertical="bottom" readingOrder="0"/>
    </dxf>
  </rfmt>
  <rfmt sheetId="3" sqref="BA44" start="0" length="0">
    <dxf>
      <alignment vertical="bottom" readingOrder="0"/>
    </dxf>
  </rfmt>
  <rfmt sheetId="3" sqref="BB44" start="0" length="0">
    <dxf>
      <alignment vertical="bottom" readingOrder="0"/>
    </dxf>
  </rfmt>
  <rfmt sheetId="3" sqref="BC44" start="0" length="0">
    <dxf>
      <alignment vertical="bottom" readingOrder="0"/>
    </dxf>
  </rfmt>
  <rfmt sheetId="3" sqref="BD44" start="0" length="0">
    <dxf>
      <alignment vertical="bottom" readingOrder="0"/>
    </dxf>
  </rfmt>
  <rfmt sheetId="3" sqref="BE44" start="0" length="0">
    <dxf>
      <alignment vertical="bottom" readingOrder="0"/>
    </dxf>
  </rfmt>
  <rfmt sheetId="3" sqref="BF44" start="0" length="0">
    <dxf>
      <alignment vertical="bottom" readingOrder="0"/>
    </dxf>
  </rfmt>
  <rfmt sheetId="3" sqref="BG44" start="0" length="0">
    <dxf>
      <alignment vertical="bottom" readingOrder="0"/>
    </dxf>
  </rfmt>
  <rfmt sheetId="3" sqref="BH44" start="0" length="0">
    <dxf>
      <alignment vertical="bottom" readingOrder="0"/>
    </dxf>
  </rfmt>
  <rfmt sheetId="3" sqref="BI44" start="0" length="0">
    <dxf>
      <alignment vertical="bottom" readingOrder="0"/>
    </dxf>
  </rfmt>
  <rfmt sheetId="3" sqref="BJ44" start="0" length="0">
    <dxf>
      <alignment vertical="bottom" readingOrder="0"/>
    </dxf>
  </rfmt>
  <rfmt sheetId="3" sqref="BK44" start="0" length="0">
    <dxf>
      <alignment vertical="bottom" readingOrder="0"/>
    </dxf>
  </rfmt>
  <rfmt sheetId="3" sqref="BL44" start="0" length="0">
    <dxf>
      <alignment vertical="bottom" readingOrder="0"/>
    </dxf>
  </rfmt>
  <rfmt sheetId="3" sqref="BM44" start="0" length="0">
    <dxf>
      <alignment vertical="bottom" readingOrder="0"/>
    </dxf>
  </rfmt>
  <rfmt sheetId="3" sqref="BN44" start="0" length="0">
    <dxf>
      <alignment vertical="bottom" readingOrder="0"/>
    </dxf>
  </rfmt>
  <rfmt sheetId="3" sqref="BO44" start="0" length="0">
    <dxf>
      <alignment vertical="bottom" readingOrder="0"/>
    </dxf>
  </rfmt>
  <rfmt sheetId="3" sqref="BP44" start="0" length="0">
    <dxf>
      <alignment vertical="bottom" readingOrder="0"/>
    </dxf>
  </rfmt>
  <rfmt sheetId="3" sqref="BQ44" start="0" length="0">
    <dxf>
      <alignment vertical="bottom" readingOrder="0"/>
    </dxf>
  </rfmt>
  <rfmt sheetId="3" sqref="BR44" start="0" length="0">
    <dxf>
      <alignment vertical="bottom" readingOrder="0"/>
    </dxf>
  </rfmt>
  <rfmt sheetId="3" sqref="BS44" start="0" length="0">
    <dxf>
      <alignment vertical="bottom" readingOrder="0"/>
    </dxf>
  </rfmt>
  <rfmt sheetId="3" sqref="BT44" start="0" length="0">
    <dxf>
      <alignment vertical="bottom" readingOrder="0"/>
    </dxf>
  </rfmt>
  <rfmt sheetId="3" sqref="BU44" start="0" length="0">
    <dxf>
      <alignment vertical="bottom" readingOrder="0"/>
    </dxf>
  </rfmt>
  <rfmt sheetId="3" sqref="BV44" start="0" length="0">
    <dxf>
      <alignment vertical="bottom" readingOrder="0"/>
    </dxf>
  </rfmt>
  <rfmt sheetId="3" sqref="BW44" start="0" length="0">
    <dxf>
      <alignment vertical="bottom" readingOrder="0"/>
    </dxf>
  </rfmt>
  <rfmt sheetId="3" sqref="BX44" start="0" length="0">
    <dxf>
      <alignment vertical="bottom" readingOrder="0"/>
    </dxf>
  </rfmt>
  <rfmt sheetId="3" sqref="BY44" start="0" length="0">
    <dxf>
      <alignment vertical="bottom" readingOrder="0"/>
    </dxf>
  </rfmt>
  <rfmt sheetId="3" sqref="BZ44" start="0" length="0">
    <dxf>
      <alignment vertical="bottom" readingOrder="0"/>
    </dxf>
  </rfmt>
  <rfmt sheetId="3" sqref="CA44" start="0" length="0">
    <dxf>
      <alignment vertical="bottom" readingOrder="0"/>
    </dxf>
  </rfmt>
  <rfmt sheetId="3" sqref="CB44" start="0" length="0">
    <dxf>
      <alignment vertical="bottom" readingOrder="0"/>
    </dxf>
  </rfmt>
  <rfmt sheetId="3" sqref="CC44" start="0" length="0">
    <dxf>
      <alignment vertical="bottom" readingOrder="0"/>
    </dxf>
  </rfmt>
  <rfmt sheetId="3" sqref="CD44" start="0" length="0">
    <dxf>
      <alignment vertical="bottom" readingOrder="0"/>
    </dxf>
  </rfmt>
  <rfmt sheetId="3" sqref="CE44" start="0" length="0">
    <dxf>
      <alignment vertical="bottom" readingOrder="0"/>
    </dxf>
  </rfmt>
  <rfmt sheetId="3" sqref="CF44" start="0" length="0">
    <dxf>
      <alignment vertical="bottom" readingOrder="0"/>
    </dxf>
  </rfmt>
  <rfmt sheetId="3" sqref="CG44" start="0" length="0">
    <dxf>
      <alignment vertical="bottom" readingOrder="0"/>
    </dxf>
  </rfmt>
  <rfmt sheetId="3" sqref="CH44" start="0" length="0">
    <dxf>
      <alignment vertical="bottom" readingOrder="0"/>
    </dxf>
  </rfmt>
  <rfmt sheetId="3" sqref="CI44" start="0" length="0">
    <dxf>
      <alignment vertical="bottom" readingOrder="0"/>
    </dxf>
  </rfmt>
  <rfmt sheetId="3" sqref="CJ44" start="0" length="0">
    <dxf>
      <alignment vertical="bottom" readingOrder="0"/>
    </dxf>
  </rfmt>
  <rfmt sheetId="3" sqref="CK44" start="0" length="0">
    <dxf>
      <alignment vertical="bottom" readingOrder="0"/>
    </dxf>
  </rfmt>
  <rfmt sheetId="3" sqref="CL44" start="0" length="0">
    <dxf>
      <alignment vertical="bottom" readingOrder="0"/>
    </dxf>
  </rfmt>
  <rfmt sheetId="3" sqref="CM44" start="0" length="0">
    <dxf>
      <alignment vertical="bottom" readingOrder="0"/>
    </dxf>
  </rfmt>
  <rfmt sheetId="3" sqref="CN44" start="0" length="0">
    <dxf>
      <alignment vertical="bottom" readingOrder="0"/>
    </dxf>
  </rfmt>
  <rfmt sheetId="3" sqref="CO44" start="0" length="0">
    <dxf>
      <alignment vertical="bottom" readingOrder="0"/>
    </dxf>
  </rfmt>
  <rfmt sheetId="3" sqref="CP44" start="0" length="0">
    <dxf>
      <alignment vertical="bottom" readingOrder="0"/>
    </dxf>
  </rfmt>
  <rfmt sheetId="3" sqref="CQ44" start="0" length="0">
    <dxf>
      <alignment vertical="bottom" readingOrder="0"/>
    </dxf>
  </rfmt>
  <rfmt sheetId="3" sqref="CR44" start="0" length="0">
    <dxf>
      <alignment vertical="bottom" readingOrder="0"/>
    </dxf>
  </rfmt>
  <rfmt sheetId="3" sqref="CS44" start="0" length="0">
    <dxf>
      <alignment vertical="bottom" readingOrder="0"/>
    </dxf>
  </rfmt>
  <rfmt sheetId="3" sqref="CT44" start="0" length="0">
    <dxf>
      <alignment vertical="bottom" readingOrder="0"/>
    </dxf>
  </rfmt>
  <rfmt sheetId="3" sqref="CU44" start="0" length="0">
    <dxf>
      <alignment vertical="bottom" readingOrder="0"/>
    </dxf>
  </rfmt>
  <rfmt sheetId="3" sqref="CV44" start="0" length="0">
    <dxf>
      <alignment vertical="bottom" readingOrder="0"/>
    </dxf>
  </rfmt>
  <rfmt sheetId="3" sqref="CW44" start="0" length="0">
    <dxf>
      <alignment vertical="bottom" readingOrder="0"/>
    </dxf>
  </rfmt>
  <rfmt sheetId="3" sqref="CX44" start="0" length="0">
    <dxf>
      <alignment vertical="bottom" readingOrder="0"/>
    </dxf>
  </rfmt>
  <rfmt sheetId="3" sqref="CY44" start="0" length="0">
    <dxf>
      <alignment vertical="bottom" readingOrder="0"/>
    </dxf>
  </rfmt>
  <rfmt sheetId="3" sqref="CZ44" start="0" length="0">
    <dxf>
      <alignment vertical="bottom" readingOrder="0"/>
    </dxf>
  </rfmt>
  <rfmt sheetId="3" sqref="DA44" start="0" length="0">
    <dxf>
      <alignment vertical="bottom" readingOrder="0"/>
    </dxf>
  </rfmt>
  <rfmt sheetId="3" sqref="DB44" start="0" length="0">
    <dxf>
      <alignment vertical="bottom" readingOrder="0"/>
    </dxf>
  </rfmt>
  <rfmt sheetId="3" sqref="DC44" start="0" length="0">
    <dxf>
      <alignment vertical="bottom" readingOrder="0"/>
    </dxf>
  </rfmt>
  <rfmt sheetId="3" sqref="DD44" start="0" length="0">
    <dxf>
      <alignment vertical="bottom" readingOrder="0"/>
    </dxf>
  </rfmt>
  <rfmt sheetId="3" sqref="DE44" start="0" length="0">
    <dxf>
      <alignment vertical="bottom" readingOrder="0"/>
    </dxf>
  </rfmt>
  <rfmt sheetId="3" sqref="DF44" start="0" length="0">
    <dxf>
      <alignment vertical="bottom" readingOrder="0"/>
    </dxf>
  </rfmt>
  <rfmt sheetId="3" sqref="DG44" start="0" length="0">
    <dxf>
      <alignment vertical="bottom" readingOrder="0"/>
    </dxf>
  </rfmt>
  <rfmt sheetId="3" sqref="DH44" start="0" length="0">
    <dxf>
      <alignment vertical="bottom" readingOrder="0"/>
    </dxf>
  </rfmt>
  <rfmt sheetId="3" sqref="DI44" start="0" length="0">
    <dxf>
      <alignment vertical="bottom" readingOrder="0"/>
    </dxf>
  </rfmt>
  <rfmt sheetId="3" sqref="DJ44" start="0" length="0">
    <dxf>
      <alignment vertical="bottom" readingOrder="0"/>
    </dxf>
  </rfmt>
  <rfmt sheetId="3" sqref="DK44" start="0" length="0">
    <dxf>
      <alignment vertical="bottom" readingOrder="0"/>
    </dxf>
  </rfmt>
  <rfmt sheetId="3" sqref="DL44" start="0" length="0">
    <dxf>
      <alignment vertical="bottom" readingOrder="0"/>
    </dxf>
  </rfmt>
  <rfmt sheetId="3" sqref="DM44" start="0" length="0">
    <dxf>
      <alignment vertical="bottom" readingOrder="0"/>
    </dxf>
  </rfmt>
  <rfmt sheetId="3" sqref="DN44" start="0" length="0">
    <dxf>
      <alignment vertical="bottom" readingOrder="0"/>
    </dxf>
  </rfmt>
  <rfmt sheetId="3" sqref="DO44" start="0" length="0">
    <dxf>
      <alignment vertical="bottom" readingOrder="0"/>
    </dxf>
  </rfmt>
  <rfmt sheetId="3" sqref="DP44" start="0" length="0">
    <dxf>
      <alignment vertical="bottom" readingOrder="0"/>
    </dxf>
  </rfmt>
  <rfmt sheetId="3" sqref="DQ44" start="0" length="0">
    <dxf>
      <alignment vertical="bottom" readingOrder="0"/>
    </dxf>
  </rfmt>
  <rfmt sheetId="3" sqref="DR44" start="0" length="0">
    <dxf>
      <alignment vertical="bottom" readingOrder="0"/>
    </dxf>
  </rfmt>
  <rfmt sheetId="3" sqref="DS44" start="0" length="0">
    <dxf>
      <alignment vertical="bottom" readingOrder="0"/>
    </dxf>
  </rfmt>
  <rfmt sheetId="3" sqref="DT44" start="0" length="0">
    <dxf>
      <alignment vertical="bottom" readingOrder="0"/>
    </dxf>
  </rfmt>
  <rfmt sheetId="3" sqref="DU44" start="0" length="0">
    <dxf>
      <alignment vertical="bottom" readingOrder="0"/>
    </dxf>
  </rfmt>
  <rfmt sheetId="3" sqref="DV44" start="0" length="0">
    <dxf>
      <alignment vertical="bottom" readingOrder="0"/>
    </dxf>
  </rfmt>
  <rfmt sheetId="3" sqref="DW44" start="0" length="0">
    <dxf>
      <alignment vertical="bottom" readingOrder="0"/>
    </dxf>
  </rfmt>
  <rfmt sheetId="3" sqref="DX44" start="0" length="0">
    <dxf>
      <alignment vertical="bottom" readingOrder="0"/>
    </dxf>
  </rfmt>
  <rfmt sheetId="3" sqref="DY44" start="0" length="0">
    <dxf>
      <alignment vertical="bottom" readingOrder="0"/>
    </dxf>
  </rfmt>
  <rfmt sheetId="3" sqref="DZ44" start="0" length="0">
    <dxf>
      <alignment vertical="bottom" readingOrder="0"/>
    </dxf>
  </rfmt>
  <rfmt sheetId="3" sqref="EA44" start="0" length="0">
    <dxf>
      <alignment vertical="bottom" readingOrder="0"/>
    </dxf>
  </rfmt>
  <rfmt sheetId="3" sqref="EB44" start="0" length="0">
    <dxf>
      <alignment vertical="bottom" readingOrder="0"/>
    </dxf>
  </rfmt>
  <rfmt sheetId="3" sqref="EC44" start="0" length="0">
    <dxf>
      <alignment vertical="bottom" readingOrder="0"/>
    </dxf>
  </rfmt>
  <rfmt sheetId="3" sqref="ED44" start="0" length="0">
    <dxf>
      <alignment vertical="bottom" readingOrder="0"/>
    </dxf>
  </rfmt>
  <rfmt sheetId="3" sqref="EE44" start="0" length="0">
    <dxf>
      <alignment vertical="bottom" readingOrder="0"/>
    </dxf>
  </rfmt>
  <rfmt sheetId="3" sqref="EF44" start="0" length="0">
    <dxf>
      <alignment vertical="bottom" readingOrder="0"/>
    </dxf>
  </rfmt>
  <rfmt sheetId="3" sqref="EG44" start="0" length="0">
    <dxf>
      <alignment vertical="bottom" readingOrder="0"/>
    </dxf>
  </rfmt>
  <rfmt sheetId="3" sqref="EH44" start="0" length="0">
    <dxf>
      <alignment vertical="bottom" readingOrder="0"/>
    </dxf>
  </rfmt>
  <rfmt sheetId="3" sqref="EI44" start="0" length="0">
    <dxf>
      <alignment vertical="bottom" readingOrder="0"/>
    </dxf>
  </rfmt>
  <rfmt sheetId="3" sqref="EJ44" start="0" length="0">
    <dxf>
      <alignment vertical="bottom" readingOrder="0"/>
    </dxf>
  </rfmt>
  <rfmt sheetId="3" sqref="EK44" start="0" length="0">
    <dxf>
      <alignment vertical="bottom" readingOrder="0"/>
    </dxf>
  </rfmt>
  <rfmt sheetId="3" sqref="EL44" start="0" length="0">
    <dxf>
      <alignment vertical="bottom" readingOrder="0"/>
    </dxf>
  </rfmt>
  <rfmt sheetId="3" sqref="EM44" start="0" length="0">
    <dxf>
      <alignment vertical="bottom" readingOrder="0"/>
    </dxf>
  </rfmt>
  <rfmt sheetId="3" sqref="EN44" start="0" length="0">
    <dxf>
      <alignment vertical="bottom" readingOrder="0"/>
    </dxf>
  </rfmt>
  <rfmt sheetId="3" sqref="EO44" start="0" length="0">
    <dxf>
      <alignment vertical="bottom" readingOrder="0"/>
    </dxf>
  </rfmt>
  <rfmt sheetId="3" sqref="EP44" start="0" length="0">
    <dxf>
      <alignment vertical="bottom" readingOrder="0"/>
    </dxf>
  </rfmt>
  <rfmt sheetId="3" sqref="EQ44" start="0" length="0">
    <dxf>
      <alignment vertical="bottom" readingOrder="0"/>
    </dxf>
  </rfmt>
  <rfmt sheetId="3" sqref="ER44" start="0" length="0">
    <dxf>
      <alignment vertical="bottom" readingOrder="0"/>
    </dxf>
  </rfmt>
  <rfmt sheetId="3" sqref="ES44" start="0" length="0">
    <dxf>
      <alignment vertical="bottom" readingOrder="0"/>
    </dxf>
  </rfmt>
  <rfmt sheetId="3" sqref="ET44" start="0" length="0">
    <dxf>
      <alignment vertical="bottom" readingOrder="0"/>
    </dxf>
  </rfmt>
  <rfmt sheetId="3" sqref="EU44" start="0" length="0">
    <dxf>
      <alignment vertical="bottom" readingOrder="0"/>
    </dxf>
  </rfmt>
  <rfmt sheetId="3" sqref="EV44" start="0" length="0">
    <dxf>
      <alignment vertical="bottom" readingOrder="0"/>
    </dxf>
  </rfmt>
  <rfmt sheetId="3" sqref="EW44" start="0" length="0">
    <dxf>
      <alignment vertical="bottom" readingOrder="0"/>
    </dxf>
  </rfmt>
  <rfmt sheetId="3" sqref="EX44" start="0" length="0">
    <dxf>
      <alignment vertical="bottom" readingOrder="0"/>
    </dxf>
  </rfmt>
  <rfmt sheetId="3" sqref="EY44" start="0" length="0">
    <dxf>
      <alignment vertical="bottom" readingOrder="0"/>
    </dxf>
  </rfmt>
  <rfmt sheetId="3" sqref="EZ44" start="0" length="0">
    <dxf>
      <alignment vertical="bottom" readingOrder="0"/>
    </dxf>
  </rfmt>
  <rfmt sheetId="3" sqref="FA44" start="0" length="0">
    <dxf>
      <alignment vertical="bottom" readingOrder="0"/>
    </dxf>
  </rfmt>
  <rfmt sheetId="3" sqref="FB44" start="0" length="0">
    <dxf>
      <alignment vertical="bottom" readingOrder="0"/>
    </dxf>
  </rfmt>
  <rfmt sheetId="3" sqref="FC44" start="0" length="0">
    <dxf>
      <alignment vertical="bottom" readingOrder="0"/>
    </dxf>
  </rfmt>
  <rfmt sheetId="3" sqref="FD44" start="0" length="0">
    <dxf>
      <alignment vertical="bottom" readingOrder="0"/>
    </dxf>
  </rfmt>
  <rfmt sheetId="3" sqref="FE44" start="0" length="0">
    <dxf>
      <alignment vertical="bottom" readingOrder="0"/>
    </dxf>
  </rfmt>
  <rfmt sheetId="3" sqref="FF44" start="0" length="0">
    <dxf>
      <alignment vertical="bottom" readingOrder="0"/>
    </dxf>
  </rfmt>
  <rfmt sheetId="3" sqref="FG44" start="0" length="0">
    <dxf>
      <alignment vertical="bottom" readingOrder="0"/>
    </dxf>
  </rfmt>
  <rfmt sheetId="3" sqref="FH44" start="0" length="0">
    <dxf>
      <alignment vertical="bottom" readingOrder="0"/>
    </dxf>
  </rfmt>
  <rfmt sheetId="3" sqref="FI44" start="0" length="0">
    <dxf>
      <alignment vertical="bottom" readingOrder="0"/>
    </dxf>
  </rfmt>
  <rfmt sheetId="3" sqref="FJ44" start="0" length="0">
    <dxf>
      <alignment vertical="bottom" readingOrder="0"/>
    </dxf>
  </rfmt>
  <rfmt sheetId="3" sqref="FK44" start="0" length="0">
    <dxf>
      <alignment vertical="bottom" readingOrder="0"/>
    </dxf>
  </rfmt>
  <rfmt sheetId="3" sqref="P45" start="0" length="0">
    <dxf>
      <alignment vertical="bottom" readingOrder="0"/>
    </dxf>
  </rfmt>
  <rfmt sheetId="3" sqref="Q45" start="0" length="0">
    <dxf>
      <alignment vertical="bottom" readingOrder="0"/>
    </dxf>
  </rfmt>
  <rfmt sheetId="3" sqref="R45" start="0" length="0">
    <dxf>
      <alignment vertical="bottom" readingOrder="0"/>
    </dxf>
  </rfmt>
  <rfmt sheetId="3" sqref="S45" start="0" length="0">
    <dxf>
      <alignment vertical="bottom" readingOrder="0"/>
    </dxf>
  </rfmt>
  <rfmt sheetId="3" sqref="T45" start="0" length="0">
    <dxf>
      <alignment vertical="bottom" readingOrder="0"/>
    </dxf>
  </rfmt>
  <rfmt sheetId="3" sqref="U45" start="0" length="0">
    <dxf>
      <alignment vertical="bottom" readingOrder="0"/>
    </dxf>
  </rfmt>
  <rfmt sheetId="3" sqref="V45" start="0" length="0">
    <dxf>
      <alignment vertical="bottom" readingOrder="0"/>
    </dxf>
  </rfmt>
  <rfmt sheetId="3" sqref="W45" start="0" length="0">
    <dxf>
      <alignment vertical="bottom" readingOrder="0"/>
    </dxf>
  </rfmt>
  <rfmt sheetId="3" sqref="X45" start="0" length="0">
    <dxf>
      <alignment vertical="bottom" readingOrder="0"/>
    </dxf>
  </rfmt>
  <rfmt sheetId="3" sqref="Y45" start="0" length="0">
    <dxf>
      <alignment vertical="bottom" readingOrder="0"/>
    </dxf>
  </rfmt>
  <rfmt sheetId="3" sqref="Z45" start="0" length="0">
    <dxf>
      <alignment vertical="bottom" readingOrder="0"/>
    </dxf>
  </rfmt>
  <rfmt sheetId="3" sqref="AA45" start="0" length="0">
    <dxf>
      <alignment vertical="bottom" readingOrder="0"/>
    </dxf>
  </rfmt>
  <rfmt sheetId="3" sqref="AB45" start="0" length="0">
    <dxf>
      <fill>
        <patternFill patternType="none">
          <bgColor indexed="65"/>
        </patternFill>
      </fill>
      <alignment vertical="bottom" readingOrder="0"/>
    </dxf>
  </rfmt>
  <rfmt sheetId="3" sqref="AC45" start="0" length="0">
    <dxf>
      <alignment vertical="bottom" readingOrder="0"/>
    </dxf>
  </rfmt>
  <rfmt sheetId="3" sqref="AD45" start="0" length="0">
    <dxf>
      <alignment vertical="bottom" readingOrder="0"/>
    </dxf>
  </rfmt>
  <rfmt sheetId="3" sqref="AE45" start="0" length="0">
    <dxf>
      <alignment vertical="bottom" readingOrder="0"/>
    </dxf>
  </rfmt>
  <rfmt sheetId="3" sqref="AF45" start="0" length="0">
    <dxf>
      <alignment vertical="bottom" readingOrder="0"/>
    </dxf>
  </rfmt>
  <rfmt sheetId="3" sqref="AG45" start="0" length="0">
    <dxf>
      <alignment vertical="bottom" readingOrder="0"/>
    </dxf>
  </rfmt>
  <rfmt sheetId="3" sqref="AH45" start="0" length="0">
    <dxf>
      <alignment vertical="bottom" readingOrder="0"/>
    </dxf>
  </rfmt>
  <rfmt sheetId="3" sqref="AI45" start="0" length="0">
    <dxf>
      <alignment vertical="bottom" readingOrder="0"/>
    </dxf>
  </rfmt>
  <rfmt sheetId="3" sqref="AJ45" start="0" length="0">
    <dxf>
      <alignment vertical="bottom" readingOrder="0"/>
    </dxf>
  </rfmt>
  <rfmt sheetId="3" sqref="AK45" start="0" length="0">
    <dxf>
      <alignment vertical="bottom" readingOrder="0"/>
    </dxf>
  </rfmt>
  <rfmt sheetId="3" sqref="AL45" start="0" length="0">
    <dxf>
      <alignment vertical="bottom" readingOrder="0"/>
    </dxf>
  </rfmt>
  <rfmt sheetId="3" sqref="AM45" start="0" length="0">
    <dxf>
      <alignment vertical="bottom" readingOrder="0"/>
    </dxf>
  </rfmt>
  <rfmt sheetId="3" sqref="AN45" start="0" length="0">
    <dxf>
      <alignment vertical="bottom" readingOrder="0"/>
    </dxf>
  </rfmt>
  <rfmt sheetId="3" sqref="AO45" start="0" length="0">
    <dxf>
      <fill>
        <patternFill patternType="none">
          <bgColor indexed="65"/>
        </patternFill>
      </fill>
      <alignment vertical="bottom" readingOrder="0"/>
    </dxf>
  </rfmt>
  <rfmt sheetId="3" sqref="AP45" start="0" length="0">
    <dxf>
      <alignment vertical="bottom" readingOrder="0"/>
    </dxf>
  </rfmt>
  <rfmt sheetId="3" sqref="AQ45" start="0" length="0">
    <dxf>
      <alignment vertical="bottom" readingOrder="0"/>
    </dxf>
  </rfmt>
  <rfmt sheetId="3" sqref="AR45" start="0" length="0">
    <dxf>
      <alignment vertical="bottom" readingOrder="0"/>
    </dxf>
  </rfmt>
  <rfmt sheetId="3" sqref="AS45" start="0" length="0">
    <dxf>
      <alignment vertical="bottom" readingOrder="0"/>
    </dxf>
  </rfmt>
  <rfmt sheetId="3" sqref="AT45" start="0" length="0">
    <dxf>
      <alignment vertical="bottom" readingOrder="0"/>
    </dxf>
  </rfmt>
  <rfmt sheetId="3" sqref="AU45" start="0" length="0">
    <dxf>
      <alignment vertical="bottom" readingOrder="0"/>
    </dxf>
  </rfmt>
  <rfmt sheetId="3" sqref="AV45" start="0" length="0">
    <dxf>
      <alignment vertical="bottom" readingOrder="0"/>
    </dxf>
  </rfmt>
  <rfmt sheetId="3" sqref="AW45" start="0" length="0">
    <dxf>
      <alignment vertical="bottom" readingOrder="0"/>
    </dxf>
  </rfmt>
  <rfmt sheetId="3" sqref="AX45" start="0" length="0">
    <dxf>
      <alignment vertical="bottom" readingOrder="0"/>
    </dxf>
  </rfmt>
  <rfmt sheetId="3" sqref="AY45" start="0" length="0">
    <dxf>
      <alignment vertical="bottom" readingOrder="0"/>
    </dxf>
  </rfmt>
  <rfmt sheetId="3" sqref="AZ45" start="0" length="0">
    <dxf>
      <alignment vertical="bottom" readingOrder="0"/>
    </dxf>
  </rfmt>
  <rfmt sheetId="3" sqref="BA45" start="0" length="0">
    <dxf>
      <alignment vertical="bottom" readingOrder="0"/>
    </dxf>
  </rfmt>
  <rfmt sheetId="3" sqref="BB45" start="0" length="0">
    <dxf>
      <alignment vertical="bottom" readingOrder="0"/>
    </dxf>
  </rfmt>
  <rfmt sheetId="3" sqref="BC45" start="0" length="0">
    <dxf>
      <alignment vertical="bottom" readingOrder="0"/>
    </dxf>
  </rfmt>
  <rfmt sheetId="3" sqref="BD45" start="0" length="0">
    <dxf>
      <alignment vertical="bottom" readingOrder="0"/>
    </dxf>
  </rfmt>
  <rfmt sheetId="3" sqref="BE45" start="0" length="0">
    <dxf>
      <alignment vertical="bottom" readingOrder="0"/>
    </dxf>
  </rfmt>
  <rfmt sheetId="3" sqref="BF45" start="0" length="0">
    <dxf>
      <alignment vertical="bottom" readingOrder="0"/>
    </dxf>
  </rfmt>
  <rfmt sheetId="3" sqref="BG45" start="0" length="0">
    <dxf>
      <alignment vertical="bottom" readingOrder="0"/>
    </dxf>
  </rfmt>
  <rfmt sheetId="3" sqref="BH45" start="0" length="0">
    <dxf>
      <alignment vertical="bottom" readingOrder="0"/>
    </dxf>
  </rfmt>
  <rfmt sheetId="3" sqref="BI45" start="0" length="0">
    <dxf>
      <alignment vertical="bottom" readingOrder="0"/>
    </dxf>
  </rfmt>
  <rfmt sheetId="3" sqref="BJ45" start="0" length="0">
    <dxf>
      <alignment vertical="bottom" readingOrder="0"/>
    </dxf>
  </rfmt>
  <rfmt sheetId="3" sqref="BK45" start="0" length="0">
    <dxf>
      <alignment vertical="bottom" readingOrder="0"/>
    </dxf>
  </rfmt>
  <rfmt sheetId="3" sqref="BL45" start="0" length="0">
    <dxf>
      <alignment vertical="bottom" readingOrder="0"/>
    </dxf>
  </rfmt>
  <rfmt sheetId="3" sqref="BM45" start="0" length="0">
    <dxf>
      <alignment vertical="bottom" readingOrder="0"/>
    </dxf>
  </rfmt>
  <rfmt sheetId="3" sqref="BN45" start="0" length="0">
    <dxf>
      <alignment vertical="bottom" readingOrder="0"/>
    </dxf>
  </rfmt>
  <rfmt sheetId="3" sqref="BO45" start="0" length="0">
    <dxf>
      <alignment vertical="bottom" readingOrder="0"/>
    </dxf>
  </rfmt>
  <rfmt sheetId="3" sqref="BP45" start="0" length="0">
    <dxf>
      <alignment vertical="bottom" readingOrder="0"/>
    </dxf>
  </rfmt>
  <rfmt sheetId="3" sqref="BQ45" start="0" length="0">
    <dxf>
      <alignment vertical="bottom" readingOrder="0"/>
    </dxf>
  </rfmt>
  <rfmt sheetId="3" sqref="BR45" start="0" length="0">
    <dxf>
      <alignment vertical="bottom" readingOrder="0"/>
    </dxf>
  </rfmt>
  <rfmt sheetId="3" sqref="BS45" start="0" length="0">
    <dxf>
      <alignment vertical="bottom" readingOrder="0"/>
    </dxf>
  </rfmt>
  <rfmt sheetId="3" sqref="BT45" start="0" length="0">
    <dxf>
      <alignment vertical="bottom" readingOrder="0"/>
    </dxf>
  </rfmt>
  <rfmt sheetId="3" sqref="BU45" start="0" length="0">
    <dxf>
      <alignment vertical="bottom" readingOrder="0"/>
    </dxf>
  </rfmt>
  <rfmt sheetId="3" sqref="BV45" start="0" length="0">
    <dxf>
      <alignment vertical="bottom" readingOrder="0"/>
    </dxf>
  </rfmt>
  <rfmt sheetId="3" sqref="BW45" start="0" length="0">
    <dxf>
      <alignment vertical="bottom" readingOrder="0"/>
    </dxf>
  </rfmt>
  <rfmt sheetId="3" sqref="BX45" start="0" length="0">
    <dxf>
      <alignment vertical="bottom" readingOrder="0"/>
    </dxf>
  </rfmt>
  <rfmt sheetId="3" sqref="BY45" start="0" length="0">
    <dxf>
      <alignment vertical="bottom" readingOrder="0"/>
    </dxf>
  </rfmt>
  <rfmt sheetId="3" sqref="BZ45" start="0" length="0">
    <dxf>
      <alignment vertical="bottom" readingOrder="0"/>
    </dxf>
  </rfmt>
  <rfmt sheetId="3" sqref="CA45" start="0" length="0">
    <dxf>
      <alignment vertical="bottom" readingOrder="0"/>
    </dxf>
  </rfmt>
  <rfmt sheetId="3" sqref="CB45" start="0" length="0">
    <dxf>
      <alignment vertical="bottom" readingOrder="0"/>
    </dxf>
  </rfmt>
  <rfmt sheetId="3" sqref="CC45" start="0" length="0">
    <dxf>
      <alignment vertical="bottom" readingOrder="0"/>
    </dxf>
  </rfmt>
  <rfmt sheetId="3" sqref="CD45" start="0" length="0">
    <dxf>
      <alignment vertical="bottom" readingOrder="0"/>
    </dxf>
  </rfmt>
  <rfmt sheetId="3" sqref="CE45" start="0" length="0">
    <dxf>
      <alignment vertical="bottom" readingOrder="0"/>
    </dxf>
  </rfmt>
  <rfmt sheetId="3" sqref="CF45" start="0" length="0">
    <dxf>
      <alignment vertical="bottom" readingOrder="0"/>
    </dxf>
  </rfmt>
  <rfmt sheetId="3" sqref="CG45" start="0" length="0">
    <dxf>
      <alignment vertical="bottom" readingOrder="0"/>
    </dxf>
  </rfmt>
  <rfmt sheetId="3" sqref="CH45" start="0" length="0">
    <dxf>
      <alignment vertical="bottom" readingOrder="0"/>
    </dxf>
  </rfmt>
  <rfmt sheetId="3" sqref="CI45" start="0" length="0">
    <dxf>
      <alignment vertical="bottom" readingOrder="0"/>
    </dxf>
  </rfmt>
  <rfmt sheetId="3" sqref="CJ45" start="0" length="0">
    <dxf>
      <alignment vertical="bottom" readingOrder="0"/>
    </dxf>
  </rfmt>
  <rfmt sheetId="3" sqref="CK45" start="0" length="0">
    <dxf>
      <alignment vertical="bottom" readingOrder="0"/>
    </dxf>
  </rfmt>
  <rfmt sheetId="3" sqref="CL45" start="0" length="0">
    <dxf>
      <alignment vertical="bottom" readingOrder="0"/>
    </dxf>
  </rfmt>
  <rfmt sheetId="3" sqref="CM45" start="0" length="0">
    <dxf>
      <alignment vertical="bottom" readingOrder="0"/>
    </dxf>
  </rfmt>
  <rfmt sheetId="3" sqref="CN45" start="0" length="0">
    <dxf>
      <alignment vertical="bottom" readingOrder="0"/>
    </dxf>
  </rfmt>
  <rfmt sheetId="3" sqref="CO45" start="0" length="0">
    <dxf>
      <alignment vertical="bottom" readingOrder="0"/>
    </dxf>
  </rfmt>
  <rfmt sheetId="3" sqref="CP45" start="0" length="0">
    <dxf>
      <alignment vertical="bottom" readingOrder="0"/>
    </dxf>
  </rfmt>
  <rfmt sheetId="3" sqref="CQ45" start="0" length="0">
    <dxf>
      <alignment vertical="bottom" readingOrder="0"/>
    </dxf>
  </rfmt>
  <rfmt sheetId="3" sqref="CR45" start="0" length="0">
    <dxf>
      <alignment vertical="bottom" readingOrder="0"/>
    </dxf>
  </rfmt>
  <rfmt sheetId="3" sqref="CS45" start="0" length="0">
    <dxf>
      <alignment vertical="bottom" readingOrder="0"/>
    </dxf>
  </rfmt>
  <rfmt sheetId="3" sqref="CT45" start="0" length="0">
    <dxf>
      <alignment vertical="bottom" readingOrder="0"/>
    </dxf>
  </rfmt>
  <rfmt sheetId="3" sqref="CU45" start="0" length="0">
    <dxf>
      <alignment vertical="bottom" readingOrder="0"/>
    </dxf>
  </rfmt>
  <rfmt sheetId="3" sqref="CV45" start="0" length="0">
    <dxf>
      <alignment vertical="bottom" readingOrder="0"/>
    </dxf>
  </rfmt>
  <rfmt sheetId="3" sqref="CW45" start="0" length="0">
    <dxf>
      <alignment vertical="bottom" readingOrder="0"/>
    </dxf>
  </rfmt>
  <rfmt sheetId="3" sqref="CX45" start="0" length="0">
    <dxf>
      <alignment vertical="bottom" readingOrder="0"/>
    </dxf>
  </rfmt>
  <rfmt sheetId="3" sqref="CY45" start="0" length="0">
    <dxf>
      <alignment vertical="bottom" readingOrder="0"/>
    </dxf>
  </rfmt>
  <rfmt sheetId="3" sqref="CZ45" start="0" length="0">
    <dxf>
      <alignment vertical="bottom" readingOrder="0"/>
    </dxf>
  </rfmt>
  <rfmt sheetId="3" sqref="DA45" start="0" length="0">
    <dxf>
      <alignment vertical="bottom" readingOrder="0"/>
    </dxf>
  </rfmt>
  <rfmt sheetId="3" sqref="DB45" start="0" length="0">
    <dxf>
      <alignment vertical="bottom" readingOrder="0"/>
    </dxf>
  </rfmt>
  <rfmt sheetId="3" sqref="DC45" start="0" length="0">
    <dxf>
      <alignment vertical="bottom" readingOrder="0"/>
    </dxf>
  </rfmt>
  <rfmt sheetId="3" sqref="DD45" start="0" length="0">
    <dxf>
      <alignment vertical="bottom" readingOrder="0"/>
    </dxf>
  </rfmt>
  <rfmt sheetId="3" sqref="DE45" start="0" length="0">
    <dxf>
      <alignment vertical="bottom" readingOrder="0"/>
    </dxf>
  </rfmt>
  <rfmt sheetId="3" sqref="DF45" start="0" length="0">
    <dxf>
      <alignment vertical="bottom" readingOrder="0"/>
    </dxf>
  </rfmt>
  <rfmt sheetId="3" sqref="DG45" start="0" length="0">
    <dxf>
      <alignment vertical="bottom" readingOrder="0"/>
    </dxf>
  </rfmt>
  <rfmt sheetId="3" sqref="DH45" start="0" length="0">
    <dxf>
      <alignment vertical="bottom" readingOrder="0"/>
    </dxf>
  </rfmt>
  <rfmt sheetId="3" sqref="DI45" start="0" length="0">
    <dxf>
      <alignment vertical="bottom" readingOrder="0"/>
    </dxf>
  </rfmt>
  <rfmt sheetId="3" sqref="DJ45" start="0" length="0">
    <dxf>
      <alignment vertical="bottom" readingOrder="0"/>
    </dxf>
  </rfmt>
  <rfmt sheetId="3" sqref="DK45" start="0" length="0">
    <dxf>
      <alignment vertical="bottom" readingOrder="0"/>
    </dxf>
  </rfmt>
  <rfmt sheetId="3" sqref="DL45" start="0" length="0">
    <dxf>
      <alignment vertical="bottom" readingOrder="0"/>
    </dxf>
  </rfmt>
  <rfmt sheetId="3" sqref="DM45" start="0" length="0">
    <dxf>
      <alignment vertical="bottom" readingOrder="0"/>
    </dxf>
  </rfmt>
  <rfmt sheetId="3" sqref="DN45" start="0" length="0">
    <dxf>
      <alignment vertical="bottom" readingOrder="0"/>
    </dxf>
  </rfmt>
  <rfmt sheetId="3" sqref="DO45" start="0" length="0">
    <dxf>
      <alignment vertical="bottom" readingOrder="0"/>
    </dxf>
  </rfmt>
  <rfmt sheetId="3" sqref="DP45" start="0" length="0">
    <dxf>
      <alignment vertical="bottom" readingOrder="0"/>
    </dxf>
  </rfmt>
  <rfmt sheetId="3" sqref="DQ45" start="0" length="0">
    <dxf>
      <alignment vertical="bottom" readingOrder="0"/>
    </dxf>
  </rfmt>
  <rfmt sheetId="3" sqref="DR45" start="0" length="0">
    <dxf>
      <alignment vertical="bottom" readingOrder="0"/>
    </dxf>
  </rfmt>
  <rfmt sheetId="3" sqref="DS45" start="0" length="0">
    <dxf>
      <alignment vertical="bottom" readingOrder="0"/>
    </dxf>
  </rfmt>
  <rfmt sheetId="3" sqref="DT45" start="0" length="0">
    <dxf>
      <alignment vertical="bottom" readingOrder="0"/>
    </dxf>
  </rfmt>
  <rfmt sheetId="3" sqref="DU45" start="0" length="0">
    <dxf>
      <alignment vertical="bottom" readingOrder="0"/>
    </dxf>
  </rfmt>
  <rfmt sheetId="3" sqref="DV45" start="0" length="0">
    <dxf>
      <alignment vertical="bottom" readingOrder="0"/>
    </dxf>
  </rfmt>
  <rfmt sheetId="3" sqref="DW45" start="0" length="0">
    <dxf>
      <alignment vertical="bottom" readingOrder="0"/>
    </dxf>
  </rfmt>
  <rfmt sheetId="3" sqref="DX45" start="0" length="0">
    <dxf>
      <alignment vertical="bottom" readingOrder="0"/>
    </dxf>
  </rfmt>
  <rfmt sheetId="3" sqref="DY45" start="0" length="0">
    <dxf>
      <alignment vertical="bottom" readingOrder="0"/>
    </dxf>
  </rfmt>
  <rfmt sheetId="3" sqref="DZ45" start="0" length="0">
    <dxf>
      <alignment vertical="bottom" readingOrder="0"/>
    </dxf>
  </rfmt>
  <rfmt sheetId="3" sqref="EA45" start="0" length="0">
    <dxf>
      <alignment vertical="bottom" readingOrder="0"/>
    </dxf>
  </rfmt>
  <rfmt sheetId="3" sqref="EB45" start="0" length="0">
    <dxf>
      <alignment vertical="bottom" readingOrder="0"/>
    </dxf>
  </rfmt>
  <rfmt sheetId="3" sqref="EC45" start="0" length="0">
    <dxf>
      <alignment vertical="bottom" readingOrder="0"/>
    </dxf>
  </rfmt>
  <rfmt sheetId="3" sqref="ED45" start="0" length="0">
    <dxf>
      <alignment vertical="bottom" readingOrder="0"/>
    </dxf>
  </rfmt>
  <rfmt sheetId="3" sqref="EE45" start="0" length="0">
    <dxf>
      <alignment vertical="bottom" readingOrder="0"/>
    </dxf>
  </rfmt>
  <rfmt sheetId="3" sqref="EF45" start="0" length="0">
    <dxf>
      <alignment vertical="bottom" readingOrder="0"/>
    </dxf>
  </rfmt>
  <rfmt sheetId="3" sqref="EG45" start="0" length="0">
    <dxf>
      <alignment vertical="bottom" readingOrder="0"/>
    </dxf>
  </rfmt>
  <rfmt sheetId="3" sqref="EH45" start="0" length="0">
    <dxf>
      <alignment vertical="bottom" readingOrder="0"/>
    </dxf>
  </rfmt>
  <rfmt sheetId="3" sqref="EI45" start="0" length="0">
    <dxf>
      <alignment vertical="bottom" readingOrder="0"/>
    </dxf>
  </rfmt>
  <rfmt sheetId="3" sqref="EJ45" start="0" length="0">
    <dxf>
      <alignment vertical="bottom" readingOrder="0"/>
    </dxf>
  </rfmt>
  <rfmt sheetId="3" sqref="EK45" start="0" length="0">
    <dxf>
      <alignment vertical="bottom" readingOrder="0"/>
    </dxf>
  </rfmt>
  <rfmt sheetId="3" sqref="EL45" start="0" length="0">
    <dxf>
      <alignment vertical="bottom" readingOrder="0"/>
    </dxf>
  </rfmt>
  <rfmt sheetId="3" sqref="EM45" start="0" length="0">
    <dxf>
      <alignment vertical="bottom" readingOrder="0"/>
    </dxf>
  </rfmt>
  <rfmt sheetId="3" sqref="EN45" start="0" length="0">
    <dxf>
      <alignment vertical="bottom" readingOrder="0"/>
    </dxf>
  </rfmt>
  <rfmt sheetId="3" sqref="EO45" start="0" length="0">
    <dxf>
      <alignment vertical="bottom" readingOrder="0"/>
    </dxf>
  </rfmt>
  <rfmt sheetId="3" sqref="EP45" start="0" length="0">
    <dxf>
      <alignment vertical="bottom" readingOrder="0"/>
    </dxf>
  </rfmt>
  <rfmt sheetId="3" sqref="EQ45" start="0" length="0">
    <dxf>
      <alignment vertical="bottom" readingOrder="0"/>
    </dxf>
  </rfmt>
  <rfmt sheetId="3" sqref="ER45" start="0" length="0">
    <dxf>
      <alignment vertical="bottom" readingOrder="0"/>
    </dxf>
  </rfmt>
  <rfmt sheetId="3" sqref="ES45" start="0" length="0">
    <dxf>
      <alignment vertical="bottom" readingOrder="0"/>
    </dxf>
  </rfmt>
  <rfmt sheetId="3" sqref="ET45" start="0" length="0">
    <dxf>
      <alignment vertical="bottom" readingOrder="0"/>
    </dxf>
  </rfmt>
  <rfmt sheetId="3" sqref="EU45" start="0" length="0">
    <dxf>
      <alignment vertical="bottom" readingOrder="0"/>
    </dxf>
  </rfmt>
  <rfmt sheetId="3" sqref="EV45" start="0" length="0">
    <dxf>
      <alignment vertical="bottom" readingOrder="0"/>
    </dxf>
  </rfmt>
  <rfmt sheetId="3" sqref="EW45" start="0" length="0">
    <dxf>
      <alignment vertical="bottom" readingOrder="0"/>
    </dxf>
  </rfmt>
  <rfmt sheetId="3" sqref="EX45" start="0" length="0">
    <dxf>
      <alignment vertical="bottom" readingOrder="0"/>
    </dxf>
  </rfmt>
  <rfmt sheetId="3" sqref="EY45" start="0" length="0">
    <dxf>
      <alignment vertical="bottom" readingOrder="0"/>
    </dxf>
  </rfmt>
  <rfmt sheetId="3" sqref="EZ45" start="0" length="0">
    <dxf>
      <alignment vertical="bottom" readingOrder="0"/>
    </dxf>
  </rfmt>
  <rfmt sheetId="3" sqref="FA45" start="0" length="0">
    <dxf>
      <alignment vertical="bottom" readingOrder="0"/>
    </dxf>
  </rfmt>
  <rfmt sheetId="3" sqref="FB45" start="0" length="0">
    <dxf>
      <alignment vertical="bottom" readingOrder="0"/>
    </dxf>
  </rfmt>
  <rfmt sheetId="3" sqref="FC45" start="0" length="0">
    <dxf>
      <alignment vertical="bottom" readingOrder="0"/>
    </dxf>
  </rfmt>
  <rfmt sheetId="3" sqref="FD45" start="0" length="0">
    <dxf>
      <alignment vertical="bottom" readingOrder="0"/>
    </dxf>
  </rfmt>
  <rfmt sheetId="3" sqref="FE45" start="0" length="0">
    <dxf>
      <alignment vertical="bottom" readingOrder="0"/>
    </dxf>
  </rfmt>
  <rfmt sheetId="3" sqref="FF45" start="0" length="0">
    <dxf>
      <alignment vertical="bottom" readingOrder="0"/>
    </dxf>
  </rfmt>
  <rfmt sheetId="3" sqref="FG45" start="0" length="0">
    <dxf>
      <alignment vertical="bottom" readingOrder="0"/>
    </dxf>
  </rfmt>
  <rfmt sheetId="3" sqref="FH45" start="0" length="0">
    <dxf>
      <alignment vertical="bottom" readingOrder="0"/>
    </dxf>
  </rfmt>
  <rfmt sheetId="3" sqref="FI45" start="0" length="0">
    <dxf>
      <alignment vertical="bottom" readingOrder="0"/>
    </dxf>
  </rfmt>
  <rfmt sheetId="3" sqref="FJ45" start="0" length="0">
    <dxf>
      <alignment vertical="bottom" readingOrder="0"/>
    </dxf>
  </rfmt>
  <rfmt sheetId="3" sqref="FK45" start="0" length="0">
    <dxf>
      <alignment vertical="bottom" readingOrder="0"/>
    </dxf>
  </rfmt>
  <rfmt sheetId="3" sqref="P46" start="0" length="0">
    <dxf>
      <alignment vertical="bottom" readingOrder="0"/>
    </dxf>
  </rfmt>
  <rfmt sheetId="3" sqref="Q46" start="0" length="0">
    <dxf>
      <alignment vertical="bottom" readingOrder="0"/>
    </dxf>
  </rfmt>
  <rfmt sheetId="3" sqref="R46" start="0" length="0">
    <dxf>
      <alignment vertical="bottom" readingOrder="0"/>
    </dxf>
  </rfmt>
  <rfmt sheetId="3" sqref="S46" start="0" length="0">
    <dxf>
      <alignment vertical="bottom" readingOrder="0"/>
    </dxf>
  </rfmt>
  <rfmt sheetId="3" sqref="T46" start="0" length="0">
    <dxf>
      <alignment vertical="bottom" readingOrder="0"/>
    </dxf>
  </rfmt>
  <rfmt sheetId="3" sqref="U46" start="0" length="0">
    <dxf>
      <alignment vertical="bottom" readingOrder="0"/>
    </dxf>
  </rfmt>
  <rfmt sheetId="3" sqref="V46" start="0" length="0">
    <dxf>
      <alignment vertical="bottom" readingOrder="0"/>
    </dxf>
  </rfmt>
  <rfmt sheetId="3" sqref="W46" start="0" length="0">
    <dxf>
      <alignment vertical="bottom" readingOrder="0"/>
    </dxf>
  </rfmt>
  <rfmt sheetId="3" sqref="X46" start="0" length="0">
    <dxf>
      <alignment vertical="bottom" readingOrder="0"/>
    </dxf>
  </rfmt>
  <rfmt sheetId="3" sqref="Y46" start="0" length="0">
    <dxf>
      <alignment vertical="bottom" readingOrder="0"/>
    </dxf>
  </rfmt>
  <rfmt sheetId="3" sqref="Z46" start="0" length="0">
    <dxf>
      <alignment vertical="bottom" readingOrder="0"/>
    </dxf>
  </rfmt>
  <rfmt sheetId="3" sqref="AA46" start="0" length="0">
    <dxf>
      <alignment vertical="bottom" readingOrder="0"/>
    </dxf>
  </rfmt>
  <rfmt sheetId="3" sqref="AB46" start="0" length="0">
    <dxf>
      <fill>
        <patternFill patternType="none">
          <bgColor indexed="65"/>
        </patternFill>
      </fill>
      <alignment vertical="bottom" readingOrder="0"/>
    </dxf>
  </rfmt>
  <rfmt sheetId="3" sqref="AC46" start="0" length="0">
    <dxf>
      <alignment vertical="bottom" readingOrder="0"/>
    </dxf>
  </rfmt>
  <rfmt sheetId="3" sqref="AD46" start="0" length="0">
    <dxf>
      <alignment vertical="bottom" readingOrder="0"/>
    </dxf>
  </rfmt>
  <rfmt sheetId="3" sqref="AE46" start="0" length="0">
    <dxf>
      <alignment vertical="bottom" readingOrder="0"/>
    </dxf>
  </rfmt>
  <rfmt sheetId="3" sqref="AF46" start="0" length="0">
    <dxf>
      <alignment vertical="bottom" readingOrder="0"/>
    </dxf>
  </rfmt>
  <rfmt sheetId="3" sqref="AG46" start="0" length="0">
    <dxf>
      <alignment vertical="bottom" readingOrder="0"/>
    </dxf>
  </rfmt>
  <rfmt sheetId="3" sqref="AH46" start="0" length="0">
    <dxf>
      <alignment vertical="bottom" readingOrder="0"/>
    </dxf>
  </rfmt>
  <rfmt sheetId="3" sqref="AI46" start="0" length="0">
    <dxf>
      <alignment vertical="bottom" readingOrder="0"/>
    </dxf>
  </rfmt>
  <rfmt sheetId="3" sqref="AJ46" start="0" length="0">
    <dxf>
      <alignment vertical="bottom" readingOrder="0"/>
    </dxf>
  </rfmt>
  <rfmt sheetId="3" sqref="AK46" start="0" length="0">
    <dxf>
      <alignment vertical="bottom" readingOrder="0"/>
    </dxf>
  </rfmt>
  <rfmt sheetId="3" sqref="AL46" start="0" length="0">
    <dxf>
      <alignment vertical="bottom" readingOrder="0"/>
    </dxf>
  </rfmt>
  <rfmt sheetId="3" sqref="AM46" start="0" length="0">
    <dxf>
      <alignment vertical="bottom" readingOrder="0"/>
    </dxf>
  </rfmt>
  <rfmt sheetId="3" sqref="AN46" start="0" length="0">
    <dxf>
      <alignment vertical="bottom" readingOrder="0"/>
    </dxf>
  </rfmt>
  <rfmt sheetId="3" sqref="AO46" start="0" length="0">
    <dxf>
      <fill>
        <patternFill patternType="none">
          <bgColor indexed="65"/>
        </patternFill>
      </fill>
      <alignment vertical="bottom" readingOrder="0"/>
    </dxf>
  </rfmt>
  <rfmt sheetId="3" sqref="AP46" start="0" length="0">
    <dxf>
      <alignment vertical="bottom" readingOrder="0"/>
    </dxf>
  </rfmt>
  <rfmt sheetId="3" sqref="AQ46" start="0" length="0">
    <dxf>
      <alignment vertical="bottom" readingOrder="0"/>
    </dxf>
  </rfmt>
  <rfmt sheetId="3" sqref="AR46" start="0" length="0">
    <dxf>
      <alignment vertical="bottom" readingOrder="0"/>
    </dxf>
  </rfmt>
  <rfmt sheetId="3" sqref="AS46" start="0" length="0">
    <dxf>
      <alignment vertical="bottom" readingOrder="0"/>
    </dxf>
  </rfmt>
  <rfmt sheetId="3" sqref="AT46" start="0" length="0">
    <dxf>
      <alignment vertical="bottom" readingOrder="0"/>
    </dxf>
  </rfmt>
  <rfmt sheetId="3" sqref="AU46" start="0" length="0">
    <dxf>
      <alignment vertical="bottom" readingOrder="0"/>
    </dxf>
  </rfmt>
  <rfmt sheetId="3" sqref="AV46" start="0" length="0">
    <dxf>
      <alignment vertical="bottom" readingOrder="0"/>
    </dxf>
  </rfmt>
  <rfmt sheetId="3" sqref="AW46" start="0" length="0">
    <dxf>
      <alignment vertical="bottom" readingOrder="0"/>
    </dxf>
  </rfmt>
  <rfmt sheetId="3" sqref="AX46" start="0" length="0">
    <dxf>
      <alignment vertical="bottom" readingOrder="0"/>
    </dxf>
  </rfmt>
  <rfmt sheetId="3" sqref="AY46" start="0" length="0">
    <dxf>
      <alignment vertical="bottom" readingOrder="0"/>
    </dxf>
  </rfmt>
  <rfmt sheetId="3" sqref="AZ46" start="0" length="0">
    <dxf>
      <alignment vertical="bottom" readingOrder="0"/>
    </dxf>
  </rfmt>
  <rfmt sheetId="3" sqref="BA46" start="0" length="0">
    <dxf>
      <alignment vertical="bottom" readingOrder="0"/>
    </dxf>
  </rfmt>
  <rfmt sheetId="3" sqref="BB46" start="0" length="0">
    <dxf>
      <alignment vertical="bottom" readingOrder="0"/>
    </dxf>
  </rfmt>
  <rfmt sheetId="3" sqref="BC46" start="0" length="0">
    <dxf>
      <alignment vertical="bottom" readingOrder="0"/>
    </dxf>
  </rfmt>
  <rfmt sheetId="3" sqref="BD46" start="0" length="0">
    <dxf>
      <alignment vertical="bottom" readingOrder="0"/>
    </dxf>
  </rfmt>
  <rfmt sheetId="3" sqref="BE46" start="0" length="0">
    <dxf>
      <alignment vertical="bottom" readingOrder="0"/>
    </dxf>
  </rfmt>
  <rfmt sheetId="3" sqref="BF46" start="0" length="0">
    <dxf>
      <alignment vertical="bottom" readingOrder="0"/>
    </dxf>
  </rfmt>
  <rfmt sheetId="3" sqref="BG46" start="0" length="0">
    <dxf>
      <alignment vertical="bottom" readingOrder="0"/>
    </dxf>
  </rfmt>
  <rfmt sheetId="3" sqref="BH46" start="0" length="0">
    <dxf>
      <alignment vertical="bottom" readingOrder="0"/>
    </dxf>
  </rfmt>
  <rfmt sheetId="3" sqref="BI46" start="0" length="0">
    <dxf>
      <alignment vertical="bottom" readingOrder="0"/>
    </dxf>
  </rfmt>
  <rfmt sheetId="3" sqref="BJ46" start="0" length="0">
    <dxf>
      <alignment vertical="bottom" readingOrder="0"/>
    </dxf>
  </rfmt>
  <rfmt sheetId="3" sqref="BK46" start="0" length="0">
    <dxf>
      <alignment vertical="bottom" readingOrder="0"/>
    </dxf>
  </rfmt>
  <rfmt sheetId="3" sqref="BL46" start="0" length="0">
    <dxf>
      <alignment vertical="bottom" readingOrder="0"/>
    </dxf>
  </rfmt>
  <rfmt sheetId="3" sqref="BM46" start="0" length="0">
    <dxf>
      <alignment vertical="bottom" readingOrder="0"/>
    </dxf>
  </rfmt>
  <rfmt sheetId="3" sqref="BN46" start="0" length="0">
    <dxf>
      <alignment vertical="bottom" readingOrder="0"/>
    </dxf>
  </rfmt>
  <rfmt sheetId="3" sqref="BO46" start="0" length="0">
    <dxf>
      <alignment vertical="bottom" readingOrder="0"/>
    </dxf>
  </rfmt>
  <rfmt sheetId="3" sqref="BP46" start="0" length="0">
    <dxf>
      <alignment vertical="bottom" readingOrder="0"/>
    </dxf>
  </rfmt>
  <rfmt sheetId="3" sqref="BQ46" start="0" length="0">
    <dxf>
      <alignment vertical="bottom" readingOrder="0"/>
    </dxf>
  </rfmt>
  <rfmt sheetId="3" sqref="BR46" start="0" length="0">
    <dxf>
      <alignment vertical="bottom" readingOrder="0"/>
    </dxf>
  </rfmt>
  <rfmt sheetId="3" sqref="BS46" start="0" length="0">
    <dxf>
      <alignment vertical="bottom" readingOrder="0"/>
    </dxf>
  </rfmt>
  <rfmt sheetId="3" sqref="BT46" start="0" length="0">
    <dxf>
      <alignment vertical="bottom" readingOrder="0"/>
    </dxf>
  </rfmt>
  <rfmt sheetId="3" sqref="BU46" start="0" length="0">
    <dxf>
      <alignment vertical="bottom" readingOrder="0"/>
    </dxf>
  </rfmt>
  <rfmt sheetId="3" sqref="BV46" start="0" length="0">
    <dxf>
      <alignment vertical="bottom" readingOrder="0"/>
    </dxf>
  </rfmt>
  <rfmt sheetId="3" sqref="BW46" start="0" length="0">
    <dxf>
      <alignment vertical="bottom" readingOrder="0"/>
    </dxf>
  </rfmt>
  <rfmt sheetId="3" sqref="BX46" start="0" length="0">
    <dxf>
      <alignment vertical="bottom" readingOrder="0"/>
    </dxf>
  </rfmt>
  <rfmt sheetId="3" sqref="BY46" start="0" length="0">
    <dxf>
      <alignment vertical="bottom" readingOrder="0"/>
    </dxf>
  </rfmt>
  <rfmt sheetId="3" sqref="BZ46" start="0" length="0">
    <dxf>
      <alignment vertical="bottom" readingOrder="0"/>
    </dxf>
  </rfmt>
  <rfmt sheetId="3" sqref="CA46" start="0" length="0">
    <dxf>
      <alignment vertical="bottom" readingOrder="0"/>
    </dxf>
  </rfmt>
  <rfmt sheetId="3" sqref="CB46" start="0" length="0">
    <dxf>
      <alignment vertical="bottom" readingOrder="0"/>
    </dxf>
  </rfmt>
  <rfmt sheetId="3" sqref="CC46" start="0" length="0">
    <dxf>
      <alignment vertical="bottom" readingOrder="0"/>
    </dxf>
  </rfmt>
  <rfmt sheetId="3" sqref="CD46" start="0" length="0">
    <dxf>
      <alignment vertical="bottom" readingOrder="0"/>
    </dxf>
  </rfmt>
  <rfmt sheetId="3" sqref="CE46" start="0" length="0">
    <dxf>
      <alignment vertical="bottom" readingOrder="0"/>
    </dxf>
  </rfmt>
  <rfmt sheetId="3" sqref="CF46" start="0" length="0">
    <dxf>
      <alignment vertical="bottom" readingOrder="0"/>
    </dxf>
  </rfmt>
  <rfmt sheetId="3" sqref="CG46" start="0" length="0">
    <dxf>
      <alignment vertical="bottom" readingOrder="0"/>
    </dxf>
  </rfmt>
  <rfmt sheetId="3" sqref="CH46" start="0" length="0">
    <dxf>
      <alignment vertical="bottom" readingOrder="0"/>
    </dxf>
  </rfmt>
  <rfmt sheetId="3" sqref="CI46" start="0" length="0">
    <dxf>
      <alignment vertical="bottom" readingOrder="0"/>
    </dxf>
  </rfmt>
  <rfmt sheetId="3" sqref="CJ46" start="0" length="0">
    <dxf>
      <alignment vertical="bottom" readingOrder="0"/>
    </dxf>
  </rfmt>
  <rfmt sheetId="3" sqref="CK46" start="0" length="0">
    <dxf>
      <alignment vertical="bottom" readingOrder="0"/>
    </dxf>
  </rfmt>
  <rfmt sheetId="3" sqref="CL46" start="0" length="0">
    <dxf>
      <alignment vertical="bottom" readingOrder="0"/>
    </dxf>
  </rfmt>
  <rfmt sheetId="3" sqref="CM46" start="0" length="0">
    <dxf>
      <alignment vertical="bottom" readingOrder="0"/>
    </dxf>
  </rfmt>
  <rfmt sheetId="3" sqref="CN46" start="0" length="0">
    <dxf>
      <alignment vertical="bottom" readingOrder="0"/>
    </dxf>
  </rfmt>
  <rfmt sheetId="3" sqref="CO46" start="0" length="0">
    <dxf>
      <alignment vertical="bottom" readingOrder="0"/>
    </dxf>
  </rfmt>
  <rfmt sheetId="3" sqref="CP46" start="0" length="0">
    <dxf>
      <alignment vertical="bottom" readingOrder="0"/>
    </dxf>
  </rfmt>
  <rfmt sheetId="3" sqref="CQ46" start="0" length="0">
    <dxf>
      <alignment vertical="bottom" readingOrder="0"/>
    </dxf>
  </rfmt>
  <rfmt sheetId="3" sqref="CR46" start="0" length="0">
    <dxf>
      <alignment vertical="bottom" readingOrder="0"/>
    </dxf>
  </rfmt>
  <rfmt sheetId="3" sqref="CS46" start="0" length="0">
    <dxf>
      <alignment vertical="bottom" readingOrder="0"/>
    </dxf>
  </rfmt>
  <rfmt sheetId="3" sqref="CT46" start="0" length="0">
    <dxf>
      <alignment vertical="bottom" readingOrder="0"/>
    </dxf>
  </rfmt>
  <rfmt sheetId="3" sqref="CU46" start="0" length="0">
    <dxf>
      <alignment vertical="bottom" readingOrder="0"/>
    </dxf>
  </rfmt>
  <rfmt sheetId="3" sqref="CV46" start="0" length="0">
    <dxf>
      <alignment vertical="bottom" readingOrder="0"/>
    </dxf>
  </rfmt>
  <rfmt sheetId="3" sqref="CW46" start="0" length="0">
    <dxf>
      <alignment vertical="bottom" readingOrder="0"/>
    </dxf>
  </rfmt>
  <rfmt sheetId="3" sqref="CX46" start="0" length="0">
    <dxf>
      <alignment vertical="bottom" readingOrder="0"/>
    </dxf>
  </rfmt>
  <rfmt sheetId="3" sqref="CY46" start="0" length="0">
    <dxf>
      <alignment vertical="bottom" readingOrder="0"/>
    </dxf>
  </rfmt>
  <rfmt sheetId="3" sqref="CZ46" start="0" length="0">
    <dxf>
      <alignment vertical="bottom" readingOrder="0"/>
    </dxf>
  </rfmt>
  <rfmt sheetId="3" sqref="DA46" start="0" length="0">
    <dxf>
      <alignment vertical="bottom" readingOrder="0"/>
    </dxf>
  </rfmt>
  <rfmt sheetId="3" sqref="DB46" start="0" length="0">
    <dxf>
      <alignment vertical="bottom" readingOrder="0"/>
    </dxf>
  </rfmt>
  <rfmt sheetId="3" sqref="DC46" start="0" length="0">
    <dxf>
      <alignment vertical="bottom" readingOrder="0"/>
    </dxf>
  </rfmt>
  <rfmt sheetId="3" sqref="DD46" start="0" length="0">
    <dxf>
      <alignment vertical="bottom" readingOrder="0"/>
    </dxf>
  </rfmt>
  <rfmt sheetId="3" sqref="DE46" start="0" length="0">
    <dxf>
      <alignment vertical="bottom" readingOrder="0"/>
    </dxf>
  </rfmt>
  <rfmt sheetId="3" sqref="DF46" start="0" length="0">
    <dxf>
      <alignment vertical="bottom" readingOrder="0"/>
    </dxf>
  </rfmt>
  <rfmt sheetId="3" sqref="DG46" start="0" length="0">
    <dxf>
      <alignment vertical="bottom" readingOrder="0"/>
    </dxf>
  </rfmt>
  <rfmt sheetId="3" sqref="DH46" start="0" length="0">
    <dxf>
      <alignment vertical="bottom" readingOrder="0"/>
    </dxf>
  </rfmt>
  <rfmt sheetId="3" sqref="DI46" start="0" length="0">
    <dxf>
      <alignment vertical="bottom" readingOrder="0"/>
    </dxf>
  </rfmt>
  <rfmt sheetId="3" sqref="DJ46" start="0" length="0">
    <dxf>
      <alignment vertical="bottom" readingOrder="0"/>
    </dxf>
  </rfmt>
  <rfmt sheetId="3" sqref="DK46" start="0" length="0">
    <dxf>
      <alignment vertical="bottom" readingOrder="0"/>
    </dxf>
  </rfmt>
  <rfmt sheetId="3" sqref="DL46" start="0" length="0">
    <dxf>
      <alignment vertical="bottom" readingOrder="0"/>
    </dxf>
  </rfmt>
  <rfmt sheetId="3" sqref="DM46" start="0" length="0">
    <dxf>
      <alignment vertical="bottom" readingOrder="0"/>
    </dxf>
  </rfmt>
  <rfmt sheetId="3" sqref="DN46" start="0" length="0">
    <dxf>
      <alignment vertical="bottom" readingOrder="0"/>
    </dxf>
  </rfmt>
  <rfmt sheetId="3" sqref="DO46" start="0" length="0">
    <dxf>
      <alignment vertical="bottom" readingOrder="0"/>
    </dxf>
  </rfmt>
  <rfmt sheetId="3" sqref="DP46" start="0" length="0">
    <dxf>
      <alignment vertical="bottom" readingOrder="0"/>
    </dxf>
  </rfmt>
  <rfmt sheetId="3" sqref="DQ46" start="0" length="0">
    <dxf>
      <alignment vertical="bottom" readingOrder="0"/>
    </dxf>
  </rfmt>
  <rfmt sheetId="3" sqref="DR46" start="0" length="0">
    <dxf>
      <alignment vertical="bottom" readingOrder="0"/>
    </dxf>
  </rfmt>
  <rfmt sheetId="3" sqref="DS46" start="0" length="0">
    <dxf>
      <alignment vertical="bottom" readingOrder="0"/>
    </dxf>
  </rfmt>
  <rfmt sheetId="3" sqref="DT46" start="0" length="0">
    <dxf>
      <alignment vertical="bottom" readingOrder="0"/>
    </dxf>
  </rfmt>
  <rfmt sheetId="3" sqref="DU46" start="0" length="0">
    <dxf>
      <alignment vertical="bottom" readingOrder="0"/>
    </dxf>
  </rfmt>
  <rfmt sheetId="3" sqref="DV46" start="0" length="0">
    <dxf>
      <alignment vertical="bottom" readingOrder="0"/>
    </dxf>
  </rfmt>
  <rfmt sheetId="3" sqref="DW46" start="0" length="0">
    <dxf>
      <alignment vertical="bottom" readingOrder="0"/>
    </dxf>
  </rfmt>
  <rfmt sheetId="3" sqref="DX46" start="0" length="0">
    <dxf>
      <alignment vertical="bottom" readingOrder="0"/>
    </dxf>
  </rfmt>
  <rfmt sheetId="3" sqref="DY46" start="0" length="0">
    <dxf>
      <alignment vertical="bottom" readingOrder="0"/>
    </dxf>
  </rfmt>
  <rfmt sheetId="3" sqref="DZ46" start="0" length="0">
    <dxf>
      <alignment vertical="bottom" readingOrder="0"/>
    </dxf>
  </rfmt>
  <rfmt sheetId="3" sqref="EA46" start="0" length="0">
    <dxf>
      <alignment vertical="bottom" readingOrder="0"/>
    </dxf>
  </rfmt>
  <rfmt sheetId="3" sqref="EB46" start="0" length="0">
    <dxf>
      <alignment vertical="bottom" readingOrder="0"/>
    </dxf>
  </rfmt>
  <rfmt sheetId="3" sqref="EC46" start="0" length="0">
    <dxf>
      <alignment vertical="bottom" readingOrder="0"/>
    </dxf>
  </rfmt>
  <rfmt sheetId="3" sqref="ED46" start="0" length="0">
    <dxf>
      <alignment vertical="bottom" readingOrder="0"/>
    </dxf>
  </rfmt>
  <rfmt sheetId="3" sqref="EE46" start="0" length="0">
    <dxf>
      <alignment vertical="bottom" readingOrder="0"/>
    </dxf>
  </rfmt>
  <rfmt sheetId="3" sqref="EF46" start="0" length="0">
    <dxf>
      <alignment vertical="bottom" readingOrder="0"/>
    </dxf>
  </rfmt>
  <rfmt sheetId="3" sqref="EG46" start="0" length="0">
    <dxf>
      <alignment vertical="bottom" readingOrder="0"/>
    </dxf>
  </rfmt>
  <rfmt sheetId="3" sqref="EH46" start="0" length="0">
    <dxf>
      <alignment vertical="bottom" readingOrder="0"/>
    </dxf>
  </rfmt>
  <rfmt sheetId="3" sqref="EI46" start="0" length="0">
    <dxf>
      <alignment vertical="bottom" readingOrder="0"/>
    </dxf>
  </rfmt>
  <rfmt sheetId="3" sqref="EJ46" start="0" length="0">
    <dxf>
      <alignment vertical="bottom" readingOrder="0"/>
    </dxf>
  </rfmt>
  <rfmt sheetId="3" sqref="EK46" start="0" length="0">
    <dxf>
      <alignment vertical="bottom" readingOrder="0"/>
    </dxf>
  </rfmt>
  <rfmt sheetId="3" sqref="EL46" start="0" length="0">
    <dxf>
      <alignment vertical="bottom" readingOrder="0"/>
    </dxf>
  </rfmt>
  <rfmt sheetId="3" sqref="EM46" start="0" length="0">
    <dxf>
      <alignment vertical="bottom" readingOrder="0"/>
    </dxf>
  </rfmt>
  <rfmt sheetId="3" sqref="EN46" start="0" length="0">
    <dxf>
      <alignment vertical="bottom" readingOrder="0"/>
    </dxf>
  </rfmt>
  <rfmt sheetId="3" sqref="EO46" start="0" length="0">
    <dxf>
      <alignment vertical="bottom" readingOrder="0"/>
    </dxf>
  </rfmt>
  <rfmt sheetId="3" sqref="EP46" start="0" length="0">
    <dxf>
      <alignment vertical="bottom" readingOrder="0"/>
    </dxf>
  </rfmt>
  <rfmt sheetId="3" sqref="EQ46" start="0" length="0">
    <dxf>
      <alignment vertical="bottom" readingOrder="0"/>
    </dxf>
  </rfmt>
  <rfmt sheetId="3" sqref="ER46" start="0" length="0">
    <dxf>
      <alignment vertical="bottom" readingOrder="0"/>
    </dxf>
  </rfmt>
  <rfmt sheetId="3" sqref="ES46" start="0" length="0">
    <dxf>
      <alignment vertical="bottom" readingOrder="0"/>
    </dxf>
  </rfmt>
  <rfmt sheetId="3" sqref="ET46" start="0" length="0">
    <dxf>
      <alignment vertical="bottom" readingOrder="0"/>
    </dxf>
  </rfmt>
  <rfmt sheetId="3" sqref="EU46" start="0" length="0">
    <dxf>
      <alignment vertical="bottom" readingOrder="0"/>
    </dxf>
  </rfmt>
  <rfmt sheetId="3" sqref="EV46" start="0" length="0">
    <dxf>
      <alignment vertical="bottom" readingOrder="0"/>
    </dxf>
  </rfmt>
  <rfmt sheetId="3" sqref="EW46" start="0" length="0">
    <dxf>
      <alignment vertical="bottom" readingOrder="0"/>
    </dxf>
  </rfmt>
  <rfmt sheetId="3" sqref="EX46" start="0" length="0">
    <dxf>
      <alignment vertical="bottom" readingOrder="0"/>
    </dxf>
  </rfmt>
  <rfmt sheetId="3" sqref="EY46" start="0" length="0">
    <dxf>
      <alignment vertical="bottom" readingOrder="0"/>
    </dxf>
  </rfmt>
  <rfmt sheetId="3" sqref="EZ46" start="0" length="0">
    <dxf>
      <alignment vertical="bottom" readingOrder="0"/>
    </dxf>
  </rfmt>
  <rfmt sheetId="3" sqref="FA46" start="0" length="0">
    <dxf>
      <alignment vertical="bottom" readingOrder="0"/>
    </dxf>
  </rfmt>
  <rfmt sheetId="3" sqref="FB46" start="0" length="0">
    <dxf>
      <alignment vertical="bottom" readingOrder="0"/>
    </dxf>
  </rfmt>
  <rfmt sheetId="3" sqref="FC46" start="0" length="0">
    <dxf>
      <alignment vertical="bottom" readingOrder="0"/>
    </dxf>
  </rfmt>
  <rfmt sheetId="3" sqref="FD46" start="0" length="0">
    <dxf>
      <alignment vertical="bottom" readingOrder="0"/>
    </dxf>
  </rfmt>
  <rfmt sheetId="3" sqref="FE46" start="0" length="0">
    <dxf>
      <alignment vertical="bottom" readingOrder="0"/>
    </dxf>
  </rfmt>
  <rfmt sheetId="3" sqref="FF46" start="0" length="0">
    <dxf>
      <alignment vertical="bottom" readingOrder="0"/>
    </dxf>
  </rfmt>
  <rfmt sheetId="3" sqref="FG46" start="0" length="0">
    <dxf>
      <alignment vertical="bottom" readingOrder="0"/>
    </dxf>
  </rfmt>
  <rfmt sheetId="3" sqref="FH46" start="0" length="0">
    <dxf>
      <alignment vertical="bottom" readingOrder="0"/>
    </dxf>
  </rfmt>
  <rfmt sheetId="3" sqref="FI46" start="0" length="0">
    <dxf>
      <alignment vertical="bottom" readingOrder="0"/>
    </dxf>
  </rfmt>
  <rfmt sheetId="3" sqref="FJ46" start="0" length="0">
    <dxf>
      <alignment vertical="bottom" readingOrder="0"/>
    </dxf>
  </rfmt>
  <rfmt sheetId="3" sqref="FK46" start="0" length="0">
    <dxf>
      <alignment vertical="bottom" readingOrder="0"/>
    </dxf>
  </rfmt>
  <rfmt sheetId="3" sqref="P47" start="0" length="0">
    <dxf>
      <alignment vertical="bottom" readingOrder="0"/>
    </dxf>
  </rfmt>
  <rfmt sheetId="3" sqref="Q47" start="0" length="0">
    <dxf>
      <alignment vertical="bottom" readingOrder="0"/>
    </dxf>
  </rfmt>
  <rfmt sheetId="3" sqref="R47" start="0" length="0">
    <dxf>
      <alignment vertical="bottom" readingOrder="0"/>
    </dxf>
  </rfmt>
  <rfmt sheetId="3" sqref="S47" start="0" length="0">
    <dxf>
      <alignment vertical="bottom" readingOrder="0"/>
    </dxf>
  </rfmt>
  <rfmt sheetId="3" sqref="T47" start="0" length="0">
    <dxf>
      <alignment vertical="bottom" readingOrder="0"/>
    </dxf>
  </rfmt>
  <rfmt sheetId="3" sqref="U47" start="0" length="0">
    <dxf>
      <alignment vertical="bottom" readingOrder="0"/>
    </dxf>
  </rfmt>
  <rfmt sheetId="3" sqref="V47" start="0" length="0">
    <dxf>
      <alignment vertical="bottom" readingOrder="0"/>
    </dxf>
  </rfmt>
  <rfmt sheetId="3" sqref="W47" start="0" length="0">
    <dxf>
      <alignment vertical="bottom" readingOrder="0"/>
    </dxf>
  </rfmt>
  <rfmt sheetId="3" sqref="X47" start="0" length="0">
    <dxf>
      <alignment vertical="bottom" readingOrder="0"/>
    </dxf>
  </rfmt>
  <rfmt sheetId="3" sqref="Y47" start="0" length="0">
    <dxf>
      <alignment vertical="bottom" readingOrder="0"/>
    </dxf>
  </rfmt>
  <rfmt sheetId="3" sqref="Z47" start="0" length="0">
    <dxf>
      <alignment vertical="bottom" readingOrder="0"/>
    </dxf>
  </rfmt>
  <rfmt sheetId="3" sqref="AA47" start="0" length="0">
    <dxf>
      <alignment vertical="bottom" readingOrder="0"/>
    </dxf>
  </rfmt>
  <rfmt sheetId="3" sqref="AB47" start="0" length="0">
    <dxf>
      <fill>
        <patternFill patternType="none">
          <bgColor indexed="65"/>
        </patternFill>
      </fill>
      <alignment vertical="bottom" readingOrder="0"/>
    </dxf>
  </rfmt>
  <rfmt sheetId="3" sqref="AC47" start="0" length="0">
    <dxf>
      <alignment vertical="bottom" readingOrder="0"/>
    </dxf>
  </rfmt>
  <rfmt sheetId="3" sqref="AD47" start="0" length="0">
    <dxf>
      <alignment vertical="bottom" readingOrder="0"/>
    </dxf>
  </rfmt>
  <rfmt sheetId="3" sqref="AE47" start="0" length="0">
    <dxf>
      <alignment vertical="bottom" readingOrder="0"/>
    </dxf>
  </rfmt>
  <rfmt sheetId="3" sqref="AF47" start="0" length="0">
    <dxf>
      <alignment vertical="bottom" readingOrder="0"/>
    </dxf>
  </rfmt>
  <rfmt sheetId="3" sqref="AG47" start="0" length="0">
    <dxf>
      <alignment vertical="bottom" readingOrder="0"/>
    </dxf>
  </rfmt>
  <rfmt sheetId="3" sqref="AH47" start="0" length="0">
    <dxf>
      <alignment vertical="bottom" readingOrder="0"/>
    </dxf>
  </rfmt>
  <rfmt sheetId="3" sqref="AI47" start="0" length="0">
    <dxf>
      <alignment vertical="bottom" readingOrder="0"/>
    </dxf>
  </rfmt>
  <rfmt sheetId="3" sqref="AJ47" start="0" length="0">
    <dxf>
      <alignment vertical="bottom" readingOrder="0"/>
    </dxf>
  </rfmt>
  <rfmt sheetId="3" sqref="AK47" start="0" length="0">
    <dxf>
      <alignment vertical="bottom" readingOrder="0"/>
    </dxf>
  </rfmt>
  <rfmt sheetId="3" sqref="AL47" start="0" length="0">
    <dxf>
      <alignment vertical="bottom" readingOrder="0"/>
    </dxf>
  </rfmt>
  <rfmt sheetId="3" sqref="AM47" start="0" length="0">
    <dxf>
      <alignment vertical="bottom" readingOrder="0"/>
    </dxf>
  </rfmt>
  <rfmt sheetId="3" sqref="AN47" start="0" length="0">
    <dxf>
      <alignment vertical="bottom" readingOrder="0"/>
    </dxf>
  </rfmt>
  <rfmt sheetId="3" sqref="AO47" start="0" length="0">
    <dxf>
      <fill>
        <patternFill patternType="none">
          <bgColor indexed="65"/>
        </patternFill>
      </fill>
      <alignment vertical="bottom" readingOrder="0"/>
    </dxf>
  </rfmt>
  <rfmt sheetId="3" sqref="AP47" start="0" length="0">
    <dxf>
      <alignment vertical="bottom" readingOrder="0"/>
    </dxf>
  </rfmt>
  <rfmt sheetId="3" sqref="AQ47" start="0" length="0">
    <dxf>
      <alignment vertical="bottom" readingOrder="0"/>
    </dxf>
  </rfmt>
  <rfmt sheetId="3" sqref="AR47" start="0" length="0">
    <dxf>
      <alignment vertical="bottom" readingOrder="0"/>
    </dxf>
  </rfmt>
  <rfmt sheetId="3" sqref="AS47" start="0" length="0">
    <dxf>
      <alignment vertical="bottom" readingOrder="0"/>
    </dxf>
  </rfmt>
  <rfmt sheetId="3" sqref="AT47" start="0" length="0">
    <dxf>
      <alignment vertical="bottom" readingOrder="0"/>
    </dxf>
  </rfmt>
  <rfmt sheetId="3" sqref="AU47" start="0" length="0">
    <dxf>
      <alignment vertical="bottom" readingOrder="0"/>
    </dxf>
  </rfmt>
  <rfmt sheetId="3" sqref="AV47" start="0" length="0">
    <dxf>
      <alignment vertical="bottom" readingOrder="0"/>
    </dxf>
  </rfmt>
  <rfmt sheetId="3" sqref="AW47" start="0" length="0">
    <dxf>
      <alignment vertical="bottom" readingOrder="0"/>
    </dxf>
  </rfmt>
  <rfmt sheetId="3" sqref="AX47" start="0" length="0">
    <dxf>
      <alignment vertical="bottom" readingOrder="0"/>
    </dxf>
  </rfmt>
  <rfmt sheetId="3" sqref="AY47" start="0" length="0">
    <dxf>
      <alignment vertical="bottom" readingOrder="0"/>
    </dxf>
  </rfmt>
  <rfmt sheetId="3" sqref="AZ47" start="0" length="0">
    <dxf>
      <alignment vertical="bottom" readingOrder="0"/>
    </dxf>
  </rfmt>
  <rfmt sheetId="3" sqref="BA47" start="0" length="0">
    <dxf>
      <alignment vertical="bottom" readingOrder="0"/>
    </dxf>
  </rfmt>
  <rfmt sheetId="3" sqref="BB47" start="0" length="0">
    <dxf>
      <alignment vertical="bottom" readingOrder="0"/>
    </dxf>
  </rfmt>
  <rfmt sheetId="3" sqref="BC47" start="0" length="0">
    <dxf>
      <alignment vertical="bottom" readingOrder="0"/>
    </dxf>
  </rfmt>
  <rfmt sheetId="3" sqref="BD47" start="0" length="0">
    <dxf>
      <alignment vertical="bottom" readingOrder="0"/>
    </dxf>
  </rfmt>
  <rfmt sheetId="3" sqref="BE47" start="0" length="0">
    <dxf>
      <alignment vertical="bottom" readingOrder="0"/>
    </dxf>
  </rfmt>
  <rfmt sheetId="3" sqref="BF47" start="0" length="0">
    <dxf>
      <alignment vertical="bottom" readingOrder="0"/>
    </dxf>
  </rfmt>
  <rfmt sheetId="3" sqref="BG47" start="0" length="0">
    <dxf>
      <alignment vertical="bottom" readingOrder="0"/>
    </dxf>
  </rfmt>
  <rfmt sheetId="3" sqref="BH47" start="0" length="0">
    <dxf>
      <alignment vertical="bottom" readingOrder="0"/>
    </dxf>
  </rfmt>
  <rfmt sheetId="3" sqref="BI47" start="0" length="0">
    <dxf>
      <alignment vertical="bottom" readingOrder="0"/>
    </dxf>
  </rfmt>
  <rfmt sheetId="3" sqref="BJ47" start="0" length="0">
    <dxf>
      <alignment vertical="bottom" readingOrder="0"/>
    </dxf>
  </rfmt>
  <rfmt sheetId="3" sqref="BK47" start="0" length="0">
    <dxf>
      <alignment vertical="bottom" readingOrder="0"/>
    </dxf>
  </rfmt>
  <rfmt sheetId="3" sqref="BL47" start="0" length="0">
    <dxf>
      <alignment vertical="bottom" readingOrder="0"/>
    </dxf>
  </rfmt>
  <rfmt sheetId="3" sqref="BM47" start="0" length="0">
    <dxf>
      <alignment vertical="bottom" readingOrder="0"/>
    </dxf>
  </rfmt>
  <rfmt sheetId="3" sqref="BN47" start="0" length="0">
    <dxf>
      <alignment vertical="bottom" readingOrder="0"/>
    </dxf>
  </rfmt>
  <rfmt sheetId="3" sqref="BO47" start="0" length="0">
    <dxf>
      <alignment vertical="bottom" readingOrder="0"/>
    </dxf>
  </rfmt>
  <rfmt sheetId="3" sqref="BP47" start="0" length="0">
    <dxf>
      <alignment vertical="bottom" readingOrder="0"/>
    </dxf>
  </rfmt>
  <rfmt sheetId="3" sqref="BQ47" start="0" length="0">
    <dxf>
      <alignment vertical="bottom" readingOrder="0"/>
    </dxf>
  </rfmt>
  <rfmt sheetId="3" sqref="BR47" start="0" length="0">
    <dxf>
      <alignment vertical="bottom" readingOrder="0"/>
    </dxf>
  </rfmt>
  <rfmt sheetId="3" sqref="BS47" start="0" length="0">
    <dxf>
      <alignment vertical="bottom" readingOrder="0"/>
    </dxf>
  </rfmt>
  <rfmt sheetId="3" sqref="BT47" start="0" length="0">
    <dxf>
      <alignment vertical="bottom" readingOrder="0"/>
    </dxf>
  </rfmt>
  <rfmt sheetId="3" sqref="BU47" start="0" length="0">
    <dxf>
      <alignment vertical="bottom" readingOrder="0"/>
    </dxf>
  </rfmt>
  <rfmt sheetId="3" sqref="BV47" start="0" length="0">
    <dxf>
      <alignment vertical="bottom" readingOrder="0"/>
    </dxf>
  </rfmt>
  <rfmt sheetId="3" sqref="BW47" start="0" length="0">
    <dxf>
      <alignment vertical="bottom" readingOrder="0"/>
    </dxf>
  </rfmt>
  <rfmt sheetId="3" sqref="BX47" start="0" length="0">
    <dxf>
      <alignment vertical="bottom" readingOrder="0"/>
    </dxf>
  </rfmt>
  <rfmt sheetId="3" sqref="BY47" start="0" length="0">
    <dxf>
      <alignment vertical="bottom" readingOrder="0"/>
    </dxf>
  </rfmt>
  <rfmt sheetId="3" sqref="BZ47" start="0" length="0">
    <dxf>
      <alignment vertical="bottom" readingOrder="0"/>
    </dxf>
  </rfmt>
  <rfmt sheetId="3" sqref="CA47" start="0" length="0">
    <dxf>
      <alignment vertical="bottom" readingOrder="0"/>
    </dxf>
  </rfmt>
  <rfmt sheetId="3" sqref="CB47" start="0" length="0">
    <dxf>
      <alignment vertical="bottom" readingOrder="0"/>
    </dxf>
  </rfmt>
  <rfmt sheetId="3" sqref="CC47" start="0" length="0">
    <dxf>
      <alignment vertical="bottom" readingOrder="0"/>
    </dxf>
  </rfmt>
  <rfmt sheetId="3" sqref="CD47" start="0" length="0">
    <dxf>
      <alignment vertical="bottom" readingOrder="0"/>
    </dxf>
  </rfmt>
  <rfmt sheetId="3" sqref="CE47" start="0" length="0">
    <dxf>
      <alignment vertical="bottom" readingOrder="0"/>
    </dxf>
  </rfmt>
  <rfmt sheetId="3" sqref="CF47" start="0" length="0">
    <dxf>
      <alignment vertical="bottom" readingOrder="0"/>
    </dxf>
  </rfmt>
  <rfmt sheetId="3" sqref="CG47" start="0" length="0">
    <dxf>
      <alignment vertical="bottom" readingOrder="0"/>
    </dxf>
  </rfmt>
  <rfmt sheetId="3" sqref="CH47" start="0" length="0">
    <dxf>
      <alignment vertical="bottom" readingOrder="0"/>
    </dxf>
  </rfmt>
  <rfmt sheetId="3" sqref="CI47" start="0" length="0">
    <dxf>
      <alignment vertical="bottom" readingOrder="0"/>
    </dxf>
  </rfmt>
  <rfmt sheetId="3" sqref="CJ47" start="0" length="0">
    <dxf>
      <alignment vertical="bottom" readingOrder="0"/>
    </dxf>
  </rfmt>
  <rfmt sheetId="3" sqref="CK47" start="0" length="0">
    <dxf>
      <alignment vertical="bottom" readingOrder="0"/>
    </dxf>
  </rfmt>
  <rfmt sheetId="3" sqref="CL47" start="0" length="0">
    <dxf>
      <alignment vertical="bottom" readingOrder="0"/>
    </dxf>
  </rfmt>
  <rfmt sheetId="3" sqref="CM47" start="0" length="0">
    <dxf>
      <alignment vertical="bottom" readingOrder="0"/>
    </dxf>
  </rfmt>
  <rfmt sheetId="3" sqref="CN47" start="0" length="0">
    <dxf>
      <alignment vertical="bottom" readingOrder="0"/>
    </dxf>
  </rfmt>
  <rfmt sheetId="3" sqref="CO47" start="0" length="0">
    <dxf>
      <alignment vertical="bottom" readingOrder="0"/>
    </dxf>
  </rfmt>
  <rfmt sheetId="3" sqref="CP47" start="0" length="0">
    <dxf>
      <alignment vertical="bottom" readingOrder="0"/>
    </dxf>
  </rfmt>
  <rfmt sheetId="3" sqref="CQ47" start="0" length="0">
    <dxf>
      <alignment vertical="bottom" readingOrder="0"/>
    </dxf>
  </rfmt>
  <rfmt sheetId="3" sqref="CR47" start="0" length="0">
    <dxf>
      <alignment vertical="bottom" readingOrder="0"/>
    </dxf>
  </rfmt>
  <rfmt sheetId="3" sqref="CS47" start="0" length="0">
    <dxf>
      <alignment vertical="bottom" readingOrder="0"/>
    </dxf>
  </rfmt>
  <rfmt sheetId="3" sqref="CT47" start="0" length="0">
    <dxf>
      <alignment vertical="bottom" readingOrder="0"/>
    </dxf>
  </rfmt>
  <rfmt sheetId="3" sqref="CU47" start="0" length="0">
    <dxf>
      <alignment vertical="bottom" readingOrder="0"/>
    </dxf>
  </rfmt>
  <rfmt sheetId="3" sqref="CV47" start="0" length="0">
    <dxf>
      <alignment vertical="bottom" readingOrder="0"/>
    </dxf>
  </rfmt>
  <rfmt sheetId="3" sqref="CW47" start="0" length="0">
    <dxf>
      <alignment vertical="bottom" readingOrder="0"/>
    </dxf>
  </rfmt>
  <rfmt sheetId="3" sqref="CX47" start="0" length="0">
    <dxf>
      <alignment vertical="bottom" readingOrder="0"/>
    </dxf>
  </rfmt>
  <rfmt sheetId="3" sqref="CY47" start="0" length="0">
    <dxf>
      <alignment vertical="bottom" readingOrder="0"/>
    </dxf>
  </rfmt>
  <rfmt sheetId="3" sqref="CZ47" start="0" length="0">
    <dxf>
      <alignment vertical="bottom" readingOrder="0"/>
    </dxf>
  </rfmt>
  <rfmt sheetId="3" sqref="DA47" start="0" length="0">
    <dxf>
      <alignment vertical="bottom" readingOrder="0"/>
    </dxf>
  </rfmt>
  <rfmt sheetId="3" sqref="DB47" start="0" length="0">
    <dxf>
      <alignment vertical="bottom" readingOrder="0"/>
    </dxf>
  </rfmt>
  <rfmt sheetId="3" sqref="DC47" start="0" length="0">
    <dxf>
      <alignment vertical="bottom" readingOrder="0"/>
    </dxf>
  </rfmt>
  <rfmt sheetId="3" sqref="DD47" start="0" length="0">
    <dxf>
      <alignment vertical="bottom" readingOrder="0"/>
    </dxf>
  </rfmt>
  <rfmt sheetId="3" sqref="DE47" start="0" length="0">
    <dxf>
      <alignment vertical="bottom" readingOrder="0"/>
    </dxf>
  </rfmt>
  <rfmt sheetId="3" sqref="DF47" start="0" length="0">
    <dxf>
      <alignment vertical="bottom" readingOrder="0"/>
    </dxf>
  </rfmt>
  <rfmt sheetId="3" sqref="DG47" start="0" length="0">
    <dxf>
      <alignment vertical="bottom" readingOrder="0"/>
    </dxf>
  </rfmt>
  <rfmt sheetId="3" sqref="DH47" start="0" length="0">
    <dxf>
      <alignment vertical="bottom" readingOrder="0"/>
    </dxf>
  </rfmt>
  <rfmt sheetId="3" sqref="DI47" start="0" length="0">
    <dxf>
      <alignment vertical="bottom" readingOrder="0"/>
    </dxf>
  </rfmt>
  <rfmt sheetId="3" sqref="DJ47" start="0" length="0">
    <dxf>
      <alignment vertical="bottom" readingOrder="0"/>
    </dxf>
  </rfmt>
  <rfmt sheetId="3" sqref="DK47" start="0" length="0">
    <dxf>
      <alignment vertical="bottom" readingOrder="0"/>
    </dxf>
  </rfmt>
  <rfmt sheetId="3" sqref="DL47" start="0" length="0">
    <dxf>
      <alignment vertical="bottom" readingOrder="0"/>
    </dxf>
  </rfmt>
  <rfmt sheetId="3" sqref="DM47" start="0" length="0">
    <dxf>
      <alignment vertical="bottom" readingOrder="0"/>
    </dxf>
  </rfmt>
  <rfmt sheetId="3" sqref="DN47" start="0" length="0">
    <dxf>
      <alignment vertical="bottom" readingOrder="0"/>
    </dxf>
  </rfmt>
  <rfmt sheetId="3" sqref="DO47" start="0" length="0">
    <dxf>
      <alignment vertical="bottom" readingOrder="0"/>
    </dxf>
  </rfmt>
  <rfmt sheetId="3" sqref="DP47" start="0" length="0">
    <dxf>
      <alignment vertical="bottom" readingOrder="0"/>
    </dxf>
  </rfmt>
  <rfmt sheetId="3" sqref="DQ47" start="0" length="0">
    <dxf>
      <alignment vertical="bottom" readingOrder="0"/>
    </dxf>
  </rfmt>
  <rfmt sheetId="3" sqref="DR47" start="0" length="0">
    <dxf>
      <alignment vertical="bottom" readingOrder="0"/>
    </dxf>
  </rfmt>
  <rfmt sheetId="3" sqref="DS47" start="0" length="0">
    <dxf>
      <alignment vertical="bottom" readingOrder="0"/>
    </dxf>
  </rfmt>
  <rfmt sheetId="3" sqref="DT47" start="0" length="0">
    <dxf>
      <alignment vertical="bottom" readingOrder="0"/>
    </dxf>
  </rfmt>
  <rfmt sheetId="3" sqref="DU47" start="0" length="0">
    <dxf>
      <alignment vertical="bottom" readingOrder="0"/>
    </dxf>
  </rfmt>
  <rfmt sheetId="3" sqref="DV47" start="0" length="0">
    <dxf>
      <alignment vertical="bottom" readingOrder="0"/>
    </dxf>
  </rfmt>
  <rfmt sheetId="3" sqref="DW47" start="0" length="0">
    <dxf>
      <alignment vertical="bottom" readingOrder="0"/>
    </dxf>
  </rfmt>
  <rfmt sheetId="3" sqref="DX47" start="0" length="0">
    <dxf>
      <alignment vertical="bottom" readingOrder="0"/>
    </dxf>
  </rfmt>
  <rfmt sheetId="3" sqref="DY47" start="0" length="0">
    <dxf>
      <alignment vertical="bottom" readingOrder="0"/>
    </dxf>
  </rfmt>
  <rfmt sheetId="3" sqref="DZ47" start="0" length="0">
    <dxf>
      <alignment vertical="bottom" readingOrder="0"/>
    </dxf>
  </rfmt>
  <rfmt sheetId="3" sqref="EA47" start="0" length="0">
    <dxf>
      <alignment vertical="bottom" readingOrder="0"/>
    </dxf>
  </rfmt>
  <rfmt sheetId="3" sqref="EB47" start="0" length="0">
    <dxf>
      <alignment vertical="bottom" readingOrder="0"/>
    </dxf>
  </rfmt>
  <rfmt sheetId="3" sqref="EC47" start="0" length="0">
    <dxf>
      <alignment vertical="bottom" readingOrder="0"/>
    </dxf>
  </rfmt>
  <rfmt sheetId="3" sqref="ED47" start="0" length="0">
    <dxf>
      <alignment vertical="bottom" readingOrder="0"/>
    </dxf>
  </rfmt>
  <rfmt sheetId="3" sqref="EE47" start="0" length="0">
    <dxf>
      <alignment vertical="bottom" readingOrder="0"/>
    </dxf>
  </rfmt>
  <rfmt sheetId="3" sqref="EF47" start="0" length="0">
    <dxf>
      <alignment vertical="bottom" readingOrder="0"/>
    </dxf>
  </rfmt>
  <rfmt sheetId="3" sqref="EG47" start="0" length="0">
    <dxf>
      <alignment vertical="bottom" readingOrder="0"/>
    </dxf>
  </rfmt>
  <rfmt sheetId="3" sqref="EH47" start="0" length="0">
    <dxf>
      <alignment vertical="bottom" readingOrder="0"/>
    </dxf>
  </rfmt>
  <rfmt sheetId="3" sqref="EI47" start="0" length="0">
    <dxf>
      <alignment vertical="bottom" readingOrder="0"/>
    </dxf>
  </rfmt>
  <rfmt sheetId="3" sqref="EJ47" start="0" length="0">
    <dxf>
      <alignment vertical="bottom" readingOrder="0"/>
    </dxf>
  </rfmt>
  <rfmt sheetId="3" sqref="EK47" start="0" length="0">
    <dxf>
      <alignment vertical="bottom" readingOrder="0"/>
    </dxf>
  </rfmt>
  <rfmt sheetId="3" sqref="EL47" start="0" length="0">
    <dxf>
      <alignment vertical="bottom" readingOrder="0"/>
    </dxf>
  </rfmt>
  <rfmt sheetId="3" sqref="EM47" start="0" length="0">
    <dxf>
      <alignment vertical="bottom" readingOrder="0"/>
    </dxf>
  </rfmt>
  <rfmt sheetId="3" sqref="EN47" start="0" length="0">
    <dxf>
      <alignment vertical="bottom" readingOrder="0"/>
    </dxf>
  </rfmt>
  <rfmt sheetId="3" sqref="EO47" start="0" length="0">
    <dxf>
      <alignment vertical="bottom" readingOrder="0"/>
    </dxf>
  </rfmt>
  <rfmt sheetId="3" sqref="EP47" start="0" length="0">
    <dxf>
      <alignment vertical="bottom" readingOrder="0"/>
    </dxf>
  </rfmt>
  <rfmt sheetId="3" sqref="EQ47" start="0" length="0">
    <dxf>
      <alignment vertical="bottom" readingOrder="0"/>
    </dxf>
  </rfmt>
  <rfmt sheetId="3" sqref="ER47" start="0" length="0">
    <dxf>
      <alignment vertical="bottom" readingOrder="0"/>
    </dxf>
  </rfmt>
  <rfmt sheetId="3" sqref="ES47" start="0" length="0">
    <dxf>
      <alignment vertical="bottom" readingOrder="0"/>
    </dxf>
  </rfmt>
  <rfmt sheetId="3" sqref="ET47" start="0" length="0">
    <dxf>
      <alignment vertical="bottom" readingOrder="0"/>
    </dxf>
  </rfmt>
  <rfmt sheetId="3" sqref="EU47" start="0" length="0">
    <dxf>
      <alignment vertical="bottom" readingOrder="0"/>
    </dxf>
  </rfmt>
  <rfmt sheetId="3" sqref="EV47" start="0" length="0">
    <dxf>
      <alignment vertical="bottom" readingOrder="0"/>
    </dxf>
  </rfmt>
  <rfmt sheetId="3" sqref="EW47" start="0" length="0">
    <dxf>
      <alignment vertical="bottom" readingOrder="0"/>
    </dxf>
  </rfmt>
  <rfmt sheetId="3" sqref="EX47" start="0" length="0">
    <dxf>
      <alignment vertical="bottom" readingOrder="0"/>
    </dxf>
  </rfmt>
  <rfmt sheetId="3" sqref="EY47" start="0" length="0">
    <dxf>
      <alignment vertical="bottom" readingOrder="0"/>
    </dxf>
  </rfmt>
  <rfmt sheetId="3" sqref="EZ47" start="0" length="0">
    <dxf>
      <alignment vertical="bottom" readingOrder="0"/>
    </dxf>
  </rfmt>
  <rfmt sheetId="3" sqref="FA47" start="0" length="0">
    <dxf>
      <alignment vertical="bottom" readingOrder="0"/>
    </dxf>
  </rfmt>
  <rfmt sheetId="3" sqref="FB47" start="0" length="0">
    <dxf>
      <alignment vertical="bottom" readingOrder="0"/>
    </dxf>
  </rfmt>
  <rfmt sheetId="3" sqref="FC47" start="0" length="0">
    <dxf>
      <alignment vertical="bottom" readingOrder="0"/>
    </dxf>
  </rfmt>
  <rfmt sheetId="3" sqref="FD47" start="0" length="0">
    <dxf>
      <alignment vertical="bottom" readingOrder="0"/>
    </dxf>
  </rfmt>
  <rfmt sheetId="3" sqref="FE47" start="0" length="0">
    <dxf>
      <alignment vertical="bottom" readingOrder="0"/>
    </dxf>
  </rfmt>
  <rfmt sheetId="3" sqref="FF47" start="0" length="0">
    <dxf>
      <alignment vertical="bottom" readingOrder="0"/>
    </dxf>
  </rfmt>
  <rfmt sheetId="3" sqref="FG47" start="0" length="0">
    <dxf>
      <alignment vertical="bottom" readingOrder="0"/>
    </dxf>
  </rfmt>
  <rfmt sheetId="3" sqref="FH47" start="0" length="0">
    <dxf>
      <alignment vertical="bottom" readingOrder="0"/>
    </dxf>
  </rfmt>
  <rfmt sheetId="3" sqref="FI47" start="0" length="0">
    <dxf>
      <alignment vertical="bottom" readingOrder="0"/>
    </dxf>
  </rfmt>
  <rfmt sheetId="3" sqref="FJ47" start="0" length="0">
    <dxf>
      <alignment vertical="bottom" readingOrder="0"/>
    </dxf>
  </rfmt>
  <rfmt sheetId="3" sqref="FK47" start="0" length="0">
    <dxf>
      <alignment vertical="bottom" readingOrder="0"/>
    </dxf>
  </rfmt>
  <rfmt sheetId="3" sqref="P48" start="0" length="0">
    <dxf>
      <alignment vertical="bottom" readingOrder="0"/>
    </dxf>
  </rfmt>
  <rfmt sheetId="3" sqref="Q48" start="0" length="0">
    <dxf>
      <alignment vertical="bottom" readingOrder="0"/>
    </dxf>
  </rfmt>
  <rfmt sheetId="3" sqref="R48" start="0" length="0">
    <dxf>
      <alignment vertical="bottom" readingOrder="0"/>
    </dxf>
  </rfmt>
  <rfmt sheetId="3" sqref="S48" start="0" length="0">
    <dxf>
      <alignment vertical="bottom" readingOrder="0"/>
    </dxf>
  </rfmt>
  <rfmt sheetId="3" sqref="T48" start="0" length="0">
    <dxf>
      <alignment vertical="bottom" readingOrder="0"/>
    </dxf>
  </rfmt>
  <rfmt sheetId="3" sqref="U48" start="0" length="0">
    <dxf>
      <alignment vertical="bottom" readingOrder="0"/>
    </dxf>
  </rfmt>
  <rfmt sheetId="3" sqref="V48" start="0" length="0">
    <dxf>
      <alignment vertical="bottom" readingOrder="0"/>
    </dxf>
  </rfmt>
  <rfmt sheetId="3" sqref="W48" start="0" length="0">
    <dxf>
      <alignment vertical="bottom" readingOrder="0"/>
    </dxf>
  </rfmt>
  <rfmt sheetId="3" sqref="X48" start="0" length="0">
    <dxf>
      <alignment vertical="bottom" readingOrder="0"/>
    </dxf>
  </rfmt>
  <rfmt sheetId="3" sqref="Y48" start="0" length="0">
    <dxf>
      <alignment vertical="bottom" readingOrder="0"/>
    </dxf>
  </rfmt>
  <rfmt sheetId="3" sqref="Z48" start="0" length="0">
    <dxf>
      <alignment vertical="bottom" readingOrder="0"/>
    </dxf>
  </rfmt>
  <rfmt sheetId="3" sqref="AA48" start="0" length="0">
    <dxf>
      <alignment vertical="bottom" readingOrder="0"/>
    </dxf>
  </rfmt>
  <rfmt sheetId="3" sqref="AB48" start="0" length="0">
    <dxf>
      <fill>
        <patternFill patternType="none">
          <bgColor indexed="65"/>
        </patternFill>
      </fill>
      <alignment vertical="bottom" readingOrder="0"/>
    </dxf>
  </rfmt>
  <rfmt sheetId="3" sqref="AC48" start="0" length="0">
    <dxf>
      <alignment vertical="bottom" readingOrder="0"/>
    </dxf>
  </rfmt>
  <rfmt sheetId="3" sqref="AD48" start="0" length="0">
    <dxf>
      <alignment vertical="bottom" readingOrder="0"/>
    </dxf>
  </rfmt>
  <rfmt sheetId="3" sqref="AE48" start="0" length="0">
    <dxf>
      <alignment vertical="bottom" readingOrder="0"/>
    </dxf>
  </rfmt>
  <rfmt sheetId="3" sqref="AF48" start="0" length="0">
    <dxf>
      <alignment vertical="bottom" readingOrder="0"/>
    </dxf>
  </rfmt>
  <rfmt sheetId="3" sqref="AG48" start="0" length="0">
    <dxf>
      <alignment vertical="bottom" readingOrder="0"/>
    </dxf>
  </rfmt>
  <rfmt sheetId="3" sqref="AH48" start="0" length="0">
    <dxf>
      <alignment vertical="bottom" readingOrder="0"/>
    </dxf>
  </rfmt>
  <rfmt sheetId="3" sqref="AI48" start="0" length="0">
    <dxf>
      <alignment vertical="bottom" readingOrder="0"/>
    </dxf>
  </rfmt>
  <rfmt sheetId="3" sqref="AJ48" start="0" length="0">
    <dxf>
      <alignment vertical="bottom" readingOrder="0"/>
    </dxf>
  </rfmt>
  <rfmt sheetId="3" sqref="AK48" start="0" length="0">
    <dxf>
      <alignment vertical="bottom" readingOrder="0"/>
    </dxf>
  </rfmt>
  <rfmt sheetId="3" sqref="AL48" start="0" length="0">
    <dxf>
      <alignment vertical="bottom" readingOrder="0"/>
    </dxf>
  </rfmt>
  <rfmt sheetId="3" sqref="AM48" start="0" length="0">
    <dxf>
      <alignment vertical="bottom" readingOrder="0"/>
    </dxf>
  </rfmt>
  <rfmt sheetId="3" sqref="AN48" start="0" length="0">
    <dxf>
      <alignment vertical="bottom" readingOrder="0"/>
    </dxf>
  </rfmt>
  <rfmt sheetId="3" sqref="AO48" start="0" length="0">
    <dxf>
      <fill>
        <patternFill patternType="none">
          <bgColor indexed="65"/>
        </patternFill>
      </fill>
      <alignment vertical="bottom" readingOrder="0"/>
    </dxf>
  </rfmt>
  <rfmt sheetId="3" sqref="AP48" start="0" length="0">
    <dxf>
      <alignment vertical="bottom" readingOrder="0"/>
    </dxf>
  </rfmt>
  <rfmt sheetId="3" sqref="AQ48" start="0" length="0">
    <dxf>
      <alignment vertical="bottom" readingOrder="0"/>
    </dxf>
  </rfmt>
  <rfmt sheetId="3" sqref="AR48" start="0" length="0">
    <dxf>
      <alignment vertical="bottom" readingOrder="0"/>
    </dxf>
  </rfmt>
  <rfmt sheetId="3" sqref="AS48" start="0" length="0">
    <dxf>
      <alignment vertical="bottom" readingOrder="0"/>
    </dxf>
  </rfmt>
  <rfmt sheetId="3" sqref="AT48" start="0" length="0">
    <dxf>
      <alignment vertical="bottom" readingOrder="0"/>
    </dxf>
  </rfmt>
  <rfmt sheetId="3" sqref="AU48" start="0" length="0">
    <dxf>
      <alignment vertical="bottom" readingOrder="0"/>
    </dxf>
  </rfmt>
  <rfmt sheetId="3" sqref="AV48" start="0" length="0">
    <dxf>
      <alignment vertical="bottom" readingOrder="0"/>
    </dxf>
  </rfmt>
  <rfmt sheetId="3" sqref="AW48" start="0" length="0">
    <dxf>
      <alignment vertical="bottom" readingOrder="0"/>
    </dxf>
  </rfmt>
  <rfmt sheetId="3" sqref="AX48" start="0" length="0">
    <dxf>
      <alignment vertical="bottom" readingOrder="0"/>
    </dxf>
  </rfmt>
  <rfmt sheetId="3" sqref="AY48" start="0" length="0">
    <dxf>
      <alignment vertical="bottom" readingOrder="0"/>
    </dxf>
  </rfmt>
  <rfmt sheetId="3" sqref="AZ48" start="0" length="0">
    <dxf>
      <alignment vertical="bottom" readingOrder="0"/>
    </dxf>
  </rfmt>
  <rfmt sheetId="3" sqref="BA48" start="0" length="0">
    <dxf>
      <alignment vertical="bottom" readingOrder="0"/>
    </dxf>
  </rfmt>
  <rfmt sheetId="3" sqref="BB48" start="0" length="0">
    <dxf>
      <alignment vertical="bottom" readingOrder="0"/>
    </dxf>
  </rfmt>
  <rfmt sheetId="3" sqref="BC48" start="0" length="0">
    <dxf>
      <alignment vertical="bottom" readingOrder="0"/>
    </dxf>
  </rfmt>
  <rfmt sheetId="3" sqref="BD48" start="0" length="0">
    <dxf>
      <alignment vertical="bottom" readingOrder="0"/>
    </dxf>
  </rfmt>
  <rfmt sheetId="3" sqref="BE48" start="0" length="0">
    <dxf>
      <alignment vertical="bottom" readingOrder="0"/>
    </dxf>
  </rfmt>
  <rfmt sheetId="3" sqref="BF48" start="0" length="0">
    <dxf>
      <alignment vertical="bottom" readingOrder="0"/>
    </dxf>
  </rfmt>
  <rfmt sheetId="3" sqref="BG48" start="0" length="0">
    <dxf>
      <alignment vertical="bottom" readingOrder="0"/>
    </dxf>
  </rfmt>
  <rfmt sheetId="3" sqref="BH48" start="0" length="0">
    <dxf>
      <alignment vertical="bottom" readingOrder="0"/>
    </dxf>
  </rfmt>
  <rfmt sheetId="3" sqref="BI48" start="0" length="0">
    <dxf>
      <alignment vertical="bottom" readingOrder="0"/>
    </dxf>
  </rfmt>
  <rfmt sheetId="3" sqref="BJ48" start="0" length="0">
    <dxf>
      <alignment vertical="bottom" readingOrder="0"/>
    </dxf>
  </rfmt>
  <rfmt sheetId="3" sqref="BK48" start="0" length="0">
    <dxf>
      <alignment vertical="bottom" readingOrder="0"/>
    </dxf>
  </rfmt>
  <rfmt sheetId="3" sqref="BL48" start="0" length="0">
    <dxf>
      <alignment vertical="bottom" readingOrder="0"/>
    </dxf>
  </rfmt>
  <rfmt sheetId="3" sqref="BM48" start="0" length="0">
    <dxf>
      <alignment vertical="bottom" readingOrder="0"/>
    </dxf>
  </rfmt>
  <rfmt sheetId="3" sqref="BN48" start="0" length="0">
    <dxf>
      <alignment vertical="bottom" readingOrder="0"/>
    </dxf>
  </rfmt>
  <rfmt sheetId="3" sqref="BO48" start="0" length="0">
    <dxf>
      <alignment vertical="bottom" readingOrder="0"/>
    </dxf>
  </rfmt>
  <rfmt sheetId="3" sqref="BP48" start="0" length="0">
    <dxf>
      <alignment vertical="bottom" readingOrder="0"/>
    </dxf>
  </rfmt>
  <rfmt sheetId="3" sqref="BQ48" start="0" length="0">
    <dxf>
      <alignment vertical="bottom" readingOrder="0"/>
    </dxf>
  </rfmt>
  <rfmt sheetId="3" sqref="BR48" start="0" length="0">
    <dxf>
      <alignment vertical="bottom" readingOrder="0"/>
    </dxf>
  </rfmt>
  <rfmt sheetId="3" sqref="BS48" start="0" length="0">
    <dxf>
      <alignment vertical="bottom" readingOrder="0"/>
    </dxf>
  </rfmt>
  <rfmt sheetId="3" sqref="BT48" start="0" length="0">
    <dxf>
      <alignment vertical="bottom" readingOrder="0"/>
    </dxf>
  </rfmt>
  <rfmt sheetId="3" sqref="BU48" start="0" length="0">
    <dxf>
      <alignment vertical="bottom" readingOrder="0"/>
    </dxf>
  </rfmt>
  <rfmt sheetId="3" sqref="BV48" start="0" length="0">
    <dxf>
      <alignment vertical="bottom" readingOrder="0"/>
    </dxf>
  </rfmt>
  <rfmt sheetId="3" sqref="BW48" start="0" length="0">
    <dxf>
      <alignment vertical="bottom" readingOrder="0"/>
    </dxf>
  </rfmt>
  <rfmt sheetId="3" sqref="BX48" start="0" length="0">
    <dxf>
      <alignment vertical="bottom" readingOrder="0"/>
    </dxf>
  </rfmt>
  <rfmt sheetId="3" sqref="BY48" start="0" length="0">
    <dxf>
      <alignment vertical="bottom" readingOrder="0"/>
    </dxf>
  </rfmt>
  <rfmt sheetId="3" sqref="BZ48" start="0" length="0">
    <dxf>
      <alignment vertical="bottom" readingOrder="0"/>
    </dxf>
  </rfmt>
  <rfmt sheetId="3" sqref="CA48" start="0" length="0">
    <dxf>
      <alignment vertical="bottom" readingOrder="0"/>
    </dxf>
  </rfmt>
  <rfmt sheetId="3" sqref="CB48" start="0" length="0">
    <dxf>
      <alignment vertical="bottom" readingOrder="0"/>
    </dxf>
  </rfmt>
  <rfmt sheetId="3" sqref="CC48" start="0" length="0">
    <dxf>
      <alignment vertical="bottom" readingOrder="0"/>
    </dxf>
  </rfmt>
  <rfmt sheetId="3" sqref="CD48" start="0" length="0">
    <dxf>
      <alignment vertical="bottom" readingOrder="0"/>
    </dxf>
  </rfmt>
  <rfmt sheetId="3" sqref="CE48" start="0" length="0">
    <dxf>
      <alignment vertical="bottom" readingOrder="0"/>
    </dxf>
  </rfmt>
  <rfmt sheetId="3" sqref="CF48" start="0" length="0">
    <dxf>
      <alignment vertical="bottom" readingOrder="0"/>
    </dxf>
  </rfmt>
  <rfmt sheetId="3" sqref="CG48" start="0" length="0">
    <dxf>
      <alignment vertical="bottom" readingOrder="0"/>
    </dxf>
  </rfmt>
  <rfmt sheetId="3" sqref="CH48" start="0" length="0">
    <dxf>
      <alignment vertical="bottom" readingOrder="0"/>
    </dxf>
  </rfmt>
  <rfmt sheetId="3" sqref="CI48" start="0" length="0">
    <dxf>
      <alignment vertical="bottom" readingOrder="0"/>
    </dxf>
  </rfmt>
  <rfmt sheetId="3" sqref="CJ48" start="0" length="0">
    <dxf>
      <alignment vertical="bottom" readingOrder="0"/>
    </dxf>
  </rfmt>
  <rfmt sheetId="3" sqref="CK48" start="0" length="0">
    <dxf>
      <alignment vertical="bottom" readingOrder="0"/>
    </dxf>
  </rfmt>
  <rfmt sheetId="3" sqref="CL48" start="0" length="0">
    <dxf>
      <alignment vertical="bottom" readingOrder="0"/>
    </dxf>
  </rfmt>
  <rfmt sheetId="3" sqref="CM48" start="0" length="0">
    <dxf>
      <alignment vertical="bottom" readingOrder="0"/>
    </dxf>
  </rfmt>
  <rfmt sheetId="3" sqref="CN48" start="0" length="0">
    <dxf>
      <alignment vertical="bottom" readingOrder="0"/>
    </dxf>
  </rfmt>
  <rfmt sheetId="3" sqref="CO48" start="0" length="0">
    <dxf>
      <alignment vertical="bottom" readingOrder="0"/>
    </dxf>
  </rfmt>
  <rfmt sheetId="3" sqref="CP48" start="0" length="0">
    <dxf>
      <alignment vertical="bottom" readingOrder="0"/>
    </dxf>
  </rfmt>
  <rfmt sheetId="3" sqref="CQ48" start="0" length="0">
    <dxf>
      <alignment vertical="bottom" readingOrder="0"/>
    </dxf>
  </rfmt>
  <rfmt sheetId="3" sqref="CR48" start="0" length="0">
    <dxf>
      <alignment vertical="bottom" readingOrder="0"/>
    </dxf>
  </rfmt>
  <rfmt sheetId="3" sqref="CS48" start="0" length="0">
    <dxf>
      <alignment vertical="bottom" readingOrder="0"/>
    </dxf>
  </rfmt>
  <rfmt sheetId="3" sqref="CT48" start="0" length="0">
    <dxf>
      <alignment vertical="bottom" readingOrder="0"/>
    </dxf>
  </rfmt>
  <rfmt sheetId="3" sqref="CU48" start="0" length="0">
    <dxf>
      <alignment vertical="bottom" readingOrder="0"/>
    </dxf>
  </rfmt>
  <rfmt sheetId="3" sqref="CV48" start="0" length="0">
    <dxf>
      <alignment vertical="bottom" readingOrder="0"/>
    </dxf>
  </rfmt>
  <rfmt sheetId="3" sqref="CW48" start="0" length="0">
    <dxf>
      <alignment vertical="bottom" readingOrder="0"/>
    </dxf>
  </rfmt>
  <rfmt sheetId="3" sqref="CX48" start="0" length="0">
    <dxf>
      <alignment vertical="bottom" readingOrder="0"/>
    </dxf>
  </rfmt>
  <rfmt sheetId="3" sqref="CY48" start="0" length="0">
    <dxf>
      <alignment vertical="bottom" readingOrder="0"/>
    </dxf>
  </rfmt>
  <rfmt sheetId="3" sqref="CZ48" start="0" length="0">
    <dxf>
      <alignment vertical="bottom" readingOrder="0"/>
    </dxf>
  </rfmt>
  <rfmt sheetId="3" sqref="DA48" start="0" length="0">
    <dxf>
      <alignment vertical="bottom" readingOrder="0"/>
    </dxf>
  </rfmt>
  <rfmt sheetId="3" sqref="DB48" start="0" length="0">
    <dxf>
      <alignment vertical="bottom" readingOrder="0"/>
    </dxf>
  </rfmt>
  <rfmt sheetId="3" sqref="DC48" start="0" length="0">
    <dxf>
      <alignment vertical="bottom" readingOrder="0"/>
    </dxf>
  </rfmt>
  <rfmt sheetId="3" sqref="DD48" start="0" length="0">
    <dxf>
      <alignment vertical="bottom" readingOrder="0"/>
    </dxf>
  </rfmt>
  <rfmt sheetId="3" sqref="DE48" start="0" length="0">
    <dxf>
      <alignment vertical="bottom" readingOrder="0"/>
    </dxf>
  </rfmt>
  <rfmt sheetId="3" sqref="DF48" start="0" length="0">
    <dxf>
      <alignment vertical="bottom" readingOrder="0"/>
    </dxf>
  </rfmt>
  <rfmt sheetId="3" sqref="DG48" start="0" length="0">
    <dxf>
      <alignment vertical="bottom" readingOrder="0"/>
    </dxf>
  </rfmt>
  <rfmt sheetId="3" sqref="DH48" start="0" length="0">
    <dxf>
      <alignment vertical="bottom" readingOrder="0"/>
    </dxf>
  </rfmt>
  <rfmt sheetId="3" sqref="DI48" start="0" length="0">
    <dxf>
      <alignment vertical="bottom" readingOrder="0"/>
    </dxf>
  </rfmt>
  <rfmt sheetId="3" sqref="DJ48" start="0" length="0">
    <dxf>
      <alignment vertical="bottom" readingOrder="0"/>
    </dxf>
  </rfmt>
  <rfmt sheetId="3" sqref="DK48" start="0" length="0">
    <dxf>
      <alignment vertical="bottom" readingOrder="0"/>
    </dxf>
  </rfmt>
  <rfmt sheetId="3" sqref="DL48" start="0" length="0">
    <dxf>
      <alignment vertical="bottom" readingOrder="0"/>
    </dxf>
  </rfmt>
  <rfmt sheetId="3" sqref="DM48" start="0" length="0">
    <dxf>
      <alignment vertical="bottom" readingOrder="0"/>
    </dxf>
  </rfmt>
  <rfmt sheetId="3" sqref="DN48" start="0" length="0">
    <dxf>
      <alignment vertical="bottom" readingOrder="0"/>
    </dxf>
  </rfmt>
  <rfmt sheetId="3" sqref="DO48" start="0" length="0">
    <dxf>
      <alignment vertical="bottom" readingOrder="0"/>
    </dxf>
  </rfmt>
  <rfmt sheetId="3" sqref="DP48" start="0" length="0">
    <dxf>
      <alignment vertical="bottom" readingOrder="0"/>
    </dxf>
  </rfmt>
  <rfmt sheetId="3" sqref="DQ48" start="0" length="0">
    <dxf>
      <alignment vertical="bottom" readingOrder="0"/>
    </dxf>
  </rfmt>
  <rfmt sheetId="3" sqref="DR48" start="0" length="0">
    <dxf>
      <alignment vertical="bottom" readingOrder="0"/>
    </dxf>
  </rfmt>
  <rfmt sheetId="3" sqref="DS48" start="0" length="0">
    <dxf>
      <alignment vertical="bottom" readingOrder="0"/>
    </dxf>
  </rfmt>
  <rfmt sheetId="3" sqref="DT48" start="0" length="0">
    <dxf>
      <alignment vertical="bottom" readingOrder="0"/>
    </dxf>
  </rfmt>
  <rfmt sheetId="3" sqref="DU48" start="0" length="0">
    <dxf>
      <alignment vertical="bottom" readingOrder="0"/>
    </dxf>
  </rfmt>
  <rfmt sheetId="3" sqref="DV48" start="0" length="0">
    <dxf>
      <alignment vertical="bottom" readingOrder="0"/>
    </dxf>
  </rfmt>
  <rfmt sheetId="3" sqref="DW48" start="0" length="0">
    <dxf>
      <alignment vertical="bottom" readingOrder="0"/>
    </dxf>
  </rfmt>
  <rfmt sheetId="3" sqref="DX48" start="0" length="0">
    <dxf>
      <alignment vertical="bottom" readingOrder="0"/>
    </dxf>
  </rfmt>
  <rfmt sheetId="3" sqref="DY48" start="0" length="0">
    <dxf>
      <alignment vertical="bottom" readingOrder="0"/>
    </dxf>
  </rfmt>
  <rfmt sheetId="3" sqref="DZ48" start="0" length="0">
    <dxf>
      <alignment vertical="bottom" readingOrder="0"/>
    </dxf>
  </rfmt>
  <rfmt sheetId="3" sqref="EA48" start="0" length="0">
    <dxf>
      <alignment vertical="bottom" readingOrder="0"/>
    </dxf>
  </rfmt>
  <rfmt sheetId="3" sqref="EB48" start="0" length="0">
    <dxf>
      <alignment vertical="bottom" readingOrder="0"/>
    </dxf>
  </rfmt>
  <rfmt sheetId="3" sqref="EC48" start="0" length="0">
    <dxf>
      <alignment vertical="bottom" readingOrder="0"/>
    </dxf>
  </rfmt>
  <rfmt sheetId="3" sqref="ED48" start="0" length="0">
    <dxf>
      <alignment vertical="bottom" readingOrder="0"/>
    </dxf>
  </rfmt>
  <rfmt sheetId="3" sqref="EE48" start="0" length="0">
    <dxf>
      <alignment vertical="bottom" readingOrder="0"/>
    </dxf>
  </rfmt>
  <rfmt sheetId="3" sqref="EF48" start="0" length="0">
    <dxf>
      <alignment vertical="bottom" readingOrder="0"/>
    </dxf>
  </rfmt>
  <rfmt sheetId="3" sqref="EG48" start="0" length="0">
    <dxf>
      <alignment vertical="bottom" readingOrder="0"/>
    </dxf>
  </rfmt>
  <rfmt sheetId="3" sqref="EH48" start="0" length="0">
    <dxf>
      <alignment vertical="bottom" readingOrder="0"/>
    </dxf>
  </rfmt>
  <rfmt sheetId="3" sqref="EI48" start="0" length="0">
    <dxf>
      <alignment vertical="bottom" readingOrder="0"/>
    </dxf>
  </rfmt>
  <rfmt sheetId="3" sqref="EJ48" start="0" length="0">
    <dxf>
      <alignment vertical="bottom" readingOrder="0"/>
    </dxf>
  </rfmt>
  <rfmt sheetId="3" sqref="EK48" start="0" length="0">
    <dxf>
      <alignment vertical="bottom" readingOrder="0"/>
    </dxf>
  </rfmt>
  <rfmt sheetId="3" sqref="EL48" start="0" length="0">
    <dxf>
      <alignment vertical="bottom" readingOrder="0"/>
    </dxf>
  </rfmt>
  <rfmt sheetId="3" sqref="EM48" start="0" length="0">
    <dxf>
      <alignment vertical="bottom" readingOrder="0"/>
    </dxf>
  </rfmt>
  <rfmt sheetId="3" sqref="EN48" start="0" length="0">
    <dxf>
      <alignment vertical="bottom" readingOrder="0"/>
    </dxf>
  </rfmt>
  <rfmt sheetId="3" sqref="EO48" start="0" length="0">
    <dxf>
      <alignment vertical="bottom" readingOrder="0"/>
    </dxf>
  </rfmt>
  <rfmt sheetId="3" sqref="EP48" start="0" length="0">
    <dxf>
      <alignment vertical="bottom" readingOrder="0"/>
    </dxf>
  </rfmt>
  <rfmt sheetId="3" sqref="EQ48" start="0" length="0">
    <dxf>
      <alignment vertical="bottom" readingOrder="0"/>
    </dxf>
  </rfmt>
  <rfmt sheetId="3" sqref="ER48" start="0" length="0">
    <dxf>
      <alignment vertical="bottom" readingOrder="0"/>
    </dxf>
  </rfmt>
  <rfmt sheetId="3" sqref="ES48" start="0" length="0">
    <dxf>
      <alignment vertical="bottom" readingOrder="0"/>
    </dxf>
  </rfmt>
  <rfmt sheetId="3" sqref="ET48" start="0" length="0">
    <dxf>
      <alignment vertical="bottom" readingOrder="0"/>
    </dxf>
  </rfmt>
  <rfmt sheetId="3" sqref="EU48" start="0" length="0">
    <dxf>
      <alignment vertical="bottom" readingOrder="0"/>
    </dxf>
  </rfmt>
  <rfmt sheetId="3" sqref="EV48" start="0" length="0">
    <dxf>
      <alignment vertical="bottom" readingOrder="0"/>
    </dxf>
  </rfmt>
  <rfmt sheetId="3" sqref="EW48" start="0" length="0">
    <dxf>
      <alignment vertical="bottom" readingOrder="0"/>
    </dxf>
  </rfmt>
  <rfmt sheetId="3" sqref="EX48" start="0" length="0">
    <dxf>
      <alignment vertical="bottom" readingOrder="0"/>
    </dxf>
  </rfmt>
  <rfmt sheetId="3" sqref="EY48" start="0" length="0">
    <dxf>
      <alignment vertical="bottom" readingOrder="0"/>
    </dxf>
  </rfmt>
  <rfmt sheetId="3" sqref="EZ48" start="0" length="0">
    <dxf>
      <alignment vertical="bottom" readingOrder="0"/>
    </dxf>
  </rfmt>
  <rfmt sheetId="3" sqref="FA48" start="0" length="0">
    <dxf>
      <alignment vertical="bottom" readingOrder="0"/>
    </dxf>
  </rfmt>
  <rfmt sheetId="3" sqref="FB48" start="0" length="0">
    <dxf>
      <alignment vertical="bottom" readingOrder="0"/>
    </dxf>
  </rfmt>
  <rfmt sheetId="3" sqref="FC48" start="0" length="0">
    <dxf>
      <alignment vertical="bottom" readingOrder="0"/>
    </dxf>
  </rfmt>
  <rfmt sheetId="3" sqref="FD48" start="0" length="0">
    <dxf>
      <alignment vertical="bottom" readingOrder="0"/>
    </dxf>
  </rfmt>
  <rfmt sheetId="3" sqref="FE48" start="0" length="0">
    <dxf>
      <alignment vertical="bottom" readingOrder="0"/>
    </dxf>
  </rfmt>
  <rfmt sheetId="3" sqref="FF48" start="0" length="0">
    <dxf>
      <alignment vertical="bottom" readingOrder="0"/>
    </dxf>
  </rfmt>
  <rfmt sheetId="3" sqref="FG48" start="0" length="0">
    <dxf>
      <alignment vertical="bottom" readingOrder="0"/>
    </dxf>
  </rfmt>
  <rfmt sheetId="3" sqref="FH48" start="0" length="0">
    <dxf>
      <alignment vertical="bottom" readingOrder="0"/>
    </dxf>
  </rfmt>
  <rfmt sheetId="3" sqref="FI48" start="0" length="0">
    <dxf>
      <alignment vertical="bottom" readingOrder="0"/>
    </dxf>
  </rfmt>
  <rfmt sheetId="3" sqref="FJ48" start="0" length="0">
    <dxf>
      <alignment vertical="bottom" readingOrder="0"/>
    </dxf>
  </rfmt>
  <rfmt sheetId="3" sqref="FK48" start="0" length="0">
    <dxf>
      <alignment vertical="bottom" readingOrder="0"/>
    </dxf>
  </rfmt>
  <rfmt sheetId="3" sqref="P49" start="0" length="0">
    <dxf>
      <alignment vertical="bottom" readingOrder="0"/>
    </dxf>
  </rfmt>
  <rfmt sheetId="3" sqref="Q49" start="0" length="0">
    <dxf>
      <alignment vertical="bottom" readingOrder="0"/>
    </dxf>
  </rfmt>
  <rfmt sheetId="3" sqref="R49" start="0" length="0">
    <dxf>
      <alignment vertical="bottom" readingOrder="0"/>
    </dxf>
  </rfmt>
  <rfmt sheetId="3" sqref="S49" start="0" length="0">
    <dxf>
      <alignment vertical="bottom" readingOrder="0"/>
    </dxf>
  </rfmt>
  <rfmt sheetId="3" sqref="T49" start="0" length="0">
    <dxf>
      <alignment vertical="bottom" readingOrder="0"/>
    </dxf>
  </rfmt>
  <rfmt sheetId="3" sqref="U49" start="0" length="0">
    <dxf>
      <alignment vertical="bottom" readingOrder="0"/>
    </dxf>
  </rfmt>
  <rfmt sheetId="3" sqref="V49" start="0" length="0">
    <dxf>
      <alignment vertical="bottom" readingOrder="0"/>
    </dxf>
  </rfmt>
  <rfmt sheetId="3" sqref="W49" start="0" length="0">
    <dxf>
      <alignment vertical="bottom" readingOrder="0"/>
    </dxf>
  </rfmt>
  <rfmt sheetId="3" sqref="X49" start="0" length="0">
    <dxf>
      <alignment vertical="bottom" readingOrder="0"/>
    </dxf>
  </rfmt>
  <rfmt sheetId="3" sqref="Y49" start="0" length="0">
    <dxf>
      <alignment vertical="bottom" readingOrder="0"/>
    </dxf>
  </rfmt>
  <rfmt sheetId="3" sqref="Z49" start="0" length="0">
    <dxf>
      <alignment vertical="bottom" readingOrder="0"/>
    </dxf>
  </rfmt>
  <rfmt sheetId="3" sqref="AA49" start="0" length="0">
    <dxf>
      <alignment vertical="bottom" readingOrder="0"/>
    </dxf>
  </rfmt>
  <rfmt sheetId="3" sqref="AB49" start="0" length="0">
    <dxf>
      <fill>
        <patternFill patternType="none">
          <bgColor indexed="65"/>
        </patternFill>
      </fill>
      <alignment vertical="bottom" readingOrder="0"/>
    </dxf>
  </rfmt>
  <rfmt sheetId="3" sqref="AC49" start="0" length="0">
    <dxf>
      <alignment vertical="bottom" readingOrder="0"/>
    </dxf>
  </rfmt>
  <rfmt sheetId="3" sqref="AD49" start="0" length="0">
    <dxf>
      <alignment vertical="bottom" readingOrder="0"/>
    </dxf>
  </rfmt>
  <rfmt sheetId="3" sqref="AE49" start="0" length="0">
    <dxf>
      <alignment vertical="bottom" readingOrder="0"/>
    </dxf>
  </rfmt>
  <rfmt sheetId="3" sqref="AF49" start="0" length="0">
    <dxf>
      <alignment vertical="bottom" readingOrder="0"/>
    </dxf>
  </rfmt>
  <rfmt sheetId="3" sqref="AG49" start="0" length="0">
    <dxf>
      <alignment vertical="bottom" readingOrder="0"/>
    </dxf>
  </rfmt>
  <rfmt sheetId="3" sqref="AH49" start="0" length="0">
    <dxf>
      <alignment vertical="bottom" readingOrder="0"/>
    </dxf>
  </rfmt>
  <rfmt sheetId="3" sqref="AI49" start="0" length="0">
    <dxf>
      <alignment vertical="bottom" readingOrder="0"/>
    </dxf>
  </rfmt>
  <rfmt sheetId="3" sqref="AJ49" start="0" length="0">
    <dxf>
      <alignment vertical="bottom" readingOrder="0"/>
    </dxf>
  </rfmt>
  <rfmt sheetId="3" sqref="AK49" start="0" length="0">
    <dxf>
      <alignment vertical="bottom" readingOrder="0"/>
    </dxf>
  </rfmt>
  <rfmt sheetId="3" sqref="AL49" start="0" length="0">
    <dxf>
      <alignment vertical="bottom" readingOrder="0"/>
    </dxf>
  </rfmt>
  <rfmt sheetId="3" sqref="AM49" start="0" length="0">
    <dxf>
      <alignment vertical="bottom" readingOrder="0"/>
    </dxf>
  </rfmt>
  <rfmt sheetId="3" sqref="AN49" start="0" length="0">
    <dxf>
      <alignment vertical="bottom" readingOrder="0"/>
    </dxf>
  </rfmt>
  <rfmt sheetId="3" sqref="AO49" start="0" length="0">
    <dxf>
      <fill>
        <patternFill patternType="none">
          <bgColor indexed="65"/>
        </patternFill>
      </fill>
      <alignment vertical="bottom" readingOrder="0"/>
    </dxf>
  </rfmt>
  <rfmt sheetId="3" sqref="AP49" start="0" length="0">
    <dxf>
      <alignment vertical="bottom" readingOrder="0"/>
    </dxf>
  </rfmt>
  <rfmt sheetId="3" sqref="AQ49" start="0" length="0">
    <dxf>
      <alignment vertical="bottom" readingOrder="0"/>
    </dxf>
  </rfmt>
  <rfmt sheetId="3" sqref="AR49" start="0" length="0">
    <dxf>
      <alignment vertical="bottom" readingOrder="0"/>
    </dxf>
  </rfmt>
  <rfmt sheetId="3" sqref="AS49" start="0" length="0">
    <dxf>
      <alignment vertical="bottom" readingOrder="0"/>
    </dxf>
  </rfmt>
  <rfmt sheetId="3" sqref="AT49" start="0" length="0">
    <dxf>
      <alignment vertical="bottom" readingOrder="0"/>
    </dxf>
  </rfmt>
  <rfmt sheetId="3" sqref="AU49" start="0" length="0">
    <dxf>
      <alignment vertical="bottom" readingOrder="0"/>
    </dxf>
  </rfmt>
  <rfmt sheetId="3" sqref="AV49" start="0" length="0">
    <dxf>
      <alignment vertical="bottom" readingOrder="0"/>
    </dxf>
  </rfmt>
  <rfmt sheetId="3" sqref="AW49" start="0" length="0">
    <dxf>
      <alignment vertical="bottom" readingOrder="0"/>
    </dxf>
  </rfmt>
  <rfmt sheetId="3" sqref="AX49" start="0" length="0">
    <dxf>
      <alignment vertical="bottom" readingOrder="0"/>
    </dxf>
  </rfmt>
  <rfmt sheetId="3" sqref="AY49" start="0" length="0">
    <dxf>
      <alignment vertical="bottom" readingOrder="0"/>
    </dxf>
  </rfmt>
  <rfmt sheetId="3" sqref="AZ49" start="0" length="0">
    <dxf>
      <alignment vertical="bottom" readingOrder="0"/>
    </dxf>
  </rfmt>
  <rfmt sheetId="3" sqref="BA49" start="0" length="0">
    <dxf>
      <alignment vertical="bottom" readingOrder="0"/>
    </dxf>
  </rfmt>
  <rfmt sheetId="3" sqref="BB49" start="0" length="0">
    <dxf>
      <alignment vertical="bottom" readingOrder="0"/>
    </dxf>
  </rfmt>
  <rfmt sheetId="3" sqref="BC49" start="0" length="0">
    <dxf>
      <alignment vertical="bottom" readingOrder="0"/>
    </dxf>
  </rfmt>
  <rfmt sheetId="3" sqref="BD49" start="0" length="0">
    <dxf>
      <alignment vertical="bottom" readingOrder="0"/>
    </dxf>
  </rfmt>
  <rfmt sheetId="3" sqref="BE49" start="0" length="0">
    <dxf>
      <alignment vertical="bottom" readingOrder="0"/>
    </dxf>
  </rfmt>
  <rfmt sheetId="3" sqref="BF49" start="0" length="0">
    <dxf>
      <alignment vertical="bottom" readingOrder="0"/>
    </dxf>
  </rfmt>
  <rfmt sheetId="3" sqref="BG49" start="0" length="0">
    <dxf>
      <alignment vertical="bottom" readingOrder="0"/>
    </dxf>
  </rfmt>
  <rfmt sheetId="3" sqref="BH49" start="0" length="0">
    <dxf>
      <alignment vertical="bottom" readingOrder="0"/>
    </dxf>
  </rfmt>
  <rfmt sheetId="3" sqref="BI49" start="0" length="0">
    <dxf>
      <alignment vertical="bottom" readingOrder="0"/>
    </dxf>
  </rfmt>
  <rfmt sheetId="3" sqref="BJ49" start="0" length="0">
    <dxf>
      <alignment vertical="bottom" readingOrder="0"/>
    </dxf>
  </rfmt>
  <rfmt sheetId="3" sqref="BK49" start="0" length="0">
    <dxf>
      <alignment vertical="bottom" readingOrder="0"/>
    </dxf>
  </rfmt>
  <rfmt sheetId="3" sqref="BL49" start="0" length="0">
    <dxf>
      <alignment vertical="bottom" readingOrder="0"/>
    </dxf>
  </rfmt>
  <rfmt sheetId="3" sqref="BM49" start="0" length="0">
    <dxf>
      <alignment vertical="bottom" readingOrder="0"/>
    </dxf>
  </rfmt>
  <rfmt sheetId="3" sqref="BN49" start="0" length="0">
    <dxf>
      <alignment vertical="bottom" readingOrder="0"/>
    </dxf>
  </rfmt>
  <rfmt sheetId="3" sqref="BO49" start="0" length="0">
    <dxf>
      <alignment vertical="bottom" readingOrder="0"/>
    </dxf>
  </rfmt>
  <rfmt sheetId="3" sqref="BP49" start="0" length="0">
    <dxf>
      <alignment vertical="bottom" readingOrder="0"/>
    </dxf>
  </rfmt>
  <rfmt sheetId="3" sqref="BQ49" start="0" length="0">
    <dxf>
      <alignment vertical="bottom" readingOrder="0"/>
    </dxf>
  </rfmt>
  <rfmt sheetId="3" sqref="BR49" start="0" length="0">
    <dxf>
      <alignment vertical="bottom" readingOrder="0"/>
    </dxf>
  </rfmt>
  <rfmt sheetId="3" sqref="BS49" start="0" length="0">
    <dxf>
      <alignment vertical="bottom" readingOrder="0"/>
    </dxf>
  </rfmt>
  <rfmt sheetId="3" sqref="BT49" start="0" length="0">
    <dxf>
      <alignment vertical="bottom" readingOrder="0"/>
    </dxf>
  </rfmt>
  <rfmt sheetId="3" sqref="BU49" start="0" length="0">
    <dxf>
      <alignment vertical="bottom" readingOrder="0"/>
    </dxf>
  </rfmt>
  <rfmt sheetId="3" sqref="BV49" start="0" length="0">
    <dxf>
      <alignment vertical="bottom" readingOrder="0"/>
    </dxf>
  </rfmt>
  <rfmt sheetId="3" sqref="BW49" start="0" length="0">
    <dxf>
      <alignment vertical="bottom" readingOrder="0"/>
    </dxf>
  </rfmt>
  <rfmt sheetId="3" sqref="BX49" start="0" length="0">
    <dxf>
      <alignment vertical="bottom" readingOrder="0"/>
    </dxf>
  </rfmt>
  <rfmt sheetId="3" sqref="BY49" start="0" length="0">
    <dxf>
      <alignment vertical="bottom" readingOrder="0"/>
    </dxf>
  </rfmt>
  <rfmt sheetId="3" sqref="BZ49" start="0" length="0">
    <dxf>
      <alignment vertical="bottom" readingOrder="0"/>
    </dxf>
  </rfmt>
  <rfmt sheetId="3" sqref="CA49" start="0" length="0">
    <dxf>
      <alignment vertical="bottom" readingOrder="0"/>
    </dxf>
  </rfmt>
  <rfmt sheetId="3" sqref="CB49" start="0" length="0">
    <dxf>
      <alignment vertical="bottom" readingOrder="0"/>
    </dxf>
  </rfmt>
  <rfmt sheetId="3" sqref="CC49" start="0" length="0">
    <dxf>
      <alignment vertical="bottom" readingOrder="0"/>
    </dxf>
  </rfmt>
  <rfmt sheetId="3" sqref="CD49" start="0" length="0">
    <dxf>
      <alignment vertical="bottom" readingOrder="0"/>
    </dxf>
  </rfmt>
  <rfmt sheetId="3" sqref="CE49" start="0" length="0">
    <dxf>
      <alignment vertical="bottom" readingOrder="0"/>
    </dxf>
  </rfmt>
  <rfmt sheetId="3" sqref="CF49" start="0" length="0">
    <dxf>
      <alignment vertical="bottom" readingOrder="0"/>
    </dxf>
  </rfmt>
  <rfmt sheetId="3" sqref="CG49" start="0" length="0">
    <dxf>
      <alignment vertical="bottom" readingOrder="0"/>
    </dxf>
  </rfmt>
  <rfmt sheetId="3" sqref="CH49" start="0" length="0">
    <dxf>
      <alignment vertical="bottom" readingOrder="0"/>
    </dxf>
  </rfmt>
  <rfmt sheetId="3" sqref="CI49" start="0" length="0">
    <dxf>
      <alignment vertical="bottom" readingOrder="0"/>
    </dxf>
  </rfmt>
  <rfmt sheetId="3" sqref="CJ49" start="0" length="0">
    <dxf>
      <alignment vertical="bottom" readingOrder="0"/>
    </dxf>
  </rfmt>
  <rfmt sheetId="3" sqref="CK49" start="0" length="0">
    <dxf>
      <alignment vertical="bottom" readingOrder="0"/>
    </dxf>
  </rfmt>
  <rfmt sheetId="3" sqref="CL49" start="0" length="0">
    <dxf>
      <alignment vertical="bottom" readingOrder="0"/>
    </dxf>
  </rfmt>
  <rfmt sheetId="3" sqref="CM49" start="0" length="0">
    <dxf>
      <alignment vertical="bottom" readingOrder="0"/>
    </dxf>
  </rfmt>
  <rfmt sheetId="3" sqref="CN49" start="0" length="0">
    <dxf>
      <alignment vertical="bottom" readingOrder="0"/>
    </dxf>
  </rfmt>
  <rfmt sheetId="3" sqref="CO49" start="0" length="0">
    <dxf>
      <alignment vertical="bottom" readingOrder="0"/>
    </dxf>
  </rfmt>
  <rfmt sheetId="3" sqref="CP49" start="0" length="0">
    <dxf>
      <alignment vertical="bottom" readingOrder="0"/>
    </dxf>
  </rfmt>
  <rfmt sheetId="3" sqref="CQ49" start="0" length="0">
    <dxf>
      <alignment vertical="bottom" readingOrder="0"/>
    </dxf>
  </rfmt>
  <rfmt sheetId="3" sqref="CR49" start="0" length="0">
    <dxf>
      <alignment vertical="bottom" readingOrder="0"/>
    </dxf>
  </rfmt>
  <rfmt sheetId="3" sqref="CS49" start="0" length="0">
    <dxf>
      <alignment vertical="bottom" readingOrder="0"/>
    </dxf>
  </rfmt>
  <rfmt sheetId="3" sqref="CT49" start="0" length="0">
    <dxf>
      <alignment vertical="bottom" readingOrder="0"/>
    </dxf>
  </rfmt>
  <rfmt sheetId="3" sqref="CU49" start="0" length="0">
    <dxf>
      <alignment vertical="bottom" readingOrder="0"/>
    </dxf>
  </rfmt>
  <rfmt sheetId="3" sqref="CV49" start="0" length="0">
    <dxf>
      <alignment vertical="bottom" readingOrder="0"/>
    </dxf>
  </rfmt>
  <rfmt sheetId="3" sqref="CW49" start="0" length="0">
    <dxf>
      <alignment vertical="bottom" readingOrder="0"/>
    </dxf>
  </rfmt>
  <rfmt sheetId="3" sqref="CX49" start="0" length="0">
    <dxf>
      <alignment vertical="bottom" readingOrder="0"/>
    </dxf>
  </rfmt>
  <rfmt sheetId="3" sqref="CY49" start="0" length="0">
    <dxf>
      <alignment vertical="bottom" readingOrder="0"/>
    </dxf>
  </rfmt>
  <rfmt sheetId="3" sqref="CZ49" start="0" length="0">
    <dxf>
      <alignment vertical="bottom" readingOrder="0"/>
    </dxf>
  </rfmt>
  <rfmt sheetId="3" sqref="DA49" start="0" length="0">
    <dxf>
      <alignment vertical="bottom" readingOrder="0"/>
    </dxf>
  </rfmt>
  <rfmt sheetId="3" sqref="DB49" start="0" length="0">
    <dxf>
      <alignment vertical="bottom" readingOrder="0"/>
    </dxf>
  </rfmt>
  <rfmt sheetId="3" sqref="DC49" start="0" length="0">
    <dxf>
      <alignment vertical="bottom" readingOrder="0"/>
    </dxf>
  </rfmt>
  <rfmt sheetId="3" sqref="DD49" start="0" length="0">
    <dxf>
      <alignment vertical="bottom" readingOrder="0"/>
    </dxf>
  </rfmt>
  <rfmt sheetId="3" sqref="DE49" start="0" length="0">
    <dxf>
      <alignment vertical="bottom" readingOrder="0"/>
    </dxf>
  </rfmt>
  <rfmt sheetId="3" sqref="DF49" start="0" length="0">
    <dxf>
      <alignment vertical="bottom" readingOrder="0"/>
    </dxf>
  </rfmt>
  <rfmt sheetId="3" sqref="DG49" start="0" length="0">
    <dxf>
      <alignment vertical="bottom" readingOrder="0"/>
    </dxf>
  </rfmt>
  <rfmt sheetId="3" sqref="DH49" start="0" length="0">
    <dxf>
      <alignment vertical="bottom" readingOrder="0"/>
    </dxf>
  </rfmt>
  <rfmt sheetId="3" sqref="DI49" start="0" length="0">
    <dxf>
      <alignment vertical="bottom" readingOrder="0"/>
    </dxf>
  </rfmt>
  <rfmt sheetId="3" sqref="DJ49" start="0" length="0">
    <dxf>
      <alignment vertical="bottom" readingOrder="0"/>
    </dxf>
  </rfmt>
  <rfmt sheetId="3" sqref="DK49" start="0" length="0">
    <dxf>
      <alignment vertical="bottom" readingOrder="0"/>
    </dxf>
  </rfmt>
  <rfmt sheetId="3" sqref="DL49" start="0" length="0">
    <dxf>
      <alignment vertical="bottom" readingOrder="0"/>
    </dxf>
  </rfmt>
  <rfmt sheetId="3" sqref="DM49" start="0" length="0">
    <dxf>
      <alignment vertical="bottom" readingOrder="0"/>
    </dxf>
  </rfmt>
  <rfmt sheetId="3" sqref="DN49" start="0" length="0">
    <dxf>
      <alignment vertical="bottom" readingOrder="0"/>
    </dxf>
  </rfmt>
  <rfmt sheetId="3" sqref="DO49" start="0" length="0">
    <dxf>
      <alignment vertical="bottom" readingOrder="0"/>
    </dxf>
  </rfmt>
  <rfmt sheetId="3" sqref="DP49" start="0" length="0">
    <dxf>
      <alignment vertical="bottom" readingOrder="0"/>
    </dxf>
  </rfmt>
  <rfmt sheetId="3" sqref="DQ49" start="0" length="0">
    <dxf>
      <alignment vertical="bottom" readingOrder="0"/>
    </dxf>
  </rfmt>
  <rfmt sheetId="3" sqref="DR49" start="0" length="0">
    <dxf>
      <alignment vertical="bottom" readingOrder="0"/>
    </dxf>
  </rfmt>
  <rfmt sheetId="3" sqref="DS49" start="0" length="0">
    <dxf>
      <alignment vertical="bottom" readingOrder="0"/>
    </dxf>
  </rfmt>
  <rfmt sheetId="3" sqref="DT49" start="0" length="0">
    <dxf>
      <alignment vertical="bottom" readingOrder="0"/>
    </dxf>
  </rfmt>
  <rfmt sheetId="3" sqref="DU49" start="0" length="0">
    <dxf>
      <alignment vertical="bottom" readingOrder="0"/>
    </dxf>
  </rfmt>
  <rfmt sheetId="3" sqref="DV49" start="0" length="0">
    <dxf>
      <alignment vertical="bottom" readingOrder="0"/>
    </dxf>
  </rfmt>
  <rfmt sheetId="3" sqref="DW49" start="0" length="0">
    <dxf>
      <alignment vertical="bottom" readingOrder="0"/>
    </dxf>
  </rfmt>
  <rfmt sheetId="3" sqref="DX49" start="0" length="0">
    <dxf>
      <alignment vertical="bottom" readingOrder="0"/>
    </dxf>
  </rfmt>
  <rfmt sheetId="3" sqref="DY49" start="0" length="0">
    <dxf>
      <alignment vertical="bottom" readingOrder="0"/>
    </dxf>
  </rfmt>
  <rfmt sheetId="3" sqref="DZ49" start="0" length="0">
    <dxf>
      <alignment vertical="bottom" readingOrder="0"/>
    </dxf>
  </rfmt>
  <rfmt sheetId="3" sqref="EA49" start="0" length="0">
    <dxf>
      <alignment vertical="bottom" readingOrder="0"/>
    </dxf>
  </rfmt>
  <rfmt sheetId="3" sqref="EB49" start="0" length="0">
    <dxf>
      <alignment vertical="bottom" readingOrder="0"/>
    </dxf>
  </rfmt>
  <rfmt sheetId="3" sqref="EC49" start="0" length="0">
    <dxf>
      <alignment vertical="bottom" readingOrder="0"/>
    </dxf>
  </rfmt>
  <rfmt sheetId="3" sqref="ED49" start="0" length="0">
    <dxf>
      <alignment vertical="bottom" readingOrder="0"/>
    </dxf>
  </rfmt>
  <rfmt sheetId="3" sqref="EE49" start="0" length="0">
    <dxf>
      <alignment vertical="bottom" readingOrder="0"/>
    </dxf>
  </rfmt>
  <rfmt sheetId="3" sqref="EF49" start="0" length="0">
    <dxf>
      <alignment vertical="bottom" readingOrder="0"/>
    </dxf>
  </rfmt>
  <rfmt sheetId="3" sqref="EG49" start="0" length="0">
    <dxf>
      <alignment vertical="bottom" readingOrder="0"/>
    </dxf>
  </rfmt>
  <rfmt sheetId="3" sqref="EH49" start="0" length="0">
    <dxf>
      <alignment vertical="bottom" readingOrder="0"/>
    </dxf>
  </rfmt>
  <rfmt sheetId="3" sqref="EI49" start="0" length="0">
    <dxf>
      <alignment vertical="bottom" readingOrder="0"/>
    </dxf>
  </rfmt>
  <rfmt sheetId="3" sqref="EJ49" start="0" length="0">
    <dxf>
      <alignment vertical="bottom" readingOrder="0"/>
    </dxf>
  </rfmt>
  <rfmt sheetId="3" sqref="EK49" start="0" length="0">
    <dxf>
      <alignment vertical="bottom" readingOrder="0"/>
    </dxf>
  </rfmt>
  <rfmt sheetId="3" sqref="EL49" start="0" length="0">
    <dxf>
      <alignment vertical="bottom" readingOrder="0"/>
    </dxf>
  </rfmt>
  <rfmt sheetId="3" sqref="EM49" start="0" length="0">
    <dxf>
      <alignment vertical="bottom" readingOrder="0"/>
    </dxf>
  </rfmt>
  <rfmt sheetId="3" sqref="EN49" start="0" length="0">
    <dxf>
      <alignment vertical="bottom" readingOrder="0"/>
    </dxf>
  </rfmt>
  <rfmt sheetId="3" sqref="EO49" start="0" length="0">
    <dxf>
      <alignment vertical="bottom" readingOrder="0"/>
    </dxf>
  </rfmt>
  <rfmt sheetId="3" sqref="EP49" start="0" length="0">
    <dxf>
      <alignment vertical="bottom" readingOrder="0"/>
    </dxf>
  </rfmt>
  <rfmt sheetId="3" sqref="EQ49" start="0" length="0">
    <dxf>
      <alignment vertical="bottom" readingOrder="0"/>
    </dxf>
  </rfmt>
  <rfmt sheetId="3" sqref="ER49" start="0" length="0">
    <dxf>
      <alignment vertical="bottom" readingOrder="0"/>
    </dxf>
  </rfmt>
  <rfmt sheetId="3" sqref="ES49" start="0" length="0">
    <dxf>
      <alignment vertical="bottom" readingOrder="0"/>
    </dxf>
  </rfmt>
  <rfmt sheetId="3" sqref="ET49" start="0" length="0">
    <dxf>
      <alignment vertical="bottom" readingOrder="0"/>
    </dxf>
  </rfmt>
  <rfmt sheetId="3" sqref="EU49" start="0" length="0">
    <dxf>
      <alignment vertical="bottom" readingOrder="0"/>
    </dxf>
  </rfmt>
  <rfmt sheetId="3" sqref="EV49" start="0" length="0">
    <dxf>
      <alignment vertical="bottom" readingOrder="0"/>
    </dxf>
  </rfmt>
  <rfmt sheetId="3" sqref="EW49" start="0" length="0">
    <dxf>
      <alignment vertical="bottom" readingOrder="0"/>
    </dxf>
  </rfmt>
  <rfmt sheetId="3" sqref="EX49" start="0" length="0">
    <dxf>
      <alignment vertical="bottom" readingOrder="0"/>
    </dxf>
  </rfmt>
  <rfmt sheetId="3" sqref="EY49" start="0" length="0">
    <dxf>
      <alignment vertical="bottom" readingOrder="0"/>
    </dxf>
  </rfmt>
  <rfmt sheetId="3" sqref="EZ49" start="0" length="0">
    <dxf>
      <alignment vertical="bottom" readingOrder="0"/>
    </dxf>
  </rfmt>
  <rfmt sheetId="3" sqref="FA49" start="0" length="0">
    <dxf>
      <alignment vertical="bottom" readingOrder="0"/>
    </dxf>
  </rfmt>
  <rfmt sheetId="3" sqref="FB49" start="0" length="0">
    <dxf>
      <alignment vertical="bottom" readingOrder="0"/>
    </dxf>
  </rfmt>
  <rfmt sheetId="3" sqref="FC49" start="0" length="0">
    <dxf>
      <alignment vertical="bottom" readingOrder="0"/>
    </dxf>
  </rfmt>
  <rfmt sheetId="3" sqref="FD49" start="0" length="0">
    <dxf>
      <alignment vertical="bottom" readingOrder="0"/>
    </dxf>
  </rfmt>
  <rfmt sheetId="3" sqref="FE49" start="0" length="0">
    <dxf>
      <alignment vertical="bottom" readingOrder="0"/>
    </dxf>
  </rfmt>
  <rfmt sheetId="3" sqref="FF49" start="0" length="0">
    <dxf>
      <alignment vertical="bottom" readingOrder="0"/>
    </dxf>
  </rfmt>
  <rfmt sheetId="3" sqref="FG49" start="0" length="0">
    <dxf>
      <alignment vertical="bottom" readingOrder="0"/>
    </dxf>
  </rfmt>
  <rfmt sheetId="3" sqref="FH49" start="0" length="0">
    <dxf>
      <alignment vertical="bottom" readingOrder="0"/>
    </dxf>
  </rfmt>
  <rfmt sheetId="3" sqref="FI49" start="0" length="0">
    <dxf>
      <alignment vertical="bottom" readingOrder="0"/>
    </dxf>
  </rfmt>
  <rfmt sheetId="3" sqref="FJ49" start="0" length="0">
    <dxf>
      <alignment vertical="bottom" readingOrder="0"/>
    </dxf>
  </rfmt>
  <rfmt sheetId="3" sqref="FK49" start="0" length="0">
    <dxf>
      <alignment vertical="bottom" readingOrder="0"/>
    </dxf>
  </rfmt>
  <rfmt sheetId="3" sqref="P50" start="0" length="0">
    <dxf>
      <alignment vertical="bottom" readingOrder="0"/>
    </dxf>
  </rfmt>
  <rfmt sheetId="3" sqref="Q50" start="0" length="0">
    <dxf>
      <alignment vertical="bottom" readingOrder="0"/>
    </dxf>
  </rfmt>
  <rfmt sheetId="3" sqref="R50" start="0" length="0">
    <dxf>
      <alignment vertical="bottom" readingOrder="0"/>
    </dxf>
  </rfmt>
  <rfmt sheetId="3" sqref="S50" start="0" length="0">
    <dxf>
      <alignment vertical="bottom" readingOrder="0"/>
    </dxf>
  </rfmt>
  <rfmt sheetId="3" sqref="T50" start="0" length="0">
    <dxf>
      <alignment vertical="bottom" readingOrder="0"/>
    </dxf>
  </rfmt>
  <rfmt sheetId="3" sqref="U50" start="0" length="0">
    <dxf>
      <alignment vertical="bottom" readingOrder="0"/>
    </dxf>
  </rfmt>
  <rfmt sheetId="3" sqref="V50" start="0" length="0">
    <dxf>
      <alignment vertical="bottom" readingOrder="0"/>
    </dxf>
  </rfmt>
  <rfmt sheetId="3" sqref="W50" start="0" length="0">
    <dxf>
      <alignment vertical="bottom" readingOrder="0"/>
    </dxf>
  </rfmt>
  <rfmt sheetId="3" sqref="X50" start="0" length="0">
    <dxf>
      <alignment vertical="bottom" readingOrder="0"/>
    </dxf>
  </rfmt>
  <rfmt sheetId="3" sqref="Y50" start="0" length="0">
    <dxf>
      <alignment vertical="bottom" readingOrder="0"/>
    </dxf>
  </rfmt>
  <rfmt sheetId="3" sqref="Z50" start="0" length="0">
    <dxf>
      <alignment vertical="bottom" readingOrder="0"/>
    </dxf>
  </rfmt>
  <rfmt sheetId="3" sqref="AA50" start="0" length="0">
    <dxf>
      <alignment vertical="bottom" readingOrder="0"/>
    </dxf>
  </rfmt>
  <rfmt sheetId="3" sqref="AB50" start="0" length="0">
    <dxf>
      <fill>
        <patternFill patternType="none">
          <bgColor indexed="65"/>
        </patternFill>
      </fill>
      <alignment vertical="bottom" readingOrder="0"/>
    </dxf>
  </rfmt>
  <rfmt sheetId="3" sqref="AC50" start="0" length="0">
    <dxf>
      <alignment vertical="bottom" readingOrder="0"/>
    </dxf>
  </rfmt>
  <rfmt sheetId="3" sqref="AD50" start="0" length="0">
    <dxf>
      <alignment vertical="bottom" readingOrder="0"/>
    </dxf>
  </rfmt>
  <rfmt sheetId="3" sqref="AE50" start="0" length="0">
    <dxf>
      <alignment vertical="bottom" readingOrder="0"/>
    </dxf>
  </rfmt>
  <rfmt sheetId="3" sqref="AF50" start="0" length="0">
    <dxf>
      <alignment vertical="bottom" readingOrder="0"/>
    </dxf>
  </rfmt>
  <rfmt sheetId="3" sqref="AG50" start="0" length="0">
    <dxf>
      <alignment vertical="bottom" readingOrder="0"/>
    </dxf>
  </rfmt>
  <rfmt sheetId="3" sqref="AH50" start="0" length="0">
    <dxf>
      <alignment vertical="bottom" readingOrder="0"/>
    </dxf>
  </rfmt>
  <rfmt sheetId="3" sqref="AI50" start="0" length="0">
    <dxf>
      <alignment vertical="bottom" readingOrder="0"/>
    </dxf>
  </rfmt>
  <rfmt sheetId="3" sqref="AJ50" start="0" length="0">
    <dxf>
      <alignment vertical="bottom" readingOrder="0"/>
    </dxf>
  </rfmt>
  <rfmt sheetId="3" sqref="AK50" start="0" length="0">
    <dxf>
      <alignment vertical="bottom" readingOrder="0"/>
    </dxf>
  </rfmt>
  <rfmt sheetId="3" sqref="AL50" start="0" length="0">
    <dxf>
      <alignment vertical="bottom" readingOrder="0"/>
    </dxf>
  </rfmt>
  <rfmt sheetId="3" sqref="AM50" start="0" length="0">
    <dxf>
      <alignment vertical="bottom" readingOrder="0"/>
    </dxf>
  </rfmt>
  <rfmt sheetId="3" sqref="AN50" start="0" length="0">
    <dxf>
      <alignment vertical="bottom" readingOrder="0"/>
    </dxf>
  </rfmt>
  <rfmt sheetId="3" sqref="AO50" start="0" length="0">
    <dxf>
      <fill>
        <patternFill patternType="none">
          <bgColor indexed="65"/>
        </patternFill>
      </fill>
      <alignment vertical="bottom" readingOrder="0"/>
    </dxf>
  </rfmt>
  <rfmt sheetId="3" sqref="AP50" start="0" length="0">
    <dxf>
      <alignment vertical="bottom" readingOrder="0"/>
    </dxf>
  </rfmt>
  <rfmt sheetId="3" sqref="AQ50" start="0" length="0">
    <dxf>
      <alignment vertical="bottom" readingOrder="0"/>
    </dxf>
  </rfmt>
  <rfmt sheetId="3" sqref="AR50" start="0" length="0">
    <dxf>
      <alignment vertical="bottom" readingOrder="0"/>
    </dxf>
  </rfmt>
  <rfmt sheetId="3" sqref="AS50" start="0" length="0">
    <dxf>
      <alignment vertical="bottom" readingOrder="0"/>
    </dxf>
  </rfmt>
  <rfmt sheetId="3" sqref="AT50" start="0" length="0">
    <dxf>
      <alignment vertical="bottom" readingOrder="0"/>
    </dxf>
  </rfmt>
  <rfmt sheetId="3" sqref="AU50" start="0" length="0">
    <dxf>
      <alignment vertical="bottom" readingOrder="0"/>
    </dxf>
  </rfmt>
  <rfmt sheetId="3" sqref="AV50" start="0" length="0">
    <dxf>
      <alignment vertical="bottom" readingOrder="0"/>
    </dxf>
  </rfmt>
  <rfmt sheetId="3" sqref="AW50" start="0" length="0">
    <dxf>
      <alignment vertical="bottom" readingOrder="0"/>
    </dxf>
  </rfmt>
  <rfmt sheetId="3" sqref="AX50" start="0" length="0">
    <dxf>
      <alignment vertical="bottom" readingOrder="0"/>
    </dxf>
  </rfmt>
  <rfmt sheetId="3" sqref="AY50" start="0" length="0">
    <dxf>
      <alignment vertical="bottom" readingOrder="0"/>
    </dxf>
  </rfmt>
  <rfmt sheetId="3" sqref="AZ50" start="0" length="0">
    <dxf>
      <alignment vertical="bottom" readingOrder="0"/>
    </dxf>
  </rfmt>
  <rfmt sheetId="3" sqref="BA50" start="0" length="0">
    <dxf>
      <alignment vertical="bottom" readingOrder="0"/>
    </dxf>
  </rfmt>
  <rfmt sheetId="3" sqref="BB50" start="0" length="0">
    <dxf>
      <alignment vertical="bottom" readingOrder="0"/>
    </dxf>
  </rfmt>
  <rfmt sheetId="3" sqref="BC50" start="0" length="0">
    <dxf>
      <alignment vertical="bottom" readingOrder="0"/>
    </dxf>
  </rfmt>
  <rfmt sheetId="3" sqref="BD50" start="0" length="0">
    <dxf>
      <alignment vertical="bottom" readingOrder="0"/>
    </dxf>
  </rfmt>
  <rfmt sheetId="3" sqref="BE50" start="0" length="0">
    <dxf>
      <alignment vertical="bottom" readingOrder="0"/>
    </dxf>
  </rfmt>
  <rfmt sheetId="3" sqref="BF50" start="0" length="0">
    <dxf>
      <alignment vertical="bottom" readingOrder="0"/>
    </dxf>
  </rfmt>
  <rfmt sheetId="3" sqref="BG50" start="0" length="0">
    <dxf>
      <alignment vertical="bottom" readingOrder="0"/>
    </dxf>
  </rfmt>
  <rfmt sheetId="3" sqref="BH50" start="0" length="0">
    <dxf>
      <alignment vertical="bottom" readingOrder="0"/>
    </dxf>
  </rfmt>
  <rfmt sheetId="3" sqref="BI50" start="0" length="0">
    <dxf>
      <alignment vertical="bottom" readingOrder="0"/>
    </dxf>
  </rfmt>
  <rfmt sheetId="3" sqref="BJ50" start="0" length="0">
    <dxf>
      <alignment vertical="bottom" readingOrder="0"/>
    </dxf>
  </rfmt>
  <rfmt sheetId="3" sqref="BK50" start="0" length="0">
    <dxf>
      <alignment vertical="bottom" readingOrder="0"/>
    </dxf>
  </rfmt>
  <rfmt sheetId="3" sqref="BL50" start="0" length="0">
    <dxf>
      <alignment vertical="bottom" readingOrder="0"/>
    </dxf>
  </rfmt>
  <rfmt sheetId="3" sqref="BM50" start="0" length="0">
    <dxf>
      <alignment vertical="bottom" readingOrder="0"/>
    </dxf>
  </rfmt>
  <rfmt sheetId="3" sqref="BN50" start="0" length="0">
    <dxf>
      <alignment vertical="bottom" readingOrder="0"/>
    </dxf>
  </rfmt>
  <rfmt sheetId="3" sqref="BO50" start="0" length="0">
    <dxf>
      <alignment vertical="bottom" readingOrder="0"/>
    </dxf>
  </rfmt>
  <rfmt sheetId="3" sqref="BP50" start="0" length="0">
    <dxf>
      <alignment vertical="bottom" readingOrder="0"/>
    </dxf>
  </rfmt>
  <rfmt sheetId="3" sqref="BQ50" start="0" length="0">
    <dxf>
      <alignment vertical="bottom" readingOrder="0"/>
    </dxf>
  </rfmt>
  <rfmt sheetId="3" sqref="BR50" start="0" length="0">
    <dxf>
      <alignment vertical="bottom" readingOrder="0"/>
    </dxf>
  </rfmt>
  <rfmt sheetId="3" sqref="BS50" start="0" length="0">
    <dxf>
      <alignment vertical="bottom" readingOrder="0"/>
    </dxf>
  </rfmt>
  <rfmt sheetId="3" sqref="BT50" start="0" length="0">
    <dxf>
      <alignment vertical="bottom" readingOrder="0"/>
    </dxf>
  </rfmt>
  <rfmt sheetId="3" sqref="BU50" start="0" length="0">
    <dxf>
      <alignment vertical="bottom" readingOrder="0"/>
    </dxf>
  </rfmt>
  <rfmt sheetId="3" sqref="BV50" start="0" length="0">
    <dxf>
      <alignment vertical="bottom" readingOrder="0"/>
    </dxf>
  </rfmt>
  <rfmt sheetId="3" sqref="BW50" start="0" length="0">
    <dxf>
      <alignment vertical="bottom" readingOrder="0"/>
    </dxf>
  </rfmt>
  <rfmt sheetId="3" sqref="BX50" start="0" length="0">
    <dxf>
      <alignment vertical="bottom" readingOrder="0"/>
    </dxf>
  </rfmt>
  <rfmt sheetId="3" sqref="BY50" start="0" length="0">
    <dxf>
      <alignment vertical="bottom" readingOrder="0"/>
    </dxf>
  </rfmt>
  <rfmt sheetId="3" sqref="BZ50" start="0" length="0">
    <dxf>
      <alignment vertical="bottom" readingOrder="0"/>
    </dxf>
  </rfmt>
  <rfmt sheetId="3" sqref="CA50" start="0" length="0">
    <dxf>
      <alignment vertical="bottom" readingOrder="0"/>
    </dxf>
  </rfmt>
  <rfmt sheetId="3" sqref="CB50" start="0" length="0">
    <dxf>
      <alignment vertical="bottom" readingOrder="0"/>
    </dxf>
  </rfmt>
  <rfmt sheetId="3" sqref="CC50" start="0" length="0">
    <dxf>
      <alignment vertical="bottom" readingOrder="0"/>
    </dxf>
  </rfmt>
  <rfmt sheetId="3" sqref="CD50" start="0" length="0">
    <dxf>
      <alignment vertical="bottom" readingOrder="0"/>
    </dxf>
  </rfmt>
  <rfmt sheetId="3" sqref="CE50" start="0" length="0">
    <dxf>
      <alignment vertical="bottom" readingOrder="0"/>
    </dxf>
  </rfmt>
  <rfmt sheetId="3" sqref="CF50" start="0" length="0">
    <dxf>
      <alignment vertical="bottom" readingOrder="0"/>
    </dxf>
  </rfmt>
  <rfmt sheetId="3" sqref="CG50" start="0" length="0">
    <dxf>
      <alignment vertical="bottom" readingOrder="0"/>
    </dxf>
  </rfmt>
  <rfmt sheetId="3" sqref="CH50" start="0" length="0">
    <dxf>
      <alignment vertical="bottom" readingOrder="0"/>
    </dxf>
  </rfmt>
  <rfmt sheetId="3" sqref="CI50" start="0" length="0">
    <dxf>
      <alignment vertical="bottom" readingOrder="0"/>
    </dxf>
  </rfmt>
  <rfmt sheetId="3" sqref="CJ50" start="0" length="0">
    <dxf>
      <alignment vertical="bottom" readingOrder="0"/>
    </dxf>
  </rfmt>
  <rfmt sheetId="3" sqref="CK50" start="0" length="0">
    <dxf>
      <alignment vertical="bottom" readingOrder="0"/>
    </dxf>
  </rfmt>
  <rfmt sheetId="3" sqref="CL50" start="0" length="0">
    <dxf>
      <alignment vertical="bottom" readingOrder="0"/>
    </dxf>
  </rfmt>
  <rfmt sheetId="3" sqref="CM50" start="0" length="0">
    <dxf>
      <alignment vertical="bottom" readingOrder="0"/>
    </dxf>
  </rfmt>
  <rfmt sheetId="3" sqref="CN50" start="0" length="0">
    <dxf>
      <alignment vertical="bottom" readingOrder="0"/>
    </dxf>
  </rfmt>
  <rfmt sheetId="3" sqref="CO50" start="0" length="0">
    <dxf>
      <alignment vertical="bottom" readingOrder="0"/>
    </dxf>
  </rfmt>
  <rfmt sheetId="3" sqref="CP50" start="0" length="0">
    <dxf>
      <alignment vertical="bottom" readingOrder="0"/>
    </dxf>
  </rfmt>
  <rfmt sheetId="3" sqref="CQ50" start="0" length="0">
    <dxf>
      <alignment vertical="bottom" readingOrder="0"/>
    </dxf>
  </rfmt>
  <rfmt sheetId="3" sqref="CR50" start="0" length="0">
    <dxf>
      <alignment vertical="bottom" readingOrder="0"/>
    </dxf>
  </rfmt>
  <rfmt sheetId="3" sqref="CS50" start="0" length="0">
    <dxf>
      <alignment vertical="bottom" readingOrder="0"/>
    </dxf>
  </rfmt>
  <rfmt sheetId="3" sqref="CT50" start="0" length="0">
    <dxf>
      <alignment vertical="bottom" readingOrder="0"/>
    </dxf>
  </rfmt>
  <rfmt sheetId="3" sqref="CU50" start="0" length="0">
    <dxf>
      <alignment vertical="bottom" readingOrder="0"/>
    </dxf>
  </rfmt>
  <rfmt sheetId="3" sqref="CV50" start="0" length="0">
    <dxf>
      <alignment vertical="bottom" readingOrder="0"/>
    </dxf>
  </rfmt>
  <rfmt sheetId="3" sqref="CW50" start="0" length="0">
    <dxf>
      <alignment vertical="bottom" readingOrder="0"/>
    </dxf>
  </rfmt>
  <rfmt sheetId="3" sqref="CX50" start="0" length="0">
    <dxf>
      <alignment vertical="bottom" readingOrder="0"/>
    </dxf>
  </rfmt>
  <rfmt sheetId="3" sqref="CY50" start="0" length="0">
    <dxf>
      <alignment vertical="bottom" readingOrder="0"/>
    </dxf>
  </rfmt>
  <rfmt sheetId="3" sqref="CZ50" start="0" length="0">
    <dxf>
      <alignment vertical="bottom" readingOrder="0"/>
    </dxf>
  </rfmt>
  <rfmt sheetId="3" sqref="DA50" start="0" length="0">
    <dxf>
      <alignment vertical="bottom" readingOrder="0"/>
    </dxf>
  </rfmt>
  <rfmt sheetId="3" sqref="DB50" start="0" length="0">
    <dxf>
      <alignment vertical="bottom" readingOrder="0"/>
    </dxf>
  </rfmt>
  <rfmt sheetId="3" sqref="DC50" start="0" length="0">
    <dxf>
      <alignment vertical="bottom" readingOrder="0"/>
    </dxf>
  </rfmt>
  <rfmt sheetId="3" sqref="DD50" start="0" length="0">
    <dxf>
      <alignment vertical="bottom" readingOrder="0"/>
    </dxf>
  </rfmt>
  <rfmt sheetId="3" sqref="DE50" start="0" length="0">
    <dxf>
      <alignment vertical="bottom" readingOrder="0"/>
    </dxf>
  </rfmt>
  <rfmt sheetId="3" sqref="DF50" start="0" length="0">
    <dxf>
      <alignment vertical="bottom" readingOrder="0"/>
    </dxf>
  </rfmt>
  <rfmt sheetId="3" sqref="DG50" start="0" length="0">
    <dxf>
      <alignment vertical="bottom" readingOrder="0"/>
    </dxf>
  </rfmt>
  <rfmt sheetId="3" sqref="DH50" start="0" length="0">
    <dxf>
      <alignment vertical="bottom" readingOrder="0"/>
    </dxf>
  </rfmt>
  <rfmt sheetId="3" sqref="DI50" start="0" length="0">
    <dxf>
      <alignment vertical="bottom" readingOrder="0"/>
    </dxf>
  </rfmt>
  <rfmt sheetId="3" sqref="DJ50" start="0" length="0">
    <dxf>
      <alignment vertical="bottom" readingOrder="0"/>
    </dxf>
  </rfmt>
  <rfmt sheetId="3" sqref="DK50" start="0" length="0">
    <dxf>
      <alignment vertical="bottom" readingOrder="0"/>
    </dxf>
  </rfmt>
  <rfmt sheetId="3" sqref="DL50" start="0" length="0">
    <dxf>
      <alignment vertical="bottom" readingOrder="0"/>
    </dxf>
  </rfmt>
  <rfmt sheetId="3" sqref="DM50" start="0" length="0">
    <dxf>
      <alignment vertical="bottom" readingOrder="0"/>
    </dxf>
  </rfmt>
  <rfmt sheetId="3" sqref="DN50" start="0" length="0">
    <dxf>
      <alignment vertical="bottom" readingOrder="0"/>
    </dxf>
  </rfmt>
  <rfmt sheetId="3" sqref="DO50" start="0" length="0">
    <dxf>
      <alignment vertical="bottom" readingOrder="0"/>
    </dxf>
  </rfmt>
  <rfmt sheetId="3" sqref="DP50" start="0" length="0">
    <dxf>
      <alignment vertical="bottom" readingOrder="0"/>
    </dxf>
  </rfmt>
  <rfmt sheetId="3" sqref="DQ50" start="0" length="0">
    <dxf>
      <alignment vertical="bottom" readingOrder="0"/>
    </dxf>
  </rfmt>
  <rfmt sheetId="3" sqref="DR50" start="0" length="0">
    <dxf>
      <alignment vertical="bottom" readingOrder="0"/>
    </dxf>
  </rfmt>
  <rfmt sheetId="3" sqref="DS50" start="0" length="0">
    <dxf>
      <alignment vertical="bottom" readingOrder="0"/>
    </dxf>
  </rfmt>
  <rfmt sheetId="3" sqref="DT50" start="0" length="0">
    <dxf>
      <alignment vertical="bottom" readingOrder="0"/>
    </dxf>
  </rfmt>
  <rfmt sheetId="3" sqref="DU50" start="0" length="0">
    <dxf>
      <alignment vertical="bottom" readingOrder="0"/>
    </dxf>
  </rfmt>
  <rfmt sheetId="3" sqref="DV50" start="0" length="0">
    <dxf>
      <alignment vertical="bottom" readingOrder="0"/>
    </dxf>
  </rfmt>
  <rfmt sheetId="3" sqref="DW50" start="0" length="0">
    <dxf>
      <alignment vertical="bottom" readingOrder="0"/>
    </dxf>
  </rfmt>
  <rfmt sheetId="3" sqref="DX50" start="0" length="0">
    <dxf>
      <alignment vertical="bottom" readingOrder="0"/>
    </dxf>
  </rfmt>
  <rfmt sheetId="3" sqref="DY50" start="0" length="0">
    <dxf>
      <alignment vertical="bottom" readingOrder="0"/>
    </dxf>
  </rfmt>
  <rfmt sheetId="3" sqref="DZ50" start="0" length="0">
    <dxf>
      <alignment vertical="bottom" readingOrder="0"/>
    </dxf>
  </rfmt>
  <rfmt sheetId="3" sqref="EA50" start="0" length="0">
    <dxf>
      <alignment vertical="bottom" readingOrder="0"/>
    </dxf>
  </rfmt>
  <rfmt sheetId="3" sqref="EB50" start="0" length="0">
    <dxf>
      <alignment vertical="bottom" readingOrder="0"/>
    </dxf>
  </rfmt>
  <rfmt sheetId="3" sqref="EC50" start="0" length="0">
    <dxf>
      <alignment vertical="bottom" readingOrder="0"/>
    </dxf>
  </rfmt>
  <rfmt sheetId="3" sqref="ED50" start="0" length="0">
    <dxf>
      <alignment vertical="bottom" readingOrder="0"/>
    </dxf>
  </rfmt>
  <rfmt sheetId="3" sqref="EE50" start="0" length="0">
    <dxf>
      <alignment vertical="bottom" readingOrder="0"/>
    </dxf>
  </rfmt>
  <rfmt sheetId="3" sqref="EF50" start="0" length="0">
    <dxf>
      <alignment vertical="bottom" readingOrder="0"/>
    </dxf>
  </rfmt>
  <rfmt sheetId="3" sqref="EG50" start="0" length="0">
    <dxf>
      <alignment vertical="bottom" readingOrder="0"/>
    </dxf>
  </rfmt>
  <rfmt sheetId="3" sqref="EH50" start="0" length="0">
    <dxf>
      <alignment vertical="bottom" readingOrder="0"/>
    </dxf>
  </rfmt>
  <rfmt sheetId="3" sqref="EI50" start="0" length="0">
    <dxf>
      <alignment vertical="bottom" readingOrder="0"/>
    </dxf>
  </rfmt>
  <rfmt sheetId="3" sqref="EJ50" start="0" length="0">
    <dxf>
      <alignment vertical="bottom" readingOrder="0"/>
    </dxf>
  </rfmt>
  <rfmt sheetId="3" sqref="EK50" start="0" length="0">
    <dxf>
      <alignment vertical="bottom" readingOrder="0"/>
    </dxf>
  </rfmt>
  <rfmt sheetId="3" sqref="EL50" start="0" length="0">
    <dxf>
      <alignment vertical="bottom" readingOrder="0"/>
    </dxf>
  </rfmt>
  <rfmt sheetId="3" sqref="EM50" start="0" length="0">
    <dxf>
      <alignment vertical="bottom" readingOrder="0"/>
    </dxf>
  </rfmt>
  <rfmt sheetId="3" sqref="EN50" start="0" length="0">
    <dxf>
      <alignment vertical="bottom" readingOrder="0"/>
    </dxf>
  </rfmt>
  <rfmt sheetId="3" sqref="EO50" start="0" length="0">
    <dxf>
      <alignment vertical="bottom" readingOrder="0"/>
    </dxf>
  </rfmt>
  <rfmt sheetId="3" sqref="EP50" start="0" length="0">
    <dxf>
      <alignment vertical="bottom" readingOrder="0"/>
    </dxf>
  </rfmt>
  <rfmt sheetId="3" sqref="EQ50" start="0" length="0">
    <dxf>
      <alignment vertical="bottom" readingOrder="0"/>
    </dxf>
  </rfmt>
  <rfmt sheetId="3" sqref="ER50" start="0" length="0">
    <dxf>
      <alignment vertical="bottom" readingOrder="0"/>
    </dxf>
  </rfmt>
  <rfmt sheetId="3" sqref="ES50" start="0" length="0">
    <dxf>
      <alignment vertical="bottom" readingOrder="0"/>
    </dxf>
  </rfmt>
  <rfmt sheetId="3" sqref="ET50" start="0" length="0">
    <dxf>
      <alignment vertical="bottom" readingOrder="0"/>
    </dxf>
  </rfmt>
  <rfmt sheetId="3" sqref="EU50" start="0" length="0">
    <dxf>
      <alignment vertical="bottom" readingOrder="0"/>
    </dxf>
  </rfmt>
  <rfmt sheetId="3" sqref="EV50" start="0" length="0">
    <dxf>
      <alignment vertical="bottom" readingOrder="0"/>
    </dxf>
  </rfmt>
  <rfmt sheetId="3" sqref="EW50" start="0" length="0">
    <dxf>
      <alignment vertical="bottom" readingOrder="0"/>
    </dxf>
  </rfmt>
  <rfmt sheetId="3" sqref="EX50" start="0" length="0">
    <dxf>
      <alignment vertical="bottom" readingOrder="0"/>
    </dxf>
  </rfmt>
  <rfmt sheetId="3" sqref="EY50" start="0" length="0">
    <dxf>
      <alignment vertical="bottom" readingOrder="0"/>
    </dxf>
  </rfmt>
  <rfmt sheetId="3" sqref="EZ50" start="0" length="0">
    <dxf>
      <alignment vertical="bottom" readingOrder="0"/>
    </dxf>
  </rfmt>
  <rfmt sheetId="3" sqref="FA50" start="0" length="0">
    <dxf>
      <alignment vertical="bottom" readingOrder="0"/>
    </dxf>
  </rfmt>
  <rfmt sheetId="3" sqref="FB50" start="0" length="0">
    <dxf>
      <alignment vertical="bottom" readingOrder="0"/>
    </dxf>
  </rfmt>
  <rfmt sheetId="3" sqref="FC50" start="0" length="0">
    <dxf>
      <alignment vertical="bottom" readingOrder="0"/>
    </dxf>
  </rfmt>
  <rfmt sheetId="3" sqref="FD50" start="0" length="0">
    <dxf>
      <alignment vertical="bottom" readingOrder="0"/>
    </dxf>
  </rfmt>
  <rfmt sheetId="3" sqref="FE50" start="0" length="0">
    <dxf>
      <alignment vertical="bottom" readingOrder="0"/>
    </dxf>
  </rfmt>
  <rfmt sheetId="3" sqref="FF50" start="0" length="0">
    <dxf>
      <alignment vertical="bottom" readingOrder="0"/>
    </dxf>
  </rfmt>
  <rfmt sheetId="3" sqref="FG50" start="0" length="0">
    <dxf>
      <alignment vertical="bottom" readingOrder="0"/>
    </dxf>
  </rfmt>
  <rfmt sheetId="3" sqref="FH50" start="0" length="0">
    <dxf>
      <alignment vertical="bottom" readingOrder="0"/>
    </dxf>
  </rfmt>
  <rfmt sheetId="3" sqref="FI50" start="0" length="0">
    <dxf>
      <alignment vertical="bottom" readingOrder="0"/>
    </dxf>
  </rfmt>
  <rfmt sheetId="3" sqref="FJ50" start="0" length="0">
    <dxf>
      <alignment vertical="bottom" readingOrder="0"/>
    </dxf>
  </rfmt>
  <rfmt sheetId="3" sqref="FK50" start="0" length="0">
    <dxf>
      <alignment vertical="bottom" readingOrder="0"/>
    </dxf>
  </rfmt>
  <rcc rId="4730" sId="3" odxf="1" s="1" dxf="1">
    <oc r="P51">
      <f>C51-SUM(C52:C54)</f>
    </oc>
    <nc r="P51"/>
    <ndxf>
      <font>
        <sz val="12"/>
        <color auto="1"/>
        <name val="Times New Roman"/>
        <scheme val="none"/>
      </font>
      <numFmt numFmtId="0" formatCode="General"/>
      <alignment vertical="bottom" readingOrder="0"/>
    </ndxf>
  </rcc>
  <rcc rId="4731" sId="3" odxf="1" s="1" dxf="1">
    <oc r="Q51">
      <f>D51-SUM(D52:D54)</f>
    </oc>
    <nc r="Q51"/>
    <ndxf>
      <font>
        <sz val="12"/>
        <color auto="1"/>
        <name val="Times New Roman"/>
        <scheme val="none"/>
      </font>
      <numFmt numFmtId="0" formatCode="General"/>
      <alignment vertical="bottom" readingOrder="0"/>
    </ndxf>
  </rcc>
  <rcc rId="4732" sId="3" odxf="1" s="1" dxf="1">
    <oc r="R51">
      <f>E51-SUM(E52:E54)</f>
    </oc>
    <nc r="R51"/>
    <ndxf>
      <font>
        <sz val="12"/>
        <color auto="1"/>
        <name val="Times New Roman"/>
        <scheme val="none"/>
      </font>
      <numFmt numFmtId="0" formatCode="General"/>
      <alignment vertical="bottom" readingOrder="0"/>
    </ndxf>
  </rcc>
  <rcc rId="4733" sId="3" odxf="1" s="1" dxf="1">
    <oc r="S51">
      <f>F51-SUM(F52:F54)</f>
    </oc>
    <nc r="S51"/>
    <ndxf>
      <font>
        <sz val="12"/>
        <color auto="1"/>
        <name val="Times New Roman"/>
        <scheme val="none"/>
      </font>
      <numFmt numFmtId="0" formatCode="General"/>
      <alignment vertical="bottom" readingOrder="0"/>
    </ndxf>
  </rcc>
  <rcc rId="4734" sId="3" odxf="1" s="1" dxf="1">
    <oc r="T51">
      <f>G51-SUM(G52:G54)</f>
    </oc>
    <nc r="T51"/>
    <ndxf>
      <font>
        <sz val="12"/>
        <color auto="1"/>
        <name val="Times New Roman"/>
        <scheme val="none"/>
      </font>
      <numFmt numFmtId="0" formatCode="General"/>
      <alignment vertical="bottom" readingOrder="0"/>
    </ndxf>
  </rcc>
  <rcc rId="4735" sId="3" odxf="1" s="1" dxf="1">
    <oc r="U51">
      <f>H51-SUM(H52:H54)</f>
    </oc>
    <nc r="U51"/>
    <ndxf>
      <font>
        <sz val="12"/>
        <color auto="1"/>
        <name val="Times New Roman"/>
        <scheme val="none"/>
      </font>
      <numFmt numFmtId="0" formatCode="General"/>
      <alignment vertical="bottom" readingOrder="0"/>
    </ndxf>
  </rcc>
  <rcc rId="4736" sId="3" odxf="1" s="1" dxf="1">
    <oc r="V51">
      <f>I51-SUM(I52:I54)</f>
    </oc>
    <nc r="V51"/>
    <ndxf>
      <font>
        <sz val="12"/>
        <color auto="1"/>
        <name val="Times New Roman"/>
        <scheme val="none"/>
      </font>
      <numFmt numFmtId="0" formatCode="General"/>
      <alignment vertical="bottom" readingOrder="0"/>
    </ndxf>
  </rcc>
  <rcc rId="4737" sId="3" odxf="1" s="1" dxf="1">
    <oc r="W51">
      <f>J51-SUM(J52:J54)</f>
    </oc>
    <nc r="W51"/>
    <ndxf>
      <font>
        <sz val="12"/>
        <color auto="1"/>
        <name val="Times New Roman"/>
        <scheme val="none"/>
      </font>
      <numFmt numFmtId="0" formatCode="General"/>
      <alignment vertical="bottom" readingOrder="0"/>
    </ndxf>
  </rcc>
  <rcc rId="4738" sId="3" odxf="1" s="1" dxf="1">
    <oc r="X51">
      <f>K51-SUM(K52:K54)</f>
    </oc>
    <nc r="X51"/>
    <ndxf>
      <font>
        <sz val="12"/>
        <color auto="1"/>
        <name val="Times New Roman"/>
        <scheme val="none"/>
      </font>
      <numFmt numFmtId="0" formatCode="General"/>
      <alignment vertical="bottom" readingOrder="0"/>
    </ndxf>
  </rcc>
  <rcc rId="4739" sId="3" odxf="1" s="1" dxf="1">
    <oc r="Y51">
      <f>L51-SUM(L52:L54)</f>
    </oc>
    <nc r="Y51"/>
    <ndxf>
      <font>
        <sz val="12"/>
        <color auto="1"/>
        <name val="Times New Roman"/>
        <scheme val="none"/>
      </font>
      <numFmt numFmtId="0" formatCode="General"/>
      <alignment vertical="bottom" readingOrder="0"/>
    </ndxf>
  </rcc>
  <rcc rId="4740" sId="3" odxf="1" s="1" dxf="1">
    <oc r="Z51">
      <f>M51-SUM(M52:M54)</f>
    </oc>
    <nc r="Z51"/>
    <ndxf>
      <font>
        <sz val="12"/>
        <color auto="1"/>
        <name val="Times New Roman"/>
        <scheme val="none"/>
      </font>
      <numFmt numFmtId="0" formatCode="General"/>
      <alignment vertical="bottom" readingOrder="0"/>
    </ndxf>
  </rcc>
  <rcc rId="4741" sId="3" odxf="1" s="1" dxf="1">
    <oc r="AA51">
      <f>N51-SUM(N52:N54)</f>
    </oc>
    <nc r="AA51"/>
    <ndxf>
      <font>
        <sz val="12"/>
        <color auto="1"/>
        <name val="Times New Roman"/>
        <scheme val="none"/>
      </font>
      <numFmt numFmtId="0" formatCode="General"/>
      <alignment vertical="bottom" readingOrder="0"/>
    </ndxf>
  </rcc>
  <rfmt sheetId="3" sqref="AB51" start="0" length="0">
    <dxf>
      <fill>
        <patternFill patternType="none">
          <bgColor indexed="65"/>
        </patternFill>
      </fill>
      <alignment vertical="bottom" readingOrder="0"/>
    </dxf>
  </rfmt>
  <rcc rId="4742" sId="3" odxf="1" dxf="1">
    <oc r="AC51">
      <f>C51-'N:\Personal\wgmanuel\CEC\IEPR\IEPR 2015\[2015 IEPR Supply Forms (working draft 4-21-15) (WGM 4-24-15).xlsx]S-2 Energy Balance'!E48</f>
    </oc>
    <nc r="AC51"/>
    <ndxf>
      <font>
        <sz val="12"/>
        <color auto="1"/>
        <name val="Times New Roman"/>
        <scheme val="none"/>
      </font>
      <numFmt numFmtId="0" formatCode="General"/>
      <alignment vertical="bottom" readingOrder="0"/>
    </ndxf>
  </rcc>
  <rcc rId="4743" sId="3" odxf="1" dxf="1">
    <oc r="AD51">
      <f>D51-'N:\Personal\wgmanuel\CEC\IEPR\IEPR 2015\[2015 IEPR Supply Forms (working draft 4-21-15) (WGM 4-24-15).xlsx]S-2 Energy Balance'!F48</f>
    </oc>
    <nc r="AD51"/>
    <ndxf>
      <font>
        <sz val="12"/>
        <color auto="1"/>
        <name val="Times New Roman"/>
        <scheme val="none"/>
      </font>
      <numFmt numFmtId="0" formatCode="General"/>
      <alignment vertical="bottom" readingOrder="0"/>
    </ndxf>
  </rcc>
  <rcc rId="4744" sId="3" odxf="1" dxf="1">
    <oc r="AE51">
      <f>E51-'N:\Personal\wgmanuel\CEC\IEPR\IEPR 2015\[2015 IEPR Supply Forms (working draft 4-21-15) (WGM 4-24-15).xlsx]S-2 Energy Balance'!G48</f>
    </oc>
    <nc r="AE51"/>
    <ndxf>
      <font>
        <sz val="12"/>
        <color auto="1"/>
        <name val="Times New Roman"/>
        <scheme val="none"/>
      </font>
      <numFmt numFmtId="0" formatCode="General"/>
      <alignment vertical="bottom" readingOrder="0"/>
    </ndxf>
  </rcc>
  <rcc rId="4745" sId="3" odxf="1" dxf="1">
    <oc r="AF51">
      <f>F51-'N:\Personal\wgmanuel\CEC\IEPR\IEPR 2015\[2015 IEPR Supply Forms (working draft 4-21-15) (WGM 4-24-15).xlsx]S-2 Energy Balance'!H48</f>
    </oc>
    <nc r="AF51"/>
    <ndxf>
      <font>
        <sz val="12"/>
        <color auto="1"/>
        <name val="Times New Roman"/>
        <scheme val="none"/>
      </font>
      <numFmt numFmtId="0" formatCode="General"/>
      <alignment vertical="bottom" readingOrder="0"/>
    </ndxf>
  </rcc>
  <rcc rId="4746" sId="3" odxf="1" dxf="1">
    <oc r="AG51">
      <f>G51-'N:\Personal\wgmanuel\CEC\IEPR\IEPR 2015\[2015 IEPR Supply Forms (working draft 4-21-15) (WGM 4-24-15).xlsx]S-2 Energy Balance'!I48</f>
    </oc>
    <nc r="AG51"/>
    <ndxf>
      <font>
        <sz val="12"/>
        <color auto="1"/>
        <name val="Times New Roman"/>
        <scheme val="none"/>
      </font>
      <numFmt numFmtId="0" formatCode="General"/>
      <alignment vertical="bottom" readingOrder="0"/>
    </ndxf>
  </rcc>
  <rcc rId="4747" sId="3" odxf="1" dxf="1">
    <oc r="AH51">
      <f>H51-'N:\Personal\wgmanuel\CEC\IEPR\IEPR 2015\[2015 IEPR Supply Forms (working draft 4-21-15) (WGM 4-24-15).xlsx]S-2 Energy Balance'!J48</f>
    </oc>
    <nc r="AH51"/>
    <ndxf>
      <font>
        <sz val="12"/>
        <color auto="1"/>
        <name val="Times New Roman"/>
        <scheme val="none"/>
      </font>
      <numFmt numFmtId="0" formatCode="General"/>
      <alignment vertical="bottom" readingOrder="0"/>
    </ndxf>
  </rcc>
  <rcc rId="4748" sId="3" odxf="1" dxf="1">
    <oc r="AI51">
      <f>I51-'N:\Personal\wgmanuel\CEC\IEPR\IEPR 2015\[2015 IEPR Supply Forms (working draft 4-21-15) (WGM 4-24-15).xlsx]S-2 Energy Balance'!K48</f>
    </oc>
    <nc r="AI51"/>
    <ndxf>
      <font>
        <sz val="12"/>
        <color auto="1"/>
        <name val="Times New Roman"/>
        <scheme val="none"/>
      </font>
      <numFmt numFmtId="0" formatCode="General"/>
      <alignment vertical="bottom" readingOrder="0"/>
    </ndxf>
  </rcc>
  <rcc rId="4749" sId="3" odxf="1" dxf="1">
    <oc r="AJ51">
      <f>J51-'N:\Personal\wgmanuel\CEC\IEPR\IEPR 2015\[2015 IEPR Supply Forms (working draft 4-21-15) (WGM 4-24-15).xlsx]S-2 Energy Balance'!L48</f>
    </oc>
    <nc r="AJ51"/>
    <ndxf>
      <font>
        <sz val="12"/>
        <color auto="1"/>
        <name val="Times New Roman"/>
        <scheme val="none"/>
      </font>
      <numFmt numFmtId="0" formatCode="General"/>
      <alignment vertical="bottom" readingOrder="0"/>
    </ndxf>
  </rcc>
  <rcc rId="4750" sId="3" odxf="1" dxf="1">
    <oc r="AK51">
      <f>K51-'N:\Personal\wgmanuel\CEC\IEPR\IEPR 2015\[2015 IEPR Supply Forms (working draft 4-21-15) (WGM 4-24-15).xlsx]S-2 Energy Balance'!M48</f>
    </oc>
    <nc r="AK51"/>
    <ndxf>
      <font>
        <sz val="12"/>
        <color auto="1"/>
        <name val="Times New Roman"/>
        <scheme val="none"/>
      </font>
      <numFmt numFmtId="0" formatCode="General"/>
      <alignment vertical="bottom" readingOrder="0"/>
    </ndxf>
  </rcc>
  <rcc rId="4751" sId="3" odxf="1" dxf="1">
    <oc r="AL51">
      <f>L51-'N:\Personal\wgmanuel\CEC\IEPR\IEPR 2015\[2015 IEPR Supply Forms (working draft 4-21-15) (WGM 4-24-15).xlsx]S-2 Energy Balance'!N48</f>
    </oc>
    <nc r="AL51"/>
    <ndxf>
      <font>
        <sz val="12"/>
        <color auto="1"/>
        <name val="Times New Roman"/>
        <scheme val="none"/>
      </font>
      <numFmt numFmtId="0" formatCode="General"/>
      <alignment vertical="bottom" readingOrder="0"/>
    </ndxf>
  </rcc>
  <rfmt sheetId="3" sqref="AM51" start="0" length="0">
    <dxf>
      <alignment vertical="bottom" readingOrder="0"/>
    </dxf>
  </rfmt>
  <rfmt sheetId="3" sqref="AN51" start="0" length="0">
    <dxf>
      <alignment vertical="bottom" readingOrder="0"/>
    </dxf>
  </rfmt>
  <rfmt sheetId="3" sqref="AO51" start="0" length="0">
    <dxf>
      <fill>
        <patternFill patternType="none">
          <bgColor indexed="65"/>
        </patternFill>
      </fill>
      <alignment vertical="bottom" readingOrder="0"/>
    </dxf>
  </rfmt>
  <rfmt sheetId="3" sqref="AP51" start="0" length="0">
    <dxf>
      <alignment vertical="bottom" readingOrder="0"/>
    </dxf>
  </rfmt>
  <rfmt sheetId="3" sqref="AQ51" start="0" length="0">
    <dxf>
      <alignment vertical="bottom" readingOrder="0"/>
    </dxf>
  </rfmt>
  <rfmt sheetId="3" sqref="AR51" start="0" length="0">
    <dxf>
      <alignment vertical="bottom" readingOrder="0"/>
    </dxf>
  </rfmt>
  <rfmt sheetId="3" sqref="AS51" start="0" length="0">
    <dxf>
      <alignment vertical="bottom" readingOrder="0"/>
    </dxf>
  </rfmt>
  <rfmt sheetId="3" sqref="AT51" start="0" length="0">
    <dxf>
      <alignment vertical="bottom" readingOrder="0"/>
    </dxf>
  </rfmt>
  <rfmt sheetId="3" sqref="AU51" start="0" length="0">
    <dxf>
      <alignment vertical="bottom" readingOrder="0"/>
    </dxf>
  </rfmt>
  <rfmt sheetId="3" sqref="AV51" start="0" length="0">
    <dxf>
      <alignment vertical="bottom" readingOrder="0"/>
    </dxf>
  </rfmt>
  <rfmt sheetId="3" sqref="AW51" start="0" length="0">
    <dxf>
      <alignment vertical="bottom" readingOrder="0"/>
    </dxf>
  </rfmt>
  <rfmt sheetId="3" sqref="AX51" start="0" length="0">
    <dxf>
      <alignment vertical="bottom" readingOrder="0"/>
    </dxf>
  </rfmt>
  <rfmt sheetId="3" sqref="AY51" start="0" length="0">
    <dxf>
      <alignment vertical="bottom" readingOrder="0"/>
    </dxf>
  </rfmt>
  <rfmt sheetId="3" sqref="AZ51" start="0" length="0">
    <dxf>
      <alignment vertical="bottom" readingOrder="0"/>
    </dxf>
  </rfmt>
  <rfmt sheetId="3" sqref="BA51" start="0" length="0">
    <dxf>
      <alignment vertical="bottom" readingOrder="0"/>
    </dxf>
  </rfmt>
  <rfmt sheetId="3" sqref="BB51" start="0" length="0">
    <dxf>
      <alignment vertical="bottom" readingOrder="0"/>
    </dxf>
  </rfmt>
  <rfmt sheetId="3" sqref="BC51" start="0" length="0">
    <dxf>
      <alignment vertical="bottom" readingOrder="0"/>
    </dxf>
  </rfmt>
  <rfmt sheetId="3" sqref="BD51" start="0" length="0">
    <dxf>
      <alignment vertical="bottom" readingOrder="0"/>
    </dxf>
  </rfmt>
  <rfmt sheetId="3" sqref="BE51" start="0" length="0">
    <dxf>
      <alignment vertical="bottom" readingOrder="0"/>
    </dxf>
  </rfmt>
  <rfmt sheetId="3" sqref="BF51" start="0" length="0">
    <dxf>
      <alignment vertical="bottom" readingOrder="0"/>
    </dxf>
  </rfmt>
  <rfmt sheetId="3" sqref="BG51" start="0" length="0">
    <dxf>
      <alignment vertical="bottom" readingOrder="0"/>
    </dxf>
  </rfmt>
  <rfmt sheetId="3" sqref="BH51" start="0" length="0">
    <dxf>
      <alignment vertical="bottom" readingOrder="0"/>
    </dxf>
  </rfmt>
  <rfmt sheetId="3" sqref="BI51" start="0" length="0">
    <dxf>
      <alignment vertical="bottom" readingOrder="0"/>
    </dxf>
  </rfmt>
  <rfmt sheetId="3" sqref="BJ51" start="0" length="0">
    <dxf>
      <alignment vertical="bottom" readingOrder="0"/>
    </dxf>
  </rfmt>
  <rfmt sheetId="3" sqref="BK51" start="0" length="0">
    <dxf>
      <alignment vertical="bottom" readingOrder="0"/>
    </dxf>
  </rfmt>
  <rfmt sheetId="3" sqref="BL51" start="0" length="0">
    <dxf>
      <alignment vertical="bottom" readingOrder="0"/>
    </dxf>
  </rfmt>
  <rfmt sheetId="3" sqref="BM51" start="0" length="0">
    <dxf>
      <alignment vertical="bottom" readingOrder="0"/>
    </dxf>
  </rfmt>
  <rfmt sheetId="3" sqref="BN51" start="0" length="0">
    <dxf>
      <alignment vertical="bottom" readingOrder="0"/>
    </dxf>
  </rfmt>
  <rfmt sheetId="3" sqref="BO51" start="0" length="0">
    <dxf>
      <alignment vertical="bottom" readingOrder="0"/>
    </dxf>
  </rfmt>
  <rfmt sheetId="3" sqref="BP51" start="0" length="0">
    <dxf>
      <alignment vertical="bottom" readingOrder="0"/>
    </dxf>
  </rfmt>
  <rfmt sheetId="3" sqref="BQ51" start="0" length="0">
    <dxf>
      <alignment vertical="bottom" readingOrder="0"/>
    </dxf>
  </rfmt>
  <rfmt sheetId="3" sqref="BR51" start="0" length="0">
    <dxf>
      <alignment vertical="bottom" readingOrder="0"/>
    </dxf>
  </rfmt>
  <rfmt sheetId="3" sqref="BS51" start="0" length="0">
    <dxf>
      <alignment vertical="bottom" readingOrder="0"/>
    </dxf>
  </rfmt>
  <rfmt sheetId="3" sqref="BT51" start="0" length="0">
    <dxf>
      <alignment vertical="bottom" readingOrder="0"/>
    </dxf>
  </rfmt>
  <rfmt sheetId="3" sqref="BU51" start="0" length="0">
    <dxf>
      <alignment vertical="bottom" readingOrder="0"/>
    </dxf>
  </rfmt>
  <rfmt sheetId="3" sqref="BV51" start="0" length="0">
    <dxf>
      <alignment vertical="bottom" readingOrder="0"/>
    </dxf>
  </rfmt>
  <rfmt sheetId="3" sqref="BW51" start="0" length="0">
    <dxf>
      <alignment vertical="bottom" readingOrder="0"/>
    </dxf>
  </rfmt>
  <rfmt sheetId="3" sqref="BX51" start="0" length="0">
    <dxf>
      <alignment vertical="bottom" readingOrder="0"/>
    </dxf>
  </rfmt>
  <rfmt sheetId="3" sqref="BY51" start="0" length="0">
    <dxf>
      <alignment vertical="bottom" readingOrder="0"/>
    </dxf>
  </rfmt>
  <rfmt sheetId="3" sqref="BZ51" start="0" length="0">
    <dxf>
      <alignment vertical="bottom" readingOrder="0"/>
    </dxf>
  </rfmt>
  <rfmt sheetId="3" sqref="CA51" start="0" length="0">
    <dxf>
      <alignment vertical="bottom" readingOrder="0"/>
    </dxf>
  </rfmt>
  <rfmt sheetId="3" sqref="CB51" start="0" length="0">
    <dxf>
      <alignment vertical="bottom" readingOrder="0"/>
    </dxf>
  </rfmt>
  <rfmt sheetId="3" sqref="CC51" start="0" length="0">
    <dxf>
      <alignment vertical="bottom" readingOrder="0"/>
    </dxf>
  </rfmt>
  <rfmt sheetId="3" sqref="CD51" start="0" length="0">
    <dxf>
      <alignment vertical="bottom" readingOrder="0"/>
    </dxf>
  </rfmt>
  <rfmt sheetId="3" sqref="CE51" start="0" length="0">
    <dxf>
      <alignment vertical="bottom" readingOrder="0"/>
    </dxf>
  </rfmt>
  <rfmt sheetId="3" sqref="CF51" start="0" length="0">
    <dxf>
      <alignment vertical="bottom" readingOrder="0"/>
    </dxf>
  </rfmt>
  <rfmt sheetId="3" sqref="CG51" start="0" length="0">
    <dxf>
      <alignment vertical="bottom" readingOrder="0"/>
    </dxf>
  </rfmt>
  <rfmt sheetId="3" sqref="CH51" start="0" length="0">
    <dxf>
      <alignment vertical="bottom" readingOrder="0"/>
    </dxf>
  </rfmt>
  <rfmt sheetId="3" sqref="CI51" start="0" length="0">
    <dxf>
      <alignment vertical="bottom" readingOrder="0"/>
    </dxf>
  </rfmt>
  <rfmt sheetId="3" sqref="CJ51" start="0" length="0">
    <dxf>
      <alignment vertical="bottom" readingOrder="0"/>
    </dxf>
  </rfmt>
  <rfmt sheetId="3" sqref="CK51" start="0" length="0">
    <dxf>
      <alignment vertical="bottom" readingOrder="0"/>
    </dxf>
  </rfmt>
  <rfmt sheetId="3" sqref="CL51" start="0" length="0">
    <dxf>
      <alignment vertical="bottom" readingOrder="0"/>
    </dxf>
  </rfmt>
  <rfmt sheetId="3" sqref="CM51" start="0" length="0">
    <dxf>
      <alignment vertical="bottom" readingOrder="0"/>
    </dxf>
  </rfmt>
  <rfmt sheetId="3" sqref="CN51" start="0" length="0">
    <dxf>
      <alignment vertical="bottom" readingOrder="0"/>
    </dxf>
  </rfmt>
  <rfmt sheetId="3" sqref="CO51" start="0" length="0">
    <dxf>
      <alignment vertical="bottom" readingOrder="0"/>
    </dxf>
  </rfmt>
  <rfmt sheetId="3" sqref="CP51" start="0" length="0">
    <dxf>
      <alignment vertical="bottom" readingOrder="0"/>
    </dxf>
  </rfmt>
  <rfmt sheetId="3" sqref="CQ51" start="0" length="0">
    <dxf>
      <alignment vertical="bottom" readingOrder="0"/>
    </dxf>
  </rfmt>
  <rfmt sheetId="3" sqref="CR51" start="0" length="0">
    <dxf>
      <alignment vertical="bottom" readingOrder="0"/>
    </dxf>
  </rfmt>
  <rfmt sheetId="3" sqref="CS51" start="0" length="0">
    <dxf>
      <alignment vertical="bottom" readingOrder="0"/>
    </dxf>
  </rfmt>
  <rfmt sheetId="3" sqref="CT51" start="0" length="0">
    <dxf>
      <alignment vertical="bottom" readingOrder="0"/>
    </dxf>
  </rfmt>
  <rfmt sheetId="3" sqref="CU51" start="0" length="0">
    <dxf>
      <alignment vertical="bottom" readingOrder="0"/>
    </dxf>
  </rfmt>
  <rfmt sheetId="3" sqref="CV51" start="0" length="0">
    <dxf>
      <alignment vertical="bottom" readingOrder="0"/>
    </dxf>
  </rfmt>
  <rfmt sheetId="3" sqref="CW51" start="0" length="0">
    <dxf>
      <alignment vertical="bottom" readingOrder="0"/>
    </dxf>
  </rfmt>
  <rfmt sheetId="3" sqref="CX51" start="0" length="0">
    <dxf>
      <alignment vertical="bottom" readingOrder="0"/>
    </dxf>
  </rfmt>
  <rfmt sheetId="3" sqref="CY51" start="0" length="0">
    <dxf>
      <alignment vertical="bottom" readingOrder="0"/>
    </dxf>
  </rfmt>
  <rfmt sheetId="3" sqref="CZ51" start="0" length="0">
    <dxf>
      <alignment vertical="bottom" readingOrder="0"/>
    </dxf>
  </rfmt>
  <rfmt sheetId="3" sqref="DA51" start="0" length="0">
    <dxf>
      <alignment vertical="bottom" readingOrder="0"/>
    </dxf>
  </rfmt>
  <rfmt sheetId="3" sqref="DB51" start="0" length="0">
    <dxf>
      <alignment vertical="bottom" readingOrder="0"/>
    </dxf>
  </rfmt>
  <rfmt sheetId="3" sqref="DC51" start="0" length="0">
    <dxf>
      <alignment vertical="bottom" readingOrder="0"/>
    </dxf>
  </rfmt>
  <rfmt sheetId="3" sqref="DD51" start="0" length="0">
    <dxf>
      <alignment vertical="bottom" readingOrder="0"/>
    </dxf>
  </rfmt>
  <rfmt sheetId="3" sqref="DE51" start="0" length="0">
    <dxf>
      <alignment vertical="bottom" readingOrder="0"/>
    </dxf>
  </rfmt>
  <rfmt sheetId="3" sqref="DF51" start="0" length="0">
    <dxf>
      <alignment vertical="bottom" readingOrder="0"/>
    </dxf>
  </rfmt>
  <rfmt sheetId="3" sqref="DG51" start="0" length="0">
    <dxf>
      <alignment vertical="bottom" readingOrder="0"/>
    </dxf>
  </rfmt>
  <rfmt sheetId="3" sqref="DH51" start="0" length="0">
    <dxf>
      <alignment vertical="bottom" readingOrder="0"/>
    </dxf>
  </rfmt>
  <rfmt sheetId="3" sqref="DI51" start="0" length="0">
    <dxf>
      <alignment vertical="bottom" readingOrder="0"/>
    </dxf>
  </rfmt>
  <rfmt sheetId="3" sqref="DJ51" start="0" length="0">
    <dxf>
      <alignment vertical="bottom" readingOrder="0"/>
    </dxf>
  </rfmt>
  <rfmt sheetId="3" sqref="DK51" start="0" length="0">
    <dxf>
      <alignment vertical="bottom" readingOrder="0"/>
    </dxf>
  </rfmt>
  <rfmt sheetId="3" sqref="DL51" start="0" length="0">
    <dxf>
      <alignment vertical="bottom" readingOrder="0"/>
    </dxf>
  </rfmt>
  <rfmt sheetId="3" sqref="DM51" start="0" length="0">
    <dxf>
      <alignment vertical="bottom" readingOrder="0"/>
    </dxf>
  </rfmt>
  <rfmt sheetId="3" sqref="DN51" start="0" length="0">
    <dxf>
      <alignment vertical="bottom" readingOrder="0"/>
    </dxf>
  </rfmt>
  <rfmt sheetId="3" sqref="DO51" start="0" length="0">
    <dxf>
      <alignment vertical="bottom" readingOrder="0"/>
    </dxf>
  </rfmt>
  <rfmt sheetId="3" sqref="DP51" start="0" length="0">
    <dxf>
      <alignment vertical="bottom" readingOrder="0"/>
    </dxf>
  </rfmt>
  <rfmt sheetId="3" sqref="DQ51" start="0" length="0">
    <dxf>
      <alignment vertical="bottom" readingOrder="0"/>
    </dxf>
  </rfmt>
  <rfmt sheetId="3" sqref="DR51" start="0" length="0">
    <dxf>
      <alignment vertical="bottom" readingOrder="0"/>
    </dxf>
  </rfmt>
  <rfmt sheetId="3" sqref="DS51" start="0" length="0">
    <dxf>
      <alignment vertical="bottom" readingOrder="0"/>
    </dxf>
  </rfmt>
  <rfmt sheetId="3" sqref="DT51" start="0" length="0">
    <dxf>
      <alignment vertical="bottom" readingOrder="0"/>
    </dxf>
  </rfmt>
  <rfmt sheetId="3" sqref="DU51" start="0" length="0">
    <dxf>
      <alignment vertical="bottom" readingOrder="0"/>
    </dxf>
  </rfmt>
  <rfmt sheetId="3" sqref="DV51" start="0" length="0">
    <dxf>
      <alignment vertical="bottom" readingOrder="0"/>
    </dxf>
  </rfmt>
  <rfmt sheetId="3" sqref="DW51" start="0" length="0">
    <dxf>
      <alignment vertical="bottom" readingOrder="0"/>
    </dxf>
  </rfmt>
  <rfmt sheetId="3" sqref="DX51" start="0" length="0">
    <dxf>
      <alignment vertical="bottom" readingOrder="0"/>
    </dxf>
  </rfmt>
  <rfmt sheetId="3" sqref="DY51" start="0" length="0">
    <dxf>
      <alignment vertical="bottom" readingOrder="0"/>
    </dxf>
  </rfmt>
  <rfmt sheetId="3" sqref="DZ51" start="0" length="0">
    <dxf>
      <alignment vertical="bottom" readingOrder="0"/>
    </dxf>
  </rfmt>
  <rfmt sheetId="3" sqref="EA51" start="0" length="0">
    <dxf>
      <alignment vertical="bottom" readingOrder="0"/>
    </dxf>
  </rfmt>
  <rfmt sheetId="3" sqref="EB51" start="0" length="0">
    <dxf>
      <alignment vertical="bottom" readingOrder="0"/>
    </dxf>
  </rfmt>
  <rfmt sheetId="3" sqref="EC51" start="0" length="0">
    <dxf>
      <alignment vertical="bottom" readingOrder="0"/>
    </dxf>
  </rfmt>
  <rfmt sheetId="3" sqref="ED51" start="0" length="0">
    <dxf>
      <alignment vertical="bottom" readingOrder="0"/>
    </dxf>
  </rfmt>
  <rfmt sheetId="3" sqref="EE51" start="0" length="0">
    <dxf>
      <alignment vertical="bottom" readingOrder="0"/>
    </dxf>
  </rfmt>
  <rfmt sheetId="3" sqref="EF51" start="0" length="0">
    <dxf>
      <alignment vertical="bottom" readingOrder="0"/>
    </dxf>
  </rfmt>
  <rfmt sheetId="3" sqref="EG51" start="0" length="0">
    <dxf>
      <alignment vertical="bottom" readingOrder="0"/>
    </dxf>
  </rfmt>
  <rfmt sheetId="3" sqref="EH51" start="0" length="0">
    <dxf>
      <alignment vertical="bottom" readingOrder="0"/>
    </dxf>
  </rfmt>
  <rfmt sheetId="3" sqref="EI51" start="0" length="0">
    <dxf>
      <alignment vertical="bottom" readingOrder="0"/>
    </dxf>
  </rfmt>
  <rfmt sheetId="3" sqref="EJ51" start="0" length="0">
    <dxf>
      <alignment vertical="bottom" readingOrder="0"/>
    </dxf>
  </rfmt>
  <rfmt sheetId="3" sqref="EK51" start="0" length="0">
    <dxf>
      <alignment vertical="bottom" readingOrder="0"/>
    </dxf>
  </rfmt>
  <rfmt sheetId="3" sqref="EL51" start="0" length="0">
    <dxf>
      <alignment vertical="bottom" readingOrder="0"/>
    </dxf>
  </rfmt>
  <rfmt sheetId="3" sqref="EM51" start="0" length="0">
    <dxf>
      <alignment vertical="bottom" readingOrder="0"/>
    </dxf>
  </rfmt>
  <rfmt sheetId="3" sqref="EN51" start="0" length="0">
    <dxf>
      <alignment vertical="bottom" readingOrder="0"/>
    </dxf>
  </rfmt>
  <rfmt sheetId="3" sqref="EO51" start="0" length="0">
    <dxf>
      <alignment vertical="bottom" readingOrder="0"/>
    </dxf>
  </rfmt>
  <rfmt sheetId="3" sqref="EP51" start="0" length="0">
    <dxf>
      <alignment vertical="bottom" readingOrder="0"/>
    </dxf>
  </rfmt>
  <rfmt sheetId="3" sqref="EQ51" start="0" length="0">
    <dxf>
      <alignment vertical="bottom" readingOrder="0"/>
    </dxf>
  </rfmt>
  <rfmt sheetId="3" sqref="ER51" start="0" length="0">
    <dxf>
      <alignment vertical="bottom" readingOrder="0"/>
    </dxf>
  </rfmt>
  <rfmt sheetId="3" sqref="ES51" start="0" length="0">
    <dxf>
      <alignment vertical="bottom" readingOrder="0"/>
    </dxf>
  </rfmt>
  <rfmt sheetId="3" sqref="ET51" start="0" length="0">
    <dxf>
      <alignment vertical="bottom" readingOrder="0"/>
    </dxf>
  </rfmt>
  <rfmt sheetId="3" sqref="EU51" start="0" length="0">
    <dxf>
      <alignment vertical="bottom" readingOrder="0"/>
    </dxf>
  </rfmt>
  <rfmt sheetId="3" sqref="EV51" start="0" length="0">
    <dxf>
      <alignment vertical="bottom" readingOrder="0"/>
    </dxf>
  </rfmt>
  <rfmt sheetId="3" sqref="EW51" start="0" length="0">
    <dxf>
      <alignment vertical="bottom" readingOrder="0"/>
    </dxf>
  </rfmt>
  <rfmt sheetId="3" sqref="EX51" start="0" length="0">
    <dxf>
      <alignment vertical="bottom" readingOrder="0"/>
    </dxf>
  </rfmt>
  <rfmt sheetId="3" sqref="EY51" start="0" length="0">
    <dxf>
      <alignment vertical="bottom" readingOrder="0"/>
    </dxf>
  </rfmt>
  <rfmt sheetId="3" sqref="EZ51" start="0" length="0">
    <dxf>
      <alignment vertical="bottom" readingOrder="0"/>
    </dxf>
  </rfmt>
  <rfmt sheetId="3" sqref="FA51" start="0" length="0">
    <dxf>
      <alignment vertical="bottom" readingOrder="0"/>
    </dxf>
  </rfmt>
  <rfmt sheetId="3" sqref="FB51" start="0" length="0">
    <dxf>
      <alignment vertical="bottom" readingOrder="0"/>
    </dxf>
  </rfmt>
  <rfmt sheetId="3" sqref="FC51" start="0" length="0">
    <dxf>
      <alignment vertical="bottom" readingOrder="0"/>
    </dxf>
  </rfmt>
  <rfmt sheetId="3" sqref="FD51" start="0" length="0">
    <dxf>
      <alignment vertical="bottom" readingOrder="0"/>
    </dxf>
  </rfmt>
  <rfmt sheetId="3" sqref="FE51" start="0" length="0">
    <dxf>
      <alignment vertical="bottom" readingOrder="0"/>
    </dxf>
  </rfmt>
  <rfmt sheetId="3" sqref="FF51" start="0" length="0">
    <dxf>
      <alignment vertical="bottom" readingOrder="0"/>
    </dxf>
  </rfmt>
  <rfmt sheetId="3" sqref="FG51" start="0" length="0">
    <dxf>
      <alignment vertical="bottom" readingOrder="0"/>
    </dxf>
  </rfmt>
  <rfmt sheetId="3" sqref="FH51" start="0" length="0">
    <dxf>
      <alignment vertical="bottom" readingOrder="0"/>
    </dxf>
  </rfmt>
  <rfmt sheetId="3" sqref="FI51" start="0" length="0">
    <dxf>
      <alignment vertical="bottom" readingOrder="0"/>
    </dxf>
  </rfmt>
  <rfmt sheetId="3" sqref="FJ51" start="0" length="0">
    <dxf>
      <alignment vertical="bottom" readingOrder="0"/>
    </dxf>
  </rfmt>
  <rfmt sheetId="3" sqref="FK51" start="0" length="0">
    <dxf>
      <alignment vertical="bottom" readingOrder="0"/>
    </dxf>
  </rfmt>
  <rfmt sheetId="3" sqref="P52" start="0" length="0">
    <dxf>
      <alignment vertical="bottom" readingOrder="0"/>
    </dxf>
  </rfmt>
  <rfmt sheetId="3" sqref="Q52" start="0" length="0">
    <dxf>
      <alignment vertical="bottom" readingOrder="0"/>
    </dxf>
  </rfmt>
  <rfmt sheetId="3" sqref="R52" start="0" length="0">
    <dxf>
      <alignment vertical="bottom" readingOrder="0"/>
    </dxf>
  </rfmt>
  <rfmt sheetId="3" sqref="S52" start="0" length="0">
    <dxf>
      <alignment vertical="bottom" readingOrder="0"/>
    </dxf>
  </rfmt>
  <rfmt sheetId="3" sqref="T52" start="0" length="0">
    <dxf>
      <alignment vertical="bottom" readingOrder="0"/>
    </dxf>
  </rfmt>
  <rfmt sheetId="3" sqref="U52" start="0" length="0">
    <dxf>
      <alignment vertical="bottom" readingOrder="0"/>
    </dxf>
  </rfmt>
  <rfmt sheetId="3" sqref="V52" start="0" length="0">
    <dxf>
      <alignment vertical="bottom" readingOrder="0"/>
    </dxf>
  </rfmt>
  <rfmt sheetId="3" sqref="W52" start="0" length="0">
    <dxf>
      <alignment vertical="bottom" readingOrder="0"/>
    </dxf>
  </rfmt>
  <rfmt sheetId="3" sqref="X52" start="0" length="0">
    <dxf>
      <alignment vertical="bottom" readingOrder="0"/>
    </dxf>
  </rfmt>
  <rfmt sheetId="3" sqref="Y52" start="0" length="0">
    <dxf>
      <alignment vertical="bottom" readingOrder="0"/>
    </dxf>
  </rfmt>
  <rfmt sheetId="3" sqref="Z52" start="0" length="0">
    <dxf>
      <alignment vertical="bottom" readingOrder="0"/>
    </dxf>
  </rfmt>
  <rfmt sheetId="3" sqref="AA52" start="0" length="0">
    <dxf>
      <alignment vertical="bottom" readingOrder="0"/>
    </dxf>
  </rfmt>
  <rfmt sheetId="3" sqref="AB52" start="0" length="0">
    <dxf>
      <fill>
        <patternFill patternType="none">
          <bgColor indexed="65"/>
        </patternFill>
      </fill>
      <alignment vertical="bottom" readingOrder="0"/>
    </dxf>
  </rfmt>
  <rcc rId="4752" sId="3" odxf="1" dxf="1">
    <oc r="AC52">
      <f>C52-'N:\Personal\wgmanuel\CEC\IEPR\IEPR 2015\[2015 IEPR Supply Forms (working draft 4-21-15) (WGM 4-24-15).xlsx]S-2 Energy Balance'!E49</f>
    </oc>
    <nc r="AC52"/>
    <ndxf>
      <font>
        <sz val="12"/>
        <color auto="1"/>
        <name val="Times New Roman"/>
        <scheme val="none"/>
      </font>
      <numFmt numFmtId="0" formatCode="General"/>
      <alignment vertical="bottom" readingOrder="0"/>
    </ndxf>
  </rcc>
  <rcc rId="4753" sId="3" odxf="1" dxf="1">
    <oc r="AD52">
      <f>D52-'N:\Personal\wgmanuel\CEC\IEPR\IEPR 2015\[2015 IEPR Supply Forms (working draft 4-21-15) (WGM 4-24-15).xlsx]S-2 Energy Balance'!F49</f>
    </oc>
    <nc r="AD52"/>
    <ndxf>
      <font>
        <sz val="12"/>
        <color auto="1"/>
        <name val="Times New Roman"/>
        <scheme val="none"/>
      </font>
      <numFmt numFmtId="0" formatCode="General"/>
      <alignment vertical="bottom" readingOrder="0"/>
    </ndxf>
  </rcc>
  <rcc rId="4754" sId="3" odxf="1" dxf="1">
    <oc r="AE52">
      <f>E52-'N:\Personal\wgmanuel\CEC\IEPR\IEPR 2015\[2015 IEPR Supply Forms (working draft 4-21-15) (WGM 4-24-15).xlsx]S-2 Energy Balance'!G49</f>
    </oc>
    <nc r="AE52"/>
    <ndxf>
      <font>
        <sz val="12"/>
        <color auto="1"/>
        <name val="Times New Roman"/>
        <scheme val="none"/>
      </font>
      <numFmt numFmtId="0" formatCode="General"/>
      <alignment vertical="bottom" readingOrder="0"/>
    </ndxf>
  </rcc>
  <rcc rId="4755" sId="3" odxf="1" dxf="1">
    <oc r="AF52">
      <f>F52-'N:\Personal\wgmanuel\CEC\IEPR\IEPR 2015\[2015 IEPR Supply Forms (working draft 4-21-15) (WGM 4-24-15).xlsx]S-2 Energy Balance'!H49</f>
    </oc>
    <nc r="AF52"/>
    <ndxf>
      <font>
        <sz val="12"/>
        <color auto="1"/>
        <name val="Times New Roman"/>
        <scheme val="none"/>
      </font>
      <numFmt numFmtId="0" formatCode="General"/>
      <alignment vertical="bottom" readingOrder="0"/>
    </ndxf>
  </rcc>
  <rcc rId="4756" sId="3" odxf="1" dxf="1">
    <oc r="AG52">
      <f>G52-'N:\Personal\wgmanuel\CEC\IEPR\IEPR 2015\[2015 IEPR Supply Forms (working draft 4-21-15) (WGM 4-24-15).xlsx]S-2 Energy Balance'!I49</f>
    </oc>
    <nc r="AG52"/>
    <ndxf>
      <font>
        <sz val="12"/>
        <color auto="1"/>
        <name val="Times New Roman"/>
        <scheme val="none"/>
      </font>
      <numFmt numFmtId="0" formatCode="General"/>
      <alignment vertical="bottom" readingOrder="0"/>
    </ndxf>
  </rcc>
  <rcc rId="4757" sId="3" odxf="1" dxf="1">
    <oc r="AH52">
      <f>H52-'N:\Personal\wgmanuel\CEC\IEPR\IEPR 2015\[2015 IEPR Supply Forms (working draft 4-21-15) (WGM 4-24-15).xlsx]S-2 Energy Balance'!J49</f>
    </oc>
    <nc r="AH52"/>
    <ndxf>
      <font>
        <sz val="12"/>
        <color auto="1"/>
        <name val="Times New Roman"/>
        <scheme val="none"/>
      </font>
      <numFmt numFmtId="0" formatCode="General"/>
      <alignment vertical="bottom" readingOrder="0"/>
    </ndxf>
  </rcc>
  <rcc rId="4758" sId="3" odxf="1" dxf="1">
    <oc r="AI52">
      <f>I52-'N:\Personal\wgmanuel\CEC\IEPR\IEPR 2015\[2015 IEPR Supply Forms (working draft 4-21-15) (WGM 4-24-15).xlsx]S-2 Energy Balance'!K49</f>
    </oc>
    <nc r="AI52"/>
    <ndxf>
      <font>
        <sz val="12"/>
        <color auto="1"/>
        <name val="Times New Roman"/>
        <scheme val="none"/>
      </font>
      <numFmt numFmtId="0" formatCode="General"/>
      <alignment vertical="bottom" readingOrder="0"/>
    </ndxf>
  </rcc>
  <rcc rId="4759" sId="3" odxf="1" dxf="1">
    <oc r="AJ52">
      <f>J52-'N:\Personal\wgmanuel\CEC\IEPR\IEPR 2015\[2015 IEPR Supply Forms (working draft 4-21-15) (WGM 4-24-15).xlsx]S-2 Energy Balance'!L49</f>
    </oc>
    <nc r="AJ52"/>
    <ndxf>
      <font>
        <sz val="12"/>
        <color auto="1"/>
        <name val="Times New Roman"/>
        <scheme val="none"/>
      </font>
      <numFmt numFmtId="0" formatCode="General"/>
      <alignment vertical="bottom" readingOrder="0"/>
    </ndxf>
  </rcc>
  <rcc rId="4760" sId="3" odxf="1" dxf="1">
    <oc r="AK52">
      <f>K52-'N:\Personal\wgmanuel\CEC\IEPR\IEPR 2015\[2015 IEPR Supply Forms (working draft 4-21-15) (WGM 4-24-15).xlsx]S-2 Energy Balance'!M49</f>
    </oc>
    <nc r="AK52"/>
    <ndxf>
      <font>
        <sz val="12"/>
        <color auto="1"/>
        <name val="Times New Roman"/>
        <scheme val="none"/>
      </font>
      <numFmt numFmtId="0" formatCode="General"/>
      <alignment vertical="bottom" readingOrder="0"/>
    </ndxf>
  </rcc>
  <rcc rId="4761" sId="3" odxf="1" dxf="1">
    <oc r="AL52">
      <f>L52-'N:\Personal\wgmanuel\CEC\IEPR\IEPR 2015\[2015 IEPR Supply Forms (working draft 4-21-15) (WGM 4-24-15).xlsx]S-2 Energy Balance'!N49</f>
    </oc>
    <nc r="AL52"/>
    <ndxf>
      <font>
        <sz val="12"/>
        <color auto="1"/>
        <name val="Times New Roman"/>
        <scheme val="none"/>
      </font>
      <numFmt numFmtId="0" formatCode="General"/>
      <alignment vertical="bottom" readingOrder="0"/>
    </ndxf>
  </rcc>
  <rfmt sheetId="3" sqref="AM52" start="0" length="0">
    <dxf>
      <alignment vertical="bottom" readingOrder="0"/>
    </dxf>
  </rfmt>
  <rfmt sheetId="3" sqref="AN52" start="0" length="0">
    <dxf>
      <alignment vertical="bottom" readingOrder="0"/>
    </dxf>
  </rfmt>
  <rfmt sheetId="3" sqref="AO52" start="0" length="0">
    <dxf>
      <fill>
        <patternFill patternType="none">
          <bgColor indexed="65"/>
        </patternFill>
      </fill>
      <alignment vertical="bottom" readingOrder="0"/>
    </dxf>
  </rfmt>
  <rfmt sheetId="3" sqref="AP52" start="0" length="0">
    <dxf>
      <alignment vertical="bottom" readingOrder="0"/>
    </dxf>
  </rfmt>
  <rfmt sheetId="3" sqref="AQ52" start="0" length="0">
    <dxf>
      <alignment vertical="bottom" readingOrder="0"/>
    </dxf>
  </rfmt>
  <rfmt sheetId="3" sqref="AR52" start="0" length="0">
    <dxf>
      <alignment vertical="bottom" readingOrder="0"/>
    </dxf>
  </rfmt>
  <rfmt sheetId="3" sqref="AS52" start="0" length="0">
    <dxf>
      <alignment vertical="bottom" readingOrder="0"/>
    </dxf>
  </rfmt>
  <rfmt sheetId="3" sqref="AT52" start="0" length="0">
    <dxf>
      <alignment vertical="bottom" readingOrder="0"/>
    </dxf>
  </rfmt>
  <rfmt sheetId="3" sqref="AU52" start="0" length="0">
    <dxf>
      <alignment vertical="bottom" readingOrder="0"/>
    </dxf>
  </rfmt>
  <rfmt sheetId="3" sqref="AV52" start="0" length="0">
    <dxf>
      <alignment vertical="bottom" readingOrder="0"/>
    </dxf>
  </rfmt>
  <rfmt sheetId="3" sqref="AW52" start="0" length="0">
    <dxf>
      <alignment vertical="bottom" readingOrder="0"/>
    </dxf>
  </rfmt>
  <rfmt sheetId="3" sqref="AX52" start="0" length="0">
    <dxf>
      <alignment vertical="bottom" readingOrder="0"/>
    </dxf>
  </rfmt>
  <rfmt sheetId="3" sqref="AY52" start="0" length="0">
    <dxf>
      <alignment vertical="bottom" readingOrder="0"/>
    </dxf>
  </rfmt>
  <rfmt sheetId="3" sqref="AZ52" start="0" length="0">
    <dxf>
      <alignment vertical="bottom" readingOrder="0"/>
    </dxf>
  </rfmt>
  <rfmt sheetId="3" sqref="BA52" start="0" length="0">
    <dxf>
      <alignment vertical="bottom" readingOrder="0"/>
    </dxf>
  </rfmt>
  <rfmt sheetId="3" sqref="BB52" start="0" length="0">
    <dxf>
      <alignment vertical="bottom" readingOrder="0"/>
    </dxf>
  </rfmt>
  <rfmt sheetId="3" sqref="BC52" start="0" length="0">
    <dxf>
      <alignment vertical="bottom" readingOrder="0"/>
    </dxf>
  </rfmt>
  <rfmt sheetId="3" sqref="BD52" start="0" length="0">
    <dxf>
      <alignment vertical="bottom" readingOrder="0"/>
    </dxf>
  </rfmt>
  <rfmt sheetId="3" sqref="BE52" start="0" length="0">
    <dxf>
      <alignment vertical="bottom" readingOrder="0"/>
    </dxf>
  </rfmt>
  <rfmt sheetId="3" sqref="BF52" start="0" length="0">
    <dxf>
      <alignment vertical="bottom" readingOrder="0"/>
    </dxf>
  </rfmt>
  <rfmt sheetId="3" sqref="BG52" start="0" length="0">
    <dxf>
      <alignment vertical="bottom" readingOrder="0"/>
    </dxf>
  </rfmt>
  <rfmt sheetId="3" sqref="BH52" start="0" length="0">
    <dxf>
      <alignment vertical="bottom" readingOrder="0"/>
    </dxf>
  </rfmt>
  <rfmt sheetId="3" sqref="BI52" start="0" length="0">
    <dxf>
      <alignment vertical="bottom" readingOrder="0"/>
    </dxf>
  </rfmt>
  <rfmt sheetId="3" sqref="BJ52" start="0" length="0">
    <dxf>
      <alignment vertical="bottom" readingOrder="0"/>
    </dxf>
  </rfmt>
  <rfmt sheetId="3" sqref="BK52" start="0" length="0">
    <dxf>
      <alignment vertical="bottom" readingOrder="0"/>
    </dxf>
  </rfmt>
  <rfmt sheetId="3" sqref="BL52" start="0" length="0">
    <dxf>
      <alignment vertical="bottom" readingOrder="0"/>
    </dxf>
  </rfmt>
  <rfmt sheetId="3" sqref="BM52" start="0" length="0">
    <dxf>
      <alignment vertical="bottom" readingOrder="0"/>
    </dxf>
  </rfmt>
  <rfmt sheetId="3" sqref="BN52" start="0" length="0">
    <dxf>
      <alignment vertical="bottom" readingOrder="0"/>
    </dxf>
  </rfmt>
  <rfmt sheetId="3" sqref="BO52" start="0" length="0">
    <dxf>
      <alignment vertical="bottom" readingOrder="0"/>
    </dxf>
  </rfmt>
  <rfmt sheetId="3" sqref="BP52" start="0" length="0">
    <dxf>
      <alignment vertical="bottom" readingOrder="0"/>
    </dxf>
  </rfmt>
  <rfmt sheetId="3" sqref="BQ52" start="0" length="0">
    <dxf>
      <alignment vertical="bottom" readingOrder="0"/>
    </dxf>
  </rfmt>
  <rfmt sheetId="3" sqref="BR52" start="0" length="0">
    <dxf>
      <alignment vertical="bottom" readingOrder="0"/>
    </dxf>
  </rfmt>
  <rfmt sheetId="3" sqref="BS52" start="0" length="0">
    <dxf>
      <alignment vertical="bottom" readingOrder="0"/>
    </dxf>
  </rfmt>
  <rfmt sheetId="3" sqref="BT52" start="0" length="0">
    <dxf>
      <alignment vertical="bottom" readingOrder="0"/>
    </dxf>
  </rfmt>
  <rfmt sheetId="3" sqref="BU52" start="0" length="0">
    <dxf>
      <alignment vertical="bottom" readingOrder="0"/>
    </dxf>
  </rfmt>
  <rfmt sheetId="3" sqref="BV52" start="0" length="0">
    <dxf>
      <alignment vertical="bottom" readingOrder="0"/>
    </dxf>
  </rfmt>
  <rfmt sheetId="3" sqref="BW52" start="0" length="0">
    <dxf>
      <alignment vertical="bottom" readingOrder="0"/>
    </dxf>
  </rfmt>
  <rfmt sheetId="3" sqref="BX52" start="0" length="0">
    <dxf>
      <alignment vertical="bottom" readingOrder="0"/>
    </dxf>
  </rfmt>
  <rfmt sheetId="3" sqref="BY52" start="0" length="0">
    <dxf>
      <alignment vertical="bottom" readingOrder="0"/>
    </dxf>
  </rfmt>
  <rfmt sheetId="3" sqref="BZ52" start="0" length="0">
    <dxf>
      <alignment vertical="bottom" readingOrder="0"/>
    </dxf>
  </rfmt>
  <rfmt sheetId="3" sqref="CA52" start="0" length="0">
    <dxf>
      <alignment vertical="bottom" readingOrder="0"/>
    </dxf>
  </rfmt>
  <rfmt sheetId="3" sqref="CB52" start="0" length="0">
    <dxf>
      <alignment vertical="bottom" readingOrder="0"/>
    </dxf>
  </rfmt>
  <rfmt sheetId="3" sqref="CC52" start="0" length="0">
    <dxf>
      <alignment vertical="bottom" readingOrder="0"/>
    </dxf>
  </rfmt>
  <rfmt sheetId="3" sqref="CD52" start="0" length="0">
    <dxf>
      <alignment vertical="bottom" readingOrder="0"/>
    </dxf>
  </rfmt>
  <rfmt sheetId="3" sqref="CE52" start="0" length="0">
    <dxf>
      <alignment vertical="bottom" readingOrder="0"/>
    </dxf>
  </rfmt>
  <rfmt sheetId="3" sqref="CF52" start="0" length="0">
    <dxf>
      <alignment vertical="bottom" readingOrder="0"/>
    </dxf>
  </rfmt>
  <rfmt sheetId="3" sqref="CG52" start="0" length="0">
    <dxf>
      <alignment vertical="bottom" readingOrder="0"/>
    </dxf>
  </rfmt>
  <rfmt sheetId="3" sqref="CH52" start="0" length="0">
    <dxf>
      <alignment vertical="bottom" readingOrder="0"/>
    </dxf>
  </rfmt>
  <rfmt sheetId="3" sqref="CI52" start="0" length="0">
    <dxf>
      <alignment vertical="bottom" readingOrder="0"/>
    </dxf>
  </rfmt>
  <rfmt sheetId="3" sqref="CJ52" start="0" length="0">
    <dxf>
      <alignment vertical="bottom" readingOrder="0"/>
    </dxf>
  </rfmt>
  <rfmt sheetId="3" sqref="CK52" start="0" length="0">
    <dxf>
      <alignment vertical="bottom" readingOrder="0"/>
    </dxf>
  </rfmt>
  <rfmt sheetId="3" sqref="CL52" start="0" length="0">
    <dxf>
      <alignment vertical="bottom" readingOrder="0"/>
    </dxf>
  </rfmt>
  <rfmt sheetId="3" sqref="CM52" start="0" length="0">
    <dxf>
      <alignment vertical="bottom" readingOrder="0"/>
    </dxf>
  </rfmt>
  <rfmt sheetId="3" sqref="CN52" start="0" length="0">
    <dxf>
      <alignment vertical="bottom" readingOrder="0"/>
    </dxf>
  </rfmt>
  <rfmt sheetId="3" sqref="CO52" start="0" length="0">
    <dxf>
      <alignment vertical="bottom" readingOrder="0"/>
    </dxf>
  </rfmt>
  <rfmt sheetId="3" sqref="CP52" start="0" length="0">
    <dxf>
      <alignment vertical="bottom" readingOrder="0"/>
    </dxf>
  </rfmt>
  <rfmt sheetId="3" sqref="CQ52" start="0" length="0">
    <dxf>
      <alignment vertical="bottom" readingOrder="0"/>
    </dxf>
  </rfmt>
  <rfmt sheetId="3" sqref="CR52" start="0" length="0">
    <dxf>
      <alignment vertical="bottom" readingOrder="0"/>
    </dxf>
  </rfmt>
  <rfmt sheetId="3" sqref="CS52" start="0" length="0">
    <dxf>
      <alignment vertical="bottom" readingOrder="0"/>
    </dxf>
  </rfmt>
  <rfmt sheetId="3" sqref="CT52" start="0" length="0">
    <dxf>
      <alignment vertical="bottom" readingOrder="0"/>
    </dxf>
  </rfmt>
  <rfmt sheetId="3" sqref="CU52" start="0" length="0">
    <dxf>
      <alignment vertical="bottom" readingOrder="0"/>
    </dxf>
  </rfmt>
  <rfmt sheetId="3" sqref="CV52" start="0" length="0">
    <dxf>
      <alignment vertical="bottom" readingOrder="0"/>
    </dxf>
  </rfmt>
  <rfmt sheetId="3" sqref="CW52" start="0" length="0">
    <dxf>
      <alignment vertical="bottom" readingOrder="0"/>
    </dxf>
  </rfmt>
  <rfmt sheetId="3" sqref="CX52" start="0" length="0">
    <dxf>
      <alignment vertical="bottom" readingOrder="0"/>
    </dxf>
  </rfmt>
  <rfmt sheetId="3" sqref="CY52" start="0" length="0">
    <dxf>
      <alignment vertical="bottom" readingOrder="0"/>
    </dxf>
  </rfmt>
  <rfmt sheetId="3" sqref="CZ52" start="0" length="0">
    <dxf>
      <alignment vertical="bottom" readingOrder="0"/>
    </dxf>
  </rfmt>
  <rfmt sheetId="3" sqref="DA52" start="0" length="0">
    <dxf>
      <alignment vertical="bottom" readingOrder="0"/>
    </dxf>
  </rfmt>
  <rfmt sheetId="3" sqref="DB52" start="0" length="0">
    <dxf>
      <alignment vertical="bottom" readingOrder="0"/>
    </dxf>
  </rfmt>
  <rfmt sheetId="3" sqref="DC52" start="0" length="0">
    <dxf>
      <alignment vertical="bottom" readingOrder="0"/>
    </dxf>
  </rfmt>
  <rfmt sheetId="3" sqref="DD52" start="0" length="0">
    <dxf>
      <alignment vertical="bottom" readingOrder="0"/>
    </dxf>
  </rfmt>
  <rfmt sheetId="3" sqref="DE52" start="0" length="0">
    <dxf>
      <alignment vertical="bottom" readingOrder="0"/>
    </dxf>
  </rfmt>
  <rfmt sheetId="3" sqref="DF52" start="0" length="0">
    <dxf>
      <alignment vertical="bottom" readingOrder="0"/>
    </dxf>
  </rfmt>
  <rfmt sheetId="3" sqref="DG52" start="0" length="0">
    <dxf>
      <alignment vertical="bottom" readingOrder="0"/>
    </dxf>
  </rfmt>
  <rfmt sheetId="3" sqref="DH52" start="0" length="0">
    <dxf>
      <alignment vertical="bottom" readingOrder="0"/>
    </dxf>
  </rfmt>
  <rfmt sheetId="3" sqref="DI52" start="0" length="0">
    <dxf>
      <alignment vertical="bottom" readingOrder="0"/>
    </dxf>
  </rfmt>
  <rfmt sheetId="3" sqref="DJ52" start="0" length="0">
    <dxf>
      <alignment vertical="bottom" readingOrder="0"/>
    </dxf>
  </rfmt>
  <rfmt sheetId="3" sqref="DK52" start="0" length="0">
    <dxf>
      <alignment vertical="bottom" readingOrder="0"/>
    </dxf>
  </rfmt>
  <rfmt sheetId="3" sqref="DL52" start="0" length="0">
    <dxf>
      <alignment vertical="bottom" readingOrder="0"/>
    </dxf>
  </rfmt>
  <rfmt sheetId="3" sqref="DM52" start="0" length="0">
    <dxf>
      <alignment vertical="bottom" readingOrder="0"/>
    </dxf>
  </rfmt>
  <rfmt sheetId="3" sqref="DN52" start="0" length="0">
    <dxf>
      <alignment vertical="bottom" readingOrder="0"/>
    </dxf>
  </rfmt>
  <rfmt sheetId="3" sqref="DO52" start="0" length="0">
    <dxf>
      <alignment vertical="bottom" readingOrder="0"/>
    </dxf>
  </rfmt>
  <rfmt sheetId="3" sqref="DP52" start="0" length="0">
    <dxf>
      <alignment vertical="bottom" readingOrder="0"/>
    </dxf>
  </rfmt>
  <rfmt sheetId="3" sqref="DQ52" start="0" length="0">
    <dxf>
      <alignment vertical="bottom" readingOrder="0"/>
    </dxf>
  </rfmt>
  <rfmt sheetId="3" sqref="DR52" start="0" length="0">
    <dxf>
      <alignment vertical="bottom" readingOrder="0"/>
    </dxf>
  </rfmt>
  <rfmt sheetId="3" sqref="DS52" start="0" length="0">
    <dxf>
      <alignment vertical="bottom" readingOrder="0"/>
    </dxf>
  </rfmt>
  <rfmt sheetId="3" sqref="DT52" start="0" length="0">
    <dxf>
      <alignment vertical="bottom" readingOrder="0"/>
    </dxf>
  </rfmt>
  <rfmt sheetId="3" sqref="DU52" start="0" length="0">
    <dxf>
      <alignment vertical="bottom" readingOrder="0"/>
    </dxf>
  </rfmt>
  <rfmt sheetId="3" sqref="DV52" start="0" length="0">
    <dxf>
      <alignment vertical="bottom" readingOrder="0"/>
    </dxf>
  </rfmt>
  <rfmt sheetId="3" sqref="DW52" start="0" length="0">
    <dxf>
      <alignment vertical="bottom" readingOrder="0"/>
    </dxf>
  </rfmt>
  <rfmt sheetId="3" sqref="DX52" start="0" length="0">
    <dxf>
      <alignment vertical="bottom" readingOrder="0"/>
    </dxf>
  </rfmt>
  <rfmt sheetId="3" sqref="DY52" start="0" length="0">
    <dxf>
      <alignment vertical="bottom" readingOrder="0"/>
    </dxf>
  </rfmt>
  <rfmt sheetId="3" sqref="DZ52" start="0" length="0">
    <dxf>
      <alignment vertical="bottom" readingOrder="0"/>
    </dxf>
  </rfmt>
  <rfmt sheetId="3" sqref="EA52" start="0" length="0">
    <dxf>
      <alignment vertical="bottom" readingOrder="0"/>
    </dxf>
  </rfmt>
  <rfmt sheetId="3" sqref="EB52" start="0" length="0">
    <dxf>
      <alignment vertical="bottom" readingOrder="0"/>
    </dxf>
  </rfmt>
  <rfmt sheetId="3" sqref="EC52" start="0" length="0">
    <dxf>
      <alignment vertical="bottom" readingOrder="0"/>
    </dxf>
  </rfmt>
  <rfmt sheetId="3" sqref="ED52" start="0" length="0">
    <dxf>
      <alignment vertical="bottom" readingOrder="0"/>
    </dxf>
  </rfmt>
  <rfmt sheetId="3" sqref="EE52" start="0" length="0">
    <dxf>
      <alignment vertical="bottom" readingOrder="0"/>
    </dxf>
  </rfmt>
  <rfmt sheetId="3" sqref="EF52" start="0" length="0">
    <dxf>
      <alignment vertical="bottom" readingOrder="0"/>
    </dxf>
  </rfmt>
  <rfmt sheetId="3" sqref="EG52" start="0" length="0">
    <dxf>
      <alignment vertical="bottom" readingOrder="0"/>
    </dxf>
  </rfmt>
  <rfmt sheetId="3" sqref="EH52" start="0" length="0">
    <dxf>
      <alignment vertical="bottom" readingOrder="0"/>
    </dxf>
  </rfmt>
  <rfmt sheetId="3" sqref="EI52" start="0" length="0">
    <dxf>
      <alignment vertical="bottom" readingOrder="0"/>
    </dxf>
  </rfmt>
  <rfmt sheetId="3" sqref="EJ52" start="0" length="0">
    <dxf>
      <alignment vertical="bottom" readingOrder="0"/>
    </dxf>
  </rfmt>
  <rfmt sheetId="3" sqref="EK52" start="0" length="0">
    <dxf>
      <alignment vertical="bottom" readingOrder="0"/>
    </dxf>
  </rfmt>
  <rfmt sheetId="3" sqref="EL52" start="0" length="0">
    <dxf>
      <alignment vertical="bottom" readingOrder="0"/>
    </dxf>
  </rfmt>
  <rfmt sheetId="3" sqref="EM52" start="0" length="0">
    <dxf>
      <alignment vertical="bottom" readingOrder="0"/>
    </dxf>
  </rfmt>
  <rfmt sheetId="3" sqref="EN52" start="0" length="0">
    <dxf>
      <alignment vertical="bottom" readingOrder="0"/>
    </dxf>
  </rfmt>
  <rfmt sheetId="3" sqref="EO52" start="0" length="0">
    <dxf>
      <alignment vertical="bottom" readingOrder="0"/>
    </dxf>
  </rfmt>
  <rfmt sheetId="3" sqref="EP52" start="0" length="0">
    <dxf>
      <alignment vertical="bottom" readingOrder="0"/>
    </dxf>
  </rfmt>
  <rfmt sheetId="3" sqref="EQ52" start="0" length="0">
    <dxf>
      <alignment vertical="bottom" readingOrder="0"/>
    </dxf>
  </rfmt>
  <rfmt sheetId="3" sqref="ER52" start="0" length="0">
    <dxf>
      <alignment vertical="bottom" readingOrder="0"/>
    </dxf>
  </rfmt>
  <rfmt sheetId="3" sqref="ES52" start="0" length="0">
    <dxf>
      <alignment vertical="bottom" readingOrder="0"/>
    </dxf>
  </rfmt>
  <rfmt sheetId="3" sqref="ET52" start="0" length="0">
    <dxf>
      <alignment vertical="bottom" readingOrder="0"/>
    </dxf>
  </rfmt>
  <rfmt sheetId="3" sqref="EU52" start="0" length="0">
    <dxf>
      <alignment vertical="bottom" readingOrder="0"/>
    </dxf>
  </rfmt>
  <rfmt sheetId="3" sqref="EV52" start="0" length="0">
    <dxf>
      <alignment vertical="bottom" readingOrder="0"/>
    </dxf>
  </rfmt>
  <rfmt sheetId="3" sqref="EW52" start="0" length="0">
    <dxf>
      <alignment vertical="bottom" readingOrder="0"/>
    </dxf>
  </rfmt>
  <rfmt sheetId="3" sqref="EX52" start="0" length="0">
    <dxf>
      <alignment vertical="bottom" readingOrder="0"/>
    </dxf>
  </rfmt>
  <rfmt sheetId="3" sqref="EY52" start="0" length="0">
    <dxf>
      <alignment vertical="bottom" readingOrder="0"/>
    </dxf>
  </rfmt>
  <rfmt sheetId="3" sqref="EZ52" start="0" length="0">
    <dxf>
      <alignment vertical="bottom" readingOrder="0"/>
    </dxf>
  </rfmt>
  <rfmt sheetId="3" sqref="FA52" start="0" length="0">
    <dxf>
      <alignment vertical="bottom" readingOrder="0"/>
    </dxf>
  </rfmt>
  <rfmt sheetId="3" sqref="FB52" start="0" length="0">
    <dxf>
      <alignment vertical="bottom" readingOrder="0"/>
    </dxf>
  </rfmt>
  <rfmt sheetId="3" sqref="FC52" start="0" length="0">
    <dxf>
      <alignment vertical="bottom" readingOrder="0"/>
    </dxf>
  </rfmt>
  <rfmt sheetId="3" sqref="FD52" start="0" length="0">
    <dxf>
      <alignment vertical="bottom" readingOrder="0"/>
    </dxf>
  </rfmt>
  <rfmt sheetId="3" sqref="FE52" start="0" length="0">
    <dxf>
      <alignment vertical="bottom" readingOrder="0"/>
    </dxf>
  </rfmt>
  <rfmt sheetId="3" sqref="FF52" start="0" length="0">
    <dxf>
      <alignment vertical="bottom" readingOrder="0"/>
    </dxf>
  </rfmt>
  <rfmt sheetId="3" sqref="FG52" start="0" length="0">
    <dxf>
      <alignment vertical="bottom" readingOrder="0"/>
    </dxf>
  </rfmt>
  <rfmt sheetId="3" sqref="FH52" start="0" length="0">
    <dxf>
      <alignment vertical="bottom" readingOrder="0"/>
    </dxf>
  </rfmt>
  <rfmt sheetId="3" sqref="FI52" start="0" length="0">
    <dxf>
      <alignment vertical="bottom" readingOrder="0"/>
    </dxf>
  </rfmt>
  <rfmt sheetId="3" sqref="FJ52" start="0" length="0">
    <dxf>
      <alignment vertical="bottom" readingOrder="0"/>
    </dxf>
  </rfmt>
  <rfmt sheetId="3" sqref="FK52" start="0" length="0">
    <dxf>
      <alignment vertical="bottom" readingOrder="0"/>
    </dxf>
  </rfmt>
  <rfmt sheetId="3" sqref="P53" start="0" length="0">
    <dxf>
      <alignment vertical="bottom" readingOrder="0"/>
    </dxf>
  </rfmt>
  <rfmt sheetId="3" sqref="Q53" start="0" length="0">
    <dxf>
      <alignment vertical="bottom" readingOrder="0"/>
    </dxf>
  </rfmt>
  <rfmt sheetId="3" sqref="R53" start="0" length="0">
    <dxf>
      <alignment vertical="bottom" readingOrder="0"/>
    </dxf>
  </rfmt>
  <rfmt sheetId="3" sqref="S53" start="0" length="0">
    <dxf>
      <alignment vertical="bottom" readingOrder="0"/>
    </dxf>
  </rfmt>
  <rfmt sheetId="3" sqref="T53" start="0" length="0">
    <dxf>
      <alignment vertical="bottom" readingOrder="0"/>
    </dxf>
  </rfmt>
  <rfmt sheetId="3" sqref="U53" start="0" length="0">
    <dxf>
      <alignment vertical="bottom" readingOrder="0"/>
    </dxf>
  </rfmt>
  <rfmt sheetId="3" sqref="V53" start="0" length="0">
    <dxf>
      <alignment vertical="bottom" readingOrder="0"/>
    </dxf>
  </rfmt>
  <rfmt sheetId="3" sqref="W53" start="0" length="0">
    <dxf>
      <alignment vertical="bottom" readingOrder="0"/>
    </dxf>
  </rfmt>
  <rfmt sheetId="3" sqref="X53" start="0" length="0">
    <dxf>
      <alignment vertical="bottom" readingOrder="0"/>
    </dxf>
  </rfmt>
  <rfmt sheetId="3" sqref="Y53" start="0" length="0">
    <dxf>
      <alignment vertical="bottom" readingOrder="0"/>
    </dxf>
  </rfmt>
  <rfmt sheetId="3" sqref="Z53" start="0" length="0">
    <dxf>
      <alignment vertical="bottom" readingOrder="0"/>
    </dxf>
  </rfmt>
  <rfmt sheetId="3" sqref="AA53" start="0" length="0">
    <dxf>
      <alignment vertical="bottom" readingOrder="0"/>
    </dxf>
  </rfmt>
  <rfmt sheetId="3" sqref="AB53" start="0" length="0">
    <dxf>
      <fill>
        <patternFill patternType="none">
          <bgColor indexed="65"/>
        </patternFill>
      </fill>
      <alignment vertical="bottom" readingOrder="0"/>
    </dxf>
  </rfmt>
  <rcc rId="4762" sId="3" odxf="1" dxf="1">
    <oc r="AC53">
      <f>C53-'N:\Personal\wgmanuel\CEC\IEPR\IEPR 2015\[2015 IEPR Supply Forms (working draft 4-21-15) (WGM 4-24-15).xlsx]S-2 Energy Balance'!E50</f>
    </oc>
    <nc r="AC53"/>
    <ndxf>
      <font>
        <sz val="12"/>
        <color auto="1"/>
        <name val="Times New Roman"/>
        <scheme val="none"/>
      </font>
      <numFmt numFmtId="0" formatCode="General"/>
      <alignment vertical="bottom" readingOrder="0"/>
    </ndxf>
  </rcc>
  <rcc rId="4763" sId="3" odxf="1" dxf="1">
    <oc r="AD53">
      <f>D53-'N:\Personal\wgmanuel\CEC\IEPR\IEPR 2015\[2015 IEPR Supply Forms (working draft 4-21-15) (WGM 4-24-15).xlsx]S-2 Energy Balance'!F50</f>
    </oc>
    <nc r="AD53"/>
    <ndxf>
      <font>
        <sz val="12"/>
        <color auto="1"/>
        <name val="Times New Roman"/>
        <scheme val="none"/>
      </font>
      <numFmt numFmtId="0" formatCode="General"/>
      <alignment vertical="bottom" readingOrder="0"/>
    </ndxf>
  </rcc>
  <rcc rId="4764" sId="3" odxf="1" dxf="1">
    <oc r="AE53">
      <f>E53-'N:\Personal\wgmanuel\CEC\IEPR\IEPR 2015\[2015 IEPR Supply Forms (working draft 4-21-15) (WGM 4-24-15).xlsx]S-2 Energy Balance'!G50</f>
    </oc>
    <nc r="AE53"/>
    <ndxf>
      <font>
        <sz val="12"/>
        <color auto="1"/>
        <name val="Times New Roman"/>
        <scheme val="none"/>
      </font>
      <numFmt numFmtId="0" formatCode="General"/>
      <alignment vertical="bottom" readingOrder="0"/>
    </ndxf>
  </rcc>
  <rcc rId="4765" sId="3" odxf="1" dxf="1">
    <oc r="AF53">
      <f>F53-'N:\Personal\wgmanuel\CEC\IEPR\IEPR 2015\[2015 IEPR Supply Forms (working draft 4-21-15) (WGM 4-24-15).xlsx]S-2 Energy Balance'!H50</f>
    </oc>
    <nc r="AF53"/>
    <ndxf>
      <font>
        <sz val="12"/>
        <color auto="1"/>
        <name val="Times New Roman"/>
        <scheme val="none"/>
      </font>
      <numFmt numFmtId="0" formatCode="General"/>
      <alignment vertical="bottom" readingOrder="0"/>
    </ndxf>
  </rcc>
  <rcc rId="4766" sId="3" odxf="1" dxf="1">
    <oc r="AG53">
      <f>G53-'N:\Personal\wgmanuel\CEC\IEPR\IEPR 2015\[2015 IEPR Supply Forms (working draft 4-21-15) (WGM 4-24-15).xlsx]S-2 Energy Balance'!I50</f>
    </oc>
    <nc r="AG53"/>
    <ndxf>
      <font>
        <sz val="12"/>
        <color auto="1"/>
        <name val="Times New Roman"/>
        <scheme val="none"/>
      </font>
      <numFmt numFmtId="0" formatCode="General"/>
      <alignment vertical="bottom" readingOrder="0"/>
    </ndxf>
  </rcc>
  <rcc rId="4767" sId="3" odxf="1" dxf="1">
    <oc r="AH53">
      <f>H53-'N:\Personal\wgmanuel\CEC\IEPR\IEPR 2015\[2015 IEPR Supply Forms (working draft 4-21-15) (WGM 4-24-15).xlsx]S-2 Energy Balance'!J50</f>
    </oc>
    <nc r="AH53"/>
    <ndxf>
      <font>
        <sz val="12"/>
        <color auto="1"/>
        <name val="Times New Roman"/>
        <scheme val="none"/>
      </font>
      <numFmt numFmtId="0" formatCode="General"/>
      <alignment vertical="bottom" readingOrder="0"/>
    </ndxf>
  </rcc>
  <rcc rId="4768" sId="3" odxf="1" dxf="1">
    <oc r="AI53">
      <f>I53-'N:\Personal\wgmanuel\CEC\IEPR\IEPR 2015\[2015 IEPR Supply Forms (working draft 4-21-15) (WGM 4-24-15).xlsx]S-2 Energy Balance'!K50</f>
    </oc>
    <nc r="AI53"/>
    <ndxf>
      <font>
        <sz val="12"/>
        <color auto="1"/>
        <name val="Times New Roman"/>
        <scheme val="none"/>
      </font>
      <numFmt numFmtId="0" formatCode="General"/>
      <alignment vertical="bottom" readingOrder="0"/>
    </ndxf>
  </rcc>
  <rcc rId="4769" sId="3" odxf="1" dxf="1">
    <oc r="AJ53">
      <f>J53-'N:\Personal\wgmanuel\CEC\IEPR\IEPR 2015\[2015 IEPR Supply Forms (working draft 4-21-15) (WGM 4-24-15).xlsx]S-2 Energy Balance'!L50</f>
    </oc>
    <nc r="AJ53"/>
    <ndxf>
      <font>
        <sz val="12"/>
        <color auto="1"/>
        <name val="Times New Roman"/>
        <scheme val="none"/>
      </font>
      <numFmt numFmtId="0" formatCode="General"/>
      <alignment vertical="bottom" readingOrder="0"/>
    </ndxf>
  </rcc>
  <rcc rId="4770" sId="3" odxf="1" dxf="1">
    <oc r="AK53">
      <f>K53-'N:\Personal\wgmanuel\CEC\IEPR\IEPR 2015\[2015 IEPR Supply Forms (working draft 4-21-15) (WGM 4-24-15).xlsx]S-2 Energy Balance'!M50</f>
    </oc>
    <nc r="AK53"/>
    <ndxf>
      <font>
        <sz val="12"/>
        <color auto="1"/>
        <name val="Times New Roman"/>
        <scheme val="none"/>
      </font>
      <numFmt numFmtId="0" formatCode="General"/>
      <alignment vertical="bottom" readingOrder="0"/>
    </ndxf>
  </rcc>
  <rcc rId="4771" sId="3" odxf="1" dxf="1">
    <oc r="AL53">
      <f>L53-'N:\Personal\wgmanuel\CEC\IEPR\IEPR 2015\[2015 IEPR Supply Forms (working draft 4-21-15) (WGM 4-24-15).xlsx]S-2 Energy Balance'!N50</f>
    </oc>
    <nc r="AL53"/>
    <ndxf>
      <font>
        <sz val="12"/>
        <color auto="1"/>
        <name val="Times New Roman"/>
        <scheme val="none"/>
      </font>
      <numFmt numFmtId="0" formatCode="General"/>
      <alignment vertical="bottom" readingOrder="0"/>
    </ndxf>
  </rcc>
  <rfmt sheetId="3" sqref="AM53" start="0" length="0">
    <dxf>
      <alignment vertical="bottom" readingOrder="0"/>
    </dxf>
  </rfmt>
  <rfmt sheetId="3" sqref="AN53" start="0" length="0">
    <dxf>
      <alignment vertical="bottom" readingOrder="0"/>
    </dxf>
  </rfmt>
  <rfmt sheetId="3" sqref="AO53" start="0" length="0">
    <dxf>
      <fill>
        <patternFill patternType="none">
          <bgColor indexed="65"/>
        </patternFill>
      </fill>
      <alignment vertical="bottom" readingOrder="0"/>
    </dxf>
  </rfmt>
  <rfmt sheetId="3" sqref="AP53" start="0" length="0">
    <dxf>
      <alignment vertical="bottom" readingOrder="0"/>
    </dxf>
  </rfmt>
  <rfmt sheetId="3" sqref="AQ53" start="0" length="0">
    <dxf>
      <alignment vertical="bottom" readingOrder="0"/>
    </dxf>
  </rfmt>
  <rfmt sheetId="3" sqref="AR53" start="0" length="0">
    <dxf>
      <alignment vertical="bottom" readingOrder="0"/>
    </dxf>
  </rfmt>
  <rfmt sheetId="3" sqref="AS53" start="0" length="0">
    <dxf>
      <alignment vertical="bottom" readingOrder="0"/>
    </dxf>
  </rfmt>
  <rfmt sheetId="3" sqref="AT53" start="0" length="0">
    <dxf>
      <alignment vertical="bottom" readingOrder="0"/>
    </dxf>
  </rfmt>
  <rfmt sheetId="3" sqref="AU53" start="0" length="0">
    <dxf>
      <alignment vertical="bottom" readingOrder="0"/>
    </dxf>
  </rfmt>
  <rfmt sheetId="3" sqref="AV53" start="0" length="0">
    <dxf>
      <alignment vertical="bottom" readingOrder="0"/>
    </dxf>
  </rfmt>
  <rfmt sheetId="3" sqref="AW53" start="0" length="0">
    <dxf>
      <alignment vertical="bottom" readingOrder="0"/>
    </dxf>
  </rfmt>
  <rfmt sheetId="3" sqref="AX53" start="0" length="0">
    <dxf>
      <alignment vertical="bottom" readingOrder="0"/>
    </dxf>
  </rfmt>
  <rfmt sheetId="3" sqref="AY53" start="0" length="0">
    <dxf>
      <alignment vertical="bottom" readingOrder="0"/>
    </dxf>
  </rfmt>
  <rfmt sheetId="3" sqref="AZ53" start="0" length="0">
    <dxf>
      <alignment vertical="bottom" readingOrder="0"/>
    </dxf>
  </rfmt>
  <rfmt sheetId="3" sqref="BA53" start="0" length="0">
    <dxf>
      <alignment vertical="bottom" readingOrder="0"/>
    </dxf>
  </rfmt>
  <rfmt sheetId="3" sqref="BB53" start="0" length="0">
    <dxf>
      <alignment vertical="bottom" readingOrder="0"/>
    </dxf>
  </rfmt>
  <rfmt sheetId="3" sqref="BC53" start="0" length="0">
    <dxf>
      <alignment vertical="bottom" readingOrder="0"/>
    </dxf>
  </rfmt>
  <rfmt sheetId="3" sqref="BD53" start="0" length="0">
    <dxf>
      <alignment vertical="bottom" readingOrder="0"/>
    </dxf>
  </rfmt>
  <rfmt sheetId="3" sqref="BE53" start="0" length="0">
    <dxf>
      <alignment vertical="bottom" readingOrder="0"/>
    </dxf>
  </rfmt>
  <rfmt sheetId="3" sqref="BF53" start="0" length="0">
    <dxf>
      <alignment vertical="bottom" readingOrder="0"/>
    </dxf>
  </rfmt>
  <rfmt sheetId="3" sqref="BG53" start="0" length="0">
    <dxf>
      <alignment vertical="bottom" readingOrder="0"/>
    </dxf>
  </rfmt>
  <rfmt sheetId="3" sqref="BH53" start="0" length="0">
    <dxf>
      <alignment vertical="bottom" readingOrder="0"/>
    </dxf>
  </rfmt>
  <rfmt sheetId="3" sqref="BI53" start="0" length="0">
    <dxf>
      <alignment vertical="bottom" readingOrder="0"/>
    </dxf>
  </rfmt>
  <rfmt sheetId="3" sqref="BJ53" start="0" length="0">
    <dxf>
      <alignment vertical="bottom" readingOrder="0"/>
    </dxf>
  </rfmt>
  <rfmt sheetId="3" sqref="BK53" start="0" length="0">
    <dxf>
      <alignment vertical="bottom" readingOrder="0"/>
    </dxf>
  </rfmt>
  <rfmt sheetId="3" sqref="BL53" start="0" length="0">
    <dxf>
      <alignment vertical="bottom" readingOrder="0"/>
    </dxf>
  </rfmt>
  <rfmt sheetId="3" sqref="BM53" start="0" length="0">
    <dxf>
      <alignment vertical="bottom" readingOrder="0"/>
    </dxf>
  </rfmt>
  <rfmt sheetId="3" sqref="BN53" start="0" length="0">
    <dxf>
      <alignment vertical="bottom" readingOrder="0"/>
    </dxf>
  </rfmt>
  <rfmt sheetId="3" sqref="BO53" start="0" length="0">
    <dxf>
      <alignment vertical="bottom" readingOrder="0"/>
    </dxf>
  </rfmt>
  <rfmt sheetId="3" sqref="BP53" start="0" length="0">
    <dxf>
      <alignment vertical="bottom" readingOrder="0"/>
    </dxf>
  </rfmt>
  <rfmt sheetId="3" sqref="BQ53" start="0" length="0">
    <dxf>
      <alignment vertical="bottom" readingOrder="0"/>
    </dxf>
  </rfmt>
  <rfmt sheetId="3" sqref="BR53" start="0" length="0">
    <dxf>
      <alignment vertical="bottom" readingOrder="0"/>
    </dxf>
  </rfmt>
  <rfmt sheetId="3" sqref="BS53" start="0" length="0">
    <dxf>
      <alignment vertical="bottom" readingOrder="0"/>
    </dxf>
  </rfmt>
  <rfmt sheetId="3" sqref="BT53" start="0" length="0">
    <dxf>
      <alignment vertical="bottom" readingOrder="0"/>
    </dxf>
  </rfmt>
  <rfmt sheetId="3" sqref="BU53" start="0" length="0">
    <dxf>
      <alignment vertical="bottom" readingOrder="0"/>
    </dxf>
  </rfmt>
  <rfmt sheetId="3" sqref="BV53" start="0" length="0">
    <dxf>
      <alignment vertical="bottom" readingOrder="0"/>
    </dxf>
  </rfmt>
  <rfmt sheetId="3" sqref="BW53" start="0" length="0">
    <dxf>
      <alignment vertical="bottom" readingOrder="0"/>
    </dxf>
  </rfmt>
  <rfmt sheetId="3" sqref="BX53" start="0" length="0">
    <dxf>
      <alignment vertical="bottom" readingOrder="0"/>
    </dxf>
  </rfmt>
  <rfmt sheetId="3" sqref="BY53" start="0" length="0">
    <dxf>
      <alignment vertical="bottom" readingOrder="0"/>
    </dxf>
  </rfmt>
  <rfmt sheetId="3" sqref="BZ53" start="0" length="0">
    <dxf>
      <alignment vertical="bottom" readingOrder="0"/>
    </dxf>
  </rfmt>
  <rfmt sheetId="3" sqref="CA53" start="0" length="0">
    <dxf>
      <alignment vertical="bottom" readingOrder="0"/>
    </dxf>
  </rfmt>
  <rfmt sheetId="3" sqref="CB53" start="0" length="0">
    <dxf>
      <alignment vertical="bottom" readingOrder="0"/>
    </dxf>
  </rfmt>
  <rfmt sheetId="3" sqref="CC53" start="0" length="0">
    <dxf>
      <alignment vertical="bottom" readingOrder="0"/>
    </dxf>
  </rfmt>
  <rfmt sheetId="3" sqref="CD53" start="0" length="0">
    <dxf>
      <alignment vertical="bottom" readingOrder="0"/>
    </dxf>
  </rfmt>
  <rfmt sheetId="3" sqref="CE53" start="0" length="0">
    <dxf>
      <alignment vertical="bottom" readingOrder="0"/>
    </dxf>
  </rfmt>
  <rfmt sheetId="3" sqref="CF53" start="0" length="0">
    <dxf>
      <alignment vertical="bottom" readingOrder="0"/>
    </dxf>
  </rfmt>
  <rfmt sheetId="3" sqref="CG53" start="0" length="0">
    <dxf>
      <alignment vertical="bottom" readingOrder="0"/>
    </dxf>
  </rfmt>
  <rfmt sheetId="3" sqref="CH53" start="0" length="0">
    <dxf>
      <alignment vertical="bottom" readingOrder="0"/>
    </dxf>
  </rfmt>
  <rfmt sheetId="3" sqref="CI53" start="0" length="0">
    <dxf>
      <alignment vertical="bottom" readingOrder="0"/>
    </dxf>
  </rfmt>
  <rfmt sheetId="3" sqref="CJ53" start="0" length="0">
    <dxf>
      <alignment vertical="bottom" readingOrder="0"/>
    </dxf>
  </rfmt>
  <rfmt sheetId="3" sqref="CK53" start="0" length="0">
    <dxf>
      <alignment vertical="bottom" readingOrder="0"/>
    </dxf>
  </rfmt>
  <rfmt sheetId="3" sqref="CL53" start="0" length="0">
    <dxf>
      <alignment vertical="bottom" readingOrder="0"/>
    </dxf>
  </rfmt>
  <rfmt sheetId="3" sqref="CM53" start="0" length="0">
    <dxf>
      <alignment vertical="bottom" readingOrder="0"/>
    </dxf>
  </rfmt>
  <rfmt sheetId="3" sqref="CN53" start="0" length="0">
    <dxf>
      <alignment vertical="bottom" readingOrder="0"/>
    </dxf>
  </rfmt>
  <rfmt sheetId="3" sqref="CO53" start="0" length="0">
    <dxf>
      <alignment vertical="bottom" readingOrder="0"/>
    </dxf>
  </rfmt>
  <rfmt sheetId="3" sqref="CP53" start="0" length="0">
    <dxf>
      <alignment vertical="bottom" readingOrder="0"/>
    </dxf>
  </rfmt>
  <rfmt sheetId="3" sqref="CQ53" start="0" length="0">
    <dxf>
      <alignment vertical="bottom" readingOrder="0"/>
    </dxf>
  </rfmt>
  <rfmt sheetId="3" sqref="CR53" start="0" length="0">
    <dxf>
      <alignment vertical="bottom" readingOrder="0"/>
    </dxf>
  </rfmt>
  <rfmt sheetId="3" sqref="CS53" start="0" length="0">
    <dxf>
      <alignment vertical="bottom" readingOrder="0"/>
    </dxf>
  </rfmt>
  <rfmt sheetId="3" sqref="CT53" start="0" length="0">
    <dxf>
      <alignment vertical="bottom" readingOrder="0"/>
    </dxf>
  </rfmt>
  <rfmt sheetId="3" sqref="CU53" start="0" length="0">
    <dxf>
      <alignment vertical="bottom" readingOrder="0"/>
    </dxf>
  </rfmt>
  <rfmt sheetId="3" sqref="CV53" start="0" length="0">
    <dxf>
      <alignment vertical="bottom" readingOrder="0"/>
    </dxf>
  </rfmt>
  <rfmt sheetId="3" sqref="CW53" start="0" length="0">
    <dxf>
      <alignment vertical="bottom" readingOrder="0"/>
    </dxf>
  </rfmt>
  <rfmt sheetId="3" sqref="CX53" start="0" length="0">
    <dxf>
      <alignment vertical="bottom" readingOrder="0"/>
    </dxf>
  </rfmt>
  <rfmt sheetId="3" sqref="CY53" start="0" length="0">
    <dxf>
      <alignment vertical="bottom" readingOrder="0"/>
    </dxf>
  </rfmt>
  <rfmt sheetId="3" sqref="CZ53" start="0" length="0">
    <dxf>
      <alignment vertical="bottom" readingOrder="0"/>
    </dxf>
  </rfmt>
  <rfmt sheetId="3" sqref="DA53" start="0" length="0">
    <dxf>
      <alignment vertical="bottom" readingOrder="0"/>
    </dxf>
  </rfmt>
  <rfmt sheetId="3" sqref="DB53" start="0" length="0">
    <dxf>
      <alignment vertical="bottom" readingOrder="0"/>
    </dxf>
  </rfmt>
  <rfmt sheetId="3" sqref="DC53" start="0" length="0">
    <dxf>
      <alignment vertical="bottom" readingOrder="0"/>
    </dxf>
  </rfmt>
  <rfmt sheetId="3" sqref="DD53" start="0" length="0">
    <dxf>
      <alignment vertical="bottom" readingOrder="0"/>
    </dxf>
  </rfmt>
  <rfmt sheetId="3" sqref="DE53" start="0" length="0">
    <dxf>
      <alignment vertical="bottom" readingOrder="0"/>
    </dxf>
  </rfmt>
  <rfmt sheetId="3" sqref="DF53" start="0" length="0">
    <dxf>
      <alignment vertical="bottom" readingOrder="0"/>
    </dxf>
  </rfmt>
  <rfmt sheetId="3" sqref="DG53" start="0" length="0">
    <dxf>
      <alignment vertical="bottom" readingOrder="0"/>
    </dxf>
  </rfmt>
  <rfmt sheetId="3" sqref="DH53" start="0" length="0">
    <dxf>
      <alignment vertical="bottom" readingOrder="0"/>
    </dxf>
  </rfmt>
  <rfmt sheetId="3" sqref="DI53" start="0" length="0">
    <dxf>
      <alignment vertical="bottom" readingOrder="0"/>
    </dxf>
  </rfmt>
  <rfmt sheetId="3" sqref="DJ53" start="0" length="0">
    <dxf>
      <alignment vertical="bottom" readingOrder="0"/>
    </dxf>
  </rfmt>
  <rfmt sheetId="3" sqref="DK53" start="0" length="0">
    <dxf>
      <alignment vertical="bottom" readingOrder="0"/>
    </dxf>
  </rfmt>
  <rfmt sheetId="3" sqref="DL53" start="0" length="0">
    <dxf>
      <alignment vertical="bottom" readingOrder="0"/>
    </dxf>
  </rfmt>
  <rfmt sheetId="3" sqref="DM53" start="0" length="0">
    <dxf>
      <alignment vertical="bottom" readingOrder="0"/>
    </dxf>
  </rfmt>
  <rfmt sheetId="3" sqref="DN53" start="0" length="0">
    <dxf>
      <alignment vertical="bottom" readingOrder="0"/>
    </dxf>
  </rfmt>
  <rfmt sheetId="3" sqref="DO53" start="0" length="0">
    <dxf>
      <alignment vertical="bottom" readingOrder="0"/>
    </dxf>
  </rfmt>
  <rfmt sheetId="3" sqref="DP53" start="0" length="0">
    <dxf>
      <alignment vertical="bottom" readingOrder="0"/>
    </dxf>
  </rfmt>
  <rfmt sheetId="3" sqref="DQ53" start="0" length="0">
    <dxf>
      <alignment vertical="bottom" readingOrder="0"/>
    </dxf>
  </rfmt>
  <rfmt sheetId="3" sqref="DR53" start="0" length="0">
    <dxf>
      <alignment vertical="bottom" readingOrder="0"/>
    </dxf>
  </rfmt>
  <rfmt sheetId="3" sqref="DS53" start="0" length="0">
    <dxf>
      <alignment vertical="bottom" readingOrder="0"/>
    </dxf>
  </rfmt>
  <rfmt sheetId="3" sqref="DT53" start="0" length="0">
    <dxf>
      <alignment vertical="bottom" readingOrder="0"/>
    </dxf>
  </rfmt>
  <rfmt sheetId="3" sqref="DU53" start="0" length="0">
    <dxf>
      <alignment vertical="bottom" readingOrder="0"/>
    </dxf>
  </rfmt>
  <rfmt sheetId="3" sqref="DV53" start="0" length="0">
    <dxf>
      <alignment vertical="bottom" readingOrder="0"/>
    </dxf>
  </rfmt>
  <rfmt sheetId="3" sqref="DW53" start="0" length="0">
    <dxf>
      <alignment vertical="bottom" readingOrder="0"/>
    </dxf>
  </rfmt>
  <rfmt sheetId="3" sqref="DX53" start="0" length="0">
    <dxf>
      <alignment vertical="bottom" readingOrder="0"/>
    </dxf>
  </rfmt>
  <rfmt sheetId="3" sqref="DY53" start="0" length="0">
    <dxf>
      <alignment vertical="bottom" readingOrder="0"/>
    </dxf>
  </rfmt>
  <rfmt sheetId="3" sqref="DZ53" start="0" length="0">
    <dxf>
      <alignment vertical="bottom" readingOrder="0"/>
    </dxf>
  </rfmt>
  <rfmt sheetId="3" sqref="EA53" start="0" length="0">
    <dxf>
      <alignment vertical="bottom" readingOrder="0"/>
    </dxf>
  </rfmt>
  <rfmt sheetId="3" sqref="EB53" start="0" length="0">
    <dxf>
      <alignment vertical="bottom" readingOrder="0"/>
    </dxf>
  </rfmt>
  <rfmt sheetId="3" sqref="EC53" start="0" length="0">
    <dxf>
      <alignment vertical="bottom" readingOrder="0"/>
    </dxf>
  </rfmt>
  <rfmt sheetId="3" sqref="ED53" start="0" length="0">
    <dxf>
      <alignment vertical="bottom" readingOrder="0"/>
    </dxf>
  </rfmt>
  <rfmt sheetId="3" sqref="EE53" start="0" length="0">
    <dxf>
      <alignment vertical="bottom" readingOrder="0"/>
    </dxf>
  </rfmt>
  <rfmt sheetId="3" sqref="EF53" start="0" length="0">
    <dxf>
      <alignment vertical="bottom" readingOrder="0"/>
    </dxf>
  </rfmt>
  <rfmt sheetId="3" sqref="EG53" start="0" length="0">
    <dxf>
      <alignment vertical="bottom" readingOrder="0"/>
    </dxf>
  </rfmt>
  <rfmt sheetId="3" sqref="EH53" start="0" length="0">
    <dxf>
      <alignment vertical="bottom" readingOrder="0"/>
    </dxf>
  </rfmt>
  <rfmt sheetId="3" sqref="EI53" start="0" length="0">
    <dxf>
      <alignment vertical="bottom" readingOrder="0"/>
    </dxf>
  </rfmt>
  <rfmt sheetId="3" sqref="EJ53" start="0" length="0">
    <dxf>
      <alignment vertical="bottom" readingOrder="0"/>
    </dxf>
  </rfmt>
  <rfmt sheetId="3" sqref="EK53" start="0" length="0">
    <dxf>
      <alignment vertical="bottom" readingOrder="0"/>
    </dxf>
  </rfmt>
  <rfmt sheetId="3" sqref="EL53" start="0" length="0">
    <dxf>
      <alignment vertical="bottom" readingOrder="0"/>
    </dxf>
  </rfmt>
  <rfmt sheetId="3" sqref="EM53" start="0" length="0">
    <dxf>
      <alignment vertical="bottom" readingOrder="0"/>
    </dxf>
  </rfmt>
  <rfmt sheetId="3" sqref="EN53" start="0" length="0">
    <dxf>
      <alignment vertical="bottom" readingOrder="0"/>
    </dxf>
  </rfmt>
  <rfmt sheetId="3" sqref="EO53" start="0" length="0">
    <dxf>
      <alignment vertical="bottom" readingOrder="0"/>
    </dxf>
  </rfmt>
  <rfmt sheetId="3" sqref="EP53" start="0" length="0">
    <dxf>
      <alignment vertical="bottom" readingOrder="0"/>
    </dxf>
  </rfmt>
  <rfmt sheetId="3" sqref="EQ53" start="0" length="0">
    <dxf>
      <alignment vertical="bottom" readingOrder="0"/>
    </dxf>
  </rfmt>
  <rfmt sheetId="3" sqref="ER53" start="0" length="0">
    <dxf>
      <alignment vertical="bottom" readingOrder="0"/>
    </dxf>
  </rfmt>
  <rfmt sheetId="3" sqref="ES53" start="0" length="0">
    <dxf>
      <alignment vertical="bottom" readingOrder="0"/>
    </dxf>
  </rfmt>
  <rfmt sheetId="3" sqref="ET53" start="0" length="0">
    <dxf>
      <alignment vertical="bottom" readingOrder="0"/>
    </dxf>
  </rfmt>
  <rfmt sheetId="3" sqref="EU53" start="0" length="0">
    <dxf>
      <alignment vertical="bottom" readingOrder="0"/>
    </dxf>
  </rfmt>
  <rfmt sheetId="3" sqref="EV53" start="0" length="0">
    <dxf>
      <alignment vertical="bottom" readingOrder="0"/>
    </dxf>
  </rfmt>
  <rfmt sheetId="3" sqref="EW53" start="0" length="0">
    <dxf>
      <alignment vertical="bottom" readingOrder="0"/>
    </dxf>
  </rfmt>
  <rfmt sheetId="3" sqref="EX53" start="0" length="0">
    <dxf>
      <alignment vertical="bottom" readingOrder="0"/>
    </dxf>
  </rfmt>
  <rfmt sheetId="3" sqref="EY53" start="0" length="0">
    <dxf>
      <alignment vertical="bottom" readingOrder="0"/>
    </dxf>
  </rfmt>
  <rfmt sheetId="3" sqref="EZ53" start="0" length="0">
    <dxf>
      <alignment vertical="bottom" readingOrder="0"/>
    </dxf>
  </rfmt>
  <rfmt sheetId="3" sqref="FA53" start="0" length="0">
    <dxf>
      <alignment vertical="bottom" readingOrder="0"/>
    </dxf>
  </rfmt>
  <rfmt sheetId="3" sqref="FB53" start="0" length="0">
    <dxf>
      <alignment vertical="bottom" readingOrder="0"/>
    </dxf>
  </rfmt>
  <rfmt sheetId="3" sqref="FC53" start="0" length="0">
    <dxf>
      <alignment vertical="bottom" readingOrder="0"/>
    </dxf>
  </rfmt>
  <rfmt sheetId="3" sqref="FD53" start="0" length="0">
    <dxf>
      <alignment vertical="bottom" readingOrder="0"/>
    </dxf>
  </rfmt>
  <rfmt sheetId="3" sqref="FE53" start="0" length="0">
    <dxf>
      <alignment vertical="bottom" readingOrder="0"/>
    </dxf>
  </rfmt>
  <rfmt sheetId="3" sqref="FF53" start="0" length="0">
    <dxf>
      <alignment vertical="bottom" readingOrder="0"/>
    </dxf>
  </rfmt>
  <rfmt sheetId="3" sqref="FG53" start="0" length="0">
    <dxf>
      <alignment vertical="bottom" readingOrder="0"/>
    </dxf>
  </rfmt>
  <rfmt sheetId="3" sqref="FH53" start="0" length="0">
    <dxf>
      <alignment vertical="bottom" readingOrder="0"/>
    </dxf>
  </rfmt>
  <rfmt sheetId="3" sqref="FI53" start="0" length="0">
    <dxf>
      <alignment vertical="bottom" readingOrder="0"/>
    </dxf>
  </rfmt>
  <rfmt sheetId="3" sqref="FJ53" start="0" length="0">
    <dxf>
      <alignment vertical="bottom" readingOrder="0"/>
    </dxf>
  </rfmt>
  <rfmt sheetId="3" sqref="FK53" start="0" length="0">
    <dxf>
      <alignment vertical="bottom" readingOrder="0"/>
    </dxf>
  </rfmt>
  <rfmt sheetId="3" sqref="P54" start="0" length="0">
    <dxf>
      <alignment vertical="bottom" readingOrder="0"/>
    </dxf>
  </rfmt>
  <rfmt sheetId="3" sqref="Q54" start="0" length="0">
    <dxf>
      <alignment vertical="bottom" readingOrder="0"/>
    </dxf>
  </rfmt>
  <rfmt sheetId="3" sqref="R54" start="0" length="0">
    <dxf>
      <alignment vertical="bottom" readingOrder="0"/>
    </dxf>
  </rfmt>
  <rfmt sheetId="3" sqref="S54" start="0" length="0">
    <dxf>
      <alignment vertical="bottom" readingOrder="0"/>
    </dxf>
  </rfmt>
  <rfmt sheetId="3" sqref="T54" start="0" length="0">
    <dxf>
      <alignment vertical="bottom" readingOrder="0"/>
    </dxf>
  </rfmt>
  <rfmt sheetId="3" sqref="U54" start="0" length="0">
    <dxf>
      <alignment vertical="bottom" readingOrder="0"/>
    </dxf>
  </rfmt>
  <rfmt sheetId="3" sqref="V54" start="0" length="0">
    <dxf>
      <alignment vertical="bottom" readingOrder="0"/>
    </dxf>
  </rfmt>
  <rfmt sheetId="3" sqref="W54" start="0" length="0">
    <dxf>
      <alignment vertical="bottom" readingOrder="0"/>
    </dxf>
  </rfmt>
  <rfmt sheetId="3" sqref="X54" start="0" length="0">
    <dxf>
      <alignment vertical="bottom" readingOrder="0"/>
    </dxf>
  </rfmt>
  <rfmt sheetId="3" sqref="Y54" start="0" length="0">
    <dxf>
      <alignment vertical="bottom" readingOrder="0"/>
    </dxf>
  </rfmt>
  <rfmt sheetId="3" sqref="Z54" start="0" length="0">
    <dxf>
      <alignment vertical="bottom" readingOrder="0"/>
    </dxf>
  </rfmt>
  <rfmt sheetId="3" sqref="AA54" start="0" length="0">
    <dxf>
      <alignment vertical="bottom" readingOrder="0"/>
    </dxf>
  </rfmt>
  <rfmt sheetId="3" sqref="AB54" start="0" length="0">
    <dxf>
      <fill>
        <patternFill patternType="none">
          <bgColor indexed="65"/>
        </patternFill>
      </fill>
      <alignment vertical="bottom" readingOrder="0"/>
    </dxf>
  </rfmt>
  <rcc rId="4772" sId="3" odxf="1" dxf="1">
    <oc r="AC54">
      <f>C54-'N:\Personal\wgmanuel\CEC\IEPR\IEPR 2015\[2015 IEPR Supply Forms (working draft 4-21-15) (WGM 4-24-15).xlsx]S-2 Energy Balance'!E51</f>
    </oc>
    <nc r="AC54"/>
    <ndxf>
      <font>
        <sz val="12"/>
        <color auto="1"/>
        <name val="Times New Roman"/>
        <scheme val="none"/>
      </font>
      <numFmt numFmtId="0" formatCode="General"/>
      <alignment vertical="bottom" readingOrder="0"/>
    </ndxf>
  </rcc>
  <rcc rId="4773" sId="3" odxf="1" dxf="1">
    <oc r="AD54">
      <f>D54-'N:\Personal\wgmanuel\CEC\IEPR\IEPR 2015\[2015 IEPR Supply Forms (working draft 4-21-15) (WGM 4-24-15).xlsx]S-2 Energy Balance'!F51</f>
    </oc>
    <nc r="AD54"/>
    <ndxf>
      <font>
        <sz val="12"/>
        <color auto="1"/>
        <name val="Times New Roman"/>
        <scheme val="none"/>
      </font>
      <numFmt numFmtId="0" formatCode="General"/>
      <alignment vertical="bottom" readingOrder="0"/>
    </ndxf>
  </rcc>
  <rcc rId="4774" sId="3" odxf="1" dxf="1">
    <oc r="AE54">
      <f>E54-'N:\Personal\wgmanuel\CEC\IEPR\IEPR 2015\[2015 IEPR Supply Forms (working draft 4-21-15) (WGM 4-24-15).xlsx]S-2 Energy Balance'!G51</f>
    </oc>
    <nc r="AE54"/>
    <ndxf>
      <font>
        <sz val="12"/>
        <color auto="1"/>
        <name val="Times New Roman"/>
        <scheme val="none"/>
      </font>
      <numFmt numFmtId="0" formatCode="General"/>
      <alignment vertical="bottom" readingOrder="0"/>
    </ndxf>
  </rcc>
  <rcc rId="4775" sId="3" odxf="1" dxf="1">
    <oc r="AF54">
      <f>F54-'N:\Personal\wgmanuel\CEC\IEPR\IEPR 2015\[2015 IEPR Supply Forms (working draft 4-21-15) (WGM 4-24-15).xlsx]S-2 Energy Balance'!H51</f>
    </oc>
    <nc r="AF54"/>
    <ndxf>
      <font>
        <sz val="12"/>
        <color auto="1"/>
        <name val="Times New Roman"/>
        <scheme val="none"/>
      </font>
      <numFmt numFmtId="0" formatCode="General"/>
      <alignment vertical="bottom" readingOrder="0"/>
    </ndxf>
  </rcc>
  <rcc rId="4776" sId="3" odxf="1" dxf="1">
    <oc r="AG54">
      <f>G54-'N:\Personal\wgmanuel\CEC\IEPR\IEPR 2015\[2015 IEPR Supply Forms (working draft 4-21-15) (WGM 4-24-15).xlsx]S-2 Energy Balance'!I51</f>
    </oc>
    <nc r="AG54"/>
    <ndxf>
      <font>
        <sz val="12"/>
        <color auto="1"/>
        <name val="Times New Roman"/>
        <scheme val="none"/>
      </font>
      <numFmt numFmtId="0" formatCode="General"/>
      <alignment vertical="bottom" readingOrder="0"/>
    </ndxf>
  </rcc>
  <rcc rId="4777" sId="3" odxf="1" dxf="1">
    <oc r="AH54">
      <f>H54-'N:\Personal\wgmanuel\CEC\IEPR\IEPR 2015\[2015 IEPR Supply Forms (working draft 4-21-15) (WGM 4-24-15).xlsx]S-2 Energy Balance'!J51</f>
    </oc>
    <nc r="AH54"/>
    <ndxf>
      <font>
        <sz val="12"/>
        <color auto="1"/>
        <name val="Times New Roman"/>
        <scheme val="none"/>
      </font>
      <numFmt numFmtId="0" formatCode="General"/>
      <alignment vertical="bottom" readingOrder="0"/>
    </ndxf>
  </rcc>
  <rcc rId="4778" sId="3" odxf="1" dxf="1">
    <oc r="AI54">
      <f>I54-'N:\Personal\wgmanuel\CEC\IEPR\IEPR 2015\[2015 IEPR Supply Forms (working draft 4-21-15) (WGM 4-24-15).xlsx]S-2 Energy Balance'!K51</f>
    </oc>
    <nc r="AI54"/>
    <ndxf>
      <font>
        <sz val="12"/>
        <color auto="1"/>
        <name val="Times New Roman"/>
        <scheme val="none"/>
      </font>
      <numFmt numFmtId="0" formatCode="General"/>
      <alignment vertical="bottom" readingOrder="0"/>
    </ndxf>
  </rcc>
  <rcc rId="4779" sId="3" odxf="1" dxf="1">
    <oc r="AJ54">
      <f>J54-'N:\Personal\wgmanuel\CEC\IEPR\IEPR 2015\[2015 IEPR Supply Forms (working draft 4-21-15) (WGM 4-24-15).xlsx]S-2 Energy Balance'!L51</f>
    </oc>
    <nc r="AJ54"/>
    <ndxf>
      <font>
        <sz val="12"/>
        <color auto="1"/>
        <name val="Times New Roman"/>
        <scheme val="none"/>
      </font>
      <numFmt numFmtId="0" formatCode="General"/>
      <alignment vertical="bottom" readingOrder="0"/>
    </ndxf>
  </rcc>
  <rcc rId="4780" sId="3" odxf="1" dxf="1">
    <oc r="AK54">
      <f>K54-'N:\Personal\wgmanuel\CEC\IEPR\IEPR 2015\[2015 IEPR Supply Forms (working draft 4-21-15) (WGM 4-24-15).xlsx]S-2 Energy Balance'!M51</f>
    </oc>
    <nc r="AK54"/>
    <ndxf>
      <font>
        <sz val="12"/>
        <color auto="1"/>
        <name val="Times New Roman"/>
        <scheme val="none"/>
      </font>
      <numFmt numFmtId="0" formatCode="General"/>
      <alignment vertical="bottom" readingOrder="0"/>
    </ndxf>
  </rcc>
  <rcc rId="4781" sId="3" odxf="1" dxf="1">
    <oc r="AL54">
      <f>L54-'N:\Personal\wgmanuel\CEC\IEPR\IEPR 2015\[2015 IEPR Supply Forms (working draft 4-21-15) (WGM 4-24-15).xlsx]S-2 Energy Balance'!N51</f>
    </oc>
    <nc r="AL54"/>
    <ndxf>
      <font>
        <sz val="12"/>
        <color auto="1"/>
        <name val="Times New Roman"/>
        <scheme val="none"/>
      </font>
      <numFmt numFmtId="0" formatCode="General"/>
      <alignment vertical="bottom" readingOrder="0"/>
    </ndxf>
  </rcc>
  <rfmt sheetId="3" sqref="AM54" start="0" length="0">
    <dxf>
      <alignment vertical="bottom" readingOrder="0"/>
    </dxf>
  </rfmt>
  <rfmt sheetId="3" sqref="AN54" start="0" length="0">
    <dxf>
      <alignment vertical="bottom" readingOrder="0"/>
    </dxf>
  </rfmt>
  <rfmt sheetId="3" sqref="AO54" start="0" length="0">
    <dxf>
      <fill>
        <patternFill patternType="none">
          <bgColor indexed="65"/>
        </patternFill>
      </fill>
      <alignment vertical="bottom" readingOrder="0"/>
    </dxf>
  </rfmt>
  <rfmt sheetId="3" sqref="AP54" start="0" length="0">
    <dxf>
      <alignment vertical="bottom" readingOrder="0"/>
    </dxf>
  </rfmt>
  <rfmt sheetId="3" sqref="AQ54" start="0" length="0">
    <dxf>
      <alignment vertical="bottom" readingOrder="0"/>
    </dxf>
  </rfmt>
  <rfmt sheetId="3" sqref="AR54" start="0" length="0">
    <dxf>
      <alignment vertical="bottom" readingOrder="0"/>
    </dxf>
  </rfmt>
  <rfmt sheetId="3" sqref="AS54" start="0" length="0">
    <dxf>
      <alignment vertical="bottom" readingOrder="0"/>
    </dxf>
  </rfmt>
  <rfmt sheetId="3" sqref="AT54" start="0" length="0">
    <dxf>
      <alignment vertical="bottom" readingOrder="0"/>
    </dxf>
  </rfmt>
  <rfmt sheetId="3" sqref="AU54" start="0" length="0">
    <dxf>
      <alignment vertical="bottom" readingOrder="0"/>
    </dxf>
  </rfmt>
  <rfmt sheetId="3" sqref="AV54" start="0" length="0">
    <dxf>
      <alignment vertical="bottom" readingOrder="0"/>
    </dxf>
  </rfmt>
  <rfmt sheetId="3" sqref="AW54" start="0" length="0">
    <dxf>
      <alignment vertical="bottom" readingOrder="0"/>
    </dxf>
  </rfmt>
  <rfmt sheetId="3" sqref="AX54" start="0" length="0">
    <dxf>
      <alignment vertical="bottom" readingOrder="0"/>
    </dxf>
  </rfmt>
  <rfmt sheetId="3" sqref="AY54" start="0" length="0">
    <dxf>
      <alignment vertical="bottom" readingOrder="0"/>
    </dxf>
  </rfmt>
  <rfmt sheetId="3" sqref="AZ54" start="0" length="0">
    <dxf>
      <alignment vertical="bottom" readingOrder="0"/>
    </dxf>
  </rfmt>
  <rfmt sheetId="3" sqref="BA54" start="0" length="0">
    <dxf>
      <alignment vertical="bottom" readingOrder="0"/>
    </dxf>
  </rfmt>
  <rfmt sheetId="3" sqref="BB54" start="0" length="0">
    <dxf>
      <alignment vertical="bottom" readingOrder="0"/>
    </dxf>
  </rfmt>
  <rfmt sheetId="3" sqref="BC54" start="0" length="0">
    <dxf>
      <alignment vertical="bottom" readingOrder="0"/>
    </dxf>
  </rfmt>
  <rfmt sheetId="3" sqref="BD54" start="0" length="0">
    <dxf>
      <alignment vertical="bottom" readingOrder="0"/>
    </dxf>
  </rfmt>
  <rfmt sheetId="3" sqref="BE54" start="0" length="0">
    <dxf>
      <alignment vertical="bottom" readingOrder="0"/>
    </dxf>
  </rfmt>
  <rfmt sheetId="3" sqref="BF54" start="0" length="0">
    <dxf>
      <alignment vertical="bottom" readingOrder="0"/>
    </dxf>
  </rfmt>
  <rfmt sheetId="3" sqref="BG54" start="0" length="0">
    <dxf>
      <alignment vertical="bottom" readingOrder="0"/>
    </dxf>
  </rfmt>
  <rfmt sheetId="3" sqref="BH54" start="0" length="0">
    <dxf>
      <alignment vertical="bottom" readingOrder="0"/>
    </dxf>
  </rfmt>
  <rfmt sheetId="3" sqref="BI54" start="0" length="0">
    <dxf>
      <alignment vertical="bottom" readingOrder="0"/>
    </dxf>
  </rfmt>
  <rfmt sheetId="3" sqref="BJ54" start="0" length="0">
    <dxf>
      <alignment vertical="bottom" readingOrder="0"/>
    </dxf>
  </rfmt>
  <rfmt sheetId="3" sqref="BK54" start="0" length="0">
    <dxf>
      <alignment vertical="bottom" readingOrder="0"/>
    </dxf>
  </rfmt>
  <rfmt sheetId="3" sqref="BL54" start="0" length="0">
    <dxf>
      <alignment vertical="bottom" readingOrder="0"/>
    </dxf>
  </rfmt>
  <rfmt sheetId="3" sqref="BM54" start="0" length="0">
    <dxf>
      <alignment vertical="bottom" readingOrder="0"/>
    </dxf>
  </rfmt>
  <rfmt sheetId="3" sqref="BN54" start="0" length="0">
    <dxf>
      <alignment vertical="bottom" readingOrder="0"/>
    </dxf>
  </rfmt>
  <rfmt sheetId="3" sqref="BO54" start="0" length="0">
    <dxf>
      <alignment vertical="bottom" readingOrder="0"/>
    </dxf>
  </rfmt>
  <rfmt sheetId="3" sqref="BP54" start="0" length="0">
    <dxf>
      <alignment vertical="bottom" readingOrder="0"/>
    </dxf>
  </rfmt>
  <rfmt sheetId="3" sqref="BQ54" start="0" length="0">
    <dxf>
      <alignment vertical="bottom" readingOrder="0"/>
    </dxf>
  </rfmt>
  <rfmt sheetId="3" sqref="BR54" start="0" length="0">
    <dxf>
      <alignment vertical="bottom" readingOrder="0"/>
    </dxf>
  </rfmt>
  <rfmt sheetId="3" sqref="BS54" start="0" length="0">
    <dxf>
      <alignment vertical="bottom" readingOrder="0"/>
    </dxf>
  </rfmt>
  <rfmt sheetId="3" sqref="BT54" start="0" length="0">
    <dxf>
      <alignment vertical="bottom" readingOrder="0"/>
    </dxf>
  </rfmt>
  <rfmt sheetId="3" sqref="BU54" start="0" length="0">
    <dxf>
      <alignment vertical="bottom" readingOrder="0"/>
    </dxf>
  </rfmt>
  <rfmt sheetId="3" sqref="BV54" start="0" length="0">
    <dxf>
      <alignment vertical="bottom" readingOrder="0"/>
    </dxf>
  </rfmt>
  <rfmt sheetId="3" sqref="BW54" start="0" length="0">
    <dxf>
      <alignment vertical="bottom" readingOrder="0"/>
    </dxf>
  </rfmt>
  <rfmt sheetId="3" sqref="BX54" start="0" length="0">
    <dxf>
      <alignment vertical="bottom" readingOrder="0"/>
    </dxf>
  </rfmt>
  <rfmt sheetId="3" sqref="BY54" start="0" length="0">
    <dxf>
      <alignment vertical="bottom" readingOrder="0"/>
    </dxf>
  </rfmt>
  <rfmt sheetId="3" sqref="BZ54" start="0" length="0">
    <dxf>
      <alignment vertical="bottom" readingOrder="0"/>
    </dxf>
  </rfmt>
  <rfmt sheetId="3" sqref="CA54" start="0" length="0">
    <dxf>
      <alignment vertical="bottom" readingOrder="0"/>
    </dxf>
  </rfmt>
  <rfmt sheetId="3" sqref="CB54" start="0" length="0">
    <dxf>
      <alignment vertical="bottom" readingOrder="0"/>
    </dxf>
  </rfmt>
  <rfmt sheetId="3" sqref="CC54" start="0" length="0">
    <dxf>
      <alignment vertical="bottom" readingOrder="0"/>
    </dxf>
  </rfmt>
  <rfmt sheetId="3" sqref="CD54" start="0" length="0">
    <dxf>
      <alignment vertical="bottom" readingOrder="0"/>
    </dxf>
  </rfmt>
  <rfmt sheetId="3" sqref="CE54" start="0" length="0">
    <dxf>
      <alignment vertical="bottom" readingOrder="0"/>
    </dxf>
  </rfmt>
  <rfmt sheetId="3" sqref="CF54" start="0" length="0">
    <dxf>
      <alignment vertical="bottom" readingOrder="0"/>
    </dxf>
  </rfmt>
  <rfmt sheetId="3" sqref="CG54" start="0" length="0">
    <dxf>
      <alignment vertical="bottom" readingOrder="0"/>
    </dxf>
  </rfmt>
  <rfmt sheetId="3" sqref="CH54" start="0" length="0">
    <dxf>
      <alignment vertical="bottom" readingOrder="0"/>
    </dxf>
  </rfmt>
  <rfmt sheetId="3" sqref="CI54" start="0" length="0">
    <dxf>
      <alignment vertical="bottom" readingOrder="0"/>
    </dxf>
  </rfmt>
  <rfmt sheetId="3" sqref="CJ54" start="0" length="0">
    <dxf>
      <alignment vertical="bottom" readingOrder="0"/>
    </dxf>
  </rfmt>
  <rfmt sheetId="3" sqref="CK54" start="0" length="0">
    <dxf>
      <alignment vertical="bottom" readingOrder="0"/>
    </dxf>
  </rfmt>
  <rfmt sheetId="3" sqref="CL54" start="0" length="0">
    <dxf>
      <alignment vertical="bottom" readingOrder="0"/>
    </dxf>
  </rfmt>
  <rfmt sheetId="3" sqref="CM54" start="0" length="0">
    <dxf>
      <alignment vertical="bottom" readingOrder="0"/>
    </dxf>
  </rfmt>
  <rfmt sheetId="3" sqref="CN54" start="0" length="0">
    <dxf>
      <alignment vertical="bottom" readingOrder="0"/>
    </dxf>
  </rfmt>
  <rfmt sheetId="3" sqref="CO54" start="0" length="0">
    <dxf>
      <alignment vertical="bottom" readingOrder="0"/>
    </dxf>
  </rfmt>
  <rfmt sheetId="3" sqref="CP54" start="0" length="0">
    <dxf>
      <alignment vertical="bottom" readingOrder="0"/>
    </dxf>
  </rfmt>
  <rfmt sheetId="3" sqref="CQ54" start="0" length="0">
    <dxf>
      <alignment vertical="bottom" readingOrder="0"/>
    </dxf>
  </rfmt>
  <rfmt sheetId="3" sqref="CR54" start="0" length="0">
    <dxf>
      <alignment vertical="bottom" readingOrder="0"/>
    </dxf>
  </rfmt>
  <rfmt sheetId="3" sqref="CS54" start="0" length="0">
    <dxf>
      <alignment vertical="bottom" readingOrder="0"/>
    </dxf>
  </rfmt>
  <rfmt sheetId="3" sqref="CT54" start="0" length="0">
    <dxf>
      <alignment vertical="bottom" readingOrder="0"/>
    </dxf>
  </rfmt>
  <rfmt sheetId="3" sqref="CU54" start="0" length="0">
    <dxf>
      <alignment vertical="bottom" readingOrder="0"/>
    </dxf>
  </rfmt>
  <rfmt sheetId="3" sqref="CV54" start="0" length="0">
    <dxf>
      <alignment vertical="bottom" readingOrder="0"/>
    </dxf>
  </rfmt>
  <rfmt sheetId="3" sqref="CW54" start="0" length="0">
    <dxf>
      <alignment vertical="bottom" readingOrder="0"/>
    </dxf>
  </rfmt>
  <rfmt sheetId="3" sqref="CX54" start="0" length="0">
    <dxf>
      <alignment vertical="bottom" readingOrder="0"/>
    </dxf>
  </rfmt>
  <rfmt sheetId="3" sqref="CY54" start="0" length="0">
    <dxf>
      <alignment vertical="bottom" readingOrder="0"/>
    </dxf>
  </rfmt>
  <rfmt sheetId="3" sqref="CZ54" start="0" length="0">
    <dxf>
      <alignment vertical="bottom" readingOrder="0"/>
    </dxf>
  </rfmt>
  <rfmt sheetId="3" sqref="DA54" start="0" length="0">
    <dxf>
      <alignment vertical="bottom" readingOrder="0"/>
    </dxf>
  </rfmt>
  <rfmt sheetId="3" sqref="DB54" start="0" length="0">
    <dxf>
      <alignment vertical="bottom" readingOrder="0"/>
    </dxf>
  </rfmt>
  <rfmt sheetId="3" sqref="DC54" start="0" length="0">
    <dxf>
      <alignment vertical="bottom" readingOrder="0"/>
    </dxf>
  </rfmt>
  <rfmt sheetId="3" sqref="DD54" start="0" length="0">
    <dxf>
      <alignment vertical="bottom" readingOrder="0"/>
    </dxf>
  </rfmt>
  <rfmt sheetId="3" sqref="DE54" start="0" length="0">
    <dxf>
      <alignment vertical="bottom" readingOrder="0"/>
    </dxf>
  </rfmt>
  <rfmt sheetId="3" sqref="DF54" start="0" length="0">
    <dxf>
      <alignment vertical="bottom" readingOrder="0"/>
    </dxf>
  </rfmt>
  <rfmt sheetId="3" sqref="DG54" start="0" length="0">
    <dxf>
      <alignment vertical="bottom" readingOrder="0"/>
    </dxf>
  </rfmt>
  <rfmt sheetId="3" sqref="DH54" start="0" length="0">
    <dxf>
      <alignment vertical="bottom" readingOrder="0"/>
    </dxf>
  </rfmt>
  <rfmt sheetId="3" sqref="DI54" start="0" length="0">
    <dxf>
      <alignment vertical="bottom" readingOrder="0"/>
    </dxf>
  </rfmt>
  <rfmt sheetId="3" sqref="DJ54" start="0" length="0">
    <dxf>
      <alignment vertical="bottom" readingOrder="0"/>
    </dxf>
  </rfmt>
  <rfmt sheetId="3" sqref="DK54" start="0" length="0">
    <dxf>
      <alignment vertical="bottom" readingOrder="0"/>
    </dxf>
  </rfmt>
  <rfmt sheetId="3" sqref="DL54" start="0" length="0">
    <dxf>
      <alignment vertical="bottom" readingOrder="0"/>
    </dxf>
  </rfmt>
  <rfmt sheetId="3" sqref="DM54" start="0" length="0">
    <dxf>
      <alignment vertical="bottom" readingOrder="0"/>
    </dxf>
  </rfmt>
  <rfmt sheetId="3" sqref="DN54" start="0" length="0">
    <dxf>
      <alignment vertical="bottom" readingOrder="0"/>
    </dxf>
  </rfmt>
  <rfmt sheetId="3" sqref="DO54" start="0" length="0">
    <dxf>
      <alignment vertical="bottom" readingOrder="0"/>
    </dxf>
  </rfmt>
  <rfmt sheetId="3" sqref="DP54" start="0" length="0">
    <dxf>
      <alignment vertical="bottom" readingOrder="0"/>
    </dxf>
  </rfmt>
  <rfmt sheetId="3" sqref="DQ54" start="0" length="0">
    <dxf>
      <alignment vertical="bottom" readingOrder="0"/>
    </dxf>
  </rfmt>
  <rfmt sheetId="3" sqref="DR54" start="0" length="0">
    <dxf>
      <alignment vertical="bottom" readingOrder="0"/>
    </dxf>
  </rfmt>
  <rfmt sheetId="3" sqref="DS54" start="0" length="0">
    <dxf>
      <alignment vertical="bottom" readingOrder="0"/>
    </dxf>
  </rfmt>
  <rfmt sheetId="3" sqref="DT54" start="0" length="0">
    <dxf>
      <alignment vertical="bottom" readingOrder="0"/>
    </dxf>
  </rfmt>
  <rfmt sheetId="3" sqref="DU54" start="0" length="0">
    <dxf>
      <alignment vertical="bottom" readingOrder="0"/>
    </dxf>
  </rfmt>
  <rfmt sheetId="3" sqref="DV54" start="0" length="0">
    <dxf>
      <alignment vertical="bottom" readingOrder="0"/>
    </dxf>
  </rfmt>
  <rfmt sheetId="3" sqref="DW54" start="0" length="0">
    <dxf>
      <alignment vertical="bottom" readingOrder="0"/>
    </dxf>
  </rfmt>
  <rfmt sheetId="3" sqref="DX54" start="0" length="0">
    <dxf>
      <alignment vertical="bottom" readingOrder="0"/>
    </dxf>
  </rfmt>
  <rfmt sheetId="3" sqref="DY54" start="0" length="0">
    <dxf>
      <alignment vertical="bottom" readingOrder="0"/>
    </dxf>
  </rfmt>
  <rfmt sheetId="3" sqref="DZ54" start="0" length="0">
    <dxf>
      <alignment vertical="bottom" readingOrder="0"/>
    </dxf>
  </rfmt>
  <rfmt sheetId="3" sqref="EA54" start="0" length="0">
    <dxf>
      <alignment vertical="bottom" readingOrder="0"/>
    </dxf>
  </rfmt>
  <rfmt sheetId="3" sqref="EB54" start="0" length="0">
    <dxf>
      <alignment vertical="bottom" readingOrder="0"/>
    </dxf>
  </rfmt>
  <rfmt sheetId="3" sqref="EC54" start="0" length="0">
    <dxf>
      <alignment vertical="bottom" readingOrder="0"/>
    </dxf>
  </rfmt>
  <rfmt sheetId="3" sqref="ED54" start="0" length="0">
    <dxf>
      <alignment vertical="bottom" readingOrder="0"/>
    </dxf>
  </rfmt>
  <rfmt sheetId="3" sqref="EE54" start="0" length="0">
    <dxf>
      <alignment vertical="bottom" readingOrder="0"/>
    </dxf>
  </rfmt>
  <rfmt sheetId="3" sqref="EF54" start="0" length="0">
    <dxf>
      <alignment vertical="bottom" readingOrder="0"/>
    </dxf>
  </rfmt>
  <rfmt sheetId="3" sqref="EG54" start="0" length="0">
    <dxf>
      <alignment vertical="bottom" readingOrder="0"/>
    </dxf>
  </rfmt>
  <rfmt sheetId="3" sqref="EH54" start="0" length="0">
    <dxf>
      <alignment vertical="bottom" readingOrder="0"/>
    </dxf>
  </rfmt>
  <rfmt sheetId="3" sqref="EI54" start="0" length="0">
    <dxf>
      <alignment vertical="bottom" readingOrder="0"/>
    </dxf>
  </rfmt>
  <rfmt sheetId="3" sqref="EJ54" start="0" length="0">
    <dxf>
      <alignment vertical="bottom" readingOrder="0"/>
    </dxf>
  </rfmt>
  <rfmt sheetId="3" sqref="EK54" start="0" length="0">
    <dxf>
      <alignment vertical="bottom" readingOrder="0"/>
    </dxf>
  </rfmt>
  <rfmt sheetId="3" sqref="EL54" start="0" length="0">
    <dxf>
      <alignment vertical="bottom" readingOrder="0"/>
    </dxf>
  </rfmt>
  <rfmt sheetId="3" sqref="EM54" start="0" length="0">
    <dxf>
      <alignment vertical="bottom" readingOrder="0"/>
    </dxf>
  </rfmt>
  <rfmt sheetId="3" sqref="EN54" start="0" length="0">
    <dxf>
      <alignment vertical="bottom" readingOrder="0"/>
    </dxf>
  </rfmt>
  <rfmt sheetId="3" sqref="EO54" start="0" length="0">
    <dxf>
      <alignment vertical="bottom" readingOrder="0"/>
    </dxf>
  </rfmt>
  <rfmt sheetId="3" sqref="EP54" start="0" length="0">
    <dxf>
      <alignment vertical="bottom" readingOrder="0"/>
    </dxf>
  </rfmt>
  <rfmt sheetId="3" sqref="EQ54" start="0" length="0">
    <dxf>
      <alignment vertical="bottom" readingOrder="0"/>
    </dxf>
  </rfmt>
  <rfmt sheetId="3" sqref="ER54" start="0" length="0">
    <dxf>
      <alignment vertical="bottom" readingOrder="0"/>
    </dxf>
  </rfmt>
  <rfmt sheetId="3" sqref="ES54" start="0" length="0">
    <dxf>
      <alignment vertical="bottom" readingOrder="0"/>
    </dxf>
  </rfmt>
  <rfmt sheetId="3" sqref="ET54" start="0" length="0">
    <dxf>
      <alignment vertical="bottom" readingOrder="0"/>
    </dxf>
  </rfmt>
  <rfmt sheetId="3" sqref="EU54" start="0" length="0">
    <dxf>
      <alignment vertical="bottom" readingOrder="0"/>
    </dxf>
  </rfmt>
  <rfmt sheetId="3" sqref="EV54" start="0" length="0">
    <dxf>
      <alignment vertical="bottom" readingOrder="0"/>
    </dxf>
  </rfmt>
  <rfmt sheetId="3" sqref="EW54" start="0" length="0">
    <dxf>
      <alignment vertical="bottom" readingOrder="0"/>
    </dxf>
  </rfmt>
  <rfmt sheetId="3" sqref="EX54" start="0" length="0">
    <dxf>
      <alignment vertical="bottom" readingOrder="0"/>
    </dxf>
  </rfmt>
  <rfmt sheetId="3" sqref="EY54" start="0" length="0">
    <dxf>
      <alignment vertical="bottom" readingOrder="0"/>
    </dxf>
  </rfmt>
  <rfmt sheetId="3" sqref="EZ54" start="0" length="0">
    <dxf>
      <alignment vertical="bottom" readingOrder="0"/>
    </dxf>
  </rfmt>
  <rfmt sheetId="3" sqref="FA54" start="0" length="0">
    <dxf>
      <alignment vertical="bottom" readingOrder="0"/>
    </dxf>
  </rfmt>
  <rfmt sheetId="3" sqref="FB54" start="0" length="0">
    <dxf>
      <alignment vertical="bottom" readingOrder="0"/>
    </dxf>
  </rfmt>
  <rfmt sheetId="3" sqref="FC54" start="0" length="0">
    <dxf>
      <alignment vertical="bottom" readingOrder="0"/>
    </dxf>
  </rfmt>
  <rfmt sheetId="3" sqref="FD54" start="0" length="0">
    <dxf>
      <alignment vertical="bottom" readingOrder="0"/>
    </dxf>
  </rfmt>
  <rfmt sheetId="3" sqref="FE54" start="0" length="0">
    <dxf>
      <alignment vertical="bottom" readingOrder="0"/>
    </dxf>
  </rfmt>
  <rfmt sheetId="3" sqref="FF54" start="0" length="0">
    <dxf>
      <alignment vertical="bottom" readingOrder="0"/>
    </dxf>
  </rfmt>
  <rfmt sheetId="3" sqref="FG54" start="0" length="0">
    <dxf>
      <alignment vertical="bottom" readingOrder="0"/>
    </dxf>
  </rfmt>
  <rfmt sheetId="3" sqref="FH54" start="0" length="0">
    <dxf>
      <alignment vertical="bottom" readingOrder="0"/>
    </dxf>
  </rfmt>
  <rfmt sheetId="3" sqref="FI54" start="0" length="0">
    <dxf>
      <alignment vertical="bottom" readingOrder="0"/>
    </dxf>
  </rfmt>
  <rfmt sheetId="3" sqref="FJ54" start="0" length="0">
    <dxf>
      <alignment vertical="bottom" readingOrder="0"/>
    </dxf>
  </rfmt>
  <rfmt sheetId="3" sqref="FK54" start="0" length="0">
    <dxf>
      <alignment vertical="bottom" readingOrder="0"/>
    </dxf>
  </rfmt>
  <rfmt sheetId="3" sqref="P55" start="0" length="0">
    <dxf>
      <alignment vertical="bottom" readingOrder="0"/>
    </dxf>
  </rfmt>
  <rfmt sheetId="3" sqref="Q55" start="0" length="0">
    <dxf>
      <alignment vertical="bottom" readingOrder="0"/>
    </dxf>
  </rfmt>
  <rfmt sheetId="3" sqref="R55" start="0" length="0">
    <dxf>
      <alignment vertical="bottom" readingOrder="0"/>
    </dxf>
  </rfmt>
  <rfmt sheetId="3" sqref="S55" start="0" length="0">
    <dxf>
      <alignment vertical="bottom" readingOrder="0"/>
    </dxf>
  </rfmt>
  <rfmt sheetId="3" sqref="T55" start="0" length="0">
    <dxf>
      <alignment vertical="bottom" readingOrder="0"/>
    </dxf>
  </rfmt>
  <rfmt sheetId="3" sqref="U55" start="0" length="0">
    <dxf>
      <alignment vertical="bottom" readingOrder="0"/>
    </dxf>
  </rfmt>
  <rfmt sheetId="3" sqref="V55" start="0" length="0">
    <dxf>
      <alignment vertical="bottom" readingOrder="0"/>
    </dxf>
  </rfmt>
  <rfmt sheetId="3" sqref="W55" start="0" length="0">
    <dxf>
      <alignment vertical="bottom" readingOrder="0"/>
    </dxf>
  </rfmt>
  <rfmt sheetId="3" sqref="X55" start="0" length="0">
    <dxf>
      <alignment vertical="bottom" readingOrder="0"/>
    </dxf>
  </rfmt>
  <rfmt sheetId="3" sqref="Y55" start="0" length="0">
    <dxf>
      <alignment vertical="bottom" readingOrder="0"/>
    </dxf>
  </rfmt>
  <rfmt sheetId="3" sqref="Z55" start="0" length="0">
    <dxf>
      <alignment vertical="bottom" readingOrder="0"/>
    </dxf>
  </rfmt>
  <rfmt sheetId="3" sqref="AA55" start="0" length="0">
    <dxf>
      <alignment vertical="bottom" readingOrder="0"/>
    </dxf>
  </rfmt>
  <rfmt sheetId="3" sqref="AB55" start="0" length="0">
    <dxf>
      <fill>
        <patternFill patternType="none">
          <bgColor indexed="65"/>
        </patternFill>
      </fill>
      <alignment vertical="bottom" readingOrder="0"/>
    </dxf>
  </rfmt>
  <rfmt sheetId="3" sqref="AC55" start="0" length="0">
    <dxf>
      <alignment vertical="bottom" readingOrder="0"/>
    </dxf>
  </rfmt>
  <rfmt sheetId="3" sqref="AD55" start="0" length="0">
    <dxf>
      <alignment vertical="bottom" readingOrder="0"/>
    </dxf>
  </rfmt>
  <rfmt sheetId="3" sqref="AE55" start="0" length="0">
    <dxf>
      <alignment vertical="bottom" readingOrder="0"/>
    </dxf>
  </rfmt>
  <rfmt sheetId="3" sqref="AF55" start="0" length="0">
    <dxf>
      <alignment vertical="bottom" readingOrder="0"/>
    </dxf>
  </rfmt>
  <rfmt sheetId="3" sqref="AG55" start="0" length="0">
    <dxf>
      <alignment vertical="bottom" readingOrder="0"/>
    </dxf>
  </rfmt>
  <rfmt sheetId="3" sqref="AH55" start="0" length="0">
    <dxf>
      <alignment vertical="bottom" readingOrder="0"/>
    </dxf>
  </rfmt>
  <rfmt sheetId="3" sqref="AI55" start="0" length="0">
    <dxf>
      <alignment vertical="bottom" readingOrder="0"/>
    </dxf>
  </rfmt>
  <rfmt sheetId="3" sqref="AJ55" start="0" length="0">
    <dxf>
      <alignment vertical="bottom" readingOrder="0"/>
    </dxf>
  </rfmt>
  <rfmt sheetId="3" sqref="AK55" start="0" length="0">
    <dxf>
      <alignment vertical="bottom" readingOrder="0"/>
    </dxf>
  </rfmt>
  <rfmt sheetId="3" sqref="AL55" start="0" length="0">
    <dxf>
      <alignment vertical="bottom" readingOrder="0"/>
    </dxf>
  </rfmt>
  <rfmt sheetId="3" sqref="AM55" start="0" length="0">
    <dxf>
      <alignment vertical="bottom" readingOrder="0"/>
    </dxf>
  </rfmt>
  <rfmt sheetId="3" sqref="AN55" start="0" length="0">
    <dxf>
      <alignment vertical="bottom" readingOrder="0"/>
    </dxf>
  </rfmt>
  <rfmt sheetId="3" sqref="AO55" start="0" length="0">
    <dxf>
      <fill>
        <patternFill patternType="none">
          <bgColor indexed="65"/>
        </patternFill>
      </fill>
      <alignment vertical="bottom" readingOrder="0"/>
    </dxf>
  </rfmt>
  <rfmt sheetId="3" sqref="AP55" start="0" length="0">
    <dxf>
      <alignment vertical="bottom" readingOrder="0"/>
    </dxf>
  </rfmt>
  <rfmt sheetId="3" sqref="AQ55" start="0" length="0">
    <dxf>
      <alignment vertical="bottom" readingOrder="0"/>
    </dxf>
  </rfmt>
  <rfmt sheetId="3" sqref="AR55" start="0" length="0">
    <dxf>
      <alignment vertical="bottom" readingOrder="0"/>
    </dxf>
  </rfmt>
  <rfmt sheetId="3" sqref="AS55" start="0" length="0">
    <dxf>
      <alignment vertical="bottom" readingOrder="0"/>
    </dxf>
  </rfmt>
  <rfmt sheetId="3" sqref="AT55" start="0" length="0">
    <dxf>
      <alignment vertical="bottom" readingOrder="0"/>
    </dxf>
  </rfmt>
  <rfmt sheetId="3" sqref="AU55" start="0" length="0">
    <dxf>
      <alignment vertical="bottom" readingOrder="0"/>
    </dxf>
  </rfmt>
  <rfmt sheetId="3" sqref="AV55" start="0" length="0">
    <dxf>
      <alignment vertical="bottom" readingOrder="0"/>
    </dxf>
  </rfmt>
  <rfmt sheetId="3" sqref="AW55" start="0" length="0">
    <dxf>
      <alignment vertical="bottom" readingOrder="0"/>
    </dxf>
  </rfmt>
  <rfmt sheetId="3" sqref="AX55" start="0" length="0">
    <dxf>
      <alignment vertical="bottom" readingOrder="0"/>
    </dxf>
  </rfmt>
  <rfmt sheetId="3" sqref="AY55" start="0" length="0">
    <dxf>
      <alignment vertical="bottom" readingOrder="0"/>
    </dxf>
  </rfmt>
  <rfmt sheetId="3" sqref="AZ55" start="0" length="0">
    <dxf>
      <alignment vertical="bottom" readingOrder="0"/>
    </dxf>
  </rfmt>
  <rfmt sheetId="3" sqref="BA55" start="0" length="0">
    <dxf>
      <alignment vertical="bottom" readingOrder="0"/>
    </dxf>
  </rfmt>
  <rfmt sheetId="3" sqref="BB55" start="0" length="0">
    <dxf>
      <alignment vertical="bottom" readingOrder="0"/>
    </dxf>
  </rfmt>
  <rfmt sheetId="3" sqref="BC55" start="0" length="0">
    <dxf>
      <alignment vertical="bottom" readingOrder="0"/>
    </dxf>
  </rfmt>
  <rfmt sheetId="3" sqref="BD55" start="0" length="0">
    <dxf>
      <alignment vertical="bottom" readingOrder="0"/>
    </dxf>
  </rfmt>
  <rfmt sheetId="3" sqref="BE55" start="0" length="0">
    <dxf>
      <alignment vertical="bottom" readingOrder="0"/>
    </dxf>
  </rfmt>
  <rfmt sheetId="3" sqref="BF55" start="0" length="0">
    <dxf>
      <alignment vertical="bottom" readingOrder="0"/>
    </dxf>
  </rfmt>
  <rfmt sheetId="3" sqref="BG55" start="0" length="0">
    <dxf>
      <alignment vertical="bottom" readingOrder="0"/>
    </dxf>
  </rfmt>
  <rfmt sheetId="3" sqref="BH55" start="0" length="0">
    <dxf>
      <alignment vertical="bottom" readingOrder="0"/>
    </dxf>
  </rfmt>
  <rfmt sheetId="3" sqref="BI55" start="0" length="0">
    <dxf>
      <alignment vertical="bottom" readingOrder="0"/>
    </dxf>
  </rfmt>
  <rfmt sheetId="3" sqref="BJ55" start="0" length="0">
    <dxf>
      <alignment vertical="bottom" readingOrder="0"/>
    </dxf>
  </rfmt>
  <rfmt sheetId="3" sqref="BK55" start="0" length="0">
    <dxf>
      <alignment vertical="bottom" readingOrder="0"/>
    </dxf>
  </rfmt>
  <rfmt sheetId="3" sqref="BL55" start="0" length="0">
    <dxf>
      <alignment vertical="bottom" readingOrder="0"/>
    </dxf>
  </rfmt>
  <rfmt sheetId="3" sqref="BM55" start="0" length="0">
    <dxf>
      <alignment vertical="bottom" readingOrder="0"/>
    </dxf>
  </rfmt>
  <rfmt sheetId="3" sqref="BN55" start="0" length="0">
    <dxf>
      <alignment vertical="bottom" readingOrder="0"/>
    </dxf>
  </rfmt>
  <rfmt sheetId="3" sqref="BO55" start="0" length="0">
    <dxf>
      <alignment vertical="bottom" readingOrder="0"/>
    </dxf>
  </rfmt>
  <rfmt sheetId="3" sqref="BP55" start="0" length="0">
    <dxf>
      <alignment vertical="bottom" readingOrder="0"/>
    </dxf>
  </rfmt>
  <rfmt sheetId="3" sqref="BQ55" start="0" length="0">
    <dxf>
      <alignment vertical="bottom" readingOrder="0"/>
    </dxf>
  </rfmt>
  <rfmt sheetId="3" sqref="BR55" start="0" length="0">
    <dxf>
      <alignment vertical="bottom" readingOrder="0"/>
    </dxf>
  </rfmt>
  <rfmt sheetId="3" sqref="BS55" start="0" length="0">
    <dxf>
      <alignment vertical="bottom" readingOrder="0"/>
    </dxf>
  </rfmt>
  <rfmt sheetId="3" sqref="BT55" start="0" length="0">
    <dxf>
      <alignment vertical="bottom" readingOrder="0"/>
    </dxf>
  </rfmt>
  <rfmt sheetId="3" sqref="BU55" start="0" length="0">
    <dxf>
      <alignment vertical="bottom" readingOrder="0"/>
    </dxf>
  </rfmt>
  <rfmt sheetId="3" sqref="BV55" start="0" length="0">
    <dxf>
      <alignment vertical="bottom" readingOrder="0"/>
    </dxf>
  </rfmt>
  <rfmt sheetId="3" sqref="BW55" start="0" length="0">
    <dxf>
      <alignment vertical="bottom" readingOrder="0"/>
    </dxf>
  </rfmt>
  <rfmt sheetId="3" sqref="BX55" start="0" length="0">
    <dxf>
      <alignment vertical="bottom" readingOrder="0"/>
    </dxf>
  </rfmt>
  <rfmt sheetId="3" sqref="BY55" start="0" length="0">
    <dxf>
      <alignment vertical="bottom" readingOrder="0"/>
    </dxf>
  </rfmt>
  <rfmt sheetId="3" sqref="BZ55" start="0" length="0">
    <dxf>
      <alignment vertical="bottom" readingOrder="0"/>
    </dxf>
  </rfmt>
  <rfmt sheetId="3" sqref="CA55" start="0" length="0">
    <dxf>
      <alignment vertical="bottom" readingOrder="0"/>
    </dxf>
  </rfmt>
  <rfmt sheetId="3" sqref="CB55" start="0" length="0">
    <dxf>
      <alignment vertical="bottom" readingOrder="0"/>
    </dxf>
  </rfmt>
  <rfmt sheetId="3" sqref="CC55" start="0" length="0">
    <dxf>
      <alignment vertical="bottom" readingOrder="0"/>
    </dxf>
  </rfmt>
  <rfmt sheetId="3" sqref="CD55" start="0" length="0">
    <dxf>
      <alignment vertical="bottom" readingOrder="0"/>
    </dxf>
  </rfmt>
  <rfmt sheetId="3" sqref="CE55" start="0" length="0">
    <dxf>
      <alignment vertical="bottom" readingOrder="0"/>
    </dxf>
  </rfmt>
  <rfmt sheetId="3" sqref="CF55" start="0" length="0">
    <dxf>
      <alignment vertical="bottom" readingOrder="0"/>
    </dxf>
  </rfmt>
  <rfmt sheetId="3" sqref="CG55" start="0" length="0">
    <dxf>
      <alignment vertical="bottom" readingOrder="0"/>
    </dxf>
  </rfmt>
  <rfmt sheetId="3" sqref="CH55" start="0" length="0">
    <dxf>
      <alignment vertical="bottom" readingOrder="0"/>
    </dxf>
  </rfmt>
  <rfmt sheetId="3" sqref="CI55" start="0" length="0">
    <dxf>
      <alignment vertical="bottom" readingOrder="0"/>
    </dxf>
  </rfmt>
  <rfmt sheetId="3" sqref="CJ55" start="0" length="0">
    <dxf>
      <alignment vertical="bottom" readingOrder="0"/>
    </dxf>
  </rfmt>
  <rfmt sheetId="3" sqref="CK55" start="0" length="0">
    <dxf>
      <alignment vertical="bottom" readingOrder="0"/>
    </dxf>
  </rfmt>
  <rfmt sheetId="3" sqref="CL55" start="0" length="0">
    <dxf>
      <alignment vertical="bottom" readingOrder="0"/>
    </dxf>
  </rfmt>
  <rfmt sheetId="3" sqref="CM55" start="0" length="0">
    <dxf>
      <alignment vertical="bottom" readingOrder="0"/>
    </dxf>
  </rfmt>
  <rfmt sheetId="3" sqref="CN55" start="0" length="0">
    <dxf>
      <alignment vertical="bottom" readingOrder="0"/>
    </dxf>
  </rfmt>
  <rfmt sheetId="3" sqref="CO55" start="0" length="0">
    <dxf>
      <alignment vertical="bottom" readingOrder="0"/>
    </dxf>
  </rfmt>
  <rfmt sheetId="3" sqref="CP55" start="0" length="0">
    <dxf>
      <alignment vertical="bottom" readingOrder="0"/>
    </dxf>
  </rfmt>
  <rfmt sheetId="3" sqref="CQ55" start="0" length="0">
    <dxf>
      <alignment vertical="bottom" readingOrder="0"/>
    </dxf>
  </rfmt>
  <rfmt sheetId="3" sqref="CR55" start="0" length="0">
    <dxf>
      <alignment vertical="bottom" readingOrder="0"/>
    </dxf>
  </rfmt>
  <rfmt sheetId="3" sqref="CS55" start="0" length="0">
    <dxf>
      <alignment vertical="bottom" readingOrder="0"/>
    </dxf>
  </rfmt>
  <rfmt sheetId="3" sqref="CT55" start="0" length="0">
    <dxf>
      <alignment vertical="bottom" readingOrder="0"/>
    </dxf>
  </rfmt>
  <rfmt sheetId="3" sqref="CU55" start="0" length="0">
    <dxf>
      <alignment vertical="bottom" readingOrder="0"/>
    </dxf>
  </rfmt>
  <rfmt sheetId="3" sqref="CV55" start="0" length="0">
    <dxf>
      <alignment vertical="bottom" readingOrder="0"/>
    </dxf>
  </rfmt>
  <rfmt sheetId="3" sqref="CW55" start="0" length="0">
    <dxf>
      <alignment vertical="bottom" readingOrder="0"/>
    </dxf>
  </rfmt>
  <rfmt sheetId="3" sqref="CX55" start="0" length="0">
    <dxf>
      <alignment vertical="bottom" readingOrder="0"/>
    </dxf>
  </rfmt>
  <rfmt sheetId="3" sqref="CY55" start="0" length="0">
    <dxf>
      <alignment vertical="bottom" readingOrder="0"/>
    </dxf>
  </rfmt>
  <rfmt sheetId="3" sqref="CZ55" start="0" length="0">
    <dxf>
      <alignment vertical="bottom" readingOrder="0"/>
    </dxf>
  </rfmt>
  <rfmt sheetId="3" sqref="DA55" start="0" length="0">
    <dxf>
      <alignment vertical="bottom" readingOrder="0"/>
    </dxf>
  </rfmt>
  <rfmt sheetId="3" sqref="DB55" start="0" length="0">
    <dxf>
      <alignment vertical="bottom" readingOrder="0"/>
    </dxf>
  </rfmt>
  <rfmt sheetId="3" sqref="DC55" start="0" length="0">
    <dxf>
      <alignment vertical="bottom" readingOrder="0"/>
    </dxf>
  </rfmt>
  <rfmt sheetId="3" sqref="DD55" start="0" length="0">
    <dxf>
      <alignment vertical="bottom" readingOrder="0"/>
    </dxf>
  </rfmt>
  <rfmt sheetId="3" sqref="DE55" start="0" length="0">
    <dxf>
      <alignment vertical="bottom" readingOrder="0"/>
    </dxf>
  </rfmt>
  <rfmt sheetId="3" sqref="DF55" start="0" length="0">
    <dxf>
      <alignment vertical="bottom" readingOrder="0"/>
    </dxf>
  </rfmt>
  <rfmt sheetId="3" sqref="DG55" start="0" length="0">
    <dxf>
      <alignment vertical="bottom" readingOrder="0"/>
    </dxf>
  </rfmt>
  <rfmt sheetId="3" sqref="DH55" start="0" length="0">
    <dxf>
      <alignment vertical="bottom" readingOrder="0"/>
    </dxf>
  </rfmt>
  <rfmt sheetId="3" sqref="DI55" start="0" length="0">
    <dxf>
      <alignment vertical="bottom" readingOrder="0"/>
    </dxf>
  </rfmt>
  <rfmt sheetId="3" sqref="DJ55" start="0" length="0">
    <dxf>
      <alignment vertical="bottom" readingOrder="0"/>
    </dxf>
  </rfmt>
  <rfmt sheetId="3" sqref="DK55" start="0" length="0">
    <dxf>
      <alignment vertical="bottom" readingOrder="0"/>
    </dxf>
  </rfmt>
  <rfmt sheetId="3" sqref="DL55" start="0" length="0">
    <dxf>
      <alignment vertical="bottom" readingOrder="0"/>
    </dxf>
  </rfmt>
  <rfmt sheetId="3" sqref="DM55" start="0" length="0">
    <dxf>
      <alignment vertical="bottom" readingOrder="0"/>
    </dxf>
  </rfmt>
  <rfmt sheetId="3" sqref="DN55" start="0" length="0">
    <dxf>
      <alignment vertical="bottom" readingOrder="0"/>
    </dxf>
  </rfmt>
  <rfmt sheetId="3" sqref="DO55" start="0" length="0">
    <dxf>
      <alignment vertical="bottom" readingOrder="0"/>
    </dxf>
  </rfmt>
  <rfmt sheetId="3" sqref="DP55" start="0" length="0">
    <dxf>
      <alignment vertical="bottom" readingOrder="0"/>
    </dxf>
  </rfmt>
  <rfmt sheetId="3" sqref="DQ55" start="0" length="0">
    <dxf>
      <alignment vertical="bottom" readingOrder="0"/>
    </dxf>
  </rfmt>
  <rfmt sheetId="3" sqref="DR55" start="0" length="0">
    <dxf>
      <alignment vertical="bottom" readingOrder="0"/>
    </dxf>
  </rfmt>
  <rfmt sheetId="3" sqref="DS55" start="0" length="0">
    <dxf>
      <alignment vertical="bottom" readingOrder="0"/>
    </dxf>
  </rfmt>
  <rfmt sheetId="3" sqref="DT55" start="0" length="0">
    <dxf>
      <alignment vertical="bottom" readingOrder="0"/>
    </dxf>
  </rfmt>
  <rfmt sheetId="3" sqref="DU55" start="0" length="0">
    <dxf>
      <alignment vertical="bottom" readingOrder="0"/>
    </dxf>
  </rfmt>
  <rfmt sheetId="3" sqref="DV55" start="0" length="0">
    <dxf>
      <alignment vertical="bottom" readingOrder="0"/>
    </dxf>
  </rfmt>
  <rfmt sheetId="3" sqref="DW55" start="0" length="0">
    <dxf>
      <alignment vertical="bottom" readingOrder="0"/>
    </dxf>
  </rfmt>
  <rfmt sheetId="3" sqref="DX55" start="0" length="0">
    <dxf>
      <alignment vertical="bottom" readingOrder="0"/>
    </dxf>
  </rfmt>
  <rfmt sheetId="3" sqref="DY55" start="0" length="0">
    <dxf>
      <alignment vertical="bottom" readingOrder="0"/>
    </dxf>
  </rfmt>
  <rfmt sheetId="3" sqref="DZ55" start="0" length="0">
    <dxf>
      <alignment vertical="bottom" readingOrder="0"/>
    </dxf>
  </rfmt>
  <rfmt sheetId="3" sqref="EA55" start="0" length="0">
    <dxf>
      <alignment vertical="bottom" readingOrder="0"/>
    </dxf>
  </rfmt>
  <rfmt sheetId="3" sqref="EB55" start="0" length="0">
    <dxf>
      <alignment vertical="bottom" readingOrder="0"/>
    </dxf>
  </rfmt>
  <rfmt sheetId="3" sqref="EC55" start="0" length="0">
    <dxf>
      <alignment vertical="bottom" readingOrder="0"/>
    </dxf>
  </rfmt>
  <rfmt sheetId="3" sqref="ED55" start="0" length="0">
    <dxf>
      <alignment vertical="bottom" readingOrder="0"/>
    </dxf>
  </rfmt>
  <rfmt sheetId="3" sqref="EE55" start="0" length="0">
    <dxf>
      <alignment vertical="bottom" readingOrder="0"/>
    </dxf>
  </rfmt>
  <rfmt sheetId="3" sqref="EF55" start="0" length="0">
    <dxf>
      <alignment vertical="bottom" readingOrder="0"/>
    </dxf>
  </rfmt>
  <rfmt sheetId="3" sqref="EG55" start="0" length="0">
    <dxf>
      <alignment vertical="bottom" readingOrder="0"/>
    </dxf>
  </rfmt>
  <rfmt sheetId="3" sqref="EH55" start="0" length="0">
    <dxf>
      <alignment vertical="bottom" readingOrder="0"/>
    </dxf>
  </rfmt>
  <rfmt sheetId="3" sqref="EI55" start="0" length="0">
    <dxf>
      <alignment vertical="bottom" readingOrder="0"/>
    </dxf>
  </rfmt>
  <rfmt sheetId="3" sqref="EJ55" start="0" length="0">
    <dxf>
      <alignment vertical="bottom" readingOrder="0"/>
    </dxf>
  </rfmt>
  <rfmt sheetId="3" sqref="EK55" start="0" length="0">
    <dxf>
      <alignment vertical="bottom" readingOrder="0"/>
    </dxf>
  </rfmt>
  <rfmt sheetId="3" sqref="EL55" start="0" length="0">
    <dxf>
      <alignment vertical="bottom" readingOrder="0"/>
    </dxf>
  </rfmt>
  <rfmt sheetId="3" sqref="EM55" start="0" length="0">
    <dxf>
      <alignment vertical="bottom" readingOrder="0"/>
    </dxf>
  </rfmt>
  <rfmt sheetId="3" sqref="EN55" start="0" length="0">
    <dxf>
      <alignment vertical="bottom" readingOrder="0"/>
    </dxf>
  </rfmt>
  <rfmt sheetId="3" sqref="EO55" start="0" length="0">
    <dxf>
      <alignment vertical="bottom" readingOrder="0"/>
    </dxf>
  </rfmt>
  <rfmt sheetId="3" sqref="EP55" start="0" length="0">
    <dxf>
      <alignment vertical="bottom" readingOrder="0"/>
    </dxf>
  </rfmt>
  <rfmt sheetId="3" sqref="EQ55" start="0" length="0">
    <dxf>
      <alignment vertical="bottom" readingOrder="0"/>
    </dxf>
  </rfmt>
  <rfmt sheetId="3" sqref="ER55" start="0" length="0">
    <dxf>
      <alignment vertical="bottom" readingOrder="0"/>
    </dxf>
  </rfmt>
  <rfmt sheetId="3" sqref="ES55" start="0" length="0">
    <dxf>
      <alignment vertical="bottom" readingOrder="0"/>
    </dxf>
  </rfmt>
  <rfmt sheetId="3" sqref="ET55" start="0" length="0">
    <dxf>
      <alignment vertical="bottom" readingOrder="0"/>
    </dxf>
  </rfmt>
  <rfmt sheetId="3" sqref="EU55" start="0" length="0">
    <dxf>
      <alignment vertical="bottom" readingOrder="0"/>
    </dxf>
  </rfmt>
  <rfmt sheetId="3" sqref="EV55" start="0" length="0">
    <dxf>
      <alignment vertical="bottom" readingOrder="0"/>
    </dxf>
  </rfmt>
  <rfmt sheetId="3" sqref="EW55" start="0" length="0">
    <dxf>
      <alignment vertical="bottom" readingOrder="0"/>
    </dxf>
  </rfmt>
  <rfmt sheetId="3" sqref="EX55" start="0" length="0">
    <dxf>
      <alignment vertical="bottom" readingOrder="0"/>
    </dxf>
  </rfmt>
  <rfmt sheetId="3" sqref="EY55" start="0" length="0">
    <dxf>
      <alignment vertical="bottom" readingOrder="0"/>
    </dxf>
  </rfmt>
  <rfmt sheetId="3" sqref="EZ55" start="0" length="0">
    <dxf>
      <alignment vertical="bottom" readingOrder="0"/>
    </dxf>
  </rfmt>
  <rfmt sheetId="3" sqref="FA55" start="0" length="0">
    <dxf>
      <alignment vertical="bottom" readingOrder="0"/>
    </dxf>
  </rfmt>
  <rfmt sheetId="3" sqref="FB55" start="0" length="0">
    <dxf>
      <alignment vertical="bottom" readingOrder="0"/>
    </dxf>
  </rfmt>
  <rfmt sheetId="3" sqref="FC55" start="0" length="0">
    <dxf>
      <alignment vertical="bottom" readingOrder="0"/>
    </dxf>
  </rfmt>
  <rfmt sheetId="3" sqref="FD55" start="0" length="0">
    <dxf>
      <alignment vertical="bottom" readingOrder="0"/>
    </dxf>
  </rfmt>
  <rfmt sheetId="3" sqref="FE55" start="0" length="0">
    <dxf>
      <alignment vertical="bottom" readingOrder="0"/>
    </dxf>
  </rfmt>
  <rfmt sheetId="3" sqref="FF55" start="0" length="0">
    <dxf>
      <alignment vertical="bottom" readingOrder="0"/>
    </dxf>
  </rfmt>
  <rfmt sheetId="3" sqref="FG55" start="0" length="0">
    <dxf>
      <alignment vertical="bottom" readingOrder="0"/>
    </dxf>
  </rfmt>
  <rfmt sheetId="3" sqref="FH55" start="0" length="0">
    <dxf>
      <alignment vertical="bottom" readingOrder="0"/>
    </dxf>
  </rfmt>
  <rfmt sheetId="3" sqref="FI55" start="0" length="0">
    <dxf>
      <alignment vertical="bottom" readingOrder="0"/>
    </dxf>
  </rfmt>
  <rfmt sheetId="3" sqref="FJ55" start="0" length="0">
    <dxf>
      <alignment vertical="bottom" readingOrder="0"/>
    </dxf>
  </rfmt>
  <rfmt sheetId="3" sqref="FK55" start="0" length="0">
    <dxf>
      <alignment vertical="bottom" readingOrder="0"/>
    </dxf>
  </rfmt>
  <rcc rId="4782" sId="3" odxf="1" s="1" dxf="1">
    <oc r="P56">
      <f>C56-SUM(C57:C60)</f>
    </oc>
    <nc r="P56"/>
    <ndxf>
      <font>
        <sz val="12"/>
        <color auto="1"/>
        <name val="Times New Roman"/>
        <scheme val="none"/>
      </font>
      <numFmt numFmtId="0" formatCode="General"/>
      <alignment vertical="bottom" readingOrder="0"/>
    </ndxf>
  </rcc>
  <rcc rId="4783" sId="3" odxf="1" s="1" dxf="1">
    <oc r="Q56">
      <f>D56-SUM(D57:D60)</f>
    </oc>
    <nc r="Q56"/>
    <ndxf>
      <font>
        <sz val="12"/>
        <color auto="1"/>
        <name val="Times New Roman"/>
        <scheme val="none"/>
      </font>
      <numFmt numFmtId="0" formatCode="General"/>
      <alignment vertical="bottom" readingOrder="0"/>
    </ndxf>
  </rcc>
  <rcc rId="4784" sId="3" odxf="1" s="1" dxf="1">
    <oc r="R56">
      <f>E56-SUM(E57:E60)</f>
    </oc>
    <nc r="R56"/>
    <ndxf>
      <font>
        <sz val="12"/>
        <color auto="1"/>
        <name val="Times New Roman"/>
        <scheme val="none"/>
      </font>
      <numFmt numFmtId="0" formatCode="General"/>
      <alignment vertical="bottom" readingOrder="0"/>
    </ndxf>
  </rcc>
  <rcc rId="4785" sId="3" odxf="1" s="1" dxf="1">
    <oc r="S56">
      <f>F56-SUM(F57:F60)</f>
    </oc>
    <nc r="S56"/>
    <ndxf>
      <font>
        <sz val="12"/>
        <color auto="1"/>
        <name val="Times New Roman"/>
        <scheme val="none"/>
      </font>
      <numFmt numFmtId="0" formatCode="General"/>
      <alignment vertical="bottom" readingOrder="0"/>
    </ndxf>
  </rcc>
  <rcc rId="4786" sId="3" odxf="1" s="1" dxf="1">
    <oc r="T56">
      <f>G56-SUM(G57:G60)</f>
    </oc>
    <nc r="T56"/>
    <ndxf>
      <font>
        <sz val="12"/>
        <color auto="1"/>
        <name val="Times New Roman"/>
        <scheme val="none"/>
      </font>
      <numFmt numFmtId="0" formatCode="General"/>
      <alignment vertical="bottom" readingOrder="0"/>
    </ndxf>
  </rcc>
  <rcc rId="4787" sId="3" odxf="1" s="1" dxf="1">
    <oc r="U56">
      <f>H56-SUM(H57:H60)</f>
    </oc>
    <nc r="U56"/>
    <ndxf>
      <font>
        <sz val="12"/>
        <color auto="1"/>
        <name val="Times New Roman"/>
        <scheme val="none"/>
      </font>
      <numFmt numFmtId="0" formatCode="General"/>
      <alignment vertical="bottom" readingOrder="0"/>
    </ndxf>
  </rcc>
  <rcc rId="4788" sId="3" odxf="1" s="1" dxf="1">
    <oc r="V56">
      <f>I56-SUM(I57:I60)</f>
    </oc>
    <nc r="V56"/>
    <ndxf>
      <font>
        <sz val="12"/>
        <color auto="1"/>
        <name val="Times New Roman"/>
        <scheme val="none"/>
      </font>
      <numFmt numFmtId="0" formatCode="General"/>
      <alignment vertical="bottom" readingOrder="0"/>
    </ndxf>
  </rcc>
  <rcc rId="4789" sId="3" odxf="1" s="1" dxf="1">
    <oc r="W56">
      <f>J56-SUM(J57:J60)</f>
    </oc>
    <nc r="W56"/>
    <ndxf>
      <font>
        <sz val="12"/>
        <color auto="1"/>
        <name val="Times New Roman"/>
        <scheme val="none"/>
      </font>
      <numFmt numFmtId="0" formatCode="General"/>
      <alignment vertical="bottom" readingOrder="0"/>
    </ndxf>
  </rcc>
  <rcc rId="4790" sId="3" odxf="1" s="1" dxf="1">
    <oc r="X56">
      <f>K56-SUM(K57:K60)</f>
    </oc>
    <nc r="X56"/>
    <ndxf>
      <font>
        <sz val="12"/>
        <color auto="1"/>
        <name val="Times New Roman"/>
        <scheme val="none"/>
      </font>
      <numFmt numFmtId="0" formatCode="General"/>
      <alignment vertical="bottom" readingOrder="0"/>
    </ndxf>
  </rcc>
  <rcc rId="4791" sId="3" odxf="1" s="1" dxf="1">
    <oc r="Y56">
      <f>L56-SUM(L57:L60)</f>
    </oc>
    <nc r="Y56"/>
    <ndxf>
      <font>
        <sz val="12"/>
        <color auto="1"/>
        <name val="Times New Roman"/>
        <scheme val="none"/>
      </font>
      <numFmt numFmtId="0" formatCode="General"/>
      <alignment vertical="bottom" readingOrder="0"/>
    </ndxf>
  </rcc>
  <rcc rId="4792" sId="3" odxf="1" s="1" dxf="1">
    <oc r="Z56">
      <f>M56-SUM(M57:M60)</f>
    </oc>
    <nc r="Z56"/>
    <ndxf>
      <font>
        <sz val="12"/>
        <color auto="1"/>
        <name val="Times New Roman"/>
        <scheme val="none"/>
      </font>
      <numFmt numFmtId="0" formatCode="General"/>
      <alignment vertical="bottom" readingOrder="0"/>
    </ndxf>
  </rcc>
  <rcc rId="4793" sId="3" odxf="1" s="1" dxf="1">
    <oc r="AA56">
      <f>N56-SUM(N57:N60)</f>
    </oc>
    <nc r="AA56"/>
    <ndxf>
      <font>
        <sz val="12"/>
        <color auto="1"/>
        <name val="Times New Roman"/>
        <scheme val="none"/>
      </font>
      <numFmt numFmtId="0" formatCode="General"/>
      <alignment vertical="bottom" readingOrder="0"/>
    </ndxf>
  </rcc>
  <rfmt sheetId="3" sqref="AB56" start="0" length="0">
    <dxf>
      <fill>
        <patternFill patternType="none">
          <bgColor indexed="65"/>
        </patternFill>
      </fill>
      <alignment vertical="bottom" readingOrder="0"/>
    </dxf>
  </rfmt>
  <rcc rId="4794" sId="3" odxf="1" dxf="1">
    <oc r="AC56">
      <f>C56-'N:\Personal\wgmanuel\CEC\IEPR\IEPR 2015\[2015 IEPR Supply Forms (working draft 4-21-15) (WGM 4-24-15).xlsx]S-2 Energy Balance'!E54</f>
    </oc>
    <nc r="AC56"/>
    <ndxf>
      <font>
        <sz val="12"/>
        <color auto="1"/>
        <name val="Times New Roman"/>
        <scheme val="none"/>
      </font>
      <numFmt numFmtId="0" formatCode="General"/>
      <alignment vertical="bottom" readingOrder="0"/>
    </ndxf>
  </rcc>
  <rcc rId="4795" sId="3" odxf="1" dxf="1">
    <oc r="AD56">
      <f>D56-'N:\Personal\wgmanuel\CEC\IEPR\IEPR 2015\[2015 IEPR Supply Forms (working draft 4-21-15) (WGM 4-24-15).xlsx]S-2 Energy Balance'!F54</f>
    </oc>
    <nc r="AD56"/>
    <ndxf>
      <font>
        <sz val="12"/>
        <color auto="1"/>
        <name val="Times New Roman"/>
        <scheme val="none"/>
      </font>
      <numFmt numFmtId="0" formatCode="General"/>
      <alignment vertical="bottom" readingOrder="0"/>
    </ndxf>
  </rcc>
  <rcc rId="4796" sId="3" odxf="1" dxf="1">
    <oc r="AE56">
      <f>E56-'N:\Personal\wgmanuel\CEC\IEPR\IEPR 2015\[2015 IEPR Supply Forms (working draft 4-21-15) (WGM 4-24-15).xlsx]S-2 Energy Balance'!G54</f>
    </oc>
    <nc r="AE56"/>
    <ndxf>
      <font>
        <sz val="12"/>
        <color auto="1"/>
        <name val="Times New Roman"/>
        <scheme val="none"/>
      </font>
      <numFmt numFmtId="0" formatCode="General"/>
      <alignment vertical="bottom" readingOrder="0"/>
    </ndxf>
  </rcc>
  <rcc rId="4797" sId="3" odxf="1" dxf="1">
    <oc r="AF56">
      <f>F56-'N:\Personal\wgmanuel\CEC\IEPR\IEPR 2015\[2015 IEPR Supply Forms (working draft 4-21-15) (WGM 4-24-15).xlsx]S-2 Energy Balance'!H54</f>
    </oc>
    <nc r="AF56"/>
    <ndxf>
      <font>
        <sz val="12"/>
        <color auto="1"/>
        <name val="Times New Roman"/>
        <scheme val="none"/>
      </font>
      <numFmt numFmtId="0" formatCode="General"/>
      <alignment vertical="bottom" readingOrder="0"/>
    </ndxf>
  </rcc>
  <rcc rId="4798" sId="3" odxf="1" dxf="1">
    <oc r="AG56">
      <f>G56-'N:\Personal\wgmanuel\CEC\IEPR\IEPR 2015\[2015 IEPR Supply Forms (working draft 4-21-15) (WGM 4-24-15).xlsx]S-2 Energy Balance'!I54</f>
    </oc>
    <nc r="AG56"/>
    <ndxf>
      <font>
        <sz val="12"/>
        <color auto="1"/>
        <name val="Times New Roman"/>
        <scheme val="none"/>
      </font>
      <numFmt numFmtId="0" formatCode="General"/>
      <alignment vertical="bottom" readingOrder="0"/>
    </ndxf>
  </rcc>
  <rcc rId="4799" sId="3" odxf="1" dxf="1">
    <oc r="AH56">
      <f>H56-'N:\Personal\wgmanuel\CEC\IEPR\IEPR 2015\[2015 IEPR Supply Forms (working draft 4-21-15) (WGM 4-24-15).xlsx]S-2 Energy Balance'!J54</f>
    </oc>
    <nc r="AH56"/>
    <ndxf>
      <font>
        <sz val="12"/>
        <color auto="1"/>
        <name val="Times New Roman"/>
        <scheme val="none"/>
      </font>
      <numFmt numFmtId="0" formatCode="General"/>
      <alignment vertical="bottom" readingOrder="0"/>
    </ndxf>
  </rcc>
  <rcc rId="4800" sId="3" odxf="1" dxf="1">
    <oc r="AI56">
      <f>I56-'N:\Personal\wgmanuel\CEC\IEPR\IEPR 2015\[2015 IEPR Supply Forms (working draft 4-21-15) (WGM 4-24-15).xlsx]S-2 Energy Balance'!K54</f>
    </oc>
    <nc r="AI56"/>
    <ndxf>
      <font>
        <sz val="12"/>
        <color auto="1"/>
        <name val="Times New Roman"/>
        <scheme val="none"/>
      </font>
      <numFmt numFmtId="0" formatCode="General"/>
      <alignment vertical="bottom" readingOrder="0"/>
    </ndxf>
  </rcc>
  <rcc rId="4801" sId="3" odxf="1" dxf="1">
    <oc r="AJ56">
      <f>J56-'N:\Personal\wgmanuel\CEC\IEPR\IEPR 2015\[2015 IEPR Supply Forms (working draft 4-21-15) (WGM 4-24-15).xlsx]S-2 Energy Balance'!L54</f>
    </oc>
    <nc r="AJ56"/>
    <ndxf>
      <font>
        <sz val="12"/>
        <color auto="1"/>
        <name val="Times New Roman"/>
        <scheme val="none"/>
      </font>
      <numFmt numFmtId="0" formatCode="General"/>
      <alignment vertical="bottom" readingOrder="0"/>
    </ndxf>
  </rcc>
  <rcc rId="4802" sId="3" odxf="1" dxf="1">
    <oc r="AK56">
      <f>K56-'N:\Personal\wgmanuel\CEC\IEPR\IEPR 2015\[2015 IEPR Supply Forms (working draft 4-21-15) (WGM 4-24-15).xlsx]S-2 Energy Balance'!M54</f>
    </oc>
    <nc r="AK56"/>
    <ndxf>
      <font>
        <sz val="12"/>
        <color auto="1"/>
        <name val="Times New Roman"/>
        <scheme val="none"/>
      </font>
      <numFmt numFmtId="0" formatCode="General"/>
      <alignment vertical="bottom" readingOrder="0"/>
    </ndxf>
  </rcc>
  <rcc rId="4803" sId="3" odxf="1" dxf="1">
    <oc r="AL56">
      <f>L56-'N:\Personal\wgmanuel\CEC\IEPR\IEPR 2015\[2015 IEPR Supply Forms (working draft 4-21-15) (WGM 4-24-15).xlsx]S-2 Energy Balance'!N54</f>
    </oc>
    <nc r="AL56"/>
    <ndxf>
      <font>
        <sz val="12"/>
        <color auto="1"/>
        <name val="Times New Roman"/>
        <scheme val="none"/>
      </font>
      <numFmt numFmtId="0" formatCode="General"/>
      <alignment vertical="bottom" readingOrder="0"/>
    </ndxf>
  </rcc>
  <rfmt sheetId="3" sqref="AM56" start="0" length="0">
    <dxf>
      <alignment vertical="bottom" readingOrder="0"/>
    </dxf>
  </rfmt>
  <rfmt sheetId="3" sqref="AN56" start="0" length="0">
    <dxf>
      <alignment vertical="bottom" readingOrder="0"/>
    </dxf>
  </rfmt>
  <rfmt sheetId="3" sqref="AO56" start="0" length="0">
    <dxf>
      <fill>
        <patternFill patternType="none">
          <bgColor indexed="65"/>
        </patternFill>
      </fill>
      <alignment vertical="bottom" readingOrder="0"/>
    </dxf>
  </rfmt>
  <rfmt sheetId="3" sqref="AP56" start="0" length="0">
    <dxf>
      <alignment vertical="bottom" readingOrder="0"/>
    </dxf>
  </rfmt>
  <rfmt sheetId="3" sqref="AQ56" start="0" length="0">
    <dxf>
      <alignment vertical="bottom" readingOrder="0"/>
    </dxf>
  </rfmt>
  <rfmt sheetId="3" sqref="AR56" start="0" length="0">
    <dxf>
      <alignment vertical="bottom" readingOrder="0"/>
    </dxf>
  </rfmt>
  <rfmt sheetId="3" sqref="AS56" start="0" length="0">
    <dxf>
      <alignment vertical="bottom" readingOrder="0"/>
    </dxf>
  </rfmt>
  <rfmt sheetId="3" sqref="AT56" start="0" length="0">
    <dxf>
      <alignment vertical="bottom" readingOrder="0"/>
    </dxf>
  </rfmt>
  <rfmt sheetId="3" sqref="AU56" start="0" length="0">
    <dxf>
      <alignment vertical="bottom" readingOrder="0"/>
    </dxf>
  </rfmt>
  <rfmt sheetId="3" sqref="AV56" start="0" length="0">
    <dxf>
      <alignment vertical="bottom" readingOrder="0"/>
    </dxf>
  </rfmt>
  <rfmt sheetId="3" sqref="AW56" start="0" length="0">
    <dxf>
      <alignment vertical="bottom" readingOrder="0"/>
    </dxf>
  </rfmt>
  <rfmt sheetId="3" sqref="AX56" start="0" length="0">
    <dxf>
      <alignment vertical="bottom" readingOrder="0"/>
    </dxf>
  </rfmt>
  <rfmt sheetId="3" sqref="AY56" start="0" length="0">
    <dxf>
      <alignment vertical="bottom" readingOrder="0"/>
    </dxf>
  </rfmt>
  <rfmt sheetId="3" sqref="AZ56" start="0" length="0">
    <dxf>
      <alignment vertical="bottom" readingOrder="0"/>
    </dxf>
  </rfmt>
  <rfmt sheetId="3" sqref="BA56" start="0" length="0">
    <dxf>
      <alignment vertical="bottom" readingOrder="0"/>
    </dxf>
  </rfmt>
  <rfmt sheetId="3" sqref="BB56" start="0" length="0">
    <dxf>
      <alignment vertical="bottom" readingOrder="0"/>
    </dxf>
  </rfmt>
  <rfmt sheetId="3" sqref="BC56" start="0" length="0">
    <dxf>
      <alignment vertical="bottom" readingOrder="0"/>
    </dxf>
  </rfmt>
  <rfmt sheetId="3" sqref="BD56" start="0" length="0">
    <dxf>
      <alignment vertical="bottom" readingOrder="0"/>
    </dxf>
  </rfmt>
  <rfmt sheetId="3" sqref="BE56" start="0" length="0">
    <dxf>
      <alignment vertical="bottom" readingOrder="0"/>
    </dxf>
  </rfmt>
  <rfmt sheetId="3" sqref="BF56" start="0" length="0">
    <dxf>
      <alignment vertical="bottom" readingOrder="0"/>
    </dxf>
  </rfmt>
  <rfmt sheetId="3" sqref="BG56" start="0" length="0">
    <dxf>
      <alignment vertical="bottom" readingOrder="0"/>
    </dxf>
  </rfmt>
  <rfmt sheetId="3" sqref="BH56" start="0" length="0">
    <dxf>
      <alignment vertical="bottom" readingOrder="0"/>
    </dxf>
  </rfmt>
  <rfmt sheetId="3" sqref="BI56" start="0" length="0">
    <dxf>
      <alignment vertical="bottom" readingOrder="0"/>
    </dxf>
  </rfmt>
  <rfmt sheetId="3" sqref="BJ56" start="0" length="0">
    <dxf>
      <alignment vertical="bottom" readingOrder="0"/>
    </dxf>
  </rfmt>
  <rfmt sheetId="3" sqref="BK56" start="0" length="0">
    <dxf>
      <alignment vertical="bottom" readingOrder="0"/>
    </dxf>
  </rfmt>
  <rfmt sheetId="3" sqref="BL56" start="0" length="0">
    <dxf>
      <alignment vertical="bottom" readingOrder="0"/>
    </dxf>
  </rfmt>
  <rfmt sheetId="3" sqref="BM56" start="0" length="0">
    <dxf>
      <alignment vertical="bottom" readingOrder="0"/>
    </dxf>
  </rfmt>
  <rfmt sheetId="3" sqref="BN56" start="0" length="0">
    <dxf>
      <alignment vertical="bottom" readingOrder="0"/>
    </dxf>
  </rfmt>
  <rfmt sheetId="3" sqref="BO56" start="0" length="0">
    <dxf>
      <alignment vertical="bottom" readingOrder="0"/>
    </dxf>
  </rfmt>
  <rfmt sheetId="3" sqref="BP56" start="0" length="0">
    <dxf>
      <alignment vertical="bottom" readingOrder="0"/>
    </dxf>
  </rfmt>
  <rfmt sheetId="3" sqref="BQ56" start="0" length="0">
    <dxf>
      <alignment vertical="bottom" readingOrder="0"/>
    </dxf>
  </rfmt>
  <rfmt sheetId="3" sqref="BR56" start="0" length="0">
    <dxf>
      <alignment vertical="bottom" readingOrder="0"/>
    </dxf>
  </rfmt>
  <rfmt sheetId="3" sqref="BS56" start="0" length="0">
    <dxf>
      <alignment vertical="bottom" readingOrder="0"/>
    </dxf>
  </rfmt>
  <rfmt sheetId="3" sqref="BT56" start="0" length="0">
    <dxf>
      <alignment vertical="bottom" readingOrder="0"/>
    </dxf>
  </rfmt>
  <rfmt sheetId="3" sqref="BU56" start="0" length="0">
    <dxf>
      <alignment vertical="bottom" readingOrder="0"/>
    </dxf>
  </rfmt>
  <rfmt sheetId="3" sqref="BV56" start="0" length="0">
    <dxf>
      <alignment vertical="bottom" readingOrder="0"/>
    </dxf>
  </rfmt>
  <rfmt sheetId="3" sqref="BW56" start="0" length="0">
    <dxf>
      <alignment vertical="bottom" readingOrder="0"/>
    </dxf>
  </rfmt>
  <rfmt sheetId="3" sqref="BX56" start="0" length="0">
    <dxf>
      <alignment vertical="bottom" readingOrder="0"/>
    </dxf>
  </rfmt>
  <rfmt sheetId="3" sqref="BY56" start="0" length="0">
    <dxf>
      <alignment vertical="bottom" readingOrder="0"/>
    </dxf>
  </rfmt>
  <rfmt sheetId="3" sqref="BZ56" start="0" length="0">
    <dxf>
      <alignment vertical="bottom" readingOrder="0"/>
    </dxf>
  </rfmt>
  <rfmt sheetId="3" sqref="CA56" start="0" length="0">
    <dxf>
      <alignment vertical="bottom" readingOrder="0"/>
    </dxf>
  </rfmt>
  <rfmt sheetId="3" sqref="CB56" start="0" length="0">
    <dxf>
      <alignment vertical="bottom" readingOrder="0"/>
    </dxf>
  </rfmt>
  <rfmt sheetId="3" sqref="CC56" start="0" length="0">
    <dxf>
      <alignment vertical="bottom" readingOrder="0"/>
    </dxf>
  </rfmt>
  <rfmt sheetId="3" sqref="CD56" start="0" length="0">
    <dxf>
      <alignment vertical="bottom" readingOrder="0"/>
    </dxf>
  </rfmt>
  <rfmt sheetId="3" sqref="CE56" start="0" length="0">
    <dxf>
      <alignment vertical="bottom" readingOrder="0"/>
    </dxf>
  </rfmt>
  <rfmt sheetId="3" sqref="CF56" start="0" length="0">
    <dxf>
      <alignment vertical="bottom" readingOrder="0"/>
    </dxf>
  </rfmt>
  <rfmt sheetId="3" sqref="CG56" start="0" length="0">
    <dxf>
      <alignment vertical="bottom" readingOrder="0"/>
    </dxf>
  </rfmt>
  <rfmt sheetId="3" sqref="CH56" start="0" length="0">
    <dxf>
      <alignment vertical="bottom" readingOrder="0"/>
    </dxf>
  </rfmt>
  <rfmt sheetId="3" sqref="CI56" start="0" length="0">
    <dxf>
      <alignment vertical="bottom" readingOrder="0"/>
    </dxf>
  </rfmt>
  <rfmt sheetId="3" sqref="CJ56" start="0" length="0">
    <dxf>
      <alignment vertical="bottom" readingOrder="0"/>
    </dxf>
  </rfmt>
  <rfmt sheetId="3" sqref="CK56" start="0" length="0">
    <dxf>
      <alignment vertical="bottom" readingOrder="0"/>
    </dxf>
  </rfmt>
  <rfmt sheetId="3" sqref="CL56" start="0" length="0">
    <dxf>
      <alignment vertical="bottom" readingOrder="0"/>
    </dxf>
  </rfmt>
  <rfmt sheetId="3" sqref="CM56" start="0" length="0">
    <dxf>
      <alignment vertical="bottom" readingOrder="0"/>
    </dxf>
  </rfmt>
  <rfmt sheetId="3" sqref="CN56" start="0" length="0">
    <dxf>
      <alignment vertical="bottom" readingOrder="0"/>
    </dxf>
  </rfmt>
  <rfmt sheetId="3" sqref="CO56" start="0" length="0">
    <dxf>
      <alignment vertical="bottom" readingOrder="0"/>
    </dxf>
  </rfmt>
  <rfmt sheetId="3" sqref="CP56" start="0" length="0">
    <dxf>
      <alignment vertical="bottom" readingOrder="0"/>
    </dxf>
  </rfmt>
  <rfmt sheetId="3" sqref="CQ56" start="0" length="0">
    <dxf>
      <alignment vertical="bottom" readingOrder="0"/>
    </dxf>
  </rfmt>
  <rfmt sheetId="3" sqref="CR56" start="0" length="0">
    <dxf>
      <alignment vertical="bottom" readingOrder="0"/>
    </dxf>
  </rfmt>
  <rfmt sheetId="3" sqref="CS56" start="0" length="0">
    <dxf>
      <alignment vertical="bottom" readingOrder="0"/>
    </dxf>
  </rfmt>
  <rfmt sheetId="3" sqref="CT56" start="0" length="0">
    <dxf>
      <alignment vertical="bottom" readingOrder="0"/>
    </dxf>
  </rfmt>
  <rfmt sheetId="3" sqref="CU56" start="0" length="0">
    <dxf>
      <alignment vertical="bottom" readingOrder="0"/>
    </dxf>
  </rfmt>
  <rfmt sheetId="3" sqref="CV56" start="0" length="0">
    <dxf>
      <alignment vertical="bottom" readingOrder="0"/>
    </dxf>
  </rfmt>
  <rfmt sheetId="3" sqref="CW56" start="0" length="0">
    <dxf>
      <alignment vertical="bottom" readingOrder="0"/>
    </dxf>
  </rfmt>
  <rfmt sheetId="3" sqref="CX56" start="0" length="0">
    <dxf>
      <alignment vertical="bottom" readingOrder="0"/>
    </dxf>
  </rfmt>
  <rfmt sheetId="3" sqref="CY56" start="0" length="0">
    <dxf>
      <alignment vertical="bottom" readingOrder="0"/>
    </dxf>
  </rfmt>
  <rfmt sheetId="3" sqref="CZ56" start="0" length="0">
    <dxf>
      <alignment vertical="bottom" readingOrder="0"/>
    </dxf>
  </rfmt>
  <rfmt sheetId="3" sqref="DA56" start="0" length="0">
    <dxf>
      <alignment vertical="bottom" readingOrder="0"/>
    </dxf>
  </rfmt>
  <rfmt sheetId="3" sqref="DB56" start="0" length="0">
    <dxf>
      <alignment vertical="bottom" readingOrder="0"/>
    </dxf>
  </rfmt>
  <rfmt sheetId="3" sqref="DC56" start="0" length="0">
    <dxf>
      <alignment vertical="bottom" readingOrder="0"/>
    </dxf>
  </rfmt>
  <rfmt sheetId="3" sqref="DD56" start="0" length="0">
    <dxf>
      <alignment vertical="bottom" readingOrder="0"/>
    </dxf>
  </rfmt>
  <rfmt sheetId="3" sqref="DE56" start="0" length="0">
    <dxf>
      <alignment vertical="bottom" readingOrder="0"/>
    </dxf>
  </rfmt>
  <rfmt sheetId="3" sqref="DF56" start="0" length="0">
    <dxf>
      <alignment vertical="bottom" readingOrder="0"/>
    </dxf>
  </rfmt>
  <rfmt sheetId="3" sqref="DG56" start="0" length="0">
    <dxf>
      <alignment vertical="bottom" readingOrder="0"/>
    </dxf>
  </rfmt>
  <rfmt sheetId="3" sqref="DH56" start="0" length="0">
    <dxf>
      <alignment vertical="bottom" readingOrder="0"/>
    </dxf>
  </rfmt>
  <rfmt sheetId="3" sqref="DI56" start="0" length="0">
    <dxf>
      <alignment vertical="bottom" readingOrder="0"/>
    </dxf>
  </rfmt>
  <rfmt sheetId="3" sqref="DJ56" start="0" length="0">
    <dxf>
      <alignment vertical="bottom" readingOrder="0"/>
    </dxf>
  </rfmt>
  <rfmt sheetId="3" sqref="DK56" start="0" length="0">
    <dxf>
      <alignment vertical="bottom" readingOrder="0"/>
    </dxf>
  </rfmt>
  <rfmt sheetId="3" sqref="DL56" start="0" length="0">
    <dxf>
      <alignment vertical="bottom" readingOrder="0"/>
    </dxf>
  </rfmt>
  <rfmt sheetId="3" sqref="DM56" start="0" length="0">
    <dxf>
      <alignment vertical="bottom" readingOrder="0"/>
    </dxf>
  </rfmt>
  <rfmt sheetId="3" sqref="DN56" start="0" length="0">
    <dxf>
      <alignment vertical="bottom" readingOrder="0"/>
    </dxf>
  </rfmt>
  <rfmt sheetId="3" sqref="DO56" start="0" length="0">
    <dxf>
      <alignment vertical="bottom" readingOrder="0"/>
    </dxf>
  </rfmt>
  <rfmt sheetId="3" sqref="DP56" start="0" length="0">
    <dxf>
      <alignment vertical="bottom" readingOrder="0"/>
    </dxf>
  </rfmt>
  <rfmt sheetId="3" sqref="DQ56" start="0" length="0">
    <dxf>
      <alignment vertical="bottom" readingOrder="0"/>
    </dxf>
  </rfmt>
  <rfmt sheetId="3" sqref="DR56" start="0" length="0">
    <dxf>
      <alignment vertical="bottom" readingOrder="0"/>
    </dxf>
  </rfmt>
  <rfmt sheetId="3" sqref="DS56" start="0" length="0">
    <dxf>
      <alignment vertical="bottom" readingOrder="0"/>
    </dxf>
  </rfmt>
  <rfmt sheetId="3" sqref="DT56" start="0" length="0">
    <dxf>
      <alignment vertical="bottom" readingOrder="0"/>
    </dxf>
  </rfmt>
  <rfmt sheetId="3" sqref="DU56" start="0" length="0">
    <dxf>
      <alignment vertical="bottom" readingOrder="0"/>
    </dxf>
  </rfmt>
  <rfmt sheetId="3" sqref="DV56" start="0" length="0">
    <dxf>
      <alignment vertical="bottom" readingOrder="0"/>
    </dxf>
  </rfmt>
  <rfmt sheetId="3" sqref="DW56" start="0" length="0">
    <dxf>
      <alignment vertical="bottom" readingOrder="0"/>
    </dxf>
  </rfmt>
  <rfmt sheetId="3" sqref="DX56" start="0" length="0">
    <dxf>
      <alignment vertical="bottom" readingOrder="0"/>
    </dxf>
  </rfmt>
  <rfmt sheetId="3" sqref="DY56" start="0" length="0">
    <dxf>
      <alignment vertical="bottom" readingOrder="0"/>
    </dxf>
  </rfmt>
  <rfmt sheetId="3" sqref="DZ56" start="0" length="0">
    <dxf>
      <alignment vertical="bottom" readingOrder="0"/>
    </dxf>
  </rfmt>
  <rfmt sheetId="3" sqref="EA56" start="0" length="0">
    <dxf>
      <alignment vertical="bottom" readingOrder="0"/>
    </dxf>
  </rfmt>
  <rfmt sheetId="3" sqref="EB56" start="0" length="0">
    <dxf>
      <alignment vertical="bottom" readingOrder="0"/>
    </dxf>
  </rfmt>
  <rfmt sheetId="3" sqref="EC56" start="0" length="0">
    <dxf>
      <alignment vertical="bottom" readingOrder="0"/>
    </dxf>
  </rfmt>
  <rfmt sheetId="3" sqref="ED56" start="0" length="0">
    <dxf>
      <alignment vertical="bottom" readingOrder="0"/>
    </dxf>
  </rfmt>
  <rfmt sheetId="3" sqref="EE56" start="0" length="0">
    <dxf>
      <alignment vertical="bottom" readingOrder="0"/>
    </dxf>
  </rfmt>
  <rfmt sheetId="3" sqref="EF56" start="0" length="0">
    <dxf>
      <alignment vertical="bottom" readingOrder="0"/>
    </dxf>
  </rfmt>
  <rfmt sheetId="3" sqref="EG56" start="0" length="0">
    <dxf>
      <alignment vertical="bottom" readingOrder="0"/>
    </dxf>
  </rfmt>
  <rfmt sheetId="3" sqref="EH56" start="0" length="0">
    <dxf>
      <alignment vertical="bottom" readingOrder="0"/>
    </dxf>
  </rfmt>
  <rfmt sheetId="3" sqref="EI56" start="0" length="0">
    <dxf>
      <alignment vertical="bottom" readingOrder="0"/>
    </dxf>
  </rfmt>
  <rfmt sheetId="3" sqref="EJ56" start="0" length="0">
    <dxf>
      <alignment vertical="bottom" readingOrder="0"/>
    </dxf>
  </rfmt>
  <rfmt sheetId="3" sqref="EK56" start="0" length="0">
    <dxf>
      <alignment vertical="bottom" readingOrder="0"/>
    </dxf>
  </rfmt>
  <rfmt sheetId="3" sqref="EL56" start="0" length="0">
    <dxf>
      <alignment vertical="bottom" readingOrder="0"/>
    </dxf>
  </rfmt>
  <rfmt sheetId="3" sqref="EM56" start="0" length="0">
    <dxf>
      <alignment vertical="bottom" readingOrder="0"/>
    </dxf>
  </rfmt>
  <rfmt sheetId="3" sqref="EN56" start="0" length="0">
    <dxf>
      <alignment vertical="bottom" readingOrder="0"/>
    </dxf>
  </rfmt>
  <rfmt sheetId="3" sqref="EO56" start="0" length="0">
    <dxf>
      <alignment vertical="bottom" readingOrder="0"/>
    </dxf>
  </rfmt>
  <rfmt sheetId="3" sqref="EP56" start="0" length="0">
    <dxf>
      <alignment vertical="bottom" readingOrder="0"/>
    </dxf>
  </rfmt>
  <rfmt sheetId="3" sqref="EQ56" start="0" length="0">
    <dxf>
      <alignment vertical="bottom" readingOrder="0"/>
    </dxf>
  </rfmt>
  <rfmt sheetId="3" sqref="ER56" start="0" length="0">
    <dxf>
      <alignment vertical="bottom" readingOrder="0"/>
    </dxf>
  </rfmt>
  <rfmt sheetId="3" sqref="ES56" start="0" length="0">
    <dxf>
      <alignment vertical="bottom" readingOrder="0"/>
    </dxf>
  </rfmt>
  <rfmt sheetId="3" sqref="ET56" start="0" length="0">
    <dxf>
      <alignment vertical="bottom" readingOrder="0"/>
    </dxf>
  </rfmt>
  <rfmt sheetId="3" sqref="EU56" start="0" length="0">
    <dxf>
      <alignment vertical="bottom" readingOrder="0"/>
    </dxf>
  </rfmt>
  <rfmt sheetId="3" sqref="EV56" start="0" length="0">
    <dxf>
      <alignment vertical="bottom" readingOrder="0"/>
    </dxf>
  </rfmt>
  <rfmt sheetId="3" sqref="EW56" start="0" length="0">
    <dxf>
      <alignment vertical="bottom" readingOrder="0"/>
    </dxf>
  </rfmt>
  <rfmt sheetId="3" sqref="EX56" start="0" length="0">
    <dxf>
      <alignment vertical="bottom" readingOrder="0"/>
    </dxf>
  </rfmt>
  <rfmt sheetId="3" sqref="EY56" start="0" length="0">
    <dxf>
      <alignment vertical="bottom" readingOrder="0"/>
    </dxf>
  </rfmt>
  <rfmt sheetId="3" sqref="EZ56" start="0" length="0">
    <dxf>
      <alignment vertical="bottom" readingOrder="0"/>
    </dxf>
  </rfmt>
  <rfmt sheetId="3" sqref="FA56" start="0" length="0">
    <dxf>
      <alignment vertical="bottom" readingOrder="0"/>
    </dxf>
  </rfmt>
  <rfmt sheetId="3" sqref="FB56" start="0" length="0">
    <dxf>
      <alignment vertical="bottom" readingOrder="0"/>
    </dxf>
  </rfmt>
  <rfmt sheetId="3" sqref="FC56" start="0" length="0">
    <dxf>
      <alignment vertical="bottom" readingOrder="0"/>
    </dxf>
  </rfmt>
  <rfmt sheetId="3" sqref="FD56" start="0" length="0">
    <dxf>
      <alignment vertical="bottom" readingOrder="0"/>
    </dxf>
  </rfmt>
  <rfmt sheetId="3" sqref="FE56" start="0" length="0">
    <dxf>
      <alignment vertical="bottom" readingOrder="0"/>
    </dxf>
  </rfmt>
  <rfmt sheetId="3" sqref="FF56" start="0" length="0">
    <dxf>
      <alignment vertical="bottom" readingOrder="0"/>
    </dxf>
  </rfmt>
  <rfmt sheetId="3" sqref="FG56" start="0" length="0">
    <dxf>
      <alignment vertical="bottom" readingOrder="0"/>
    </dxf>
  </rfmt>
  <rfmt sheetId="3" sqref="FH56" start="0" length="0">
    <dxf>
      <alignment vertical="bottom" readingOrder="0"/>
    </dxf>
  </rfmt>
  <rfmt sheetId="3" sqref="FI56" start="0" length="0">
    <dxf>
      <alignment vertical="bottom" readingOrder="0"/>
    </dxf>
  </rfmt>
  <rfmt sheetId="3" sqref="FJ56" start="0" length="0">
    <dxf>
      <alignment vertical="bottom" readingOrder="0"/>
    </dxf>
  </rfmt>
  <rfmt sheetId="3" sqref="FK56" start="0" length="0">
    <dxf>
      <alignment vertical="bottom" readingOrder="0"/>
    </dxf>
  </rfmt>
  <rfmt sheetId="3" sqref="P57" start="0" length="0">
    <dxf>
      <alignment vertical="bottom" readingOrder="0"/>
    </dxf>
  </rfmt>
  <rfmt sheetId="3" sqref="Q57" start="0" length="0">
    <dxf>
      <alignment vertical="bottom" readingOrder="0"/>
    </dxf>
  </rfmt>
  <rfmt sheetId="3" sqref="R57" start="0" length="0">
    <dxf>
      <alignment vertical="bottom" readingOrder="0"/>
    </dxf>
  </rfmt>
  <rfmt sheetId="3" sqref="S57" start="0" length="0">
    <dxf>
      <alignment vertical="bottom" readingOrder="0"/>
    </dxf>
  </rfmt>
  <rfmt sheetId="3" sqref="T57" start="0" length="0">
    <dxf>
      <alignment vertical="bottom" readingOrder="0"/>
    </dxf>
  </rfmt>
  <rfmt sheetId="3" sqref="U57" start="0" length="0">
    <dxf>
      <alignment vertical="bottom" readingOrder="0"/>
    </dxf>
  </rfmt>
  <rfmt sheetId="3" sqref="V57" start="0" length="0">
    <dxf>
      <alignment vertical="bottom" readingOrder="0"/>
    </dxf>
  </rfmt>
  <rfmt sheetId="3" sqref="W57" start="0" length="0">
    <dxf>
      <alignment vertical="bottom" readingOrder="0"/>
    </dxf>
  </rfmt>
  <rfmt sheetId="3" sqref="X57" start="0" length="0">
    <dxf>
      <alignment vertical="bottom" readingOrder="0"/>
    </dxf>
  </rfmt>
  <rfmt sheetId="3" sqref="Y57" start="0" length="0">
    <dxf>
      <alignment vertical="bottom" readingOrder="0"/>
    </dxf>
  </rfmt>
  <rfmt sheetId="3" sqref="Z57" start="0" length="0">
    <dxf>
      <alignment vertical="bottom" readingOrder="0"/>
    </dxf>
  </rfmt>
  <rfmt sheetId="3" sqref="AA57" start="0" length="0">
    <dxf>
      <alignment vertical="bottom" readingOrder="0"/>
    </dxf>
  </rfmt>
  <rfmt sheetId="3" sqref="AB57" start="0" length="0">
    <dxf>
      <fill>
        <patternFill patternType="none">
          <bgColor indexed="65"/>
        </patternFill>
      </fill>
      <alignment vertical="bottom" readingOrder="0"/>
    </dxf>
  </rfmt>
  <rcc rId="4804" sId="3" odxf="1" dxf="1">
    <oc r="AC57">
      <f>C57-'N:\Personal\wgmanuel\CEC\IEPR\IEPR 2015\[2015 IEPR Supply Forms (working draft 4-21-15) (WGM 4-24-15).xlsx]S-2 Energy Balance'!E55</f>
    </oc>
    <nc r="AC57"/>
    <ndxf>
      <font>
        <sz val="12"/>
        <color auto="1"/>
        <name val="Times New Roman"/>
        <scheme val="none"/>
      </font>
      <numFmt numFmtId="0" formatCode="General"/>
      <alignment vertical="bottom" readingOrder="0"/>
    </ndxf>
  </rcc>
  <rcc rId="4805" sId="3" odxf="1" dxf="1">
    <oc r="AD57">
      <f>D57-'N:\Personal\wgmanuel\CEC\IEPR\IEPR 2015\[2015 IEPR Supply Forms (working draft 4-21-15) (WGM 4-24-15).xlsx]S-2 Energy Balance'!F55</f>
    </oc>
    <nc r="AD57"/>
    <ndxf>
      <font>
        <sz val="12"/>
        <color auto="1"/>
        <name val="Times New Roman"/>
        <scheme val="none"/>
      </font>
      <numFmt numFmtId="0" formatCode="General"/>
      <alignment vertical="bottom" readingOrder="0"/>
    </ndxf>
  </rcc>
  <rcc rId="4806" sId="3" odxf="1" dxf="1">
    <oc r="AE57">
      <f>E57-'N:\Personal\wgmanuel\CEC\IEPR\IEPR 2015\[2015 IEPR Supply Forms (working draft 4-21-15) (WGM 4-24-15).xlsx]S-2 Energy Balance'!G55</f>
    </oc>
    <nc r="AE57"/>
    <ndxf>
      <font>
        <sz val="12"/>
        <color auto="1"/>
        <name val="Times New Roman"/>
        <scheme val="none"/>
      </font>
      <numFmt numFmtId="0" formatCode="General"/>
      <alignment vertical="bottom" readingOrder="0"/>
    </ndxf>
  </rcc>
  <rcc rId="4807" sId="3" odxf="1" dxf="1">
    <oc r="AF57">
      <f>F57-'N:\Personal\wgmanuel\CEC\IEPR\IEPR 2015\[2015 IEPR Supply Forms (working draft 4-21-15) (WGM 4-24-15).xlsx]S-2 Energy Balance'!H55</f>
    </oc>
    <nc r="AF57"/>
    <ndxf>
      <font>
        <sz val="12"/>
        <color auto="1"/>
        <name val="Times New Roman"/>
        <scheme val="none"/>
      </font>
      <numFmt numFmtId="0" formatCode="General"/>
      <alignment vertical="bottom" readingOrder="0"/>
    </ndxf>
  </rcc>
  <rcc rId="4808" sId="3" odxf="1" dxf="1">
    <oc r="AG57">
      <f>G57-'N:\Personal\wgmanuel\CEC\IEPR\IEPR 2015\[2015 IEPR Supply Forms (working draft 4-21-15) (WGM 4-24-15).xlsx]S-2 Energy Balance'!I55</f>
    </oc>
    <nc r="AG57"/>
    <ndxf>
      <font>
        <sz val="12"/>
        <color auto="1"/>
        <name val="Times New Roman"/>
        <scheme val="none"/>
      </font>
      <numFmt numFmtId="0" formatCode="General"/>
      <alignment vertical="bottom" readingOrder="0"/>
    </ndxf>
  </rcc>
  <rcc rId="4809" sId="3" odxf="1" dxf="1">
    <oc r="AH57">
      <f>H57-'N:\Personal\wgmanuel\CEC\IEPR\IEPR 2015\[2015 IEPR Supply Forms (working draft 4-21-15) (WGM 4-24-15).xlsx]S-2 Energy Balance'!J55</f>
    </oc>
    <nc r="AH57"/>
    <ndxf>
      <font>
        <sz val="12"/>
        <color auto="1"/>
        <name val="Times New Roman"/>
        <scheme val="none"/>
      </font>
      <numFmt numFmtId="0" formatCode="General"/>
      <alignment vertical="bottom" readingOrder="0"/>
    </ndxf>
  </rcc>
  <rcc rId="4810" sId="3" odxf="1" dxf="1">
    <oc r="AI57">
      <f>I57-'N:\Personal\wgmanuel\CEC\IEPR\IEPR 2015\[2015 IEPR Supply Forms (working draft 4-21-15) (WGM 4-24-15).xlsx]S-2 Energy Balance'!K55</f>
    </oc>
    <nc r="AI57"/>
    <ndxf>
      <font>
        <sz val="12"/>
        <color auto="1"/>
        <name val="Times New Roman"/>
        <scheme val="none"/>
      </font>
      <numFmt numFmtId="0" formatCode="General"/>
      <alignment vertical="bottom" readingOrder="0"/>
    </ndxf>
  </rcc>
  <rcc rId="4811" sId="3" odxf="1" dxf="1">
    <oc r="AJ57">
      <f>J57-'N:\Personal\wgmanuel\CEC\IEPR\IEPR 2015\[2015 IEPR Supply Forms (working draft 4-21-15) (WGM 4-24-15).xlsx]S-2 Energy Balance'!L55</f>
    </oc>
    <nc r="AJ57"/>
    <ndxf>
      <font>
        <sz val="12"/>
        <color auto="1"/>
        <name val="Times New Roman"/>
        <scheme val="none"/>
      </font>
      <numFmt numFmtId="0" formatCode="General"/>
      <alignment vertical="bottom" readingOrder="0"/>
    </ndxf>
  </rcc>
  <rcc rId="4812" sId="3" odxf="1" dxf="1">
    <oc r="AK57">
      <f>K57-'N:\Personal\wgmanuel\CEC\IEPR\IEPR 2015\[2015 IEPR Supply Forms (working draft 4-21-15) (WGM 4-24-15).xlsx]S-2 Energy Balance'!M55</f>
    </oc>
    <nc r="AK57"/>
    <ndxf>
      <font>
        <sz val="12"/>
        <color auto="1"/>
        <name val="Times New Roman"/>
        <scheme val="none"/>
      </font>
      <numFmt numFmtId="0" formatCode="General"/>
      <alignment vertical="bottom" readingOrder="0"/>
    </ndxf>
  </rcc>
  <rcc rId="4813" sId="3" odxf="1" dxf="1">
    <oc r="AL57">
      <f>L57-'N:\Personal\wgmanuel\CEC\IEPR\IEPR 2015\[2015 IEPR Supply Forms (working draft 4-21-15) (WGM 4-24-15).xlsx]S-2 Energy Balance'!N55</f>
    </oc>
    <nc r="AL57"/>
    <ndxf>
      <font>
        <sz val="12"/>
        <color auto="1"/>
        <name val="Times New Roman"/>
        <scheme val="none"/>
      </font>
      <numFmt numFmtId="0" formatCode="General"/>
      <alignment vertical="bottom" readingOrder="0"/>
    </ndxf>
  </rcc>
  <rfmt sheetId="3" sqref="AM57" start="0" length="0">
    <dxf>
      <alignment vertical="bottom" readingOrder="0"/>
    </dxf>
  </rfmt>
  <rfmt sheetId="3" sqref="AN57" start="0" length="0">
    <dxf>
      <alignment vertical="bottom" readingOrder="0"/>
    </dxf>
  </rfmt>
  <rfmt sheetId="3" sqref="AO57" start="0" length="0">
    <dxf>
      <fill>
        <patternFill patternType="none">
          <bgColor indexed="65"/>
        </patternFill>
      </fill>
      <alignment vertical="bottom" readingOrder="0"/>
    </dxf>
  </rfmt>
  <rfmt sheetId="3" sqref="AP57" start="0" length="0">
    <dxf>
      <alignment vertical="bottom" readingOrder="0"/>
    </dxf>
  </rfmt>
  <rfmt sheetId="3" sqref="AQ57" start="0" length="0">
    <dxf>
      <alignment vertical="bottom" readingOrder="0"/>
    </dxf>
  </rfmt>
  <rfmt sheetId="3" sqref="AR57" start="0" length="0">
    <dxf>
      <alignment vertical="bottom" readingOrder="0"/>
    </dxf>
  </rfmt>
  <rfmt sheetId="3" sqref="AS57" start="0" length="0">
    <dxf>
      <alignment vertical="bottom" readingOrder="0"/>
    </dxf>
  </rfmt>
  <rfmt sheetId="3" sqref="AT57" start="0" length="0">
    <dxf>
      <alignment vertical="bottom" readingOrder="0"/>
    </dxf>
  </rfmt>
  <rfmt sheetId="3" sqref="AU57" start="0" length="0">
    <dxf>
      <alignment vertical="bottom" readingOrder="0"/>
    </dxf>
  </rfmt>
  <rfmt sheetId="3" sqref="AV57" start="0" length="0">
    <dxf>
      <alignment vertical="bottom" readingOrder="0"/>
    </dxf>
  </rfmt>
  <rfmt sheetId="3" sqref="AW57" start="0" length="0">
    <dxf>
      <alignment vertical="bottom" readingOrder="0"/>
    </dxf>
  </rfmt>
  <rfmt sheetId="3" sqref="AX57" start="0" length="0">
    <dxf>
      <alignment vertical="bottom" readingOrder="0"/>
    </dxf>
  </rfmt>
  <rfmt sheetId="3" sqref="AY57" start="0" length="0">
    <dxf>
      <alignment vertical="bottom" readingOrder="0"/>
    </dxf>
  </rfmt>
  <rfmt sheetId="3" sqref="AZ57" start="0" length="0">
    <dxf>
      <alignment vertical="bottom" readingOrder="0"/>
    </dxf>
  </rfmt>
  <rfmt sheetId="3" sqref="BA57" start="0" length="0">
    <dxf>
      <alignment vertical="bottom" readingOrder="0"/>
    </dxf>
  </rfmt>
  <rfmt sheetId="3" sqref="BB57" start="0" length="0">
    <dxf>
      <alignment vertical="bottom" readingOrder="0"/>
    </dxf>
  </rfmt>
  <rfmt sheetId="3" sqref="BC57" start="0" length="0">
    <dxf>
      <alignment vertical="bottom" readingOrder="0"/>
    </dxf>
  </rfmt>
  <rfmt sheetId="3" sqref="BD57" start="0" length="0">
    <dxf>
      <alignment vertical="bottom" readingOrder="0"/>
    </dxf>
  </rfmt>
  <rfmt sheetId="3" sqref="BE57" start="0" length="0">
    <dxf>
      <alignment vertical="bottom" readingOrder="0"/>
    </dxf>
  </rfmt>
  <rfmt sheetId="3" sqref="BF57" start="0" length="0">
    <dxf>
      <alignment vertical="bottom" readingOrder="0"/>
    </dxf>
  </rfmt>
  <rfmt sheetId="3" sqref="BG57" start="0" length="0">
    <dxf>
      <alignment vertical="bottom" readingOrder="0"/>
    </dxf>
  </rfmt>
  <rfmt sheetId="3" sqref="BH57" start="0" length="0">
    <dxf>
      <alignment vertical="bottom" readingOrder="0"/>
    </dxf>
  </rfmt>
  <rfmt sheetId="3" sqref="BI57" start="0" length="0">
    <dxf>
      <alignment vertical="bottom" readingOrder="0"/>
    </dxf>
  </rfmt>
  <rfmt sheetId="3" sqref="BJ57" start="0" length="0">
    <dxf>
      <alignment vertical="bottom" readingOrder="0"/>
    </dxf>
  </rfmt>
  <rfmt sheetId="3" sqref="BK57" start="0" length="0">
    <dxf>
      <alignment vertical="bottom" readingOrder="0"/>
    </dxf>
  </rfmt>
  <rfmt sheetId="3" sqref="BL57" start="0" length="0">
    <dxf>
      <alignment vertical="bottom" readingOrder="0"/>
    </dxf>
  </rfmt>
  <rfmt sheetId="3" sqref="BM57" start="0" length="0">
    <dxf>
      <alignment vertical="bottom" readingOrder="0"/>
    </dxf>
  </rfmt>
  <rfmt sheetId="3" sqref="BN57" start="0" length="0">
    <dxf>
      <alignment vertical="bottom" readingOrder="0"/>
    </dxf>
  </rfmt>
  <rfmt sheetId="3" sqref="BO57" start="0" length="0">
    <dxf>
      <alignment vertical="bottom" readingOrder="0"/>
    </dxf>
  </rfmt>
  <rfmt sheetId="3" sqref="BP57" start="0" length="0">
    <dxf>
      <alignment vertical="bottom" readingOrder="0"/>
    </dxf>
  </rfmt>
  <rfmt sheetId="3" sqref="BQ57" start="0" length="0">
    <dxf>
      <alignment vertical="bottom" readingOrder="0"/>
    </dxf>
  </rfmt>
  <rfmt sheetId="3" sqref="BR57" start="0" length="0">
    <dxf>
      <alignment vertical="bottom" readingOrder="0"/>
    </dxf>
  </rfmt>
  <rfmt sheetId="3" sqref="BS57" start="0" length="0">
    <dxf>
      <alignment vertical="bottom" readingOrder="0"/>
    </dxf>
  </rfmt>
  <rfmt sheetId="3" sqref="BT57" start="0" length="0">
    <dxf>
      <alignment vertical="bottom" readingOrder="0"/>
    </dxf>
  </rfmt>
  <rfmt sheetId="3" sqref="BU57" start="0" length="0">
    <dxf>
      <alignment vertical="bottom" readingOrder="0"/>
    </dxf>
  </rfmt>
  <rfmt sheetId="3" sqref="BV57" start="0" length="0">
    <dxf>
      <alignment vertical="bottom" readingOrder="0"/>
    </dxf>
  </rfmt>
  <rfmt sheetId="3" sqref="BW57" start="0" length="0">
    <dxf>
      <alignment vertical="bottom" readingOrder="0"/>
    </dxf>
  </rfmt>
  <rfmt sheetId="3" sqref="BX57" start="0" length="0">
    <dxf>
      <alignment vertical="bottom" readingOrder="0"/>
    </dxf>
  </rfmt>
  <rfmt sheetId="3" sqref="BY57" start="0" length="0">
    <dxf>
      <alignment vertical="bottom" readingOrder="0"/>
    </dxf>
  </rfmt>
  <rfmt sheetId="3" sqref="BZ57" start="0" length="0">
    <dxf>
      <alignment vertical="bottom" readingOrder="0"/>
    </dxf>
  </rfmt>
  <rfmt sheetId="3" sqref="CA57" start="0" length="0">
    <dxf>
      <alignment vertical="bottom" readingOrder="0"/>
    </dxf>
  </rfmt>
  <rfmt sheetId="3" sqref="CB57" start="0" length="0">
    <dxf>
      <alignment vertical="bottom" readingOrder="0"/>
    </dxf>
  </rfmt>
  <rfmt sheetId="3" sqref="CC57" start="0" length="0">
    <dxf>
      <alignment vertical="bottom" readingOrder="0"/>
    </dxf>
  </rfmt>
  <rfmt sheetId="3" sqref="CD57" start="0" length="0">
    <dxf>
      <alignment vertical="bottom" readingOrder="0"/>
    </dxf>
  </rfmt>
  <rfmt sheetId="3" sqref="CE57" start="0" length="0">
    <dxf>
      <alignment vertical="bottom" readingOrder="0"/>
    </dxf>
  </rfmt>
  <rfmt sheetId="3" sqref="CF57" start="0" length="0">
    <dxf>
      <alignment vertical="bottom" readingOrder="0"/>
    </dxf>
  </rfmt>
  <rfmt sheetId="3" sqref="CG57" start="0" length="0">
    <dxf>
      <alignment vertical="bottom" readingOrder="0"/>
    </dxf>
  </rfmt>
  <rfmt sheetId="3" sqref="CH57" start="0" length="0">
    <dxf>
      <alignment vertical="bottom" readingOrder="0"/>
    </dxf>
  </rfmt>
  <rfmt sheetId="3" sqref="CI57" start="0" length="0">
    <dxf>
      <alignment vertical="bottom" readingOrder="0"/>
    </dxf>
  </rfmt>
  <rfmt sheetId="3" sqref="CJ57" start="0" length="0">
    <dxf>
      <alignment vertical="bottom" readingOrder="0"/>
    </dxf>
  </rfmt>
  <rfmt sheetId="3" sqref="CK57" start="0" length="0">
    <dxf>
      <alignment vertical="bottom" readingOrder="0"/>
    </dxf>
  </rfmt>
  <rfmt sheetId="3" sqref="CL57" start="0" length="0">
    <dxf>
      <alignment vertical="bottom" readingOrder="0"/>
    </dxf>
  </rfmt>
  <rfmt sheetId="3" sqref="CM57" start="0" length="0">
    <dxf>
      <alignment vertical="bottom" readingOrder="0"/>
    </dxf>
  </rfmt>
  <rfmt sheetId="3" sqref="CN57" start="0" length="0">
    <dxf>
      <alignment vertical="bottom" readingOrder="0"/>
    </dxf>
  </rfmt>
  <rfmt sheetId="3" sqref="CO57" start="0" length="0">
    <dxf>
      <alignment vertical="bottom" readingOrder="0"/>
    </dxf>
  </rfmt>
  <rfmt sheetId="3" sqref="CP57" start="0" length="0">
    <dxf>
      <alignment vertical="bottom" readingOrder="0"/>
    </dxf>
  </rfmt>
  <rfmt sheetId="3" sqref="CQ57" start="0" length="0">
    <dxf>
      <alignment vertical="bottom" readingOrder="0"/>
    </dxf>
  </rfmt>
  <rfmt sheetId="3" sqref="CR57" start="0" length="0">
    <dxf>
      <alignment vertical="bottom" readingOrder="0"/>
    </dxf>
  </rfmt>
  <rfmt sheetId="3" sqref="CS57" start="0" length="0">
    <dxf>
      <alignment vertical="bottom" readingOrder="0"/>
    </dxf>
  </rfmt>
  <rfmt sheetId="3" sqref="CT57" start="0" length="0">
    <dxf>
      <alignment vertical="bottom" readingOrder="0"/>
    </dxf>
  </rfmt>
  <rfmt sheetId="3" sqref="CU57" start="0" length="0">
    <dxf>
      <alignment vertical="bottom" readingOrder="0"/>
    </dxf>
  </rfmt>
  <rfmt sheetId="3" sqref="CV57" start="0" length="0">
    <dxf>
      <alignment vertical="bottom" readingOrder="0"/>
    </dxf>
  </rfmt>
  <rfmt sheetId="3" sqref="CW57" start="0" length="0">
    <dxf>
      <alignment vertical="bottom" readingOrder="0"/>
    </dxf>
  </rfmt>
  <rfmt sheetId="3" sqref="CX57" start="0" length="0">
    <dxf>
      <alignment vertical="bottom" readingOrder="0"/>
    </dxf>
  </rfmt>
  <rfmt sheetId="3" sqref="CY57" start="0" length="0">
    <dxf>
      <alignment vertical="bottom" readingOrder="0"/>
    </dxf>
  </rfmt>
  <rfmt sheetId="3" sqref="CZ57" start="0" length="0">
    <dxf>
      <alignment vertical="bottom" readingOrder="0"/>
    </dxf>
  </rfmt>
  <rfmt sheetId="3" sqref="DA57" start="0" length="0">
    <dxf>
      <alignment vertical="bottom" readingOrder="0"/>
    </dxf>
  </rfmt>
  <rfmt sheetId="3" sqref="DB57" start="0" length="0">
    <dxf>
      <alignment vertical="bottom" readingOrder="0"/>
    </dxf>
  </rfmt>
  <rfmt sheetId="3" sqref="DC57" start="0" length="0">
    <dxf>
      <alignment vertical="bottom" readingOrder="0"/>
    </dxf>
  </rfmt>
  <rfmt sheetId="3" sqref="DD57" start="0" length="0">
    <dxf>
      <alignment vertical="bottom" readingOrder="0"/>
    </dxf>
  </rfmt>
  <rfmt sheetId="3" sqref="DE57" start="0" length="0">
    <dxf>
      <alignment vertical="bottom" readingOrder="0"/>
    </dxf>
  </rfmt>
  <rfmt sheetId="3" sqref="DF57" start="0" length="0">
    <dxf>
      <alignment vertical="bottom" readingOrder="0"/>
    </dxf>
  </rfmt>
  <rfmt sheetId="3" sqref="DG57" start="0" length="0">
    <dxf>
      <alignment vertical="bottom" readingOrder="0"/>
    </dxf>
  </rfmt>
  <rfmt sheetId="3" sqref="DH57" start="0" length="0">
    <dxf>
      <alignment vertical="bottom" readingOrder="0"/>
    </dxf>
  </rfmt>
  <rfmt sheetId="3" sqref="DI57" start="0" length="0">
    <dxf>
      <alignment vertical="bottom" readingOrder="0"/>
    </dxf>
  </rfmt>
  <rfmt sheetId="3" sqref="DJ57" start="0" length="0">
    <dxf>
      <alignment vertical="bottom" readingOrder="0"/>
    </dxf>
  </rfmt>
  <rfmt sheetId="3" sqref="DK57" start="0" length="0">
    <dxf>
      <alignment vertical="bottom" readingOrder="0"/>
    </dxf>
  </rfmt>
  <rfmt sheetId="3" sqref="DL57" start="0" length="0">
    <dxf>
      <alignment vertical="bottom" readingOrder="0"/>
    </dxf>
  </rfmt>
  <rfmt sheetId="3" sqref="DM57" start="0" length="0">
    <dxf>
      <alignment vertical="bottom" readingOrder="0"/>
    </dxf>
  </rfmt>
  <rfmt sheetId="3" sqref="DN57" start="0" length="0">
    <dxf>
      <alignment vertical="bottom" readingOrder="0"/>
    </dxf>
  </rfmt>
  <rfmt sheetId="3" sqref="DO57" start="0" length="0">
    <dxf>
      <alignment vertical="bottom" readingOrder="0"/>
    </dxf>
  </rfmt>
  <rfmt sheetId="3" sqref="DP57" start="0" length="0">
    <dxf>
      <alignment vertical="bottom" readingOrder="0"/>
    </dxf>
  </rfmt>
  <rfmt sheetId="3" sqref="DQ57" start="0" length="0">
    <dxf>
      <alignment vertical="bottom" readingOrder="0"/>
    </dxf>
  </rfmt>
  <rfmt sheetId="3" sqref="DR57" start="0" length="0">
    <dxf>
      <alignment vertical="bottom" readingOrder="0"/>
    </dxf>
  </rfmt>
  <rfmt sheetId="3" sqref="DS57" start="0" length="0">
    <dxf>
      <alignment vertical="bottom" readingOrder="0"/>
    </dxf>
  </rfmt>
  <rfmt sheetId="3" sqref="DT57" start="0" length="0">
    <dxf>
      <alignment vertical="bottom" readingOrder="0"/>
    </dxf>
  </rfmt>
  <rfmt sheetId="3" sqref="DU57" start="0" length="0">
    <dxf>
      <alignment vertical="bottom" readingOrder="0"/>
    </dxf>
  </rfmt>
  <rfmt sheetId="3" sqref="DV57" start="0" length="0">
    <dxf>
      <alignment vertical="bottom" readingOrder="0"/>
    </dxf>
  </rfmt>
  <rfmt sheetId="3" sqref="DW57" start="0" length="0">
    <dxf>
      <alignment vertical="bottom" readingOrder="0"/>
    </dxf>
  </rfmt>
  <rfmt sheetId="3" sqref="DX57" start="0" length="0">
    <dxf>
      <alignment vertical="bottom" readingOrder="0"/>
    </dxf>
  </rfmt>
  <rfmt sheetId="3" sqref="DY57" start="0" length="0">
    <dxf>
      <alignment vertical="bottom" readingOrder="0"/>
    </dxf>
  </rfmt>
  <rfmt sheetId="3" sqref="DZ57" start="0" length="0">
    <dxf>
      <alignment vertical="bottom" readingOrder="0"/>
    </dxf>
  </rfmt>
  <rfmt sheetId="3" sqref="EA57" start="0" length="0">
    <dxf>
      <alignment vertical="bottom" readingOrder="0"/>
    </dxf>
  </rfmt>
  <rfmt sheetId="3" sqref="EB57" start="0" length="0">
    <dxf>
      <alignment vertical="bottom" readingOrder="0"/>
    </dxf>
  </rfmt>
  <rfmt sheetId="3" sqref="EC57" start="0" length="0">
    <dxf>
      <alignment vertical="bottom" readingOrder="0"/>
    </dxf>
  </rfmt>
  <rfmt sheetId="3" sqref="ED57" start="0" length="0">
    <dxf>
      <alignment vertical="bottom" readingOrder="0"/>
    </dxf>
  </rfmt>
  <rfmt sheetId="3" sqref="EE57" start="0" length="0">
    <dxf>
      <alignment vertical="bottom" readingOrder="0"/>
    </dxf>
  </rfmt>
  <rfmt sheetId="3" sqref="EF57" start="0" length="0">
    <dxf>
      <alignment vertical="bottom" readingOrder="0"/>
    </dxf>
  </rfmt>
  <rfmt sheetId="3" sqref="EG57" start="0" length="0">
    <dxf>
      <alignment vertical="bottom" readingOrder="0"/>
    </dxf>
  </rfmt>
  <rfmt sheetId="3" sqref="EH57" start="0" length="0">
    <dxf>
      <alignment vertical="bottom" readingOrder="0"/>
    </dxf>
  </rfmt>
  <rfmt sheetId="3" sqref="EI57" start="0" length="0">
    <dxf>
      <alignment vertical="bottom" readingOrder="0"/>
    </dxf>
  </rfmt>
  <rfmt sheetId="3" sqref="EJ57" start="0" length="0">
    <dxf>
      <alignment vertical="bottom" readingOrder="0"/>
    </dxf>
  </rfmt>
  <rfmt sheetId="3" sqref="EK57" start="0" length="0">
    <dxf>
      <alignment vertical="bottom" readingOrder="0"/>
    </dxf>
  </rfmt>
  <rfmt sheetId="3" sqref="EL57" start="0" length="0">
    <dxf>
      <alignment vertical="bottom" readingOrder="0"/>
    </dxf>
  </rfmt>
  <rfmt sheetId="3" sqref="EM57" start="0" length="0">
    <dxf>
      <alignment vertical="bottom" readingOrder="0"/>
    </dxf>
  </rfmt>
  <rfmt sheetId="3" sqref="EN57" start="0" length="0">
    <dxf>
      <alignment vertical="bottom" readingOrder="0"/>
    </dxf>
  </rfmt>
  <rfmt sheetId="3" sqref="EO57" start="0" length="0">
    <dxf>
      <alignment vertical="bottom" readingOrder="0"/>
    </dxf>
  </rfmt>
  <rfmt sheetId="3" sqref="EP57" start="0" length="0">
    <dxf>
      <alignment vertical="bottom" readingOrder="0"/>
    </dxf>
  </rfmt>
  <rfmt sheetId="3" sqref="EQ57" start="0" length="0">
    <dxf>
      <alignment vertical="bottom" readingOrder="0"/>
    </dxf>
  </rfmt>
  <rfmt sheetId="3" sqref="ER57" start="0" length="0">
    <dxf>
      <alignment vertical="bottom" readingOrder="0"/>
    </dxf>
  </rfmt>
  <rfmt sheetId="3" sqref="ES57" start="0" length="0">
    <dxf>
      <alignment vertical="bottom" readingOrder="0"/>
    </dxf>
  </rfmt>
  <rfmt sheetId="3" sqref="ET57" start="0" length="0">
    <dxf>
      <alignment vertical="bottom" readingOrder="0"/>
    </dxf>
  </rfmt>
  <rfmt sheetId="3" sqref="EU57" start="0" length="0">
    <dxf>
      <alignment vertical="bottom" readingOrder="0"/>
    </dxf>
  </rfmt>
  <rfmt sheetId="3" sqref="EV57" start="0" length="0">
    <dxf>
      <alignment vertical="bottom" readingOrder="0"/>
    </dxf>
  </rfmt>
  <rfmt sheetId="3" sqref="EW57" start="0" length="0">
    <dxf>
      <alignment vertical="bottom" readingOrder="0"/>
    </dxf>
  </rfmt>
  <rfmt sheetId="3" sqref="EX57" start="0" length="0">
    <dxf>
      <alignment vertical="bottom" readingOrder="0"/>
    </dxf>
  </rfmt>
  <rfmt sheetId="3" sqref="EY57" start="0" length="0">
    <dxf>
      <alignment vertical="bottom" readingOrder="0"/>
    </dxf>
  </rfmt>
  <rfmt sheetId="3" sqref="EZ57" start="0" length="0">
    <dxf>
      <alignment vertical="bottom" readingOrder="0"/>
    </dxf>
  </rfmt>
  <rfmt sheetId="3" sqref="FA57" start="0" length="0">
    <dxf>
      <alignment vertical="bottom" readingOrder="0"/>
    </dxf>
  </rfmt>
  <rfmt sheetId="3" sqref="FB57" start="0" length="0">
    <dxf>
      <alignment vertical="bottom" readingOrder="0"/>
    </dxf>
  </rfmt>
  <rfmt sheetId="3" sqref="FC57" start="0" length="0">
    <dxf>
      <alignment vertical="bottom" readingOrder="0"/>
    </dxf>
  </rfmt>
  <rfmt sheetId="3" sqref="FD57" start="0" length="0">
    <dxf>
      <alignment vertical="bottom" readingOrder="0"/>
    </dxf>
  </rfmt>
  <rfmt sheetId="3" sqref="FE57" start="0" length="0">
    <dxf>
      <alignment vertical="bottom" readingOrder="0"/>
    </dxf>
  </rfmt>
  <rfmt sheetId="3" sqref="FF57" start="0" length="0">
    <dxf>
      <alignment vertical="bottom" readingOrder="0"/>
    </dxf>
  </rfmt>
  <rfmt sheetId="3" sqref="FG57" start="0" length="0">
    <dxf>
      <alignment vertical="bottom" readingOrder="0"/>
    </dxf>
  </rfmt>
  <rfmt sheetId="3" sqref="FH57" start="0" length="0">
    <dxf>
      <alignment vertical="bottom" readingOrder="0"/>
    </dxf>
  </rfmt>
  <rfmt sheetId="3" sqref="FI57" start="0" length="0">
    <dxf>
      <alignment vertical="bottom" readingOrder="0"/>
    </dxf>
  </rfmt>
  <rfmt sheetId="3" sqref="FJ57" start="0" length="0">
    <dxf>
      <alignment vertical="bottom" readingOrder="0"/>
    </dxf>
  </rfmt>
  <rfmt sheetId="3" sqref="FK57" start="0" length="0">
    <dxf>
      <alignment vertical="bottom" readingOrder="0"/>
    </dxf>
  </rfmt>
  <rfmt sheetId="3" sqref="P58" start="0" length="0">
    <dxf>
      <alignment vertical="bottom" readingOrder="0"/>
    </dxf>
  </rfmt>
  <rfmt sheetId="3" sqref="Q58" start="0" length="0">
    <dxf>
      <alignment vertical="bottom" readingOrder="0"/>
    </dxf>
  </rfmt>
  <rfmt sheetId="3" sqref="R58" start="0" length="0">
    <dxf>
      <alignment vertical="bottom" readingOrder="0"/>
    </dxf>
  </rfmt>
  <rfmt sheetId="3" sqref="S58" start="0" length="0">
    <dxf>
      <alignment vertical="bottom" readingOrder="0"/>
    </dxf>
  </rfmt>
  <rfmt sheetId="3" sqref="T58" start="0" length="0">
    <dxf>
      <alignment vertical="bottom" readingOrder="0"/>
    </dxf>
  </rfmt>
  <rfmt sheetId="3" sqref="U58" start="0" length="0">
    <dxf>
      <alignment vertical="bottom" readingOrder="0"/>
    </dxf>
  </rfmt>
  <rfmt sheetId="3" sqref="V58" start="0" length="0">
    <dxf>
      <alignment vertical="bottom" readingOrder="0"/>
    </dxf>
  </rfmt>
  <rfmt sheetId="3" sqref="W58" start="0" length="0">
    <dxf>
      <alignment vertical="bottom" readingOrder="0"/>
    </dxf>
  </rfmt>
  <rfmt sheetId="3" sqref="X58" start="0" length="0">
    <dxf>
      <alignment vertical="bottom" readingOrder="0"/>
    </dxf>
  </rfmt>
  <rfmt sheetId="3" sqref="Y58" start="0" length="0">
    <dxf>
      <alignment vertical="bottom" readingOrder="0"/>
    </dxf>
  </rfmt>
  <rfmt sheetId="3" sqref="Z58" start="0" length="0">
    <dxf>
      <alignment vertical="bottom" readingOrder="0"/>
    </dxf>
  </rfmt>
  <rfmt sheetId="3" sqref="AA58" start="0" length="0">
    <dxf>
      <alignment vertical="bottom" readingOrder="0"/>
    </dxf>
  </rfmt>
  <rfmt sheetId="3" sqref="AB58" start="0" length="0">
    <dxf>
      <fill>
        <patternFill patternType="none">
          <bgColor indexed="65"/>
        </patternFill>
      </fill>
      <alignment vertical="bottom" readingOrder="0"/>
    </dxf>
  </rfmt>
  <rcc rId="4814" sId="3" odxf="1" dxf="1">
    <oc r="AC58">
      <f>C58-'N:\Personal\wgmanuel\CEC\IEPR\IEPR 2015\[2015 IEPR Supply Forms (working draft 4-21-15) (WGM 4-24-15).xlsx]S-2 Energy Balance'!E56</f>
    </oc>
    <nc r="AC58"/>
    <ndxf>
      <font>
        <sz val="12"/>
        <color auto="1"/>
        <name val="Times New Roman"/>
        <scheme val="none"/>
      </font>
      <numFmt numFmtId="0" formatCode="General"/>
      <alignment vertical="bottom" readingOrder="0"/>
    </ndxf>
  </rcc>
  <rcc rId="4815" sId="3" odxf="1" dxf="1">
    <oc r="AD58">
      <f>D58-'N:\Personal\wgmanuel\CEC\IEPR\IEPR 2015\[2015 IEPR Supply Forms (working draft 4-21-15) (WGM 4-24-15).xlsx]S-2 Energy Balance'!F56</f>
    </oc>
    <nc r="AD58"/>
    <ndxf>
      <font>
        <sz val="12"/>
        <color auto="1"/>
        <name val="Times New Roman"/>
        <scheme val="none"/>
      </font>
      <numFmt numFmtId="0" formatCode="General"/>
      <alignment vertical="bottom" readingOrder="0"/>
    </ndxf>
  </rcc>
  <rcc rId="4816" sId="3" odxf="1" dxf="1">
    <oc r="AE58">
      <f>E58-'N:\Personal\wgmanuel\CEC\IEPR\IEPR 2015\[2015 IEPR Supply Forms (working draft 4-21-15) (WGM 4-24-15).xlsx]S-2 Energy Balance'!G56</f>
    </oc>
    <nc r="AE58"/>
    <ndxf>
      <font>
        <sz val="12"/>
        <color auto="1"/>
        <name val="Times New Roman"/>
        <scheme val="none"/>
      </font>
      <numFmt numFmtId="0" formatCode="General"/>
      <alignment vertical="bottom" readingOrder="0"/>
    </ndxf>
  </rcc>
  <rcc rId="4817" sId="3" odxf="1" dxf="1">
    <oc r="AF58">
      <f>F58-'N:\Personal\wgmanuel\CEC\IEPR\IEPR 2015\[2015 IEPR Supply Forms (working draft 4-21-15) (WGM 4-24-15).xlsx]S-2 Energy Balance'!H56</f>
    </oc>
    <nc r="AF58"/>
    <ndxf>
      <font>
        <sz val="12"/>
        <color auto="1"/>
        <name val="Times New Roman"/>
        <scheme val="none"/>
      </font>
      <numFmt numFmtId="0" formatCode="General"/>
      <alignment vertical="bottom" readingOrder="0"/>
    </ndxf>
  </rcc>
  <rcc rId="4818" sId="3" odxf="1" dxf="1">
    <oc r="AG58">
      <f>G58-'N:\Personal\wgmanuel\CEC\IEPR\IEPR 2015\[2015 IEPR Supply Forms (working draft 4-21-15) (WGM 4-24-15).xlsx]S-2 Energy Balance'!I56</f>
    </oc>
    <nc r="AG58"/>
    <ndxf>
      <font>
        <sz val="12"/>
        <color auto="1"/>
        <name val="Times New Roman"/>
        <scheme val="none"/>
      </font>
      <numFmt numFmtId="0" formatCode="General"/>
      <alignment vertical="bottom" readingOrder="0"/>
    </ndxf>
  </rcc>
  <rcc rId="4819" sId="3" odxf="1" dxf="1">
    <oc r="AH58">
      <f>H58-'N:\Personal\wgmanuel\CEC\IEPR\IEPR 2015\[2015 IEPR Supply Forms (working draft 4-21-15) (WGM 4-24-15).xlsx]S-2 Energy Balance'!J56</f>
    </oc>
    <nc r="AH58"/>
    <ndxf>
      <font>
        <sz val="12"/>
        <color auto="1"/>
        <name val="Times New Roman"/>
        <scheme val="none"/>
      </font>
      <numFmt numFmtId="0" formatCode="General"/>
      <alignment vertical="bottom" readingOrder="0"/>
    </ndxf>
  </rcc>
  <rcc rId="4820" sId="3" odxf="1" dxf="1">
    <oc r="AI58">
      <f>I58-'N:\Personal\wgmanuel\CEC\IEPR\IEPR 2015\[2015 IEPR Supply Forms (working draft 4-21-15) (WGM 4-24-15).xlsx]S-2 Energy Balance'!K56</f>
    </oc>
    <nc r="AI58"/>
    <ndxf>
      <font>
        <sz val="12"/>
        <color auto="1"/>
        <name val="Times New Roman"/>
        <scheme val="none"/>
      </font>
      <numFmt numFmtId="0" formatCode="General"/>
      <alignment vertical="bottom" readingOrder="0"/>
    </ndxf>
  </rcc>
  <rcc rId="4821" sId="3" odxf="1" dxf="1">
    <oc r="AJ58">
      <f>J58-'N:\Personal\wgmanuel\CEC\IEPR\IEPR 2015\[2015 IEPR Supply Forms (working draft 4-21-15) (WGM 4-24-15).xlsx]S-2 Energy Balance'!L56</f>
    </oc>
    <nc r="AJ58"/>
    <ndxf>
      <font>
        <sz val="12"/>
        <color auto="1"/>
        <name val="Times New Roman"/>
        <scheme val="none"/>
      </font>
      <numFmt numFmtId="0" formatCode="General"/>
      <alignment vertical="bottom" readingOrder="0"/>
    </ndxf>
  </rcc>
  <rcc rId="4822" sId="3" odxf="1" dxf="1">
    <oc r="AK58">
      <f>K58-'N:\Personal\wgmanuel\CEC\IEPR\IEPR 2015\[2015 IEPR Supply Forms (working draft 4-21-15) (WGM 4-24-15).xlsx]S-2 Energy Balance'!M56</f>
    </oc>
    <nc r="AK58"/>
    <ndxf>
      <font>
        <sz val="12"/>
        <color auto="1"/>
        <name val="Times New Roman"/>
        <scheme val="none"/>
      </font>
      <numFmt numFmtId="0" formatCode="General"/>
      <alignment vertical="bottom" readingOrder="0"/>
    </ndxf>
  </rcc>
  <rcc rId="4823" sId="3" odxf="1" dxf="1">
    <oc r="AL58">
      <f>L58-'N:\Personal\wgmanuel\CEC\IEPR\IEPR 2015\[2015 IEPR Supply Forms (working draft 4-21-15) (WGM 4-24-15).xlsx]S-2 Energy Balance'!N56</f>
    </oc>
    <nc r="AL58"/>
    <ndxf>
      <font>
        <sz val="12"/>
        <color auto="1"/>
        <name val="Times New Roman"/>
        <scheme val="none"/>
      </font>
      <numFmt numFmtId="0" formatCode="General"/>
      <alignment vertical="bottom" readingOrder="0"/>
    </ndxf>
  </rcc>
  <rfmt sheetId="3" sqref="AM58" start="0" length="0">
    <dxf>
      <alignment vertical="bottom" readingOrder="0"/>
    </dxf>
  </rfmt>
  <rfmt sheetId="3" sqref="AN58" start="0" length="0">
    <dxf>
      <alignment vertical="bottom" readingOrder="0"/>
    </dxf>
  </rfmt>
  <rfmt sheetId="3" sqref="AO58" start="0" length="0">
    <dxf>
      <fill>
        <patternFill patternType="none">
          <bgColor indexed="65"/>
        </patternFill>
      </fill>
      <alignment vertical="bottom" readingOrder="0"/>
    </dxf>
  </rfmt>
  <rfmt sheetId="3" sqref="AP58" start="0" length="0">
    <dxf>
      <alignment vertical="bottom" readingOrder="0"/>
    </dxf>
  </rfmt>
  <rfmt sheetId="3" sqref="AQ58" start="0" length="0">
    <dxf>
      <alignment vertical="bottom" readingOrder="0"/>
    </dxf>
  </rfmt>
  <rfmt sheetId="3" sqref="AR58" start="0" length="0">
    <dxf>
      <alignment vertical="bottom" readingOrder="0"/>
    </dxf>
  </rfmt>
  <rfmt sheetId="3" sqref="AS58" start="0" length="0">
    <dxf>
      <alignment vertical="bottom" readingOrder="0"/>
    </dxf>
  </rfmt>
  <rfmt sheetId="3" sqref="AT58" start="0" length="0">
    <dxf>
      <alignment vertical="bottom" readingOrder="0"/>
    </dxf>
  </rfmt>
  <rfmt sheetId="3" sqref="AU58" start="0" length="0">
    <dxf>
      <alignment vertical="bottom" readingOrder="0"/>
    </dxf>
  </rfmt>
  <rfmt sheetId="3" sqref="AV58" start="0" length="0">
    <dxf>
      <alignment vertical="bottom" readingOrder="0"/>
    </dxf>
  </rfmt>
  <rfmt sheetId="3" sqref="AW58" start="0" length="0">
    <dxf>
      <alignment vertical="bottom" readingOrder="0"/>
    </dxf>
  </rfmt>
  <rfmt sheetId="3" sqref="AX58" start="0" length="0">
    <dxf>
      <alignment vertical="bottom" readingOrder="0"/>
    </dxf>
  </rfmt>
  <rfmt sheetId="3" sqref="AY58" start="0" length="0">
    <dxf>
      <alignment vertical="bottom" readingOrder="0"/>
    </dxf>
  </rfmt>
  <rfmt sheetId="3" sqref="AZ58" start="0" length="0">
    <dxf>
      <alignment vertical="bottom" readingOrder="0"/>
    </dxf>
  </rfmt>
  <rfmt sheetId="3" sqref="BA58" start="0" length="0">
    <dxf>
      <alignment vertical="bottom" readingOrder="0"/>
    </dxf>
  </rfmt>
  <rfmt sheetId="3" sqref="BB58" start="0" length="0">
    <dxf>
      <alignment vertical="bottom" readingOrder="0"/>
    </dxf>
  </rfmt>
  <rfmt sheetId="3" sqref="BC58" start="0" length="0">
    <dxf>
      <alignment vertical="bottom" readingOrder="0"/>
    </dxf>
  </rfmt>
  <rfmt sheetId="3" sqref="BD58" start="0" length="0">
    <dxf>
      <alignment vertical="bottom" readingOrder="0"/>
    </dxf>
  </rfmt>
  <rfmt sheetId="3" sqref="BE58" start="0" length="0">
    <dxf>
      <alignment vertical="bottom" readingOrder="0"/>
    </dxf>
  </rfmt>
  <rfmt sheetId="3" sqref="BF58" start="0" length="0">
    <dxf>
      <alignment vertical="bottom" readingOrder="0"/>
    </dxf>
  </rfmt>
  <rfmt sheetId="3" sqref="BG58" start="0" length="0">
    <dxf>
      <alignment vertical="bottom" readingOrder="0"/>
    </dxf>
  </rfmt>
  <rfmt sheetId="3" sqref="BH58" start="0" length="0">
    <dxf>
      <alignment vertical="bottom" readingOrder="0"/>
    </dxf>
  </rfmt>
  <rfmt sheetId="3" sqref="BI58" start="0" length="0">
    <dxf>
      <alignment vertical="bottom" readingOrder="0"/>
    </dxf>
  </rfmt>
  <rfmt sheetId="3" sqref="BJ58" start="0" length="0">
    <dxf>
      <alignment vertical="bottom" readingOrder="0"/>
    </dxf>
  </rfmt>
  <rfmt sheetId="3" sqref="BK58" start="0" length="0">
    <dxf>
      <alignment vertical="bottom" readingOrder="0"/>
    </dxf>
  </rfmt>
  <rfmt sheetId="3" sqref="BL58" start="0" length="0">
    <dxf>
      <alignment vertical="bottom" readingOrder="0"/>
    </dxf>
  </rfmt>
  <rfmt sheetId="3" sqref="BM58" start="0" length="0">
    <dxf>
      <alignment vertical="bottom" readingOrder="0"/>
    </dxf>
  </rfmt>
  <rfmt sheetId="3" sqref="BN58" start="0" length="0">
    <dxf>
      <alignment vertical="bottom" readingOrder="0"/>
    </dxf>
  </rfmt>
  <rfmt sheetId="3" sqref="BO58" start="0" length="0">
    <dxf>
      <alignment vertical="bottom" readingOrder="0"/>
    </dxf>
  </rfmt>
  <rfmt sheetId="3" sqref="BP58" start="0" length="0">
    <dxf>
      <alignment vertical="bottom" readingOrder="0"/>
    </dxf>
  </rfmt>
  <rfmt sheetId="3" sqref="BQ58" start="0" length="0">
    <dxf>
      <alignment vertical="bottom" readingOrder="0"/>
    </dxf>
  </rfmt>
  <rfmt sheetId="3" sqref="BR58" start="0" length="0">
    <dxf>
      <alignment vertical="bottom" readingOrder="0"/>
    </dxf>
  </rfmt>
  <rfmt sheetId="3" sqref="BS58" start="0" length="0">
    <dxf>
      <alignment vertical="bottom" readingOrder="0"/>
    </dxf>
  </rfmt>
  <rfmt sheetId="3" sqref="BT58" start="0" length="0">
    <dxf>
      <alignment vertical="bottom" readingOrder="0"/>
    </dxf>
  </rfmt>
  <rfmt sheetId="3" sqref="BU58" start="0" length="0">
    <dxf>
      <alignment vertical="bottom" readingOrder="0"/>
    </dxf>
  </rfmt>
  <rfmt sheetId="3" sqref="BV58" start="0" length="0">
    <dxf>
      <alignment vertical="bottom" readingOrder="0"/>
    </dxf>
  </rfmt>
  <rfmt sheetId="3" sqref="BW58" start="0" length="0">
    <dxf>
      <alignment vertical="bottom" readingOrder="0"/>
    </dxf>
  </rfmt>
  <rfmt sheetId="3" sqref="BX58" start="0" length="0">
    <dxf>
      <alignment vertical="bottom" readingOrder="0"/>
    </dxf>
  </rfmt>
  <rfmt sheetId="3" sqref="BY58" start="0" length="0">
    <dxf>
      <alignment vertical="bottom" readingOrder="0"/>
    </dxf>
  </rfmt>
  <rfmt sheetId="3" sqref="BZ58" start="0" length="0">
    <dxf>
      <alignment vertical="bottom" readingOrder="0"/>
    </dxf>
  </rfmt>
  <rfmt sheetId="3" sqref="CA58" start="0" length="0">
    <dxf>
      <alignment vertical="bottom" readingOrder="0"/>
    </dxf>
  </rfmt>
  <rfmt sheetId="3" sqref="CB58" start="0" length="0">
    <dxf>
      <alignment vertical="bottom" readingOrder="0"/>
    </dxf>
  </rfmt>
  <rfmt sheetId="3" sqref="CC58" start="0" length="0">
    <dxf>
      <alignment vertical="bottom" readingOrder="0"/>
    </dxf>
  </rfmt>
  <rfmt sheetId="3" sqref="CD58" start="0" length="0">
    <dxf>
      <alignment vertical="bottom" readingOrder="0"/>
    </dxf>
  </rfmt>
  <rfmt sheetId="3" sqref="CE58" start="0" length="0">
    <dxf>
      <alignment vertical="bottom" readingOrder="0"/>
    </dxf>
  </rfmt>
  <rfmt sheetId="3" sqref="CF58" start="0" length="0">
    <dxf>
      <alignment vertical="bottom" readingOrder="0"/>
    </dxf>
  </rfmt>
  <rfmt sheetId="3" sqref="CG58" start="0" length="0">
    <dxf>
      <alignment vertical="bottom" readingOrder="0"/>
    </dxf>
  </rfmt>
  <rfmt sheetId="3" sqref="CH58" start="0" length="0">
    <dxf>
      <alignment vertical="bottom" readingOrder="0"/>
    </dxf>
  </rfmt>
  <rfmt sheetId="3" sqref="CI58" start="0" length="0">
    <dxf>
      <alignment vertical="bottom" readingOrder="0"/>
    </dxf>
  </rfmt>
  <rfmt sheetId="3" sqref="CJ58" start="0" length="0">
    <dxf>
      <alignment vertical="bottom" readingOrder="0"/>
    </dxf>
  </rfmt>
  <rfmt sheetId="3" sqref="CK58" start="0" length="0">
    <dxf>
      <alignment vertical="bottom" readingOrder="0"/>
    </dxf>
  </rfmt>
  <rfmt sheetId="3" sqref="CL58" start="0" length="0">
    <dxf>
      <alignment vertical="bottom" readingOrder="0"/>
    </dxf>
  </rfmt>
  <rfmt sheetId="3" sqref="CM58" start="0" length="0">
    <dxf>
      <alignment vertical="bottom" readingOrder="0"/>
    </dxf>
  </rfmt>
  <rfmt sheetId="3" sqref="CN58" start="0" length="0">
    <dxf>
      <alignment vertical="bottom" readingOrder="0"/>
    </dxf>
  </rfmt>
  <rfmt sheetId="3" sqref="CO58" start="0" length="0">
    <dxf>
      <alignment vertical="bottom" readingOrder="0"/>
    </dxf>
  </rfmt>
  <rfmt sheetId="3" sqref="CP58" start="0" length="0">
    <dxf>
      <alignment vertical="bottom" readingOrder="0"/>
    </dxf>
  </rfmt>
  <rfmt sheetId="3" sqref="CQ58" start="0" length="0">
    <dxf>
      <alignment vertical="bottom" readingOrder="0"/>
    </dxf>
  </rfmt>
  <rfmt sheetId="3" sqref="CR58" start="0" length="0">
    <dxf>
      <alignment vertical="bottom" readingOrder="0"/>
    </dxf>
  </rfmt>
  <rfmt sheetId="3" sqref="CS58" start="0" length="0">
    <dxf>
      <alignment vertical="bottom" readingOrder="0"/>
    </dxf>
  </rfmt>
  <rfmt sheetId="3" sqref="CT58" start="0" length="0">
    <dxf>
      <alignment vertical="bottom" readingOrder="0"/>
    </dxf>
  </rfmt>
  <rfmt sheetId="3" sqref="CU58" start="0" length="0">
    <dxf>
      <alignment vertical="bottom" readingOrder="0"/>
    </dxf>
  </rfmt>
  <rfmt sheetId="3" sqref="CV58" start="0" length="0">
    <dxf>
      <alignment vertical="bottom" readingOrder="0"/>
    </dxf>
  </rfmt>
  <rfmt sheetId="3" sqref="CW58" start="0" length="0">
    <dxf>
      <alignment vertical="bottom" readingOrder="0"/>
    </dxf>
  </rfmt>
  <rfmt sheetId="3" sqref="CX58" start="0" length="0">
    <dxf>
      <alignment vertical="bottom" readingOrder="0"/>
    </dxf>
  </rfmt>
  <rfmt sheetId="3" sqref="CY58" start="0" length="0">
    <dxf>
      <alignment vertical="bottom" readingOrder="0"/>
    </dxf>
  </rfmt>
  <rfmt sheetId="3" sqref="CZ58" start="0" length="0">
    <dxf>
      <alignment vertical="bottom" readingOrder="0"/>
    </dxf>
  </rfmt>
  <rfmt sheetId="3" sqref="DA58" start="0" length="0">
    <dxf>
      <alignment vertical="bottom" readingOrder="0"/>
    </dxf>
  </rfmt>
  <rfmt sheetId="3" sqref="DB58" start="0" length="0">
    <dxf>
      <alignment vertical="bottom" readingOrder="0"/>
    </dxf>
  </rfmt>
  <rfmt sheetId="3" sqref="DC58" start="0" length="0">
    <dxf>
      <alignment vertical="bottom" readingOrder="0"/>
    </dxf>
  </rfmt>
  <rfmt sheetId="3" sqref="DD58" start="0" length="0">
    <dxf>
      <alignment vertical="bottom" readingOrder="0"/>
    </dxf>
  </rfmt>
  <rfmt sheetId="3" sqref="DE58" start="0" length="0">
    <dxf>
      <alignment vertical="bottom" readingOrder="0"/>
    </dxf>
  </rfmt>
  <rfmt sheetId="3" sqref="DF58" start="0" length="0">
    <dxf>
      <alignment vertical="bottom" readingOrder="0"/>
    </dxf>
  </rfmt>
  <rfmt sheetId="3" sqref="DG58" start="0" length="0">
    <dxf>
      <alignment vertical="bottom" readingOrder="0"/>
    </dxf>
  </rfmt>
  <rfmt sheetId="3" sqref="DH58" start="0" length="0">
    <dxf>
      <alignment vertical="bottom" readingOrder="0"/>
    </dxf>
  </rfmt>
  <rfmt sheetId="3" sqref="DI58" start="0" length="0">
    <dxf>
      <alignment vertical="bottom" readingOrder="0"/>
    </dxf>
  </rfmt>
  <rfmt sheetId="3" sqref="DJ58" start="0" length="0">
    <dxf>
      <alignment vertical="bottom" readingOrder="0"/>
    </dxf>
  </rfmt>
  <rfmt sheetId="3" sqref="DK58" start="0" length="0">
    <dxf>
      <alignment vertical="bottom" readingOrder="0"/>
    </dxf>
  </rfmt>
  <rfmt sheetId="3" sqref="DL58" start="0" length="0">
    <dxf>
      <alignment vertical="bottom" readingOrder="0"/>
    </dxf>
  </rfmt>
  <rfmt sheetId="3" sqref="DM58" start="0" length="0">
    <dxf>
      <alignment vertical="bottom" readingOrder="0"/>
    </dxf>
  </rfmt>
  <rfmt sheetId="3" sqref="DN58" start="0" length="0">
    <dxf>
      <alignment vertical="bottom" readingOrder="0"/>
    </dxf>
  </rfmt>
  <rfmt sheetId="3" sqref="DO58" start="0" length="0">
    <dxf>
      <alignment vertical="bottom" readingOrder="0"/>
    </dxf>
  </rfmt>
  <rfmt sheetId="3" sqref="DP58" start="0" length="0">
    <dxf>
      <alignment vertical="bottom" readingOrder="0"/>
    </dxf>
  </rfmt>
  <rfmt sheetId="3" sqref="DQ58" start="0" length="0">
    <dxf>
      <alignment vertical="bottom" readingOrder="0"/>
    </dxf>
  </rfmt>
  <rfmt sheetId="3" sqref="DR58" start="0" length="0">
    <dxf>
      <alignment vertical="bottom" readingOrder="0"/>
    </dxf>
  </rfmt>
  <rfmt sheetId="3" sqref="DS58" start="0" length="0">
    <dxf>
      <alignment vertical="bottom" readingOrder="0"/>
    </dxf>
  </rfmt>
  <rfmt sheetId="3" sqref="DT58" start="0" length="0">
    <dxf>
      <alignment vertical="bottom" readingOrder="0"/>
    </dxf>
  </rfmt>
  <rfmt sheetId="3" sqref="DU58" start="0" length="0">
    <dxf>
      <alignment vertical="bottom" readingOrder="0"/>
    </dxf>
  </rfmt>
  <rfmt sheetId="3" sqref="DV58" start="0" length="0">
    <dxf>
      <alignment vertical="bottom" readingOrder="0"/>
    </dxf>
  </rfmt>
  <rfmt sheetId="3" sqref="DW58" start="0" length="0">
    <dxf>
      <alignment vertical="bottom" readingOrder="0"/>
    </dxf>
  </rfmt>
  <rfmt sheetId="3" sqref="DX58" start="0" length="0">
    <dxf>
      <alignment vertical="bottom" readingOrder="0"/>
    </dxf>
  </rfmt>
  <rfmt sheetId="3" sqref="DY58" start="0" length="0">
    <dxf>
      <alignment vertical="bottom" readingOrder="0"/>
    </dxf>
  </rfmt>
  <rfmt sheetId="3" sqref="DZ58" start="0" length="0">
    <dxf>
      <alignment vertical="bottom" readingOrder="0"/>
    </dxf>
  </rfmt>
  <rfmt sheetId="3" sqref="EA58" start="0" length="0">
    <dxf>
      <alignment vertical="bottom" readingOrder="0"/>
    </dxf>
  </rfmt>
  <rfmt sheetId="3" sqref="EB58" start="0" length="0">
    <dxf>
      <alignment vertical="bottom" readingOrder="0"/>
    </dxf>
  </rfmt>
  <rfmt sheetId="3" sqref="EC58" start="0" length="0">
    <dxf>
      <alignment vertical="bottom" readingOrder="0"/>
    </dxf>
  </rfmt>
  <rfmt sheetId="3" sqref="ED58" start="0" length="0">
    <dxf>
      <alignment vertical="bottom" readingOrder="0"/>
    </dxf>
  </rfmt>
  <rfmt sheetId="3" sqref="EE58" start="0" length="0">
    <dxf>
      <alignment vertical="bottom" readingOrder="0"/>
    </dxf>
  </rfmt>
  <rfmt sheetId="3" sqref="EF58" start="0" length="0">
    <dxf>
      <alignment vertical="bottom" readingOrder="0"/>
    </dxf>
  </rfmt>
  <rfmt sheetId="3" sqref="EG58" start="0" length="0">
    <dxf>
      <alignment vertical="bottom" readingOrder="0"/>
    </dxf>
  </rfmt>
  <rfmt sheetId="3" sqref="EH58" start="0" length="0">
    <dxf>
      <alignment vertical="bottom" readingOrder="0"/>
    </dxf>
  </rfmt>
  <rfmt sheetId="3" sqref="EI58" start="0" length="0">
    <dxf>
      <alignment vertical="bottom" readingOrder="0"/>
    </dxf>
  </rfmt>
  <rfmt sheetId="3" sqref="EJ58" start="0" length="0">
    <dxf>
      <alignment vertical="bottom" readingOrder="0"/>
    </dxf>
  </rfmt>
  <rfmt sheetId="3" sqref="EK58" start="0" length="0">
    <dxf>
      <alignment vertical="bottom" readingOrder="0"/>
    </dxf>
  </rfmt>
  <rfmt sheetId="3" sqref="EL58" start="0" length="0">
    <dxf>
      <alignment vertical="bottom" readingOrder="0"/>
    </dxf>
  </rfmt>
  <rfmt sheetId="3" sqref="EM58" start="0" length="0">
    <dxf>
      <alignment vertical="bottom" readingOrder="0"/>
    </dxf>
  </rfmt>
  <rfmt sheetId="3" sqref="EN58" start="0" length="0">
    <dxf>
      <alignment vertical="bottom" readingOrder="0"/>
    </dxf>
  </rfmt>
  <rfmt sheetId="3" sqref="EO58" start="0" length="0">
    <dxf>
      <alignment vertical="bottom" readingOrder="0"/>
    </dxf>
  </rfmt>
  <rfmt sheetId="3" sqref="EP58" start="0" length="0">
    <dxf>
      <alignment vertical="bottom" readingOrder="0"/>
    </dxf>
  </rfmt>
  <rfmt sheetId="3" sqref="EQ58" start="0" length="0">
    <dxf>
      <alignment vertical="bottom" readingOrder="0"/>
    </dxf>
  </rfmt>
  <rfmt sheetId="3" sqref="ER58" start="0" length="0">
    <dxf>
      <alignment vertical="bottom" readingOrder="0"/>
    </dxf>
  </rfmt>
  <rfmt sheetId="3" sqref="ES58" start="0" length="0">
    <dxf>
      <alignment vertical="bottom" readingOrder="0"/>
    </dxf>
  </rfmt>
  <rfmt sheetId="3" sqref="ET58" start="0" length="0">
    <dxf>
      <alignment vertical="bottom" readingOrder="0"/>
    </dxf>
  </rfmt>
  <rfmt sheetId="3" sqref="EU58" start="0" length="0">
    <dxf>
      <alignment vertical="bottom" readingOrder="0"/>
    </dxf>
  </rfmt>
  <rfmt sheetId="3" sqref="EV58" start="0" length="0">
    <dxf>
      <alignment vertical="bottom" readingOrder="0"/>
    </dxf>
  </rfmt>
  <rfmt sheetId="3" sqref="EW58" start="0" length="0">
    <dxf>
      <alignment vertical="bottom" readingOrder="0"/>
    </dxf>
  </rfmt>
  <rfmt sheetId="3" sqref="EX58" start="0" length="0">
    <dxf>
      <alignment vertical="bottom" readingOrder="0"/>
    </dxf>
  </rfmt>
  <rfmt sheetId="3" sqref="EY58" start="0" length="0">
    <dxf>
      <alignment vertical="bottom" readingOrder="0"/>
    </dxf>
  </rfmt>
  <rfmt sheetId="3" sqref="EZ58" start="0" length="0">
    <dxf>
      <alignment vertical="bottom" readingOrder="0"/>
    </dxf>
  </rfmt>
  <rfmt sheetId="3" sqref="FA58" start="0" length="0">
    <dxf>
      <alignment vertical="bottom" readingOrder="0"/>
    </dxf>
  </rfmt>
  <rfmt sheetId="3" sqref="FB58" start="0" length="0">
    <dxf>
      <alignment vertical="bottom" readingOrder="0"/>
    </dxf>
  </rfmt>
  <rfmt sheetId="3" sqref="FC58" start="0" length="0">
    <dxf>
      <alignment vertical="bottom" readingOrder="0"/>
    </dxf>
  </rfmt>
  <rfmt sheetId="3" sqref="FD58" start="0" length="0">
    <dxf>
      <alignment vertical="bottom" readingOrder="0"/>
    </dxf>
  </rfmt>
  <rfmt sheetId="3" sqref="FE58" start="0" length="0">
    <dxf>
      <alignment vertical="bottom" readingOrder="0"/>
    </dxf>
  </rfmt>
  <rfmt sheetId="3" sqref="FF58" start="0" length="0">
    <dxf>
      <alignment vertical="bottom" readingOrder="0"/>
    </dxf>
  </rfmt>
  <rfmt sheetId="3" sqref="FG58" start="0" length="0">
    <dxf>
      <alignment vertical="bottom" readingOrder="0"/>
    </dxf>
  </rfmt>
  <rfmt sheetId="3" sqref="FH58" start="0" length="0">
    <dxf>
      <alignment vertical="bottom" readingOrder="0"/>
    </dxf>
  </rfmt>
  <rfmt sheetId="3" sqref="FI58" start="0" length="0">
    <dxf>
      <alignment vertical="bottom" readingOrder="0"/>
    </dxf>
  </rfmt>
  <rfmt sheetId="3" sqref="FJ58" start="0" length="0">
    <dxf>
      <alignment vertical="bottom" readingOrder="0"/>
    </dxf>
  </rfmt>
  <rfmt sheetId="3" sqref="FK58" start="0" length="0">
    <dxf>
      <alignment vertical="bottom" readingOrder="0"/>
    </dxf>
  </rfmt>
  <rfmt sheetId="3" sqref="P59" start="0" length="0">
    <dxf>
      <alignment vertical="bottom" readingOrder="0"/>
    </dxf>
  </rfmt>
  <rfmt sheetId="3" sqref="Q59" start="0" length="0">
    <dxf>
      <alignment vertical="bottom" readingOrder="0"/>
    </dxf>
  </rfmt>
  <rfmt sheetId="3" sqref="R59" start="0" length="0">
    <dxf>
      <alignment vertical="bottom" readingOrder="0"/>
    </dxf>
  </rfmt>
  <rfmt sheetId="3" sqref="S59" start="0" length="0">
    <dxf>
      <alignment vertical="bottom" readingOrder="0"/>
    </dxf>
  </rfmt>
  <rfmt sheetId="3" sqref="T59" start="0" length="0">
    <dxf>
      <alignment vertical="bottom" readingOrder="0"/>
    </dxf>
  </rfmt>
  <rfmt sheetId="3" sqref="U59" start="0" length="0">
    <dxf>
      <alignment vertical="bottom" readingOrder="0"/>
    </dxf>
  </rfmt>
  <rfmt sheetId="3" sqref="V59" start="0" length="0">
    <dxf>
      <alignment vertical="bottom" readingOrder="0"/>
    </dxf>
  </rfmt>
  <rfmt sheetId="3" sqref="W59" start="0" length="0">
    <dxf>
      <alignment vertical="bottom" readingOrder="0"/>
    </dxf>
  </rfmt>
  <rfmt sheetId="3" sqref="X59" start="0" length="0">
    <dxf>
      <alignment vertical="bottom" readingOrder="0"/>
    </dxf>
  </rfmt>
  <rfmt sheetId="3" sqref="Y59" start="0" length="0">
    <dxf>
      <alignment vertical="bottom" readingOrder="0"/>
    </dxf>
  </rfmt>
  <rfmt sheetId="3" sqref="Z59" start="0" length="0">
    <dxf>
      <alignment vertical="bottom" readingOrder="0"/>
    </dxf>
  </rfmt>
  <rfmt sheetId="3" sqref="AA59" start="0" length="0">
    <dxf>
      <alignment vertical="bottom" readingOrder="0"/>
    </dxf>
  </rfmt>
  <rfmt sheetId="3" sqref="AB59" start="0" length="0">
    <dxf>
      <fill>
        <patternFill patternType="none">
          <bgColor indexed="65"/>
        </patternFill>
      </fill>
      <alignment vertical="bottom" readingOrder="0"/>
    </dxf>
  </rfmt>
  <rcc rId="4824" sId="3" odxf="1" dxf="1">
    <oc r="AC59">
      <f>C59-'N:\Personal\wgmanuel\CEC\IEPR\IEPR 2015\[2015 IEPR Supply Forms (working draft 4-21-15) (WGM 4-24-15).xlsx]S-2 Energy Balance'!E57</f>
    </oc>
    <nc r="AC59"/>
    <ndxf>
      <font>
        <sz val="12"/>
        <color auto="1"/>
        <name val="Times New Roman"/>
        <scheme val="none"/>
      </font>
      <numFmt numFmtId="0" formatCode="General"/>
      <alignment vertical="bottom" readingOrder="0"/>
    </ndxf>
  </rcc>
  <rcc rId="4825" sId="3" odxf="1" dxf="1">
    <oc r="AD59">
      <f>D59-'N:\Personal\wgmanuel\CEC\IEPR\IEPR 2015\[2015 IEPR Supply Forms (working draft 4-21-15) (WGM 4-24-15).xlsx]S-2 Energy Balance'!F57</f>
    </oc>
    <nc r="AD59"/>
    <ndxf>
      <font>
        <sz val="12"/>
        <color auto="1"/>
        <name val="Times New Roman"/>
        <scheme val="none"/>
      </font>
      <numFmt numFmtId="0" formatCode="General"/>
      <alignment vertical="bottom" readingOrder="0"/>
    </ndxf>
  </rcc>
  <rcc rId="4826" sId="3" odxf="1" dxf="1">
    <oc r="AE59">
      <f>E59-'N:\Personal\wgmanuel\CEC\IEPR\IEPR 2015\[2015 IEPR Supply Forms (working draft 4-21-15) (WGM 4-24-15).xlsx]S-2 Energy Balance'!G57</f>
    </oc>
    <nc r="AE59"/>
    <ndxf>
      <font>
        <sz val="12"/>
        <color auto="1"/>
        <name val="Times New Roman"/>
        <scheme val="none"/>
      </font>
      <numFmt numFmtId="0" formatCode="General"/>
      <alignment vertical="bottom" readingOrder="0"/>
    </ndxf>
  </rcc>
  <rcc rId="4827" sId="3" odxf="1" dxf="1">
    <oc r="AF59">
      <f>F59-'N:\Personal\wgmanuel\CEC\IEPR\IEPR 2015\[2015 IEPR Supply Forms (working draft 4-21-15) (WGM 4-24-15).xlsx]S-2 Energy Balance'!H57</f>
    </oc>
    <nc r="AF59"/>
    <ndxf>
      <font>
        <sz val="12"/>
        <color auto="1"/>
        <name val="Times New Roman"/>
        <scheme val="none"/>
      </font>
      <numFmt numFmtId="0" formatCode="General"/>
      <alignment vertical="bottom" readingOrder="0"/>
    </ndxf>
  </rcc>
  <rcc rId="4828" sId="3" odxf="1" dxf="1">
    <oc r="AG59">
      <f>G59-'N:\Personal\wgmanuel\CEC\IEPR\IEPR 2015\[2015 IEPR Supply Forms (working draft 4-21-15) (WGM 4-24-15).xlsx]S-2 Energy Balance'!I57</f>
    </oc>
    <nc r="AG59"/>
    <ndxf>
      <font>
        <sz val="12"/>
        <color auto="1"/>
        <name val="Times New Roman"/>
        <scheme val="none"/>
      </font>
      <numFmt numFmtId="0" formatCode="General"/>
      <alignment vertical="bottom" readingOrder="0"/>
    </ndxf>
  </rcc>
  <rcc rId="4829" sId="3" odxf="1" dxf="1">
    <oc r="AH59">
      <f>H59-'N:\Personal\wgmanuel\CEC\IEPR\IEPR 2015\[2015 IEPR Supply Forms (working draft 4-21-15) (WGM 4-24-15).xlsx]S-2 Energy Balance'!J57</f>
    </oc>
    <nc r="AH59"/>
    <ndxf>
      <font>
        <sz val="12"/>
        <color auto="1"/>
        <name val="Times New Roman"/>
        <scheme val="none"/>
      </font>
      <numFmt numFmtId="0" formatCode="General"/>
      <alignment vertical="bottom" readingOrder="0"/>
    </ndxf>
  </rcc>
  <rcc rId="4830" sId="3" odxf="1" dxf="1">
    <oc r="AI59">
      <f>I59-'N:\Personal\wgmanuel\CEC\IEPR\IEPR 2015\[2015 IEPR Supply Forms (working draft 4-21-15) (WGM 4-24-15).xlsx]S-2 Energy Balance'!K57</f>
    </oc>
    <nc r="AI59"/>
    <ndxf>
      <font>
        <sz val="12"/>
        <color auto="1"/>
        <name val="Times New Roman"/>
        <scheme val="none"/>
      </font>
      <numFmt numFmtId="0" formatCode="General"/>
      <alignment vertical="bottom" readingOrder="0"/>
    </ndxf>
  </rcc>
  <rcc rId="4831" sId="3" odxf="1" dxf="1">
    <oc r="AJ59">
      <f>J59-'N:\Personal\wgmanuel\CEC\IEPR\IEPR 2015\[2015 IEPR Supply Forms (working draft 4-21-15) (WGM 4-24-15).xlsx]S-2 Energy Balance'!L57</f>
    </oc>
    <nc r="AJ59"/>
    <ndxf>
      <font>
        <sz val="12"/>
        <color auto="1"/>
        <name val="Times New Roman"/>
        <scheme val="none"/>
      </font>
      <numFmt numFmtId="0" formatCode="General"/>
      <alignment vertical="bottom" readingOrder="0"/>
    </ndxf>
  </rcc>
  <rcc rId="4832" sId="3" odxf="1" dxf="1">
    <oc r="AK59">
      <f>K59-'N:\Personal\wgmanuel\CEC\IEPR\IEPR 2015\[2015 IEPR Supply Forms (working draft 4-21-15) (WGM 4-24-15).xlsx]S-2 Energy Balance'!M57</f>
    </oc>
    <nc r="AK59"/>
    <ndxf>
      <font>
        <sz val="12"/>
        <color auto="1"/>
        <name val="Times New Roman"/>
        <scheme val="none"/>
      </font>
      <numFmt numFmtId="0" formatCode="General"/>
      <alignment vertical="bottom" readingOrder="0"/>
    </ndxf>
  </rcc>
  <rcc rId="4833" sId="3" odxf="1" dxf="1">
    <oc r="AL59">
      <f>L59-'N:\Personal\wgmanuel\CEC\IEPR\IEPR 2015\[2015 IEPR Supply Forms (working draft 4-21-15) (WGM 4-24-15).xlsx]S-2 Energy Balance'!N57</f>
    </oc>
    <nc r="AL59"/>
    <ndxf>
      <font>
        <sz val="12"/>
        <color auto="1"/>
        <name val="Times New Roman"/>
        <scheme val="none"/>
      </font>
      <numFmt numFmtId="0" formatCode="General"/>
      <alignment vertical="bottom" readingOrder="0"/>
    </ndxf>
  </rcc>
  <rfmt sheetId="3" sqref="AM59" start="0" length="0">
    <dxf>
      <alignment vertical="bottom" readingOrder="0"/>
    </dxf>
  </rfmt>
  <rfmt sheetId="3" sqref="AN59" start="0" length="0">
    <dxf>
      <alignment vertical="bottom" readingOrder="0"/>
    </dxf>
  </rfmt>
  <rfmt sheetId="3" sqref="AO59" start="0" length="0">
    <dxf>
      <fill>
        <patternFill patternType="none">
          <bgColor indexed="65"/>
        </patternFill>
      </fill>
      <alignment vertical="bottom" readingOrder="0"/>
    </dxf>
  </rfmt>
  <rfmt sheetId="3" sqref="AP59" start="0" length="0">
    <dxf>
      <alignment vertical="bottom" readingOrder="0"/>
    </dxf>
  </rfmt>
  <rfmt sheetId="3" sqref="AQ59" start="0" length="0">
    <dxf>
      <alignment vertical="bottom" readingOrder="0"/>
    </dxf>
  </rfmt>
  <rfmt sheetId="3" sqref="AR59" start="0" length="0">
    <dxf>
      <alignment vertical="bottom" readingOrder="0"/>
    </dxf>
  </rfmt>
  <rfmt sheetId="3" sqref="AS59" start="0" length="0">
    <dxf>
      <alignment vertical="bottom" readingOrder="0"/>
    </dxf>
  </rfmt>
  <rfmt sheetId="3" sqref="AT59" start="0" length="0">
    <dxf>
      <alignment vertical="bottom" readingOrder="0"/>
    </dxf>
  </rfmt>
  <rfmt sheetId="3" sqref="AU59" start="0" length="0">
    <dxf>
      <alignment vertical="bottom" readingOrder="0"/>
    </dxf>
  </rfmt>
  <rfmt sheetId="3" sqref="AV59" start="0" length="0">
    <dxf>
      <alignment vertical="bottom" readingOrder="0"/>
    </dxf>
  </rfmt>
  <rfmt sheetId="3" sqref="AW59" start="0" length="0">
    <dxf>
      <alignment vertical="bottom" readingOrder="0"/>
    </dxf>
  </rfmt>
  <rfmt sheetId="3" sqref="AX59" start="0" length="0">
    <dxf>
      <alignment vertical="bottom" readingOrder="0"/>
    </dxf>
  </rfmt>
  <rfmt sheetId="3" sqref="AY59" start="0" length="0">
    <dxf>
      <alignment vertical="bottom" readingOrder="0"/>
    </dxf>
  </rfmt>
  <rfmt sheetId="3" sqref="AZ59" start="0" length="0">
    <dxf>
      <alignment vertical="bottom" readingOrder="0"/>
    </dxf>
  </rfmt>
  <rfmt sheetId="3" sqref="BA59" start="0" length="0">
    <dxf>
      <alignment vertical="bottom" readingOrder="0"/>
    </dxf>
  </rfmt>
  <rfmt sheetId="3" sqref="BB59" start="0" length="0">
    <dxf>
      <alignment vertical="bottom" readingOrder="0"/>
    </dxf>
  </rfmt>
  <rfmt sheetId="3" sqref="BC59" start="0" length="0">
    <dxf>
      <alignment vertical="bottom" readingOrder="0"/>
    </dxf>
  </rfmt>
  <rfmt sheetId="3" sqref="BD59" start="0" length="0">
    <dxf>
      <alignment vertical="bottom" readingOrder="0"/>
    </dxf>
  </rfmt>
  <rfmt sheetId="3" sqref="BE59" start="0" length="0">
    <dxf>
      <alignment vertical="bottom" readingOrder="0"/>
    </dxf>
  </rfmt>
  <rfmt sheetId="3" sqref="BF59" start="0" length="0">
    <dxf>
      <alignment vertical="bottom" readingOrder="0"/>
    </dxf>
  </rfmt>
  <rfmt sheetId="3" sqref="BG59" start="0" length="0">
    <dxf>
      <alignment vertical="bottom" readingOrder="0"/>
    </dxf>
  </rfmt>
  <rfmt sheetId="3" sqref="BH59" start="0" length="0">
    <dxf>
      <alignment vertical="bottom" readingOrder="0"/>
    </dxf>
  </rfmt>
  <rfmt sheetId="3" sqref="BI59" start="0" length="0">
    <dxf>
      <alignment vertical="bottom" readingOrder="0"/>
    </dxf>
  </rfmt>
  <rfmt sheetId="3" sqref="BJ59" start="0" length="0">
    <dxf>
      <alignment vertical="bottom" readingOrder="0"/>
    </dxf>
  </rfmt>
  <rfmt sheetId="3" sqref="BK59" start="0" length="0">
    <dxf>
      <alignment vertical="bottom" readingOrder="0"/>
    </dxf>
  </rfmt>
  <rfmt sheetId="3" sqref="BL59" start="0" length="0">
    <dxf>
      <alignment vertical="bottom" readingOrder="0"/>
    </dxf>
  </rfmt>
  <rfmt sheetId="3" sqref="BM59" start="0" length="0">
    <dxf>
      <alignment vertical="bottom" readingOrder="0"/>
    </dxf>
  </rfmt>
  <rfmt sheetId="3" sqref="BN59" start="0" length="0">
    <dxf>
      <alignment vertical="bottom" readingOrder="0"/>
    </dxf>
  </rfmt>
  <rfmt sheetId="3" sqref="BO59" start="0" length="0">
    <dxf>
      <alignment vertical="bottom" readingOrder="0"/>
    </dxf>
  </rfmt>
  <rfmt sheetId="3" sqref="BP59" start="0" length="0">
    <dxf>
      <alignment vertical="bottom" readingOrder="0"/>
    </dxf>
  </rfmt>
  <rfmt sheetId="3" sqref="BQ59" start="0" length="0">
    <dxf>
      <alignment vertical="bottom" readingOrder="0"/>
    </dxf>
  </rfmt>
  <rfmt sheetId="3" sqref="BR59" start="0" length="0">
    <dxf>
      <alignment vertical="bottom" readingOrder="0"/>
    </dxf>
  </rfmt>
  <rfmt sheetId="3" sqref="BS59" start="0" length="0">
    <dxf>
      <alignment vertical="bottom" readingOrder="0"/>
    </dxf>
  </rfmt>
  <rfmt sheetId="3" sqref="BT59" start="0" length="0">
    <dxf>
      <alignment vertical="bottom" readingOrder="0"/>
    </dxf>
  </rfmt>
  <rfmt sheetId="3" sqref="BU59" start="0" length="0">
    <dxf>
      <alignment vertical="bottom" readingOrder="0"/>
    </dxf>
  </rfmt>
  <rfmt sheetId="3" sqref="BV59" start="0" length="0">
    <dxf>
      <alignment vertical="bottom" readingOrder="0"/>
    </dxf>
  </rfmt>
  <rfmt sheetId="3" sqref="BW59" start="0" length="0">
    <dxf>
      <alignment vertical="bottom" readingOrder="0"/>
    </dxf>
  </rfmt>
  <rfmt sheetId="3" sqref="BX59" start="0" length="0">
    <dxf>
      <alignment vertical="bottom" readingOrder="0"/>
    </dxf>
  </rfmt>
  <rfmt sheetId="3" sqref="BY59" start="0" length="0">
    <dxf>
      <alignment vertical="bottom" readingOrder="0"/>
    </dxf>
  </rfmt>
  <rfmt sheetId="3" sqref="BZ59" start="0" length="0">
    <dxf>
      <alignment vertical="bottom" readingOrder="0"/>
    </dxf>
  </rfmt>
  <rfmt sheetId="3" sqref="CA59" start="0" length="0">
    <dxf>
      <alignment vertical="bottom" readingOrder="0"/>
    </dxf>
  </rfmt>
  <rfmt sheetId="3" sqref="CB59" start="0" length="0">
    <dxf>
      <alignment vertical="bottom" readingOrder="0"/>
    </dxf>
  </rfmt>
  <rfmt sheetId="3" sqref="CC59" start="0" length="0">
    <dxf>
      <alignment vertical="bottom" readingOrder="0"/>
    </dxf>
  </rfmt>
  <rfmt sheetId="3" sqref="CD59" start="0" length="0">
    <dxf>
      <alignment vertical="bottom" readingOrder="0"/>
    </dxf>
  </rfmt>
  <rfmt sheetId="3" sqref="CE59" start="0" length="0">
    <dxf>
      <alignment vertical="bottom" readingOrder="0"/>
    </dxf>
  </rfmt>
  <rfmt sheetId="3" sqref="CF59" start="0" length="0">
    <dxf>
      <alignment vertical="bottom" readingOrder="0"/>
    </dxf>
  </rfmt>
  <rfmt sheetId="3" sqref="CG59" start="0" length="0">
    <dxf>
      <alignment vertical="bottom" readingOrder="0"/>
    </dxf>
  </rfmt>
  <rfmt sheetId="3" sqref="CH59" start="0" length="0">
    <dxf>
      <alignment vertical="bottom" readingOrder="0"/>
    </dxf>
  </rfmt>
  <rfmt sheetId="3" sqref="CI59" start="0" length="0">
    <dxf>
      <alignment vertical="bottom" readingOrder="0"/>
    </dxf>
  </rfmt>
  <rfmt sheetId="3" sqref="CJ59" start="0" length="0">
    <dxf>
      <alignment vertical="bottom" readingOrder="0"/>
    </dxf>
  </rfmt>
  <rfmt sheetId="3" sqref="CK59" start="0" length="0">
    <dxf>
      <alignment vertical="bottom" readingOrder="0"/>
    </dxf>
  </rfmt>
  <rfmt sheetId="3" sqref="CL59" start="0" length="0">
    <dxf>
      <alignment vertical="bottom" readingOrder="0"/>
    </dxf>
  </rfmt>
  <rfmt sheetId="3" sqref="CM59" start="0" length="0">
    <dxf>
      <alignment vertical="bottom" readingOrder="0"/>
    </dxf>
  </rfmt>
  <rfmt sheetId="3" sqref="CN59" start="0" length="0">
    <dxf>
      <alignment vertical="bottom" readingOrder="0"/>
    </dxf>
  </rfmt>
  <rfmt sheetId="3" sqref="CO59" start="0" length="0">
    <dxf>
      <alignment vertical="bottom" readingOrder="0"/>
    </dxf>
  </rfmt>
  <rfmt sheetId="3" sqref="CP59" start="0" length="0">
    <dxf>
      <alignment vertical="bottom" readingOrder="0"/>
    </dxf>
  </rfmt>
  <rfmt sheetId="3" sqref="CQ59" start="0" length="0">
    <dxf>
      <alignment vertical="bottom" readingOrder="0"/>
    </dxf>
  </rfmt>
  <rfmt sheetId="3" sqref="CR59" start="0" length="0">
    <dxf>
      <alignment vertical="bottom" readingOrder="0"/>
    </dxf>
  </rfmt>
  <rfmt sheetId="3" sqref="CS59" start="0" length="0">
    <dxf>
      <alignment vertical="bottom" readingOrder="0"/>
    </dxf>
  </rfmt>
  <rfmt sheetId="3" sqref="CT59" start="0" length="0">
    <dxf>
      <alignment vertical="bottom" readingOrder="0"/>
    </dxf>
  </rfmt>
  <rfmt sheetId="3" sqref="CU59" start="0" length="0">
    <dxf>
      <alignment vertical="bottom" readingOrder="0"/>
    </dxf>
  </rfmt>
  <rfmt sheetId="3" sqref="CV59" start="0" length="0">
    <dxf>
      <alignment vertical="bottom" readingOrder="0"/>
    </dxf>
  </rfmt>
  <rfmt sheetId="3" sqref="CW59" start="0" length="0">
    <dxf>
      <alignment vertical="bottom" readingOrder="0"/>
    </dxf>
  </rfmt>
  <rfmt sheetId="3" sqref="CX59" start="0" length="0">
    <dxf>
      <alignment vertical="bottom" readingOrder="0"/>
    </dxf>
  </rfmt>
  <rfmt sheetId="3" sqref="CY59" start="0" length="0">
    <dxf>
      <alignment vertical="bottom" readingOrder="0"/>
    </dxf>
  </rfmt>
  <rfmt sheetId="3" sqref="CZ59" start="0" length="0">
    <dxf>
      <alignment vertical="bottom" readingOrder="0"/>
    </dxf>
  </rfmt>
  <rfmt sheetId="3" sqref="DA59" start="0" length="0">
    <dxf>
      <alignment vertical="bottom" readingOrder="0"/>
    </dxf>
  </rfmt>
  <rfmt sheetId="3" sqref="DB59" start="0" length="0">
    <dxf>
      <alignment vertical="bottom" readingOrder="0"/>
    </dxf>
  </rfmt>
  <rfmt sheetId="3" sqref="DC59" start="0" length="0">
    <dxf>
      <alignment vertical="bottom" readingOrder="0"/>
    </dxf>
  </rfmt>
  <rfmt sheetId="3" sqref="DD59" start="0" length="0">
    <dxf>
      <alignment vertical="bottom" readingOrder="0"/>
    </dxf>
  </rfmt>
  <rfmt sheetId="3" sqref="DE59" start="0" length="0">
    <dxf>
      <alignment vertical="bottom" readingOrder="0"/>
    </dxf>
  </rfmt>
  <rfmt sheetId="3" sqref="DF59" start="0" length="0">
    <dxf>
      <alignment vertical="bottom" readingOrder="0"/>
    </dxf>
  </rfmt>
  <rfmt sheetId="3" sqref="DG59" start="0" length="0">
    <dxf>
      <alignment vertical="bottom" readingOrder="0"/>
    </dxf>
  </rfmt>
  <rfmt sheetId="3" sqref="DH59" start="0" length="0">
    <dxf>
      <alignment vertical="bottom" readingOrder="0"/>
    </dxf>
  </rfmt>
  <rfmt sheetId="3" sqref="DI59" start="0" length="0">
    <dxf>
      <alignment vertical="bottom" readingOrder="0"/>
    </dxf>
  </rfmt>
  <rfmt sheetId="3" sqref="DJ59" start="0" length="0">
    <dxf>
      <alignment vertical="bottom" readingOrder="0"/>
    </dxf>
  </rfmt>
  <rfmt sheetId="3" sqref="DK59" start="0" length="0">
    <dxf>
      <alignment vertical="bottom" readingOrder="0"/>
    </dxf>
  </rfmt>
  <rfmt sheetId="3" sqref="DL59" start="0" length="0">
    <dxf>
      <alignment vertical="bottom" readingOrder="0"/>
    </dxf>
  </rfmt>
  <rfmt sheetId="3" sqref="DM59" start="0" length="0">
    <dxf>
      <alignment vertical="bottom" readingOrder="0"/>
    </dxf>
  </rfmt>
  <rfmt sheetId="3" sqref="DN59" start="0" length="0">
    <dxf>
      <alignment vertical="bottom" readingOrder="0"/>
    </dxf>
  </rfmt>
  <rfmt sheetId="3" sqref="DO59" start="0" length="0">
    <dxf>
      <alignment vertical="bottom" readingOrder="0"/>
    </dxf>
  </rfmt>
  <rfmt sheetId="3" sqref="DP59" start="0" length="0">
    <dxf>
      <alignment vertical="bottom" readingOrder="0"/>
    </dxf>
  </rfmt>
  <rfmt sheetId="3" sqref="DQ59" start="0" length="0">
    <dxf>
      <alignment vertical="bottom" readingOrder="0"/>
    </dxf>
  </rfmt>
  <rfmt sheetId="3" sqref="DR59" start="0" length="0">
    <dxf>
      <alignment vertical="bottom" readingOrder="0"/>
    </dxf>
  </rfmt>
  <rfmt sheetId="3" sqref="DS59" start="0" length="0">
    <dxf>
      <alignment vertical="bottom" readingOrder="0"/>
    </dxf>
  </rfmt>
  <rfmt sheetId="3" sqref="DT59" start="0" length="0">
    <dxf>
      <alignment vertical="bottom" readingOrder="0"/>
    </dxf>
  </rfmt>
  <rfmt sheetId="3" sqref="DU59" start="0" length="0">
    <dxf>
      <alignment vertical="bottom" readingOrder="0"/>
    </dxf>
  </rfmt>
  <rfmt sheetId="3" sqref="DV59" start="0" length="0">
    <dxf>
      <alignment vertical="bottom" readingOrder="0"/>
    </dxf>
  </rfmt>
  <rfmt sheetId="3" sqref="DW59" start="0" length="0">
    <dxf>
      <alignment vertical="bottom" readingOrder="0"/>
    </dxf>
  </rfmt>
  <rfmt sheetId="3" sqref="DX59" start="0" length="0">
    <dxf>
      <alignment vertical="bottom" readingOrder="0"/>
    </dxf>
  </rfmt>
  <rfmt sheetId="3" sqref="DY59" start="0" length="0">
    <dxf>
      <alignment vertical="bottom" readingOrder="0"/>
    </dxf>
  </rfmt>
  <rfmt sheetId="3" sqref="DZ59" start="0" length="0">
    <dxf>
      <alignment vertical="bottom" readingOrder="0"/>
    </dxf>
  </rfmt>
  <rfmt sheetId="3" sqref="EA59" start="0" length="0">
    <dxf>
      <alignment vertical="bottom" readingOrder="0"/>
    </dxf>
  </rfmt>
  <rfmt sheetId="3" sqref="EB59" start="0" length="0">
    <dxf>
      <alignment vertical="bottom" readingOrder="0"/>
    </dxf>
  </rfmt>
  <rfmt sheetId="3" sqref="EC59" start="0" length="0">
    <dxf>
      <alignment vertical="bottom" readingOrder="0"/>
    </dxf>
  </rfmt>
  <rfmt sheetId="3" sqref="ED59" start="0" length="0">
    <dxf>
      <alignment vertical="bottom" readingOrder="0"/>
    </dxf>
  </rfmt>
  <rfmt sheetId="3" sqref="EE59" start="0" length="0">
    <dxf>
      <alignment vertical="bottom" readingOrder="0"/>
    </dxf>
  </rfmt>
  <rfmt sheetId="3" sqref="EF59" start="0" length="0">
    <dxf>
      <alignment vertical="bottom" readingOrder="0"/>
    </dxf>
  </rfmt>
  <rfmt sheetId="3" sqref="EG59" start="0" length="0">
    <dxf>
      <alignment vertical="bottom" readingOrder="0"/>
    </dxf>
  </rfmt>
  <rfmt sheetId="3" sqref="EH59" start="0" length="0">
    <dxf>
      <alignment vertical="bottom" readingOrder="0"/>
    </dxf>
  </rfmt>
  <rfmt sheetId="3" sqref="EI59" start="0" length="0">
    <dxf>
      <alignment vertical="bottom" readingOrder="0"/>
    </dxf>
  </rfmt>
  <rfmt sheetId="3" sqref="EJ59" start="0" length="0">
    <dxf>
      <alignment vertical="bottom" readingOrder="0"/>
    </dxf>
  </rfmt>
  <rfmt sheetId="3" sqref="EK59" start="0" length="0">
    <dxf>
      <alignment vertical="bottom" readingOrder="0"/>
    </dxf>
  </rfmt>
  <rfmt sheetId="3" sqref="EL59" start="0" length="0">
    <dxf>
      <alignment vertical="bottom" readingOrder="0"/>
    </dxf>
  </rfmt>
  <rfmt sheetId="3" sqref="EM59" start="0" length="0">
    <dxf>
      <alignment vertical="bottom" readingOrder="0"/>
    </dxf>
  </rfmt>
  <rfmt sheetId="3" sqref="EN59" start="0" length="0">
    <dxf>
      <alignment vertical="bottom" readingOrder="0"/>
    </dxf>
  </rfmt>
  <rfmt sheetId="3" sqref="EO59" start="0" length="0">
    <dxf>
      <alignment vertical="bottom" readingOrder="0"/>
    </dxf>
  </rfmt>
  <rfmt sheetId="3" sqref="EP59" start="0" length="0">
    <dxf>
      <alignment vertical="bottom" readingOrder="0"/>
    </dxf>
  </rfmt>
  <rfmt sheetId="3" sqref="EQ59" start="0" length="0">
    <dxf>
      <alignment vertical="bottom" readingOrder="0"/>
    </dxf>
  </rfmt>
  <rfmt sheetId="3" sqref="ER59" start="0" length="0">
    <dxf>
      <alignment vertical="bottom" readingOrder="0"/>
    </dxf>
  </rfmt>
  <rfmt sheetId="3" sqref="ES59" start="0" length="0">
    <dxf>
      <alignment vertical="bottom" readingOrder="0"/>
    </dxf>
  </rfmt>
  <rfmt sheetId="3" sqref="ET59" start="0" length="0">
    <dxf>
      <alignment vertical="bottom" readingOrder="0"/>
    </dxf>
  </rfmt>
  <rfmt sheetId="3" sqref="EU59" start="0" length="0">
    <dxf>
      <alignment vertical="bottom" readingOrder="0"/>
    </dxf>
  </rfmt>
  <rfmt sheetId="3" sqref="EV59" start="0" length="0">
    <dxf>
      <alignment vertical="bottom" readingOrder="0"/>
    </dxf>
  </rfmt>
  <rfmt sheetId="3" sqref="EW59" start="0" length="0">
    <dxf>
      <alignment vertical="bottom" readingOrder="0"/>
    </dxf>
  </rfmt>
  <rfmt sheetId="3" sqref="EX59" start="0" length="0">
    <dxf>
      <alignment vertical="bottom" readingOrder="0"/>
    </dxf>
  </rfmt>
  <rfmt sheetId="3" sqref="EY59" start="0" length="0">
    <dxf>
      <alignment vertical="bottom" readingOrder="0"/>
    </dxf>
  </rfmt>
  <rfmt sheetId="3" sqref="EZ59" start="0" length="0">
    <dxf>
      <alignment vertical="bottom" readingOrder="0"/>
    </dxf>
  </rfmt>
  <rfmt sheetId="3" sqref="FA59" start="0" length="0">
    <dxf>
      <alignment vertical="bottom" readingOrder="0"/>
    </dxf>
  </rfmt>
  <rfmt sheetId="3" sqref="FB59" start="0" length="0">
    <dxf>
      <alignment vertical="bottom" readingOrder="0"/>
    </dxf>
  </rfmt>
  <rfmt sheetId="3" sqref="FC59" start="0" length="0">
    <dxf>
      <alignment vertical="bottom" readingOrder="0"/>
    </dxf>
  </rfmt>
  <rfmt sheetId="3" sqref="FD59" start="0" length="0">
    <dxf>
      <alignment vertical="bottom" readingOrder="0"/>
    </dxf>
  </rfmt>
  <rfmt sheetId="3" sqref="FE59" start="0" length="0">
    <dxf>
      <alignment vertical="bottom" readingOrder="0"/>
    </dxf>
  </rfmt>
  <rfmt sheetId="3" sqref="FF59" start="0" length="0">
    <dxf>
      <alignment vertical="bottom" readingOrder="0"/>
    </dxf>
  </rfmt>
  <rfmt sheetId="3" sqref="FG59" start="0" length="0">
    <dxf>
      <alignment vertical="bottom" readingOrder="0"/>
    </dxf>
  </rfmt>
  <rfmt sheetId="3" sqref="FH59" start="0" length="0">
    <dxf>
      <alignment vertical="bottom" readingOrder="0"/>
    </dxf>
  </rfmt>
  <rfmt sheetId="3" sqref="FI59" start="0" length="0">
    <dxf>
      <alignment vertical="bottom" readingOrder="0"/>
    </dxf>
  </rfmt>
  <rfmt sheetId="3" sqref="FJ59" start="0" length="0">
    <dxf>
      <alignment vertical="bottom" readingOrder="0"/>
    </dxf>
  </rfmt>
  <rfmt sheetId="3" sqref="FK59" start="0" length="0">
    <dxf>
      <alignment vertical="bottom" readingOrder="0"/>
    </dxf>
  </rfmt>
  <rfmt sheetId="3" sqref="P60" start="0" length="0">
    <dxf>
      <alignment vertical="bottom" readingOrder="0"/>
    </dxf>
  </rfmt>
  <rfmt sheetId="3" sqref="Q60" start="0" length="0">
    <dxf>
      <alignment vertical="bottom" readingOrder="0"/>
    </dxf>
  </rfmt>
  <rfmt sheetId="3" sqref="R60" start="0" length="0">
    <dxf>
      <alignment vertical="bottom" readingOrder="0"/>
    </dxf>
  </rfmt>
  <rfmt sheetId="3" sqref="S60" start="0" length="0">
    <dxf>
      <alignment vertical="bottom" readingOrder="0"/>
    </dxf>
  </rfmt>
  <rfmt sheetId="3" sqref="T60" start="0" length="0">
    <dxf>
      <alignment vertical="bottom" readingOrder="0"/>
    </dxf>
  </rfmt>
  <rfmt sheetId="3" sqref="U60" start="0" length="0">
    <dxf>
      <alignment vertical="bottom" readingOrder="0"/>
    </dxf>
  </rfmt>
  <rfmt sheetId="3" sqref="V60" start="0" length="0">
    <dxf>
      <alignment vertical="bottom" readingOrder="0"/>
    </dxf>
  </rfmt>
  <rfmt sheetId="3" sqref="W60" start="0" length="0">
    <dxf>
      <alignment vertical="bottom" readingOrder="0"/>
    </dxf>
  </rfmt>
  <rfmt sheetId="3" sqref="X60" start="0" length="0">
    <dxf>
      <alignment vertical="bottom" readingOrder="0"/>
    </dxf>
  </rfmt>
  <rfmt sheetId="3" sqref="Y60" start="0" length="0">
    <dxf>
      <alignment vertical="bottom" readingOrder="0"/>
    </dxf>
  </rfmt>
  <rfmt sheetId="3" sqref="Z60" start="0" length="0">
    <dxf>
      <alignment vertical="bottom" readingOrder="0"/>
    </dxf>
  </rfmt>
  <rfmt sheetId="3" sqref="AA60" start="0" length="0">
    <dxf>
      <alignment vertical="bottom" readingOrder="0"/>
    </dxf>
  </rfmt>
  <rfmt sheetId="3" sqref="AB60" start="0" length="0">
    <dxf>
      <fill>
        <patternFill patternType="none">
          <bgColor indexed="65"/>
        </patternFill>
      </fill>
      <alignment vertical="bottom" readingOrder="0"/>
    </dxf>
  </rfmt>
  <rcc rId="4834" sId="3" odxf="1" dxf="1">
    <oc r="AC60">
      <f>C60-'N:\Personal\wgmanuel\CEC\IEPR\IEPR 2015\[2015 IEPR Supply Forms (working draft 4-21-15) (WGM 4-24-15).xlsx]S-2 Energy Balance'!E58</f>
    </oc>
    <nc r="AC60"/>
    <ndxf>
      <font>
        <sz val="12"/>
        <color auto="1"/>
        <name val="Times New Roman"/>
        <scheme val="none"/>
      </font>
      <numFmt numFmtId="0" formatCode="General"/>
      <alignment vertical="bottom" readingOrder="0"/>
    </ndxf>
  </rcc>
  <rcc rId="4835" sId="3" odxf="1" dxf="1">
    <oc r="AD60">
      <f>D60-'N:\Personal\wgmanuel\CEC\IEPR\IEPR 2015\[2015 IEPR Supply Forms (working draft 4-21-15) (WGM 4-24-15).xlsx]S-2 Energy Balance'!F58</f>
    </oc>
    <nc r="AD60"/>
    <ndxf>
      <font>
        <sz val="12"/>
        <color auto="1"/>
        <name val="Times New Roman"/>
        <scheme val="none"/>
      </font>
      <numFmt numFmtId="0" formatCode="General"/>
      <alignment vertical="bottom" readingOrder="0"/>
    </ndxf>
  </rcc>
  <rcc rId="4836" sId="3" odxf="1" dxf="1">
    <oc r="AE60">
      <f>E60-'N:\Personal\wgmanuel\CEC\IEPR\IEPR 2015\[2015 IEPR Supply Forms (working draft 4-21-15) (WGM 4-24-15).xlsx]S-2 Energy Balance'!G58</f>
    </oc>
    <nc r="AE60"/>
    <ndxf>
      <font>
        <sz val="12"/>
        <color auto="1"/>
        <name val="Times New Roman"/>
        <scheme val="none"/>
      </font>
      <numFmt numFmtId="0" formatCode="General"/>
      <alignment vertical="bottom" readingOrder="0"/>
    </ndxf>
  </rcc>
  <rcc rId="4837" sId="3" odxf="1" dxf="1">
    <oc r="AF60">
      <f>F60-'N:\Personal\wgmanuel\CEC\IEPR\IEPR 2015\[2015 IEPR Supply Forms (working draft 4-21-15) (WGM 4-24-15).xlsx]S-2 Energy Balance'!H58</f>
    </oc>
    <nc r="AF60"/>
    <ndxf>
      <font>
        <sz val="12"/>
        <color auto="1"/>
        <name val="Times New Roman"/>
        <scheme val="none"/>
      </font>
      <numFmt numFmtId="0" formatCode="General"/>
      <alignment vertical="bottom" readingOrder="0"/>
    </ndxf>
  </rcc>
  <rcc rId="4838" sId="3" odxf="1" dxf="1">
    <oc r="AG60">
      <f>G60-'N:\Personal\wgmanuel\CEC\IEPR\IEPR 2015\[2015 IEPR Supply Forms (working draft 4-21-15) (WGM 4-24-15).xlsx]S-2 Energy Balance'!I58</f>
    </oc>
    <nc r="AG60"/>
    <ndxf>
      <font>
        <sz val="12"/>
        <color auto="1"/>
        <name val="Times New Roman"/>
        <scheme val="none"/>
      </font>
      <numFmt numFmtId="0" formatCode="General"/>
      <alignment vertical="bottom" readingOrder="0"/>
    </ndxf>
  </rcc>
  <rcc rId="4839" sId="3" odxf="1" dxf="1">
    <oc r="AH60">
      <f>H60-'N:\Personal\wgmanuel\CEC\IEPR\IEPR 2015\[2015 IEPR Supply Forms (working draft 4-21-15) (WGM 4-24-15).xlsx]S-2 Energy Balance'!J58</f>
    </oc>
    <nc r="AH60"/>
    <ndxf>
      <font>
        <sz val="12"/>
        <color auto="1"/>
        <name val="Times New Roman"/>
        <scheme val="none"/>
      </font>
      <numFmt numFmtId="0" formatCode="General"/>
      <alignment vertical="bottom" readingOrder="0"/>
    </ndxf>
  </rcc>
  <rcc rId="4840" sId="3" odxf="1" dxf="1">
    <oc r="AI60">
      <f>I60-'N:\Personal\wgmanuel\CEC\IEPR\IEPR 2015\[2015 IEPR Supply Forms (working draft 4-21-15) (WGM 4-24-15).xlsx]S-2 Energy Balance'!K58</f>
    </oc>
    <nc r="AI60"/>
    <ndxf>
      <font>
        <sz val="12"/>
        <color auto="1"/>
        <name val="Times New Roman"/>
        <scheme val="none"/>
      </font>
      <numFmt numFmtId="0" formatCode="General"/>
      <alignment vertical="bottom" readingOrder="0"/>
    </ndxf>
  </rcc>
  <rcc rId="4841" sId="3" odxf="1" dxf="1">
    <oc r="AJ60">
      <f>J60-'N:\Personal\wgmanuel\CEC\IEPR\IEPR 2015\[2015 IEPR Supply Forms (working draft 4-21-15) (WGM 4-24-15).xlsx]S-2 Energy Balance'!L58</f>
    </oc>
    <nc r="AJ60"/>
    <ndxf>
      <font>
        <sz val="12"/>
        <color auto="1"/>
        <name val="Times New Roman"/>
        <scheme val="none"/>
      </font>
      <numFmt numFmtId="0" formatCode="General"/>
      <alignment vertical="bottom" readingOrder="0"/>
    </ndxf>
  </rcc>
  <rcc rId="4842" sId="3" odxf="1" dxf="1">
    <oc r="AK60">
      <f>K60-'N:\Personal\wgmanuel\CEC\IEPR\IEPR 2015\[2015 IEPR Supply Forms (working draft 4-21-15) (WGM 4-24-15).xlsx]S-2 Energy Balance'!M58</f>
    </oc>
    <nc r="AK60"/>
    <ndxf>
      <font>
        <sz val="12"/>
        <color auto="1"/>
        <name val="Times New Roman"/>
        <scheme val="none"/>
      </font>
      <numFmt numFmtId="0" formatCode="General"/>
      <alignment vertical="bottom" readingOrder="0"/>
    </ndxf>
  </rcc>
  <rcc rId="4843" sId="3" odxf="1" dxf="1">
    <oc r="AL60">
      <f>L60-'N:\Personal\wgmanuel\CEC\IEPR\IEPR 2015\[2015 IEPR Supply Forms (working draft 4-21-15) (WGM 4-24-15).xlsx]S-2 Energy Balance'!N58</f>
    </oc>
    <nc r="AL60"/>
    <ndxf>
      <font>
        <sz val="12"/>
        <color auto="1"/>
        <name val="Times New Roman"/>
        <scheme val="none"/>
      </font>
      <numFmt numFmtId="0" formatCode="General"/>
      <alignment vertical="bottom" readingOrder="0"/>
    </ndxf>
  </rcc>
  <rfmt sheetId="3" sqref="AM60" start="0" length="0">
    <dxf>
      <alignment vertical="bottom" readingOrder="0"/>
    </dxf>
  </rfmt>
  <rfmt sheetId="3" sqref="AN60" start="0" length="0">
    <dxf>
      <alignment vertical="bottom" readingOrder="0"/>
    </dxf>
  </rfmt>
  <rfmt sheetId="3" sqref="AO60" start="0" length="0">
    <dxf>
      <fill>
        <patternFill patternType="none">
          <bgColor indexed="65"/>
        </patternFill>
      </fill>
      <alignment vertical="bottom" readingOrder="0"/>
    </dxf>
  </rfmt>
  <rfmt sheetId="3" sqref="AP60" start="0" length="0">
    <dxf>
      <alignment vertical="bottom" readingOrder="0"/>
    </dxf>
  </rfmt>
  <rfmt sheetId="3" sqref="AQ60" start="0" length="0">
    <dxf>
      <alignment vertical="bottom" readingOrder="0"/>
    </dxf>
  </rfmt>
  <rfmt sheetId="3" sqref="AR60" start="0" length="0">
    <dxf>
      <alignment vertical="bottom" readingOrder="0"/>
    </dxf>
  </rfmt>
  <rfmt sheetId="3" sqref="AS60" start="0" length="0">
    <dxf>
      <alignment vertical="bottom" readingOrder="0"/>
    </dxf>
  </rfmt>
  <rfmt sheetId="3" sqref="AT60" start="0" length="0">
    <dxf>
      <alignment vertical="bottom" readingOrder="0"/>
    </dxf>
  </rfmt>
  <rfmt sheetId="3" sqref="AU60" start="0" length="0">
    <dxf>
      <alignment vertical="bottom" readingOrder="0"/>
    </dxf>
  </rfmt>
  <rfmt sheetId="3" sqref="AV60" start="0" length="0">
    <dxf>
      <alignment vertical="bottom" readingOrder="0"/>
    </dxf>
  </rfmt>
  <rfmt sheetId="3" sqref="AW60" start="0" length="0">
    <dxf>
      <alignment vertical="bottom" readingOrder="0"/>
    </dxf>
  </rfmt>
  <rfmt sheetId="3" sqref="AX60" start="0" length="0">
    <dxf>
      <alignment vertical="bottom" readingOrder="0"/>
    </dxf>
  </rfmt>
  <rfmt sheetId="3" sqref="AY60" start="0" length="0">
    <dxf>
      <alignment vertical="bottom" readingOrder="0"/>
    </dxf>
  </rfmt>
  <rfmt sheetId="3" sqref="AZ60" start="0" length="0">
    <dxf>
      <alignment vertical="bottom" readingOrder="0"/>
    </dxf>
  </rfmt>
  <rfmt sheetId="3" sqref="BA60" start="0" length="0">
    <dxf>
      <alignment vertical="bottom" readingOrder="0"/>
    </dxf>
  </rfmt>
  <rfmt sheetId="3" sqref="BB60" start="0" length="0">
    <dxf>
      <alignment vertical="bottom" readingOrder="0"/>
    </dxf>
  </rfmt>
  <rfmt sheetId="3" sqref="BC60" start="0" length="0">
    <dxf>
      <alignment vertical="bottom" readingOrder="0"/>
    </dxf>
  </rfmt>
  <rfmt sheetId="3" sqref="BD60" start="0" length="0">
    <dxf>
      <alignment vertical="bottom" readingOrder="0"/>
    </dxf>
  </rfmt>
  <rfmt sheetId="3" sqref="BE60" start="0" length="0">
    <dxf>
      <alignment vertical="bottom" readingOrder="0"/>
    </dxf>
  </rfmt>
  <rfmt sheetId="3" sqref="BF60" start="0" length="0">
    <dxf>
      <alignment vertical="bottom" readingOrder="0"/>
    </dxf>
  </rfmt>
  <rfmt sheetId="3" sqref="BG60" start="0" length="0">
    <dxf>
      <alignment vertical="bottom" readingOrder="0"/>
    </dxf>
  </rfmt>
  <rfmt sheetId="3" sqref="BH60" start="0" length="0">
    <dxf>
      <alignment vertical="bottom" readingOrder="0"/>
    </dxf>
  </rfmt>
  <rfmt sheetId="3" sqref="BI60" start="0" length="0">
    <dxf>
      <alignment vertical="bottom" readingOrder="0"/>
    </dxf>
  </rfmt>
  <rfmt sheetId="3" sqref="BJ60" start="0" length="0">
    <dxf>
      <alignment vertical="bottom" readingOrder="0"/>
    </dxf>
  </rfmt>
  <rfmt sheetId="3" sqref="BK60" start="0" length="0">
    <dxf>
      <alignment vertical="bottom" readingOrder="0"/>
    </dxf>
  </rfmt>
  <rfmt sheetId="3" sqref="BL60" start="0" length="0">
    <dxf>
      <alignment vertical="bottom" readingOrder="0"/>
    </dxf>
  </rfmt>
  <rfmt sheetId="3" sqref="BM60" start="0" length="0">
    <dxf>
      <alignment vertical="bottom" readingOrder="0"/>
    </dxf>
  </rfmt>
  <rfmt sheetId="3" sqref="BN60" start="0" length="0">
    <dxf>
      <alignment vertical="bottom" readingOrder="0"/>
    </dxf>
  </rfmt>
  <rfmt sheetId="3" sqref="BO60" start="0" length="0">
    <dxf>
      <alignment vertical="bottom" readingOrder="0"/>
    </dxf>
  </rfmt>
  <rfmt sheetId="3" sqref="BP60" start="0" length="0">
    <dxf>
      <alignment vertical="bottom" readingOrder="0"/>
    </dxf>
  </rfmt>
  <rfmt sheetId="3" sqref="BQ60" start="0" length="0">
    <dxf>
      <alignment vertical="bottom" readingOrder="0"/>
    </dxf>
  </rfmt>
  <rfmt sheetId="3" sqref="BR60" start="0" length="0">
    <dxf>
      <alignment vertical="bottom" readingOrder="0"/>
    </dxf>
  </rfmt>
  <rfmt sheetId="3" sqref="BS60" start="0" length="0">
    <dxf>
      <alignment vertical="bottom" readingOrder="0"/>
    </dxf>
  </rfmt>
  <rfmt sheetId="3" sqref="BT60" start="0" length="0">
    <dxf>
      <alignment vertical="bottom" readingOrder="0"/>
    </dxf>
  </rfmt>
  <rfmt sheetId="3" sqref="BU60" start="0" length="0">
    <dxf>
      <alignment vertical="bottom" readingOrder="0"/>
    </dxf>
  </rfmt>
  <rfmt sheetId="3" sqref="BV60" start="0" length="0">
    <dxf>
      <alignment vertical="bottom" readingOrder="0"/>
    </dxf>
  </rfmt>
  <rfmt sheetId="3" sqref="BW60" start="0" length="0">
    <dxf>
      <alignment vertical="bottom" readingOrder="0"/>
    </dxf>
  </rfmt>
  <rfmt sheetId="3" sqref="BX60" start="0" length="0">
    <dxf>
      <alignment vertical="bottom" readingOrder="0"/>
    </dxf>
  </rfmt>
  <rfmt sheetId="3" sqref="BY60" start="0" length="0">
    <dxf>
      <alignment vertical="bottom" readingOrder="0"/>
    </dxf>
  </rfmt>
  <rfmt sheetId="3" sqref="BZ60" start="0" length="0">
    <dxf>
      <alignment vertical="bottom" readingOrder="0"/>
    </dxf>
  </rfmt>
  <rfmt sheetId="3" sqref="CA60" start="0" length="0">
    <dxf>
      <alignment vertical="bottom" readingOrder="0"/>
    </dxf>
  </rfmt>
  <rfmt sheetId="3" sqref="CB60" start="0" length="0">
    <dxf>
      <alignment vertical="bottom" readingOrder="0"/>
    </dxf>
  </rfmt>
  <rfmt sheetId="3" sqref="CC60" start="0" length="0">
    <dxf>
      <alignment vertical="bottom" readingOrder="0"/>
    </dxf>
  </rfmt>
  <rfmt sheetId="3" sqref="CD60" start="0" length="0">
    <dxf>
      <alignment vertical="bottom" readingOrder="0"/>
    </dxf>
  </rfmt>
  <rfmt sheetId="3" sqref="CE60" start="0" length="0">
    <dxf>
      <alignment vertical="bottom" readingOrder="0"/>
    </dxf>
  </rfmt>
  <rfmt sheetId="3" sqref="CF60" start="0" length="0">
    <dxf>
      <alignment vertical="bottom" readingOrder="0"/>
    </dxf>
  </rfmt>
  <rfmt sheetId="3" sqref="CG60" start="0" length="0">
    <dxf>
      <alignment vertical="bottom" readingOrder="0"/>
    </dxf>
  </rfmt>
  <rfmt sheetId="3" sqref="CH60" start="0" length="0">
    <dxf>
      <alignment vertical="bottom" readingOrder="0"/>
    </dxf>
  </rfmt>
  <rfmt sheetId="3" sqref="CI60" start="0" length="0">
    <dxf>
      <alignment vertical="bottom" readingOrder="0"/>
    </dxf>
  </rfmt>
  <rfmt sheetId="3" sqref="CJ60" start="0" length="0">
    <dxf>
      <alignment vertical="bottom" readingOrder="0"/>
    </dxf>
  </rfmt>
  <rfmt sheetId="3" sqref="CK60" start="0" length="0">
    <dxf>
      <alignment vertical="bottom" readingOrder="0"/>
    </dxf>
  </rfmt>
  <rfmt sheetId="3" sqref="CL60" start="0" length="0">
    <dxf>
      <alignment vertical="bottom" readingOrder="0"/>
    </dxf>
  </rfmt>
  <rfmt sheetId="3" sqref="CM60" start="0" length="0">
    <dxf>
      <alignment vertical="bottom" readingOrder="0"/>
    </dxf>
  </rfmt>
  <rfmt sheetId="3" sqref="CN60" start="0" length="0">
    <dxf>
      <alignment vertical="bottom" readingOrder="0"/>
    </dxf>
  </rfmt>
  <rfmt sheetId="3" sqref="CO60" start="0" length="0">
    <dxf>
      <alignment vertical="bottom" readingOrder="0"/>
    </dxf>
  </rfmt>
  <rfmt sheetId="3" sqref="CP60" start="0" length="0">
    <dxf>
      <alignment vertical="bottom" readingOrder="0"/>
    </dxf>
  </rfmt>
  <rfmt sheetId="3" sqref="CQ60" start="0" length="0">
    <dxf>
      <alignment vertical="bottom" readingOrder="0"/>
    </dxf>
  </rfmt>
  <rfmt sheetId="3" sqref="CR60" start="0" length="0">
    <dxf>
      <alignment vertical="bottom" readingOrder="0"/>
    </dxf>
  </rfmt>
  <rfmt sheetId="3" sqref="CS60" start="0" length="0">
    <dxf>
      <alignment vertical="bottom" readingOrder="0"/>
    </dxf>
  </rfmt>
  <rfmt sheetId="3" sqref="CT60" start="0" length="0">
    <dxf>
      <alignment vertical="bottom" readingOrder="0"/>
    </dxf>
  </rfmt>
  <rfmt sheetId="3" sqref="CU60" start="0" length="0">
    <dxf>
      <alignment vertical="bottom" readingOrder="0"/>
    </dxf>
  </rfmt>
  <rfmt sheetId="3" sqref="CV60" start="0" length="0">
    <dxf>
      <alignment vertical="bottom" readingOrder="0"/>
    </dxf>
  </rfmt>
  <rfmt sheetId="3" sqref="CW60" start="0" length="0">
    <dxf>
      <alignment vertical="bottom" readingOrder="0"/>
    </dxf>
  </rfmt>
  <rfmt sheetId="3" sqref="CX60" start="0" length="0">
    <dxf>
      <alignment vertical="bottom" readingOrder="0"/>
    </dxf>
  </rfmt>
  <rfmt sheetId="3" sqref="CY60" start="0" length="0">
    <dxf>
      <alignment vertical="bottom" readingOrder="0"/>
    </dxf>
  </rfmt>
  <rfmt sheetId="3" sqref="CZ60" start="0" length="0">
    <dxf>
      <alignment vertical="bottom" readingOrder="0"/>
    </dxf>
  </rfmt>
  <rfmt sheetId="3" sqref="DA60" start="0" length="0">
    <dxf>
      <alignment vertical="bottom" readingOrder="0"/>
    </dxf>
  </rfmt>
  <rfmt sheetId="3" sqref="DB60" start="0" length="0">
    <dxf>
      <alignment vertical="bottom" readingOrder="0"/>
    </dxf>
  </rfmt>
  <rfmt sheetId="3" sqref="DC60" start="0" length="0">
    <dxf>
      <alignment vertical="bottom" readingOrder="0"/>
    </dxf>
  </rfmt>
  <rfmt sheetId="3" sqref="DD60" start="0" length="0">
    <dxf>
      <alignment vertical="bottom" readingOrder="0"/>
    </dxf>
  </rfmt>
  <rfmt sheetId="3" sqref="DE60" start="0" length="0">
    <dxf>
      <alignment vertical="bottom" readingOrder="0"/>
    </dxf>
  </rfmt>
  <rfmt sheetId="3" sqref="DF60" start="0" length="0">
    <dxf>
      <alignment vertical="bottom" readingOrder="0"/>
    </dxf>
  </rfmt>
  <rfmt sheetId="3" sqref="DG60" start="0" length="0">
    <dxf>
      <alignment vertical="bottom" readingOrder="0"/>
    </dxf>
  </rfmt>
  <rfmt sheetId="3" sqref="DH60" start="0" length="0">
    <dxf>
      <alignment vertical="bottom" readingOrder="0"/>
    </dxf>
  </rfmt>
  <rfmt sheetId="3" sqref="DI60" start="0" length="0">
    <dxf>
      <alignment vertical="bottom" readingOrder="0"/>
    </dxf>
  </rfmt>
  <rfmt sheetId="3" sqref="DJ60" start="0" length="0">
    <dxf>
      <alignment vertical="bottom" readingOrder="0"/>
    </dxf>
  </rfmt>
  <rfmt sheetId="3" sqref="DK60" start="0" length="0">
    <dxf>
      <alignment vertical="bottom" readingOrder="0"/>
    </dxf>
  </rfmt>
  <rfmt sheetId="3" sqref="DL60" start="0" length="0">
    <dxf>
      <alignment vertical="bottom" readingOrder="0"/>
    </dxf>
  </rfmt>
  <rfmt sheetId="3" sqref="DM60" start="0" length="0">
    <dxf>
      <alignment vertical="bottom" readingOrder="0"/>
    </dxf>
  </rfmt>
  <rfmt sheetId="3" sqref="DN60" start="0" length="0">
    <dxf>
      <alignment vertical="bottom" readingOrder="0"/>
    </dxf>
  </rfmt>
  <rfmt sheetId="3" sqref="DO60" start="0" length="0">
    <dxf>
      <alignment vertical="bottom" readingOrder="0"/>
    </dxf>
  </rfmt>
  <rfmt sheetId="3" sqref="DP60" start="0" length="0">
    <dxf>
      <alignment vertical="bottom" readingOrder="0"/>
    </dxf>
  </rfmt>
  <rfmt sheetId="3" sqref="DQ60" start="0" length="0">
    <dxf>
      <alignment vertical="bottom" readingOrder="0"/>
    </dxf>
  </rfmt>
  <rfmt sheetId="3" sqref="DR60" start="0" length="0">
    <dxf>
      <alignment vertical="bottom" readingOrder="0"/>
    </dxf>
  </rfmt>
  <rfmt sheetId="3" sqref="DS60" start="0" length="0">
    <dxf>
      <alignment vertical="bottom" readingOrder="0"/>
    </dxf>
  </rfmt>
  <rfmt sheetId="3" sqref="DT60" start="0" length="0">
    <dxf>
      <alignment vertical="bottom" readingOrder="0"/>
    </dxf>
  </rfmt>
  <rfmt sheetId="3" sqref="DU60" start="0" length="0">
    <dxf>
      <alignment vertical="bottom" readingOrder="0"/>
    </dxf>
  </rfmt>
  <rfmt sheetId="3" sqref="DV60" start="0" length="0">
    <dxf>
      <alignment vertical="bottom" readingOrder="0"/>
    </dxf>
  </rfmt>
  <rfmt sheetId="3" sqref="DW60" start="0" length="0">
    <dxf>
      <alignment vertical="bottom" readingOrder="0"/>
    </dxf>
  </rfmt>
  <rfmt sheetId="3" sqref="DX60" start="0" length="0">
    <dxf>
      <alignment vertical="bottom" readingOrder="0"/>
    </dxf>
  </rfmt>
  <rfmt sheetId="3" sqref="DY60" start="0" length="0">
    <dxf>
      <alignment vertical="bottom" readingOrder="0"/>
    </dxf>
  </rfmt>
  <rfmt sheetId="3" sqref="DZ60" start="0" length="0">
    <dxf>
      <alignment vertical="bottom" readingOrder="0"/>
    </dxf>
  </rfmt>
  <rfmt sheetId="3" sqref="EA60" start="0" length="0">
    <dxf>
      <alignment vertical="bottom" readingOrder="0"/>
    </dxf>
  </rfmt>
  <rfmt sheetId="3" sqref="EB60" start="0" length="0">
    <dxf>
      <alignment vertical="bottom" readingOrder="0"/>
    </dxf>
  </rfmt>
  <rfmt sheetId="3" sqref="EC60" start="0" length="0">
    <dxf>
      <alignment vertical="bottom" readingOrder="0"/>
    </dxf>
  </rfmt>
  <rfmt sheetId="3" sqref="ED60" start="0" length="0">
    <dxf>
      <alignment vertical="bottom" readingOrder="0"/>
    </dxf>
  </rfmt>
  <rfmt sheetId="3" sqref="EE60" start="0" length="0">
    <dxf>
      <alignment vertical="bottom" readingOrder="0"/>
    </dxf>
  </rfmt>
  <rfmt sheetId="3" sqref="EF60" start="0" length="0">
    <dxf>
      <alignment vertical="bottom" readingOrder="0"/>
    </dxf>
  </rfmt>
  <rfmt sheetId="3" sqref="EG60" start="0" length="0">
    <dxf>
      <alignment vertical="bottom" readingOrder="0"/>
    </dxf>
  </rfmt>
  <rfmt sheetId="3" sqref="EH60" start="0" length="0">
    <dxf>
      <alignment vertical="bottom" readingOrder="0"/>
    </dxf>
  </rfmt>
  <rfmt sheetId="3" sqref="EI60" start="0" length="0">
    <dxf>
      <alignment vertical="bottom" readingOrder="0"/>
    </dxf>
  </rfmt>
  <rfmt sheetId="3" sqref="EJ60" start="0" length="0">
    <dxf>
      <alignment vertical="bottom" readingOrder="0"/>
    </dxf>
  </rfmt>
  <rfmt sheetId="3" sqref="EK60" start="0" length="0">
    <dxf>
      <alignment vertical="bottom" readingOrder="0"/>
    </dxf>
  </rfmt>
  <rfmt sheetId="3" sqref="EL60" start="0" length="0">
    <dxf>
      <alignment vertical="bottom" readingOrder="0"/>
    </dxf>
  </rfmt>
  <rfmt sheetId="3" sqref="EM60" start="0" length="0">
    <dxf>
      <alignment vertical="bottom" readingOrder="0"/>
    </dxf>
  </rfmt>
  <rfmt sheetId="3" sqref="EN60" start="0" length="0">
    <dxf>
      <alignment vertical="bottom" readingOrder="0"/>
    </dxf>
  </rfmt>
  <rfmt sheetId="3" sqref="EO60" start="0" length="0">
    <dxf>
      <alignment vertical="bottom" readingOrder="0"/>
    </dxf>
  </rfmt>
  <rfmt sheetId="3" sqref="EP60" start="0" length="0">
    <dxf>
      <alignment vertical="bottom" readingOrder="0"/>
    </dxf>
  </rfmt>
  <rfmt sheetId="3" sqref="EQ60" start="0" length="0">
    <dxf>
      <alignment vertical="bottom" readingOrder="0"/>
    </dxf>
  </rfmt>
  <rfmt sheetId="3" sqref="ER60" start="0" length="0">
    <dxf>
      <alignment vertical="bottom" readingOrder="0"/>
    </dxf>
  </rfmt>
  <rfmt sheetId="3" sqref="ES60" start="0" length="0">
    <dxf>
      <alignment vertical="bottom" readingOrder="0"/>
    </dxf>
  </rfmt>
  <rfmt sheetId="3" sqref="ET60" start="0" length="0">
    <dxf>
      <alignment vertical="bottom" readingOrder="0"/>
    </dxf>
  </rfmt>
  <rfmt sheetId="3" sqref="EU60" start="0" length="0">
    <dxf>
      <alignment vertical="bottom" readingOrder="0"/>
    </dxf>
  </rfmt>
  <rfmt sheetId="3" sqref="EV60" start="0" length="0">
    <dxf>
      <alignment vertical="bottom" readingOrder="0"/>
    </dxf>
  </rfmt>
  <rfmt sheetId="3" sqref="EW60" start="0" length="0">
    <dxf>
      <alignment vertical="bottom" readingOrder="0"/>
    </dxf>
  </rfmt>
  <rfmt sheetId="3" sqref="EX60" start="0" length="0">
    <dxf>
      <alignment vertical="bottom" readingOrder="0"/>
    </dxf>
  </rfmt>
  <rfmt sheetId="3" sqref="EY60" start="0" length="0">
    <dxf>
      <alignment vertical="bottom" readingOrder="0"/>
    </dxf>
  </rfmt>
  <rfmt sheetId="3" sqref="EZ60" start="0" length="0">
    <dxf>
      <alignment vertical="bottom" readingOrder="0"/>
    </dxf>
  </rfmt>
  <rfmt sheetId="3" sqref="FA60" start="0" length="0">
    <dxf>
      <alignment vertical="bottom" readingOrder="0"/>
    </dxf>
  </rfmt>
  <rfmt sheetId="3" sqref="FB60" start="0" length="0">
    <dxf>
      <alignment vertical="bottom" readingOrder="0"/>
    </dxf>
  </rfmt>
  <rfmt sheetId="3" sqref="FC60" start="0" length="0">
    <dxf>
      <alignment vertical="bottom" readingOrder="0"/>
    </dxf>
  </rfmt>
  <rfmt sheetId="3" sqref="FD60" start="0" length="0">
    <dxf>
      <alignment vertical="bottom" readingOrder="0"/>
    </dxf>
  </rfmt>
  <rfmt sheetId="3" sqref="FE60" start="0" length="0">
    <dxf>
      <alignment vertical="bottom" readingOrder="0"/>
    </dxf>
  </rfmt>
  <rfmt sheetId="3" sqref="FF60" start="0" length="0">
    <dxf>
      <alignment vertical="bottom" readingOrder="0"/>
    </dxf>
  </rfmt>
  <rfmt sheetId="3" sqref="FG60" start="0" length="0">
    <dxf>
      <alignment vertical="bottom" readingOrder="0"/>
    </dxf>
  </rfmt>
  <rfmt sheetId="3" sqref="FH60" start="0" length="0">
    <dxf>
      <alignment vertical="bottom" readingOrder="0"/>
    </dxf>
  </rfmt>
  <rfmt sheetId="3" sqref="FI60" start="0" length="0">
    <dxf>
      <alignment vertical="bottom" readingOrder="0"/>
    </dxf>
  </rfmt>
  <rfmt sheetId="3" sqref="FJ60" start="0" length="0">
    <dxf>
      <alignment vertical="bottom" readingOrder="0"/>
    </dxf>
  </rfmt>
  <rfmt sheetId="3" sqref="FK60" start="0" length="0">
    <dxf>
      <alignment vertical="bottom" readingOrder="0"/>
    </dxf>
  </rfmt>
  <rfmt sheetId="3" sqref="P61" start="0" length="0">
    <dxf>
      <alignment vertical="bottom" readingOrder="0"/>
    </dxf>
  </rfmt>
  <rfmt sheetId="3" sqref="Q61" start="0" length="0">
    <dxf>
      <alignment vertical="bottom" readingOrder="0"/>
    </dxf>
  </rfmt>
  <rfmt sheetId="3" sqref="R61" start="0" length="0">
    <dxf>
      <alignment vertical="bottom" readingOrder="0"/>
    </dxf>
  </rfmt>
  <rfmt sheetId="3" sqref="S61" start="0" length="0">
    <dxf>
      <alignment vertical="bottom" readingOrder="0"/>
    </dxf>
  </rfmt>
  <rfmt sheetId="3" sqref="T61" start="0" length="0">
    <dxf>
      <alignment vertical="bottom" readingOrder="0"/>
    </dxf>
  </rfmt>
  <rfmt sheetId="3" sqref="U61" start="0" length="0">
    <dxf>
      <alignment vertical="bottom" readingOrder="0"/>
    </dxf>
  </rfmt>
  <rfmt sheetId="3" sqref="V61" start="0" length="0">
    <dxf>
      <alignment vertical="bottom" readingOrder="0"/>
    </dxf>
  </rfmt>
  <rfmt sheetId="3" sqref="W61" start="0" length="0">
    <dxf>
      <alignment vertical="bottom" readingOrder="0"/>
    </dxf>
  </rfmt>
  <rfmt sheetId="3" sqref="X61" start="0" length="0">
    <dxf>
      <alignment vertical="bottom" readingOrder="0"/>
    </dxf>
  </rfmt>
  <rfmt sheetId="3" sqref="Y61" start="0" length="0">
    <dxf>
      <alignment vertical="bottom" readingOrder="0"/>
    </dxf>
  </rfmt>
  <rfmt sheetId="3" sqref="Z61" start="0" length="0">
    <dxf>
      <alignment vertical="bottom" readingOrder="0"/>
    </dxf>
  </rfmt>
  <rfmt sheetId="3" sqref="AA61" start="0" length="0">
    <dxf>
      <alignment vertical="bottom" readingOrder="0"/>
    </dxf>
  </rfmt>
  <rfmt sheetId="3" sqref="AB61" start="0" length="0">
    <dxf>
      <fill>
        <patternFill patternType="none">
          <bgColor indexed="65"/>
        </patternFill>
      </fill>
      <alignment vertical="bottom" readingOrder="0"/>
    </dxf>
  </rfmt>
  <rfmt sheetId="3" sqref="AC61" start="0" length="0">
    <dxf>
      <alignment vertical="bottom" readingOrder="0"/>
    </dxf>
  </rfmt>
  <rfmt sheetId="3" sqref="AD61" start="0" length="0">
    <dxf>
      <alignment vertical="bottom" readingOrder="0"/>
    </dxf>
  </rfmt>
  <rfmt sheetId="3" sqref="AE61" start="0" length="0">
    <dxf>
      <alignment vertical="bottom" readingOrder="0"/>
    </dxf>
  </rfmt>
  <rfmt sheetId="3" sqref="AF61" start="0" length="0">
    <dxf>
      <alignment vertical="bottom" readingOrder="0"/>
    </dxf>
  </rfmt>
  <rfmt sheetId="3" sqref="AG61" start="0" length="0">
    <dxf>
      <alignment vertical="bottom" readingOrder="0"/>
    </dxf>
  </rfmt>
  <rfmt sheetId="3" sqref="AH61" start="0" length="0">
    <dxf>
      <alignment vertical="bottom" readingOrder="0"/>
    </dxf>
  </rfmt>
  <rfmt sheetId="3" sqref="AI61" start="0" length="0">
    <dxf>
      <alignment vertical="bottom" readingOrder="0"/>
    </dxf>
  </rfmt>
  <rfmt sheetId="3" sqref="AJ61" start="0" length="0">
    <dxf>
      <alignment vertical="bottom" readingOrder="0"/>
    </dxf>
  </rfmt>
  <rfmt sheetId="3" sqref="AK61" start="0" length="0">
    <dxf>
      <alignment vertical="bottom" readingOrder="0"/>
    </dxf>
  </rfmt>
  <rfmt sheetId="3" sqref="AL61" start="0" length="0">
    <dxf>
      <alignment vertical="bottom" readingOrder="0"/>
    </dxf>
  </rfmt>
  <rfmt sheetId="3" sqref="AM61" start="0" length="0">
    <dxf>
      <alignment vertical="bottom" readingOrder="0"/>
    </dxf>
  </rfmt>
  <rfmt sheetId="3" sqref="AN61" start="0" length="0">
    <dxf>
      <alignment vertical="bottom" readingOrder="0"/>
    </dxf>
  </rfmt>
  <rfmt sheetId="3" sqref="AO61" start="0" length="0">
    <dxf>
      <fill>
        <patternFill patternType="none">
          <bgColor indexed="65"/>
        </patternFill>
      </fill>
      <alignment vertical="bottom" readingOrder="0"/>
    </dxf>
  </rfmt>
  <rfmt sheetId="3" sqref="AP61" start="0" length="0">
    <dxf>
      <alignment vertical="bottom" readingOrder="0"/>
    </dxf>
  </rfmt>
  <rfmt sheetId="3" sqref="AQ61" start="0" length="0">
    <dxf>
      <alignment vertical="bottom" readingOrder="0"/>
    </dxf>
  </rfmt>
  <rfmt sheetId="3" sqref="AR61" start="0" length="0">
    <dxf>
      <alignment vertical="bottom" readingOrder="0"/>
    </dxf>
  </rfmt>
  <rfmt sheetId="3" sqref="AS61" start="0" length="0">
    <dxf>
      <alignment vertical="bottom" readingOrder="0"/>
    </dxf>
  </rfmt>
  <rfmt sheetId="3" sqref="AT61" start="0" length="0">
    <dxf>
      <alignment vertical="bottom" readingOrder="0"/>
    </dxf>
  </rfmt>
  <rfmt sheetId="3" sqref="AU61" start="0" length="0">
    <dxf>
      <alignment vertical="bottom" readingOrder="0"/>
    </dxf>
  </rfmt>
  <rfmt sheetId="3" sqref="AV61" start="0" length="0">
    <dxf>
      <alignment vertical="bottom" readingOrder="0"/>
    </dxf>
  </rfmt>
  <rfmt sheetId="3" sqref="AW61" start="0" length="0">
    <dxf>
      <alignment vertical="bottom" readingOrder="0"/>
    </dxf>
  </rfmt>
  <rfmt sheetId="3" sqref="AX61" start="0" length="0">
    <dxf>
      <alignment vertical="bottom" readingOrder="0"/>
    </dxf>
  </rfmt>
  <rfmt sheetId="3" sqref="AY61" start="0" length="0">
    <dxf>
      <alignment vertical="bottom" readingOrder="0"/>
    </dxf>
  </rfmt>
  <rfmt sheetId="3" sqref="AZ61" start="0" length="0">
    <dxf>
      <alignment vertical="bottom" readingOrder="0"/>
    </dxf>
  </rfmt>
  <rfmt sheetId="3" sqref="BA61" start="0" length="0">
    <dxf>
      <alignment vertical="bottom" readingOrder="0"/>
    </dxf>
  </rfmt>
  <rfmt sheetId="3" sqref="BB61" start="0" length="0">
    <dxf>
      <alignment vertical="bottom" readingOrder="0"/>
    </dxf>
  </rfmt>
  <rfmt sheetId="3" sqref="BC61" start="0" length="0">
    <dxf>
      <alignment vertical="bottom" readingOrder="0"/>
    </dxf>
  </rfmt>
  <rfmt sheetId="3" sqref="BD61" start="0" length="0">
    <dxf>
      <alignment vertical="bottom" readingOrder="0"/>
    </dxf>
  </rfmt>
  <rfmt sheetId="3" sqref="BE61" start="0" length="0">
    <dxf>
      <alignment vertical="bottom" readingOrder="0"/>
    </dxf>
  </rfmt>
  <rfmt sheetId="3" sqref="BF61" start="0" length="0">
    <dxf>
      <alignment vertical="bottom" readingOrder="0"/>
    </dxf>
  </rfmt>
  <rfmt sheetId="3" sqref="BG61" start="0" length="0">
    <dxf>
      <alignment vertical="bottom" readingOrder="0"/>
    </dxf>
  </rfmt>
  <rfmt sheetId="3" sqref="BH61" start="0" length="0">
    <dxf>
      <alignment vertical="bottom" readingOrder="0"/>
    </dxf>
  </rfmt>
  <rfmt sheetId="3" sqref="BI61" start="0" length="0">
    <dxf>
      <alignment vertical="bottom" readingOrder="0"/>
    </dxf>
  </rfmt>
  <rfmt sheetId="3" sqref="BJ61" start="0" length="0">
    <dxf>
      <alignment vertical="bottom" readingOrder="0"/>
    </dxf>
  </rfmt>
  <rfmt sheetId="3" sqref="BK61" start="0" length="0">
    <dxf>
      <alignment vertical="bottom" readingOrder="0"/>
    </dxf>
  </rfmt>
  <rfmt sheetId="3" sqref="BL61" start="0" length="0">
    <dxf>
      <alignment vertical="bottom" readingOrder="0"/>
    </dxf>
  </rfmt>
  <rfmt sheetId="3" sqref="BM61" start="0" length="0">
    <dxf>
      <alignment vertical="bottom" readingOrder="0"/>
    </dxf>
  </rfmt>
  <rfmt sheetId="3" sqref="BN61" start="0" length="0">
    <dxf>
      <alignment vertical="bottom" readingOrder="0"/>
    </dxf>
  </rfmt>
  <rfmt sheetId="3" sqref="BO61" start="0" length="0">
    <dxf>
      <alignment vertical="bottom" readingOrder="0"/>
    </dxf>
  </rfmt>
  <rfmt sheetId="3" sqref="BP61" start="0" length="0">
    <dxf>
      <alignment vertical="bottom" readingOrder="0"/>
    </dxf>
  </rfmt>
  <rfmt sheetId="3" sqref="BQ61" start="0" length="0">
    <dxf>
      <alignment vertical="bottom" readingOrder="0"/>
    </dxf>
  </rfmt>
  <rfmt sheetId="3" sqref="BR61" start="0" length="0">
    <dxf>
      <alignment vertical="bottom" readingOrder="0"/>
    </dxf>
  </rfmt>
  <rfmt sheetId="3" sqref="BS61" start="0" length="0">
    <dxf>
      <alignment vertical="bottom" readingOrder="0"/>
    </dxf>
  </rfmt>
  <rfmt sheetId="3" sqref="BT61" start="0" length="0">
    <dxf>
      <alignment vertical="bottom" readingOrder="0"/>
    </dxf>
  </rfmt>
  <rfmt sheetId="3" sqref="BU61" start="0" length="0">
    <dxf>
      <alignment vertical="bottom" readingOrder="0"/>
    </dxf>
  </rfmt>
  <rfmt sheetId="3" sqref="BV61" start="0" length="0">
    <dxf>
      <alignment vertical="bottom" readingOrder="0"/>
    </dxf>
  </rfmt>
  <rfmt sheetId="3" sqref="BW61" start="0" length="0">
    <dxf>
      <alignment vertical="bottom" readingOrder="0"/>
    </dxf>
  </rfmt>
  <rfmt sheetId="3" sqref="BX61" start="0" length="0">
    <dxf>
      <alignment vertical="bottom" readingOrder="0"/>
    </dxf>
  </rfmt>
  <rfmt sheetId="3" sqref="BY61" start="0" length="0">
    <dxf>
      <alignment vertical="bottom" readingOrder="0"/>
    </dxf>
  </rfmt>
  <rfmt sheetId="3" sqref="BZ61" start="0" length="0">
    <dxf>
      <alignment vertical="bottom" readingOrder="0"/>
    </dxf>
  </rfmt>
  <rfmt sheetId="3" sqref="CA61" start="0" length="0">
    <dxf>
      <alignment vertical="bottom" readingOrder="0"/>
    </dxf>
  </rfmt>
  <rfmt sheetId="3" sqref="CB61" start="0" length="0">
    <dxf>
      <alignment vertical="bottom" readingOrder="0"/>
    </dxf>
  </rfmt>
  <rfmt sheetId="3" sqref="CC61" start="0" length="0">
    <dxf>
      <alignment vertical="bottom" readingOrder="0"/>
    </dxf>
  </rfmt>
  <rfmt sheetId="3" sqref="CD61" start="0" length="0">
    <dxf>
      <alignment vertical="bottom" readingOrder="0"/>
    </dxf>
  </rfmt>
  <rfmt sheetId="3" sqref="CE61" start="0" length="0">
    <dxf>
      <alignment vertical="bottom" readingOrder="0"/>
    </dxf>
  </rfmt>
  <rfmt sheetId="3" sqref="CF61" start="0" length="0">
    <dxf>
      <alignment vertical="bottom" readingOrder="0"/>
    </dxf>
  </rfmt>
  <rfmt sheetId="3" sqref="CG61" start="0" length="0">
    <dxf>
      <alignment vertical="bottom" readingOrder="0"/>
    </dxf>
  </rfmt>
  <rfmt sheetId="3" sqref="CH61" start="0" length="0">
    <dxf>
      <alignment vertical="bottom" readingOrder="0"/>
    </dxf>
  </rfmt>
  <rfmt sheetId="3" sqref="CI61" start="0" length="0">
    <dxf>
      <alignment vertical="bottom" readingOrder="0"/>
    </dxf>
  </rfmt>
  <rfmt sheetId="3" sqref="CJ61" start="0" length="0">
    <dxf>
      <alignment vertical="bottom" readingOrder="0"/>
    </dxf>
  </rfmt>
  <rfmt sheetId="3" sqref="CK61" start="0" length="0">
    <dxf>
      <alignment vertical="bottom" readingOrder="0"/>
    </dxf>
  </rfmt>
  <rfmt sheetId="3" sqref="CL61" start="0" length="0">
    <dxf>
      <alignment vertical="bottom" readingOrder="0"/>
    </dxf>
  </rfmt>
  <rfmt sheetId="3" sqref="CM61" start="0" length="0">
    <dxf>
      <alignment vertical="bottom" readingOrder="0"/>
    </dxf>
  </rfmt>
  <rfmt sheetId="3" sqref="CN61" start="0" length="0">
    <dxf>
      <alignment vertical="bottom" readingOrder="0"/>
    </dxf>
  </rfmt>
  <rfmt sheetId="3" sqref="CO61" start="0" length="0">
    <dxf>
      <alignment vertical="bottom" readingOrder="0"/>
    </dxf>
  </rfmt>
  <rfmt sheetId="3" sqref="CP61" start="0" length="0">
    <dxf>
      <alignment vertical="bottom" readingOrder="0"/>
    </dxf>
  </rfmt>
  <rfmt sheetId="3" sqref="CQ61" start="0" length="0">
    <dxf>
      <alignment vertical="bottom" readingOrder="0"/>
    </dxf>
  </rfmt>
  <rfmt sheetId="3" sqref="CR61" start="0" length="0">
    <dxf>
      <alignment vertical="bottom" readingOrder="0"/>
    </dxf>
  </rfmt>
  <rfmt sheetId="3" sqref="CS61" start="0" length="0">
    <dxf>
      <alignment vertical="bottom" readingOrder="0"/>
    </dxf>
  </rfmt>
  <rfmt sheetId="3" sqref="CT61" start="0" length="0">
    <dxf>
      <alignment vertical="bottom" readingOrder="0"/>
    </dxf>
  </rfmt>
  <rfmt sheetId="3" sqref="CU61" start="0" length="0">
    <dxf>
      <alignment vertical="bottom" readingOrder="0"/>
    </dxf>
  </rfmt>
  <rfmt sheetId="3" sqref="CV61" start="0" length="0">
    <dxf>
      <alignment vertical="bottom" readingOrder="0"/>
    </dxf>
  </rfmt>
  <rfmt sheetId="3" sqref="CW61" start="0" length="0">
    <dxf>
      <alignment vertical="bottom" readingOrder="0"/>
    </dxf>
  </rfmt>
  <rfmt sheetId="3" sqref="CX61" start="0" length="0">
    <dxf>
      <alignment vertical="bottom" readingOrder="0"/>
    </dxf>
  </rfmt>
  <rfmt sheetId="3" sqref="CY61" start="0" length="0">
    <dxf>
      <alignment vertical="bottom" readingOrder="0"/>
    </dxf>
  </rfmt>
  <rfmt sheetId="3" sqref="CZ61" start="0" length="0">
    <dxf>
      <alignment vertical="bottom" readingOrder="0"/>
    </dxf>
  </rfmt>
  <rfmt sheetId="3" sqref="DA61" start="0" length="0">
    <dxf>
      <alignment vertical="bottom" readingOrder="0"/>
    </dxf>
  </rfmt>
  <rfmt sheetId="3" sqref="DB61" start="0" length="0">
    <dxf>
      <alignment vertical="bottom" readingOrder="0"/>
    </dxf>
  </rfmt>
  <rfmt sheetId="3" sqref="DC61" start="0" length="0">
    <dxf>
      <alignment vertical="bottom" readingOrder="0"/>
    </dxf>
  </rfmt>
  <rfmt sheetId="3" sqref="DD61" start="0" length="0">
    <dxf>
      <alignment vertical="bottom" readingOrder="0"/>
    </dxf>
  </rfmt>
  <rfmt sheetId="3" sqref="DE61" start="0" length="0">
    <dxf>
      <alignment vertical="bottom" readingOrder="0"/>
    </dxf>
  </rfmt>
  <rfmt sheetId="3" sqref="DF61" start="0" length="0">
    <dxf>
      <alignment vertical="bottom" readingOrder="0"/>
    </dxf>
  </rfmt>
  <rfmt sheetId="3" sqref="DG61" start="0" length="0">
    <dxf>
      <alignment vertical="bottom" readingOrder="0"/>
    </dxf>
  </rfmt>
  <rfmt sheetId="3" sqref="DH61" start="0" length="0">
    <dxf>
      <alignment vertical="bottom" readingOrder="0"/>
    </dxf>
  </rfmt>
  <rfmt sheetId="3" sqref="DI61" start="0" length="0">
    <dxf>
      <alignment vertical="bottom" readingOrder="0"/>
    </dxf>
  </rfmt>
  <rfmt sheetId="3" sqref="DJ61" start="0" length="0">
    <dxf>
      <alignment vertical="bottom" readingOrder="0"/>
    </dxf>
  </rfmt>
  <rfmt sheetId="3" sqref="DK61" start="0" length="0">
    <dxf>
      <alignment vertical="bottom" readingOrder="0"/>
    </dxf>
  </rfmt>
  <rfmt sheetId="3" sqref="DL61" start="0" length="0">
    <dxf>
      <alignment vertical="bottom" readingOrder="0"/>
    </dxf>
  </rfmt>
  <rfmt sheetId="3" sqref="DM61" start="0" length="0">
    <dxf>
      <alignment vertical="bottom" readingOrder="0"/>
    </dxf>
  </rfmt>
  <rfmt sheetId="3" sqref="DN61" start="0" length="0">
    <dxf>
      <alignment vertical="bottom" readingOrder="0"/>
    </dxf>
  </rfmt>
  <rfmt sheetId="3" sqref="DO61" start="0" length="0">
    <dxf>
      <alignment vertical="bottom" readingOrder="0"/>
    </dxf>
  </rfmt>
  <rfmt sheetId="3" sqref="DP61" start="0" length="0">
    <dxf>
      <alignment vertical="bottom" readingOrder="0"/>
    </dxf>
  </rfmt>
  <rfmt sheetId="3" sqref="DQ61" start="0" length="0">
    <dxf>
      <alignment vertical="bottom" readingOrder="0"/>
    </dxf>
  </rfmt>
  <rfmt sheetId="3" sqref="DR61" start="0" length="0">
    <dxf>
      <alignment vertical="bottom" readingOrder="0"/>
    </dxf>
  </rfmt>
  <rfmt sheetId="3" sqref="DS61" start="0" length="0">
    <dxf>
      <alignment vertical="bottom" readingOrder="0"/>
    </dxf>
  </rfmt>
  <rfmt sheetId="3" sqref="DT61" start="0" length="0">
    <dxf>
      <alignment vertical="bottom" readingOrder="0"/>
    </dxf>
  </rfmt>
  <rfmt sheetId="3" sqref="DU61" start="0" length="0">
    <dxf>
      <alignment vertical="bottom" readingOrder="0"/>
    </dxf>
  </rfmt>
  <rfmt sheetId="3" sqref="DV61" start="0" length="0">
    <dxf>
      <alignment vertical="bottom" readingOrder="0"/>
    </dxf>
  </rfmt>
  <rfmt sheetId="3" sqref="DW61" start="0" length="0">
    <dxf>
      <alignment vertical="bottom" readingOrder="0"/>
    </dxf>
  </rfmt>
  <rfmt sheetId="3" sqref="DX61" start="0" length="0">
    <dxf>
      <alignment vertical="bottom" readingOrder="0"/>
    </dxf>
  </rfmt>
  <rfmt sheetId="3" sqref="DY61" start="0" length="0">
    <dxf>
      <alignment vertical="bottom" readingOrder="0"/>
    </dxf>
  </rfmt>
  <rfmt sheetId="3" sqref="DZ61" start="0" length="0">
    <dxf>
      <alignment vertical="bottom" readingOrder="0"/>
    </dxf>
  </rfmt>
  <rfmt sheetId="3" sqref="EA61" start="0" length="0">
    <dxf>
      <alignment vertical="bottom" readingOrder="0"/>
    </dxf>
  </rfmt>
  <rfmt sheetId="3" sqref="EB61" start="0" length="0">
    <dxf>
      <alignment vertical="bottom" readingOrder="0"/>
    </dxf>
  </rfmt>
  <rfmt sheetId="3" sqref="EC61" start="0" length="0">
    <dxf>
      <alignment vertical="bottom" readingOrder="0"/>
    </dxf>
  </rfmt>
  <rfmt sheetId="3" sqref="ED61" start="0" length="0">
    <dxf>
      <alignment vertical="bottom" readingOrder="0"/>
    </dxf>
  </rfmt>
  <rfmt sheetId="3" sqref="EE61" start="0" length="0">
    <dxf>
      <alignment vertical="bottom" readingOrder="0"/>
    </dxf>
  </rfmt>
  <rfmt sheetId="3" sqref="EF61" start="0" length="0">
    <dxf>
      <alignment vertical="bottom" readingOrder="0"/>
    </dxf>
  </rfmt>
  <rfmt sheetId="3" sqref="EG61" start="0" length="0">
    <dxf>
      <alignment vertical="bottom" readingOrder="0"/>
    </dxf>
  </rfmt>
  <rfmt sheetId="3" sqref="EH61" start="0" length="0">
    <dxf>
      <alignment vertical="bottom" readingOrder="0"/>
    </dxf>
  </rfmt>
  <rfmt sheetId="3" sqref="EI61" start="0" length="0">
    <dxf>
      <alignment vertical="bottom" readingOrder="0"/>
    </dxf>
  </rfmt>
  <rfmt sheetId="3" sqref="EJ61" start="0" length="0">
    <dxf>
      <alignment vertical="bottom" readingOrder="0"/>
    </dxf>
  </rfmt>
  <rfmt sheetId="3" sqref="EK61" start="0" length="0">
    <dxf>
      <alignment vertical="bottom" readingOrder="0"/>
    </dxf>
  </rfmt>
  <rfmt sheetId="3" sqref="EL61" start="0" length="0">
    <dxf>
      <alignment vertical="bottom" readingOrder="0"/>
    </dxf>
  </rfmt>
  <rfmt sheetId="3" sqref="EM61" start="0" length="0">
    <dxf>
      <alignment vertical="bottom" readingOrder="0"/>
    </dxf>
  </rfmt>
  <rfmt sheetId="3" sqref="EN61" start="0" length="0">
    <dxf>
      <alignment vertical="bottom" readingOrder="0"/>
    </dxf>
  </rfmt>
  <rfmt sheetId="3" sqref="EO61" start="0" length="0">
    <dxf>
      <alignment vertical="bottom" readingOrder="0"/>
    </dxf>
  </rfmt>
  <rfmt sheetId="3" sqref="EP61" start="0" length="0">
    <dxf>
      <alignment vertical="bottom" readingOrder="0"/>
    </dxf>
  </rfmt>
  <rfmt sheetId="3" sqref="EQ61" start="0" length="0">
    <dxf>
      <alignment vertical="bottom" readingOrder="0"/>
    </dxf>
  </rfmt>
  <rfmt sheetId="3" sqref="ER61" start="0" length="0">
    <dxf>
      <alignment vertical="bottom" readingOrder="0"/>
    </dxf>
  </rfmt>
  <rfmt sheetId="3" sqref="ES61" start="0" length="0">
    <dxf>
      <alignment vertical="bottom" readingOrder="0"/>
    </dxf>
  </rfmt>
  <rfmt sheetId="3" sqref="ET61" start="0" length="0">
    <dxf>
      <alignment vertical="bottom" readingOrder="0"/>
    </dxf>
  </rfmt>
  <rfmt sheetId="3" sqref="EU61" start="0" length="0">
    <dxf>
      <alignment vertical="bottom" readingOrder="0"/>
    </dxf>
  </rfmt>
  <rfmt sheetId="3" sqref="EV61" start="0" length="0">
    <dxf>
      <alignment vertical="bottom" readingOrder="0"/>
    </dxf>
  </rfmt>
  <rfmt sheetId="3" sqref="EW61" start="0" length="0">
    <dxf>
      <alignment vertical="bottom" readingOrder="0"/>
    </dxf>
  </rfmt>
  <rfmt sheetId="3" sqref="EX61" start="0" length="0">
    <dxf>
      <alignment vertical="bottom" readingOrder="0"/>
    </dxf>
  </rfmt>
  <rfmt sheetId="3" sqref="EY61" start="0" length="0">
    <dxf>
      <alignment vertical="bottom" readingOrder="0"/>
    </dxf>
  </rfmt>
  <rfmt sheetId="3" sqref="EZ61" start="0" length="0">
    <dxf>
      <alignment vertical="bottom" readingOrder="0"/>
    </dxf>
  </rfmt>
  <rfmt sheetId="3" sqref="FA61" start="0" length="0">
    <dxf>
      <alignment vertical="bottom" readingOrder="0"/>
    </dxf>
  </rfmt>
  <rfmt sheetId="3" sqref="FB61" start="0" length="0">
    <dxf>
      <alignment vertical="bottom" readingOrder="0"/>
    </dxf>
  </rfmt>
  <rfmt sheetId="3" sqref="FC61" start="0" length="0">
    <dxf>
      <alignment vertical="bottom" readingOrder="0"/>
    </dxf>
  </rfmt>
  <rfmt sheetId="3" sqref="FD61" start="0" length="0">
    <dxf>
      <alignment vertical="bottom" readingOrder="0"/>
    </dxf>
  </rfmt>
  <rfmt sheetId="3" sqref="FE61" start="0" length="0">
    <dxf>
      <alignment vertical="bottom" readingOrder="0"/>
    </dxf>
  </rfmt>
  <rfmt sheetId="3" sqref="FF61" start="0" length="0">
    <dxf>
      <alignment vertical="bottom" readingOrder="0"/>
    </dxf>
  </rfmt>
  <rfmt sheetId="3" sqref="FG61" start="0" length="0">
    <dxf>
      <alignment vertical="bottom" readingOrder="0"/>
    </dxf>
  </rfmt>
  <rfmt sheetId="3" sqref="FH61" start="0" length="0">
    <dxf>
      <alignment vertical="bottom" readingOrder="0"/>
    </dxf>
  </rfmt>
  <rfmt sheetId="3" sqref="FI61" start="0" length="0">
    <dxf>
      <alignment vertical="bottom" readingOrder="0"/>
    </dxf>
  </rfmt>
  <rfmt sheetId="3" sqref="FJ61" start="0" length="0">
    <dxf>
      <alignment vertical="bottom" readingOrder="0"/>
    </dxf>
  </rfmt>
  <rfmt sheetId="3" sqref="FK61" start="0" length="0">
    <dxf>
      <alignment vertical="bottom" readingOrder="0"/>
    </dxf>
  </rfmt>
  <rfmt sheetId="3" sqref="P62" start="0" length="0">
    <dxf>
      <alignment vertical="bottom" readingOrder="0"/>
    </dxf>
  </rfmt>
  <rfmt sheetId="3" sqref="Q62" start="0" length="0">
    <dxf>
      <alignment vertical="bottom" readingOrder="0"/>
    </dxf>
  </rfmt>
  <rfmt sheetId="3" sqref="R62" start="0" length="0">
    <dxf>
      <alignment vertical="bottom" readingOrder="0"/>
    </dxf>
  </rfmt>
  <rfmt sheetId="3" sqref="S62" start="0" length="0">
    <dxf>
      <alignment vertical="bottom" readingOrder="0"/>
    </dxf>
  </rfmt>
  <rfmt sheetId="3" sqref="T62" start="0" length="0">
    <dxf>
      <alignment vertical="bottom" readingOrder="0"/>
    </dxf>
  </rfmt>
  <rfmt sheetId="3" sqref="U62" start="0" length="0">
    <dxf>
      <alignment vertical="bottom" readingOrder="0"/>
    </dxf>
  </rfmt>
  <rfmt sheetId="3" sqref="V62" start="0" length="0">
    <dxf>
      <alignment vertical="bottom" readingOrder="0"/>
    </dxf>
  </rfmt>
  <rfmt sheetId="3" sqref="W62" start="0" length="0">
    <dxf>
      <alignment vertical="bottom" readingOrder="0"/>
    </dxf>
  </rfmt>
  <rfmt sheetId="3" sqref="X62" start="0" length="0">
    <dxf>
      <alignment vertical="bottom" readingOrder="0"/>
    </dxf>
  </rfmt>
  <rfmt sheetId="3" sqref="Y62" start="0" length="0">
    <dxf>
      <alignment vertical="bottom" readingOrder="0"/>
    </dxf>
  </rfmt>
  <rfmt sheetId="3" sqref="Z62" start="0" length="0">
    <dxf>
      <alignment vertical="bottom" readingOrder="0"/>
    </dxf>
  </rfmt>
  <rfmt sheetId="3" sqref="AA62" start="0" length="0">
    <dxf>
      <alignment vertical="bottom" readingOrder="0"/>
    </dxf>
  </rfmt>
  <rfmt sheetId="3" sqref="AB62" start="0" length="0">
    <dxf>
      <fill>
        <patternFill patternType="none">
          <bgColor indexed="65"/>
        </patternFill>
      </fill>
      <alignment vertical="bottom" readingOrder="0"/>
    </dxf>
  </rfmt>
  <rfmt sheetId="3" sqref="AC62" start="0" length="0">
    <dxf>
      <alignment vertical="bottom" readingOrder="0"/>
    </dxf>
  </rfmt>
  <rfmt sheetId="3" sqref="AD62" start="0" length="0">
    <dxf>
      <alignment vertical="bottom" readingOrder="0"/>
    </dxf>
  </rfmt>
  <rfmt sheetId="3" sqref="AE62" start="0" length="0">
    <dxf>
      <alignment vertical="bottom" readingOrder="0"/>
    </dxf>
  </rfmt>
  <rfmt sheetId="3" sqref="AF62" start="0" length="0">
    <dxf>
      <alignment vertical="bottom" readingOrder="0"/>
    </dxf>
  </rfmt>
  <rfmt sheetId="3" sqref="AG62" start="0" length="0">
    <dxf>
      <alignment vertical="bottom" readingOrder="0"/>
    </dxf>
  </rfmt>
  <rfmt sheetId="3" sqref="AH62" start="0" length="0">
    <dxf>
      <alignment vertical="bottom" readingOrder="0"/>
    </dxf>
  </rfmt>
  <rfmt sheetId="3" sqref="AI62" start="0" length="0">
    <dxf>
      <alignment vertical="bottom" readingOrder="0"/>
    </dxf>
  </rfmt>
  <rfmt sheetId="3" sqref="AJ62" start="0" length="0">
    <dxf>
      <alignment vertical="bottom" readingOrder="0"/>
    </dxf>
  </rfmt>
  <rfmt sheetId="3" sqref="AK62" start="0" length="0">
    <dxf>
      <alignment vertical="bottom" readingOrder="0"/>
    </dxf>
  </rfmt>
  <rfmt sheetId="3" sqref="AL62" start="0" length="0">
    <dxf>
      <alignment vertical="bottom" readingOrder="0"/>
    </dxf>
  </rfmt>
  <rfmt sheetId="3" sqref="AM62" start="0" length="0">
    <dxf>
      <alignment vertical="bottom" readingOrder="0"/>
    </dxf>
  </rfmt>
  <rfmt sheetId="3" sqref="AN62" start="0" length="0">
    <dxf>
      <alignment vertical="bottom" readingOrder="0"/>
    </dxf>
  </rfmt>
  <rfmt sheetId="3" sqref="AO62" start="0" length="0">
    <dxf>
      <fill>
        <patternFill patternType="none">
          <bgColor indexed="65"/>
        </patternFill>
      </fill>
      <alignment vertical="bottom" readingOrder="0"/>
    </dxf>
  </rfmt>
  <rfmt sheetId="3" sqref="AP62" start="0" length="0">
    <dxf>
      <alignment vertical="bottom" readingOrder="0"/>
    </dxf>
  </rfmt>
  <rfmt sheetId="3" sqref="AQ62" start="0" length="0">
    <dxf>
      <alignment vertical="bottom" readingOrder="0"/>
    </dxf>
  </rfmt>
  <rfmt sheetId="3" sqref="AR62" start="0" length="0">
    <dxf>
      <alignment vertical="bottom" readingOrder="0"/>
    </dxf>
  </rfmt>
  <rfmt sheetId="3" sqref="AS62" start="0" length="0">
    <dxf>
      <alignment vertical="bottom" readingOrder="0"/>
    </dxf>
  </rfmt>
  <rfmt sheetId="3" sqref="AT62" start="0" length="0">
    <dxf>
      <alignment vertical="bottom" readingOrder="0"/>
    </dxf>
  </rfmt>
  <rfmt sheetId="3" sqref="AU62" start="0" length="0">
    <dxf>
      <alignment vertical="bottom" readingOrder="0"/>
    </dxf>
  </rfmt>
  <rfmt sheetId="3" sqref="AV62" start="0" length="0">
    <dxf>
      <alignment vertical="bottom" readingOrder="0"/>
    </dxf>
  </rfmt>
  <rfmt sheetId="3" sqref="AW62" start="0" length="0">
    <dxf>
      <alignment vertical="bottom" readingOrder="0"/>
    </dxf>
  </rfmt>
  <rfmt sheetId="3" sqref="AX62" start="0" length="0">
    <dxf>
      <alignment vertical="bottom" readingOrder="0"/>
    </dxf>
  </rfmt>
  <rfmt sheetId="3" sqref="AY62" start="0" length="0">
    <dxf>
      <alignment vertical="bottom" readingOrder="0"/>
    </dxf>
  </rfmt>
  <rfmt sheetId="3" sqref="AZ62" start="0" length="0">
    <dxf>
      <alignment vertical="bottom" readingOrder="0"/>
    </dxf>
  </rfmt>
  <rfmt sheetId="3" sqref="BA62" start="0" length="0">
    <dxf>
      <alignment vertical="bottom" readingOrder="0"/>
    </dxf>
  </rfmt>
  <rfmt sheetId="3" sqref="BB62" start="0" length="0">
    <dxf>
      <alignment vertical="bottom" readingOrder="0"/>
    </dxf>
  </rfmt>
  <rfmt sheetId="3" sqref="BC62" start="0" length="0">
    <dxf>
      <alignment vertical="bottom" readingOrder="0"/>
    </dxf>
  </rfmt>
  <rfmt sheetId="3" sqref="BD62" start="0" length="0">
    <dxf>
      <alignment vertical="bottom" readingOrder="0"/>
    </dxf>
  </rfmt>
  <rfmt sheetId="3" sqref="BE62" start="0" length="0">
    <dxf>
      <alignment vertical="bottom" readingOrder="0"/>
    </dxf>
  </rfmt>
  <rfmt sheetId="3" sqref="BF62" start="0" length="0">
    <dxf>
      <alignment vertical="bottom" readingOrder="0"/>
    </dxf>
  </rfmt>
  <rfmt sheetId="3" sqref="BG62" start="0" length="0">
    <dxf>
      <alignment vertical="bottom" readingOrder="0"/>
    </dxf>
  </rfmt>
  <rfmt sheetId="3" sqref="BH62" start="0" length="0">
    <dxf>
      <alignment vertical="bottom" readingOrder="0"/>
    </dxf>
  </rfmt>
  <rfmt sheetId="3" sqref="BI62" start="0" length="0">
    <dxf>
      <alignment vertical="bottom" readingOrder="0"/>
    </dxf>
  </rfmt>
  <rfmt sheetId="3" sqref="BJ62" start="0" length="0">
    <dxf>
      <alignment vertical="bottom" readingOrder="0"/>
    </dxf>
  </rfmt>
  <rfmt sheetId="3" sqref="BK62" start="0" length="0">
    <dxf>
      <alignment vertical="bottom" readingOrder="0"/>
    </dxf>
  </rfmt>
  <rfmt sheetId="3" sqref="BL62" start="0" length="0">
    <dxf>
      <alignment vertical="bottom" readingOrder="0"/>
    </dxf>
  </rfmt>
  <rfmt sheetId="3" sqref="BM62" start="0" length="0">
    <dxf>
      <alignment vertical="bottom" readingOrder="0"/>
    </dxf>
  </rfmt>
  <rfmt sheetId="3" sqref="BN62" start="0" length="0">
    <dxf>
      <alignment vertical="bottom" readingOrder="0"/>
    </dxf>
  </rfmt>
  <rfmt sheetId="3" sqref="BO62" start="0" length="0">
    <dxf>
      <alignment vertical="bottom" readingOrder="0"/>
    </dxf>
  </rfmt>
  <rfmt sheetId="3" sqref="BP62" start="0" length="0">
    <dxf>
      <alignment vertical="bottom" readingOrder="0"/>
    </dxf>
  </rfmt>
  <rfmt sheetId="3" sqref="BQ62" start="0" length="0">
    <dxf>
      <alignment vertical="bottom" readingOrder="0"/>
    </dxf>
  </rfmt>
  <rfmt sheetId="3" sqref="BR62" start="0" length="0">
    <dxf>
      <alignment vertical="bottom" readingOrder="0"/>
    </dxf>
  </rfmt>
  <rfmt sheetId="3" sqref="BS62" start="0" length="0">
    <dxf>
      <alignment vertical="bottom" readingOrder="0"/>
    </dxf>
  </rfmt>
  <rfmt sheetId="3" sqref="BT62" start="0" length="0">
    <dxf>
      <alignment vertical="bottom" readingOrder="0"/>
    </dxf>
  </rfmt>
  <rfmt sheetId="3" sqref="BU62" start="0" length="0">
    <dxf>
      <alignment vertical="bottom" readingOrder="0"/>
    </dxf>
  </rfmt>
  <rfmt sheetId="3" sqref="BV62" start="0" length="0">
    <dxf>
      <alignment vertical="bottom" readingOrder="0"/>
    </dxf>
  </rfmt>
  <rfmt sheetId="3" sqref="BW62" start="0" length="0">
    <dxf>
      <alignment vertical="bottom" readingOrder="0"/>
    </dxf>
  </rfmt>
  <rfmt sheetId="3" sqref="BX62" start="0" length="0">
    <dxf>
      <alignment vertical="bottom" readingOrder="0"/>
    </dxf>
  </rfmt>
  <rfmt sheetId="3" sqref="BY62" start="0" length="0">
    <dxf>
      <alignment vertical="bottom" readingOrder="0"/>
    </dxf>
  </rfmt>
  <rfmt sheetId="3" sqref="BZ62" start="0" length="0">
    <dxf>
      <alignment vertical="bottom" readingOrder="0"/>
    </dxf>
  </rfmt>
  <rfmt sheetId="3" sqref="CA62" start="0" length="0">
    <dxf>
      <alignment vertical="bottom" readingOrder="0"/>
    </dxf>
  </rfmt>
  <rfmt sheetId="3" sqref="CB62" start="0" length="0">
    <dxf>
      <alignment vertical="bottom" readingOrder="0"/>
    </dxf>
  </rfmt>
  <rfmt sheetId="3" sqref="CC62" start="0" length="0">
    <dxf>
      <alignment vertical="bottom" readingOrder="0"/>
    </dxf>
  </rfmt>
  <rfmt sheetId="3" sqref="CD62" start="0" length="0">
    <dxf>
      <alignment vertical="bottom" readingOrder="0"/>
    </dxf>
  </rfmt>
  <rfmt sheetId="3" sqref="CE62" start="0" length="0">
    <dxf>
      <alignment vertical="bottom" readingOrder="0"/>
    </dxf>
  </rfmt>
  <rfmt sheetId="3" sqref="CF62" start="0" length="0">
    <dxf>
      <alignment vertical="bottom" readingOrder="0"/>
    </dxf>
  </rfmt>
  <rfmt sheetId="3" sqref="CG62" start="0" length="0">
    <dxf>
      <alignment vertical="bottom" readingOrder="0"/>
    </dxf>
  </rfmt>
  <rfmt sheetId="3" sqref="CH62" start="0" length="0">
    <dxf>
      <alignment vertical="bottom" readingOrder="0"/>
    </dxf>
  </rfmt>
  <rfmt sheetId="3" sqref="CI62" start="0" length="0">
    <dxf>
      <alignment vertical="bottom" readingOrder="0"/>
    </dxf>
  </rfmt>
  <rfmt sheetId="3" sqref="CJ62" start="0" length="0">
    <dxf>
      <alignment vertical="bottom" readingOrder="0"/>
    </dxf>
  </rfmt>
  <rfmt sheetId="3" sqref="CK62" start="0" length="0">
    <dxf>
      <alignment vertical="bottom" readingOrder="0"/>
    </dxf>
  </rfmt>
  <rfmt sheetId="3" sqref="CL62" start="0" length="0">
    <dxf>
      <alignment vertical="bottom" readingOrder="0"/>
    </dxf>
  </rfmt>
  <rfmt sheetId="3" sqref="CM62" start="0" length="0">
    <dxf>
      <alignment vertical="bottom" readingOrder="0"/>
    </dxf>
  </rfmt>
  <rfmt sheetId="3" sqref="CN62" start="0" length="0">
    <dxf>
      <alignment vertical="bottom" readingOrder="0"/>
    </dxf>
  </rfmt>
  <rfmt sheetId="3" sqref="CO62" start="0" length="0">
    <dxf>
      <alignment vertical="bottom" readingOrder="0"/>
    </dxf>
  </rfmt>
  <rfmt sheetId="3" sqref="CP62" start="0" length="0">
    <dxf>
      <alignment vertical="bottom" readingOrder="0"/>
    </dxf>
  </rfmt>
  <rfmt sheetId="3" sqref="CQ62" start="0" length="0">
    <dxf>
      <alignment vertical="bottom" readingOrder="0"/>
    </dxf>
  </rfmt>
  <rfmt sheetId="3" sqref="CR62" start="0" length="0">
    <dxf>
      <alignment vertical="bottom" readingOrder="0"/>
    </dxf>
  </rfmt>
  <rfmt sheetId="3" sqref="CS62" start="0" length="0">
    <dxf>
      <alignment vertical="bottom" readingOrder="0"/>
    </dxf>
  </rfmt>
  <rfmt sheetId="3" sqref="CT62" start="0" length="0">
    <dxf>
      <alignment vertical="bottom" readingOrder="0"/>
    </dxf>
  </rfmt>
  <rfmt sheetId="3" sqref="CU62" start="0" length="0">
    <dxf>
      <alignment vertical="bottom" readingOrder="0"/>
    </dxf>
  </rfmt>
  <rfmt sheetId="3" sqref="CV62" start="0" length="0">
    <dxf>
      <alignment vertical="bottom" readingOrder="0"/>
    </dxf>
  </rfmt>
  <rfmt sheetId="3" sqref="CW62" start="0" length="0">
    <dxf>
      <alignment vertical="bottom" readingOrder="0"/>
    </dxf>
  </rfmt>
  <rfmt sheetId="3" sqref="CX62" start="0" length="0">
    <dxf>
      <alignment vertical="bottom" readingOrder="0"/>
    </dxf>
  </rfmt>
  <rfmt sheetId="3" sqref="CY62" start="0" length="0">
    <dxf>
      <alignment vertical="bottom" readingOrder="0"/>
    </dxf>
  </rfmt>
  <rfmt sheetId="3" sqref="CZ62" start="0" length="0">
    <dxf>
      <alignment vertical="bottom" readingOrder="0"/>
    </dxf>
  </rfmt>
  <rfmt sheetId="3" sqref="DA62" start="0" length="0">
    <dxf>
      <alignment vertical="bottom" readingOrder="0"/>
    </dxf>
  </rfmt>
  <rfmt sheetId="3" sqref="DB62" start="0" length="0">
    <dxf>
      <alignment vertical="bottom" readingOrder="0"/>
    </dxf>
  </rfmt>
  <rfmt sheetId="3" sqref="DC62" start="0" length="0">
    <dxf>
      <alignment vertical="bottom" readingOrder="0"/>
    </dxf>
  </rfmt>
  <rfmt sheetId="3" sqref="DD62" start="0" length="0">
    <dxf>
      <alignment vertical="bottom" readingOrder="0"/>
    </dxf>
  </rfmt>
  <rfmt sheetId="3" sqref="DE62" start="0" length="0">
    <dxf>
      <alignment vertical="bottom" readingOrder="0"/>
    </dxf>
  </rfmt>
  <rfmt sheetId="3" sqref="DF62" start="0" length="0">
    <dxf>
      <alignment vertical="bottom" readingOrder="0"/>
    </dxf>
  </rfmt>
  <rfmt sheetId="3" sqref="DG62" start="0" length="0">
    <dxf>
      <alignment vertical="bottom" readingOrder="0"/>
    </dxf>
  </rfmt>
  <rfmt sheetId="3" sqref="DH62" start="0" length="0">
    <dxf>
      <alignment vertical="bottom" readingOrder="0"/>
    </dxf>
  </rfmt>
  <rfmt sheetId="3" sqref="DI62" start="0" length="0">
    <dxf>
      <alignment vertical="bottom" readingOrder="0"/>
    </dxf>
  </rfmt>
  <rfmt sheetId="3" sqref="DJ62" start="0" length="0">
    <dxf>
      <alignment vertical="bottom" readingOrder="0"/>
    </dxf>
  </rfmt>
  <rfmt sheetId="3" sqref="DK62" start="0" length="0">
    <dxf>
      <alignment vertical="bottom" readingOrder="0"/>
    </dxf>
  </rfmt>
  <rfmt sheetId="3" sqref="DL62" start="0" length="0">
    <dxf>
      <alignment vertical="bottom" readingOrder="0"/>
    </dxf>
  </rfmt>
  <rfmt sheetId="3" sqref="DM62" start="0" length="0">
    <dxf>
      <alignment vertical="bottom" readingOrder="0"/>
    </dxf>
  </rfmt>
  <rfmt sheetId="3" sqref="DN62" start="0" length="0">
    <dxf>
      <alignment vertical="bottom" readingOrder="0"/>
    </dxf>
  </rfmt>
  <rfmt sheetId="3" sqref="DO62" start="0" length="0">
    <dxf>
      <alignment vertical="bottom" readingOrder="0"/>
    </dxf>
  </rfmt>
  <rfmt sheetId="3" sqref="DP62" start="0" length="0">
    <dxf>
      <alignment vertical="bottom" readingOrder="0"/>
    </dxf>
  </rfmt>
  <rfmt sheetId="3" sqref="DQ62" start="0" length="0">
    <dxf>
      <alignment vertical="bottom" readingOrder="0"/>
    </dxf>
  </rfmt>
  <rfmt sheetId="3" sqref="DR62" start="0" length="0">
    <dxf>
      <alignment vertical="bottom" readingOrder="0"/>
    </dxf>
  </rfmt>
  <rfmt sheetId="3" sqref="DS62" start="0" length="0">
    <dxf>
      <alignment vertical="bottom" readingOrder="0"/>
    </dxf>
  </rfmt>
  <rfmt sheetId="3" sqref="DT62" start="0" length="0">
    <dxf>
      <alignment vertical="bottom" readingOrder="0"/>
    </dxf>
  </rfmt>
  <rfmt sheetId="3" sqref="DU62" start="0" length="0">
    <dxf>
      <alignment vertical="bottom" readingOrder="0"/>
    </dxf>
  </rfmt>
  <rfmt sheetId="3" sqref="DV62" start="0" length="0">
    <dxf>
      <alignment vertical="bottom" readingOrder="0"/>
    </dxf>
  </rfmt>
  <rfmt sheetId="3" sqref="DW62" start="0" length="0">
    <dxf>
      <alignment vertical="bottom" readingOrder="0"/>
    </dxf>
  </rfmt>
  <rfmt sheetId="3" sqref="DX62" start="0" length="0">
    <dxf>
      <alignment vertical="bottom" readingOrder="0"/>
    </dxf>
  </rfmt>
  <rfmt sheetId="3" sqref="DY62" start="0" length="0">
    <dxf>
      <alignment vertical="bottom" readingOrder="0"/>
    </dxf>
  </rfmt>
  <rfmt sheetId="3" sqref="DZ62" start="0" length="0">
    <dxf>
      <alignment vertical="bottom" readingOrder="0"/>
    </dxf>
  </rfmt>
  <rfmt sheetId="3" sqref="EA62" start="0" length="0">
    <dxf>
      <alignment vertical="bottom" readingOrder="0"/>
    </dxf>
  </rfmt>
  <rfmt sheetId="3" sqref="EB62" start="0" length="0">
    <dxf>
      <alignment vertical="bottom" readingOrder="0"/>
    </dxf>
  </rfmt>
  <rfmt sheetId="3" sqref="EC62" start="0" length="0">
    <dxf>
      <alignment vertical="bottom" readingOrder="0"/>
    </dxf>
  </rfmt>
  <rfmt sheetId="3" sqref="ED62" start="0" length="0">
    <dxf>
      <alignment vertical="bottom" readingOrder="0"/>
    </dxf>
  </rfmt>
  <rfmt sheetId="3" sqref="EE62" start="0" length="0">
    <dxf>
      <alignment vertical="bottom" readingOrder="0"/>
    </dxf>
  </rfmt>
  <rfmt sheetId="3" sqref="EF62" start="0" length="0">
    <dxf>
      <alignment vertical="bottom" readingOrder="0"/>
    </dxf>
  </rfmt>
  <rfmt sheetId="3" sqref="EG62" start="0" length="0">
    <dxf>
      <alignment vertical="bottom" readingOrder="0"/>
    </dxf>
  </rfmt>
  <rfmt sheetId="3" sqref="EH62" start="0" length="0">
    <dxf>
      <alignment vertical="bottom" readingOrder="0"/>
    </dxf>
  </rfmt>
  <rfmt sheetId="3" sqref="EI62" start="0" length="0">
    <dxf>
      <alignment vertical="bottom" readingOrder="0"/>
    </dxf>
  </rfmt>
  <rfmt sheetId="3" sqref="EJ62" start="0" length="0">
    <dxf>
      <alignment vertical="bottom" readingOrder="0"/>
    </dxf>
  </rfmt>
  <rfmt sheetId="3" sqref="EK62" start="0" length="0">
    <dxf>
      <alignment vertical="bottom" readingOrder="0"/>
    </dxf>
  </rfmt>
  <rfmt sheetId="3" sqref="EL62" start="0" length="0">
    <dxf>
      <alignment vertical="bottom" readingOrder="0"/>
    </dxf>
  </rfmt>
  <rfmt sheetId="3" sqref="EM62" start="0" length="0">
    <dxf>
      <alignment vertical="bottom" readingOrder="0"/>
    </dxf>
  </rfmt>
  <rfmt sheetId="3" sqref="EN62" start="0" length="0">
    <dxf>
      <alignment vertical="bottom" readingOrder="0"/>
    </dxf>
  </rfmt>
  <rfmt sheetId="3" sqref="EO62" start="0" length="0">
    <dxf>
      <alignment vertical="bottom" readingOrder="0"/>
    </dxf>
  </rfmt>
  <rfmt sheetId="3" sqref="EP62" start="0" length="0">
    <dxf>
      <alignment vertical="bottom" readingOrder="0"/>
    </dxf>
  </rfmt>
  <rfmt sheetId="3" sqref="EQ62" start="0" length="0">
    <dxf>
      <alignment vertical="bottom" readingOrder="0"/>
    </dxf>
  </rfmt>
  <rfmt sheetId="3" sqref="ER62" start="0" length="0">
    <dxf>
      <alignment vertical="bottom" readingOrder="0"/>
    </dxf>
  </rfmt>
  <rfmt sheetId="3" sqref="ES62" start="0" length="0">
    <dxf>
      <alignment vertical="bottom" readingOrder="0"/>
    </dxf>
  </rfmt>
  <rfmt sheetId="3" sqref="ET62" start="0" length="0">
    <dxf>
      <alignment vertical="bottom" readingOrder="0"/>
    </dxf>
  </rfmt>
  <rfmt sheetId="3" sqref="EU62" start="0" length="0">
    <dxf>
      <alignment vertical="bottom" readingOrder="0"/>
    </dxf>
  </rfmt>
  <rfmt sheetId="3" sqref="EV62" start="0" length="0">
    <dxf>
      <alignment vertical="bottom" readingOrder="0"/>
    </dxf>
  </rfmt>
  <rfmt sheetId="3" sqref="EW62" start="0" length="0">
    <dxf>
      <alignment vertical="bottom" readingOrder="0"/>
    </dxf>
  </rfmt>
  <rfmt sheetId="3" sqref="EX62" start="0" length="0">
    <dxf>
      <alignment vertical="bottom" readingOrder="0"/>
    </dxf>
  </rfmt>
  <rfmt sheetId="3" sqref="EY62" start="0" length="0">
    <dxf>
      <alignment vertical="bottom" readingOrder="0"/>
    </dxf>
  </rfmt>
  <rfmt sheetId="3" sqref="EZ62" start="0" length="0">
    <dxf>
      <alignment vertical="bottom" readingOrder="0"/>
    </dxf>
  </rfmt>
  <rfmt sheetId="3" sqref="FA62" start="0" length="0">
    <dxf>
      <alignment vertical="bottom" readingOrder="0"/>
    </dxf>
  </rfmt>
  <rfmt sheetId="3" sqref="FB62" start="0" length="0">
    <dxf>
      <alignment vertical="bottom" readingOrder="0"/>
    </dxf>
  </rfmt>
  <rfmt sheetId="3" sqref="FC62" start="0" length="0">
    <dxf>
      <alignment vertical="bottom" readingOrder="0"/>
    </dxf>
  </rfmt>
  <rfmt sheetId="3" sqref="FD62" start="0" length="0">
    <dxf>
      <alignment vertical="bottom" readingOrder="0"/>
    </dxf>
  </rfmt>
  <rfmt sheetId="3" sqref="FE62" start="0" length="0">
    <dxf>
      <alignment vertical="bottom" readingOrder="0"/>
    </dxf>
  </rfmt>
  <rfmt sheetId="3" sqref="FF62" start="0" length="0">
    <dxf>
      <alignment vertical="bottom" readingOrder="0"/>
    </dxf>
  </rfmt>
  <rfmt sheetId="3" sqref="FG62" start="0" length="0">
    <dxf>
      <alignment vertical="bottom" readingOrder="0"/>
    </dxf>
  </rfmt>
  <rfmt sheetId="3" sqref="FH62" start="0" length="0">
    <dxf>
      <alignment vertical="bottom" readingOrder="0"/>
    </dxf>
  </rfmt>
  <rfmt sheetId="3" sqref="FI62" start="0" length="0">
    <dxf>
      <alignment vertical="bottom" readingOrder="0"/>
    </dxf>
  </rfmt>
  <rfmt sheetId="3" sqref="FJ62" start="0" length="0">
    <dxf>
      <alignment vertical="bottom" readingOrder="0"/>
    </dxf>
  </rfmt>
  <rfmt sheetId="3" sqref="FK62" start="0" length="0">
    <dxf>
      <alignment vertical="bottom" readingOrder="0"/>
    </dxf>
  </rfmt>
  <rfmt sheetId="3" sqref="P63" start="0" length="0">
    <dxf>
      <alignment vertical="bottom" readingOrder="0"/>
    </dxf>
  </rfmt>
  <rfmt sheetId="3" sqref="Q63" start="0" length="0">
    <dxf>
      <alignment vertical="bottom" readingOrder="0"/>
    </dxf>
  </rfmt>
  <rfmt sheetId="3" sqref="R63" start="0" length="0">
    <dxf>
      <alignment vertical="bottom" readingOrder="0"/>
    </dxf>
  </rfmt>
  <rfmt sheetId="3" sqref="S63" start="0" length="0">
    <dxf>
      <alignment vertical="bottom" readingOrder="0"/>
    </dxf>
  </rfmt>
  <rfmt sheetId="3" sqref="T63" start="0" length="0">
    <dxf>
      <alignment vertical="bottom" readingOrder="0"/>
    </dxf>
  </rfmt>
  <rfmt sheetId="3" sqref="U63" start="0" length="0">
    <dxf>
      <alignment vertical="bottom" readingOrder="0"/>
    </dxf>
  </rfmt>
  <rfmt sheetId="3" sqref="V63" start="0" length="0">
    <dxf>
      <alignment vertical="bottom" readingOrder="0"/>
    </dxf>
  </rfmt>
  <rfmt sheetId="3" sqref="W63" start="0" length="0">
    <dxf>
      <alignment vertical="bottom" readingOrder="0"/>
    </dxf>
  </rfmt>
  <rfmt sheetId="3" sqref="X63" start="0" length="0">
    <dxf>
      <alignment vertical="bottom" readingOrder="0"/>
    </dxf>
  </rfmt>
  <rfmt sheetId="3" sqref="Y63" start="0" length="0">
    <dxf>
      <alignment vertical="bottom" readingOrder="0"/>
    </dxf>
  </rfmt>
  <rfmt sheetId="3" sqref="Z63" start="0" length="0">
    <dxf>
      <alignment vertical="bottom" readingOrder="0"/>
    </dxf>
  </rfmt>
  <rfmt sheetId="3" sqref="AA63" start="0" length="0">
    <dxf>
      <alignment vertical="bottom" readingOrder="0"/>
    </dxf>
  </rfmt>
  <rfmt sheetId="3" sqref="AB63" start="0" length="0">
    <dxf>
      <fill>
        <patternFill patternType="none">
          <bgColor indexed="65"/>
        </patternFill>
      </fill>
      <alignment vertical="bottom" readingOrder="0"/>
    </dxf>
  </rfmt>
  <rfmt sheetId="3" sqref="AC63" start="0" length="0">
    <dxf>
      <alignment vertical="bottom" readingOrder="0"/>
    </dxf>
  </rfmt>
  <rfmt sheetId="3" sqref="AD63" start="0" length="0">
    <dxf>
      <alignment vertical="bottom" readingOrder="0"/>
    </dxf>
  </rfmt>
  <rfmt sheetId="3" sqref="AE63" start="0" length="0">
    <dxf>
      <alignment vertical="bottom" readingOrder="0"/>
    </dxf>
  </rfmt>
  <rfmt sheetId="3" sqref="AF63" start="0" length="0">
    <dxf>
      <alignment vertical="bottom" readingOrder="0"/>
    </dxf>
  </rfmt>
  <rfmt sheetId="3" sqref="AG63" start="0" length="0">
    <dxf>
      <alignment vertical="bottom" readingOrder="0"/>
    </dxf>
  </rfmt>
  <rfmt sheetId="3" sqref="AH63" start="0" length="0">
    <dxf>
      <alignment vertical="bottom" readingOrder="0"/>
    </dxf>
  </rfmt>
  <rfmt sheetId="3" sqref="AI63" start="0" length="0">
    <dxf>
      <alignment vertical="bottom" readingOrder="0"/>
    </dxf>
  </rfmt>
  <rfmt sheetId="3" sqref="AJ63" start="0" length="0">
    <dxf>
      <alignment vertical="bottom" readingOrder="0"/>
    </dxf>
  </rfmt>
  <rfmt sheetId="3" sqref="AK63" start="0" length="0">
    <dxf>
      <alignment vertical="bottom" readingOrder="0"/>
    </dxf>
  </rfmt>
  <rfmt sheetId="3" sqref="AL63" start="0" length="0">
    <dxf>
      <alignment vertical="bottom" readingOrder="0"/>
    </dxf>
  </rfmt>
  <rfmt sheetId="3" sqref="AM63" start="0" length="0">
    <dxf>
      <alignment vertical="bottom" readingOrder="0"/>
    </dxf>
  </rfmt>
  <rfmt sheetId="3" sqref="AN63" start="0" length="0">
    <dxf>
      <alignment vertical="bottom" readingOrder="0"/>
    </dxf>
  </rfmt>
  <rfmt sheetId="3" sqref="AO63" start="0" length="0">
    <dxf>
      <fill>
        <patternFill patternType="none">
          <bgColor indexed="65"/>
        </patternFill>
      </fill>
      <alignment vertical="bottom" readingOrder="0"/>
    </dxf>
  </rfmt>
  <rfmt sheetId="3" sqref="AP63" start="0" length="0">
    <dxf>
      <alignment vertical="bottom" readingOrder="0"/>
    </dxf>
  </rfmt>
  <rfmt sheetId="3" sqref="AQ63" start="0" length="0">
    <dxf>
      <alignment vertical="bottom" readingOrder="0"/>
    </dxf>
  </rfmt>
  <rfmt sheetId="3" sqref="AR63" start="0" length="0">
    <dxf>
      <alignment vertical="bottom" readingOrder="0"/>
    </dxf>
  </rfmt>
  <rfmt sheetId="3" sqref="AS63" start="0" length="0">
    <dxf>
      <alignment vertical="bottom" readingOrder="0"/>
    </dxf>
  </rfmt>
  <rfmt sheetId="3" sqref="AT63" start="0" length="0">
    <dxf>
      <alignment vertical="bottom" readingOrder="0"/>
    </dxf>
  </rfmt>
  <rfmt sheetId="3" sqref="AU63" start="0" length="0">
    <dxf>
      <alignment vertical="bottom" readingOrder="0"/>
    </dxf>
  </rfmt>
  <rfmt sheetId="3" sqref="AV63" start="0" length="0">
    <dxf>
      <alignment vertical="bottom" readingOrder="0"/>
    </dxf>
  </rfmt>
  <rfmt sheetId="3" sqref="AW63" start="0" length="0">
    <dxf>
      <alignment vertical="bottom" readingOrder="0"/>
    </dxf>
  </rfmt>
  <rfmt sheetId="3" sqref="AX63" start="0" length="0">
    <dxf>
      <alignment vertical="bottom" readingOrder="0"/>
    </dxf>
  </rfmt>
  <rfmt sheetId="3" sqref="AY63" start="0" length="0">
    <dxf>
      <alignment vertical="bottom" readingOrder="0"/>
    </dxf>
  </rfmt>
  <rfmt sheetId="3" sqref="AZ63" start="0" length="0">
    <dxf>
      <alignment vertical="bottom" readingOrder="0"/>
    </dxf>
  </rfmt>
  <rfmt sheetId="3" sqref="BA63" start="0" length="0">
    <dxf>
      <alignment vertical="bottom" readingOrder="0"/>
    </dxf>
  </rfmt>
  <rfmt sheetId="3" sqref="BB63" start="0" length="0">
    <dxf>
      <alignment vertical="bottom" readingOrder="0"/>
    </dxf>
  </rfmt>
  <rfmt sheetId="3" sqref="BC63" start="0" length="0">
    <dxf>
      <alignment vertical="bottom" readingOrder="0"/>
    </dxf>
  </rfmt>
  <rfmt sheetId="3" sqref="BD63" start="0" length="0">
    <dxf>
      <alignment vertical="bottom" readingOrder="0"/>
    </dxf>
  </rfmt>
  <rfmt sheetId="3" sqref="BE63" start="0" length="0">
    <dxf>
      <alignment vertical="bottom" readingOrder="0"/>
    </dxf>
  </rfmt>
  <rfmt sheetId="3" sqref="BF63" start="0" length="0">
    <dxf>
      <alignment vertical="bottom" readingOrder="0"/>
    </dxf>
  </rfmt>
  <rfmt sheetId="3" sqref="BG63" start="0" length="0">
    <dxf>
      <alignment vertical="bottom" readingOrder="0"/>
    </dxf>
  </rfmt>
  <rfmt sheetId="3" sqref="BH63" start="0" length="0">
    <dxf>
      <alignment vertical="bottom" readingOrder="0"/>
    </dxf>
  </rfmt>
  <rfmt sheetId="3" sqref="BI63" start="0" length="0">
    <dxf>
      <alignment vertical="bottom" readingOrder="0"/>
    </dxf>
  </rfmt>
  <rfmt sheetId="3" sqref="BJ63" start="0" length="0">
    <dxf>
      <alignment vertical="bottom" readingOrder="0"/>
    </dxf>
  </rfmt>
  <rfmt sheetId="3" sqref="BK63" start="0" length="0">
    <dxf>
      <alignment vertical="bottom" readingOrder="0"/>
    </dxf>
  </rfmt>
  <rfmt sheetId="3" sqref="BL63" start="0" length="0">
    <dxf>
      <alignment vertical="bottom" readingOrder="0"/>
    </dxf>
  </rfmt>
  <rfmt sheetId="3" sqref="BM63" start="0" length="0">
    <dxf>
      <alignment vertical="bottom" readingOrder="0"/>
    </dxf>
  </rfmt>
  <rfmt sheetId="3" sqref="BN63" start="0" length="0">
    <dxf>
      <alignment vertical="bottom" readingOrder="0"/>
    </dxf>
  </rfmt>
  <rfmt sheetId="3" sqref="BO63" start="0" length="0">
    <dxf>
      <alignment vertical="bottom" readingOrder="0"/>
    </dxf>
  </rfmt>
  <rfmt sheetId="3" sqref="BP63" start="0" length="0">
    <dxf>
      <alignment vertical="bottom" readingOrder="0"/>
    </dxf>
  </rfmt>
  <rfmt sheetId="3" sqref="BQ63" start="0" length="0">
    <dxf>
      <alignment vertical="bottom" readingOrder="0"/>
    </dxf>
  </rfmt>
  <rfmt sheetId="3" sqref="BR63" start="0" length="0">
    <dxf>
      <alignment vertical="bottom" readingOrder="0"/>
    </dxf>
  </rfmt>
  <rfmt sheetId="3" sqref="BS63" start="0" length="0">
    <dxf>
      <alignment vertical="bottom" readingOrder="0"/>
    </dxf>
  </rfmt>
  <rfmt sheetId="3" sqref="BT63" start="0" length="0">
    <dxf>
      <alignment vertical="bottom" readingOrder="0"/>
    </dxf>
  </rfmt>
  <rfmt sheetId="3" sqref="BU63" start="0" length="0">
    <dxf>
      <alignment vertical="bottom" readingOrder="0"/>
    </dxf>
  </rfmt>
  <rfmt sheetId="3" sqref="BV63" start="0" length="0">
    <dxf>
      <alignment vertical="bottom" readingOrder="0"/>
    </dxf>
  </rfmt>
  <rfmt sheetId="3" sqref="BW63" start="0" length="0">
    <dxf>
      <alignment vertical="bottom" readingOrder="0"/>
    </dxf>
  </rfmt>
  <rfmt sheetId="3" sqref="BX63" start="0" length="0">
    <dxf>
      <alignment vertical="bottom" readingOrder="0"/>
    </dxf>
  </rfmt>
  <rfmt sheetId="3" sqref="BY63" start="0" length="0">
    <dxf>
      <alignment vertical="bottom" readingOrder="0"/>
    </dxf>
  </rfmt>
  <rfmt sheetId="3" sqref="BZ63" start="0" length="0">
    <dxf>
      <alignment vertical="bottom" readingOrder="0"/>
    </dxf>
  </rfmt>
  <rfmt sheetId="3" sqref="CA63" start="0" length="0">
    <dxf>
      <alignment vertical="bottom" readingOrder="0"/>
    </dxf>
  </rfmt>
  <rfmt sheetId="3" sqref="CB63" start="0" length="0">
    <dxf>
      <alignment vertical="bottom" readingOrder="0"/>
    </dxf>
  </rfmt>
  <rfmt sheetId="3" sqref="CC63" start="0" length="0">
    <dxf>
      <alignment vertical="bottom" readingOrder="0"/>
    </dxf>
  </rfmt>
  <rfmt sheetId="3" sqref="CD63" start="0" length="0">
    <dxf>
      <alignment vertical="bottom" readingOrder="0"/>
    </dxf>
  </rfmt>
  <rfmt sheetId="3" sqref="CE63" start="0" length="0">
    <dxf>
      <alignment vertical="bottom" readingOrder="0"/>
    </dxf>
  </rfmt>
  <rfmt sheetId="3" sqref="CF63" start="0" length="0">
    <dxf>
      <alignment vertical="bottom" readingOrder="0"/>
    </dxf>
  </rfmt>
  <rfmt sheetId="3" sqref="CG63" start="0" length="0">
    <dxf>
      <alignment vertical="bottom" readingOrder="0"/>
    </dxf>
  </rfmt>
  <rfmt sheetId="3" sqref="CH63" start="0" length="0">
    <dxf>
      <alignment vertical="bottom" readingOrder="0"/>
    </dxf>
  </rfmt>
  <rfmt sheetId="3" sqref="CI63" start="0" length="0">
    <dxf>
      <alignment vertical="bottom" readingOrder="0"/>
    </dxf>
  </rfmt>
  <rfmt sheetId="3" sqref="CJ63" start="0" length="0">
    <dxf>
      <alignment vertical="bottom" readingOrder="0"/>
    </dxf>
  </rfmt>
  <rfmt sheetId="3" sqref="CK63" start="0" length="0">
    <dxf>
      <alignment vertical="bottom" readingOrder="0"/>
    </dxf>
  </rfmt>
  <rfmt sheetId="3" sqref="CL63" start="0" length="0">
    <dxf>
      <alignment vertical="bottom" readingOrder="0"/>
    </dxf>
  </rfmt>
  <rfmt sheetId="3" sqref="CM63" start="0" length="0">
    <dxf>
      <alignment vertical="bottom" readingOrder="0"/>
    </dxf>
  </rfmt>
  <rfmt sheetId="3" sqref="CN63" start="0" length="0">
    <dxf>
      <alignment vertical="bottom" readingOrder="0"/>
    </dxf>
  </rfmt>
  <rfmt sheetId="3" sqref="CO63" start="0" length="0">
    <dxf>
      <alignment vertical="bottom" readingOrder="0"/>
    </dxf>
  </rfmt>
  <rfmt sheetId="3" sqref="CP63" start="0" length="0">
    <dxf>
      <alignment vertical="bottom" readingOrder="0"/>
    </dxf>
  </rfmt>
  <rfmt sheetId="3" sqref="CQ63" start="0" length="0">
    <dxf>
      <alignment vertical="bottom" readingOrder="0"/>
    </dxf>
  </rfmt>
  <rfmt sheetId="3" sqref="CR63" start="0" length="0">
    <dxf>
      <alignment vertical="bottom" readingOrder="0"/>
    </dxf>
  </rfmt>
  <rfmt sheetId="3" sqref="CS63" start="0" length="0">
    <dxf>
      <alignment vertical="bottom" readingOrder="0"/>
    </dxf>
  </rfmt>
  <rfmt sheetId="3" sqref="CT63" start="0" length="0">
    <dxf>
      <alignment vertical="bottom" readingOrder="0"/>
    </dxf>
  </rfmt>
  <rfmt sheetId="3" sqref="CU63" start="0" length="0">
    <dxf>
      <alignment vertical="bottom" readingOrder="0"/>
    </dxf>
  </rfmt>
  <rfmt sheetId="3" sqref="CV63" start="0" length="0">
    <dxf>
      <alignment vertical="bottom" readingOrder="0"/>
    </dxf>
  </rfmt>
  <rfmt sheetId="3" sqref="CW63" start="0" length="0">
    <dxf>
      <alignment vertical="bottom" readingOrder="0"/>
    </dxf>
  </rfmt>
  <rfmt sheetId="3" sqref="CX63" start="0" length="0">
    <dxf>
      <alignment vertical="bottom" readingOrder="0"/>
    </dxf>
  </rfmt>
  <rfmt sheetId="3" sqref="CY63" start="0" length="0">
    <dxf>
      <alignment vertical="bottom" readingOrder="0"/>
    </dxf>
  </rfmt>
  <rfmt sheetId="3" sqref="CZ63" start="0" length="0">
    <dxf>
      <alignment vertical="bottom" readingOrder="0"/>
    </dxf>
  </rfmt>
  <rfmt sheetId="3" sqref="DA63" start="0" length="0">
    <dxf>
      <alignment vertical="bottom" readingOrder="0"/>
    </dxf>
  </rfmt>
  <rfmt sheetId="3" sqref="DB63" start="0" length="0">
    <dxf>
      <alignment vertical="bottom" readingOrder="0"/>
    </dxf>
  </rfmt>
  <rfmt sheetId="3" sqref="DC63" start="0" length="0">
    <dxf>
      <alignment vertical="bottom" readingOrder="0"/>
    </dxf>
  </rfmt>
  <rfmt sheetId="3" sqref="DD63" start="0" length="0">
    <dxf>
      <alignment vertical="bottom" readingOrder="0"/>
    </dxf>
  </rfmt>
  <rfmt sheetId="3" sqref="DE63" start="0" length="0">
    <dxf>
      <alignment vertical="bottom" readingOrder="0"/>
    </dxf>
  </rfmt>
  <rfmt sheetId="3" sqref="DF63" start="0" length="0">
    <dxf>
      <alignment vertical="bottom" readingOrder="0"/>
    </dxf>
  </rfmt>
  <rfmt sheetId="3" sqref="DG63" start="0" length="0">
    <dxf>
      <alignment vertical="bottom" readingOrder="0"/>
    </dxf>
  </rfmt>
  <rfmt sheetId="3" sqref="DH63" start="0" length="0">
    <dxf>
      <alignment vertical="bottom" readingOrder="0"/>
    </dxf>
  </rfmt>
  <rfmt sheetId="3" sqref="DI63" start="0" length="0">
    <dxf>
      <alignment vertical="bottom" readingOrder="0"/>
    </dxf>
  </rfmt>
  <rfmt sheetId="3" sqref="DJ63" start="0" length="0">
    <dxf>
      <alignment vertical="bottom" readingOrder="0"/>
    </dxf>
  </rfmt>
  <rfmt sheetId="3" sqref="DK63" start="0" length="0">
    <dxf>
      <alignment vertical="bottom" readingOrder="0"/>
    </dxf>
  </rfmt>
  <rfmt sheetId="3" sqref="DL63" start="0" length="0">
    <dxf>
      <alignment vertical="bottom" readingOrder="0"/>
    </dxf>
  </rfmt>
  <rfmt sheetId="3" sqref="DM63" start="0" length="0">
    <dxf>
      <alignment vertical="bottom" readingOrder="0"/>
    </dxf>
  </rfmt>
  <rfmt sheetId="3" sqref="DN63" start="0" length="0">
    <dxf>
      <alignment vertical="bottom" readingOrder="0"/>
    </dxf>
  </rfmt>
  <rfmt sheetId="3" sqref="DO63" start="0" length="0">
    <dxf>
      <alignment vertical="bottom" readingOrder="0"/>
    </dxf>
  </rfmt>
  <rfmt sheetId="3" sqref="DP63" start="0" length="0">
    <dxf>
      <alignment vertical="bottom" readingOrder="0"/>
    </dxf>
  </rfmt>
  <rfmt sheetId="3" sqref="DQ63" start="0" length="0">
    <dxf>
      <alignment vertical="bottom" readingOrder="0"/>
    </dxf>
  </rfmt>
  <rfmt sheetId="3" sqref="DR63" start="0" length="0">
    <dxf>
      <alignment vertical="bottom" readingOrder="0"/>
    </dxf>
  </rfmt>
  <rfmt sheetId="3" sqref="DS63" start="0" length="0">
    <dxf>
      <alignment vertical="bottom" readingOrder="0"/>
    </dxf>
  </rfmt>
  <rfmt sheetId="3" sqref="DT63" start="0" length="0">
    <dxf>
      <alignment vertical="bottom" readingOrder="0"/>
    </dxf>
  </rfmt>
  <rfmt sheetId="3" sqref="DU63" start="0" length="0">
    <dxf>
      <alignment vertical="bottom" readingOrder="0"/>
    </dxf>
  </rfmt>
  <rfmt sheetId="3" sqref="DV63" start="0" length="0">
    <dxf>
      <alignment vertical="bottom" readingOrder="0"/>
    </dxf>
  </rfmt>
  <rfmt sheetId="3" sqref="DW63" start="0" length="0">
    <dxf>
      <alignment vertical="bottom" readingOrder="0"/>
    </dxf>
  </rfmt>
  <rfmt sheetId="3" sqref="DX63" start="0" length="0">
    <dxf>
      <alignment vertical="bottom" readingOrder="0"/>
    </dxf>
  </rfmt>
  <rfmt sheetId="3" sqref="DY63" start="0" length="0">
    <dxf>
      <alignment vertical="bottom" readingOrder="0"/>
    </dxf>
  </rfmt>
  <rfmt sheetId="3" sqref="DZ63" start="0" length="0">
    <dxf>
      <alignment vertical="bottom" readingOrder="0"/>
    </dxf>
  </rfmt>
  <rfmt sheetId="3" sqref="EA63" start="0" length="0">
    <dxf>
      <alignment vertical="bottom" readingOrder="0"/>
    </dxf>
  </rfmt>
  <rfmt sheetId="3" sqref="EB63" start="0" length="0">
    <dxf>
      <alignment vertical="bottom" readingOrder="0"/>
    </dxf>
  </rfmt>
  <rfmt sheetId="3" sqref="EC63" start="0" length="0">
    <dxf>
      <alignment vertical="bottom" readingOrder="0"/>
    </dxf>
  </rfmt>
  <rfmt sheetId="3" sqref="ED63" start="0" length="0">
    <dxf>
      <alignment vertical="bottom" readingOrder="0"/>
    </dxf>
  </rfmt>
  <rfmt sheetId="3" sqref="EE63" start="0" length="0">
    <dxf>
      <alignment vertical="bottom" readingOrder="0"/>
    </dxf>
  </rfmt>
  <rfmt sheetId="3" sqref="EF63" start="0" length="0">
    <dxf>
      <alignment vertical="bottom" readingOrder="0"/>
    </dxf>
  </rfmt>
  <rfmt sheetId="3" sqref="EG63" start="0" length="0">
    <dxf>
      <alignment vertical="bottom" readingOrder="0"/>
    </dxf>
  </rfmt>
  <rfmt sheetId="3" sqref="EH63" start="0" length="0">
    <dxf>
      <alignment vertical="bottom" readingOrder="0"/>
    </dxf>
  </rfmt>
  <rfmt sheetId="3" sqref="EI63" start="0" length="0">
    <dxf>
      <alignment vertical="bottom" readingOrder="0"/>
    </dxf>
  </rfmt>
  <rfmt sheetId="3" sqref="EJ63" start="0" length="0">
    <dxf>
      <alignment vertical="bottom" readingOrder="0"/>
    </dxf>
  </rfmt>
  <rfmt sheetId="3" sqref="EK63" start="0" length="0">
    <dxf>
      <alignment vertical="bottom" readingOrder="0"/>
    </dxf>
  </rfmt>
  <rfmt sheetId="3" sqref="EL63" start="0" length="0">
    <dxf>
      <alignment vertical="bottom" readingOrder="0"/>
    </dxf>
  </rfmt>
  <rfmt sheetId="3" sqref="EM63" start="0" length="0">
    <dxf>
      <alignment vertical="bottom" readingOrder="0"/>
    </dxf>
  </rfmt>
  <rfmt sheetId="3" sqref="EN63" start="0" length="0">
    <dxf>
      <alignment vertical="bottom" readingOrder="0"/>
    </dxf>
  </rfmt>
  <rfmt sheetId="3" sqref="EO63" start="0" length="0">
    <dxf>
      <alignment vertical="bottom" readingOrder="0"/>
    </dxf>
  </rfmt>
  <rfmt sheetId="3" sqref="EP63" start="0" length="0">
    <dxf>
      <alignment vertical="bottom" readingOrder="0"/>
    </dxf>
  </rfmt>
  <rfmt sheetId="3" sqref="EQ63" start="0" length="0">
    <dxf>
      <alignment vertical="bottom" readingOrder="0"/>
    </dxf>
  </rfmt>
  <rfmt sheetId="3" sqref="ER63" start="0" length="0">
    <dxf>
      <alignment vertical="bottom" readingOrder="0"/>
    </dxf>
  </rfmt>
  <rfmt sheetId="3" sqref="ES63" start="0" length="0">
    <dxf>
      <alignment vertical="bottom" readingOrder="0"/>
    </dxf>
  </rfmt>
  <rfmt sheetId="3" sqref="ET63" start="0" length="0">
    <dxf>
      <alignment vertical="bottom" readingOrder="0"/>
    </dxf>
  </rfmt>
  <rfmt sheetId="3" sqref="EU63" start="0" length="0">
    <dxf>
      <alignment vertical="bottom" readingOrder="0"/>
    </dxf>
  </rfmt>
  <rfmt sheetId="3" sqref="EV63" start="0" length="0">
    <dxf>
      <alignment vertical="bottom" readingOrder="0"/>
    </dxf>
  </rfmt>
  <rfmt sheetId="3" sqref="EW63" start="0" length="0">
    <dxf>
      <alignment vertical="bottom" readingOrder="0"/>
    </dxf>
  </rfmt>
  <rfmt sheetId="3" sqref="EX63" start="0" length="0">
    <dxf>
      <alignment vertical="bottom" readingOrder="0"/>
    </dxf>
  </rfmt>
  <rfmt sheetId="3" sqref="EY63" start="0" length="0">
    <dxf>
      <alignment vertical="bottom" readingOrder="0"/>
    </dxf>
  </rfmt>
  <rfmt sheetId="3" sqref="EZ63" start="0" length="0">
    <dxf>
      <alignment vertical="bottom" readingOrder="0"/>
    </dxf>
  </rfmt>
  <rfmt sheetId="3" sqref="FA63" start="0" length="0">
    <dxf>
      <alignment vertical="bottom" readingOrder="0"/>
    </dxf>
  </rfmt>
  <rfmt sheetId="3" sqref="FB63" start="0" length="0">
    <dxf>
      <alignment vertical="bottom" readingOrder="0"/>
    </dxf>
  </rfmt>
  <rfmt sheetId="3" sqref="FC63" start="0" length="0">
    <dxf>
      <alignment vertical="bottom" readingOrder="0"/>
    </dxf>
  </rfmt>
  <rfmt sheetId="3" sqref="FD63" start="0" length="0">
    <dxf>
      <alignment vertical="bottom" readingOrder="0"/>
    </dxf>
  </rfmt>
  <rfmt sheetId="3" sqref="FE63" start="0" length="0">
    <dxf>
      <alignment vertical="bottom" readingOrder="0"/>
    </dxf>
  </rfmt>
  <rfmt sheetId="3" sqref="FF63" start="0" length="0">
    <dxf>
      <alignment vertical="bottom" readingOrder="0"/>
    </dxf>
  </rfmt>
  <rfmt sheetId="3" sqref="FG63" start="0" length="0">
    <dxf>
      <alignment vertical="bottom" readingOrder="0"/>
    </dxf>
  </rfmt>
  <rfmt sheetId="3" sqref="FH63" start="0" length="0">
    <dxf>
      <alignment vertical="bottom" readingOrder="0"/>
    </dxf>
  </rfmt>
  <rfmt sheetId="3" sqref="FI63" start="0" length="0">
    <dxf>
      <alignment vertical="bottom" readingOrder="0"/>
    </dxf>
  </rfmt>
  <rfmt sheetId="3" sqref="FJ63" start="0" length="0">
    <dxf>
      <alignment vertical="bottom" readingOrder="0"/>
    </dxf>
  </rfmt>
  <rfmt sheetId="3" sqref="FK63" start="0" length="0">
    <dxf>
      <alignment vertical="bottom" readingOrder="0"/>
    </dxf>
  </rfmt>
  <rfmt sheetId="3" sqref="P64" start="0" length="0">
    <dxf>
      <alignment vertical="bottom" readingOrder="0"/>
    </dxf>
  </rfmt>
  <rfmt sheetId="3" sqref="Q64" start="0" length="0">
    <dxf>
      <alignment vertical="bottom" readingOrder="0"/>
    </dxf>
  </rfmt>
  <rfmt sheetId="3" sqref="R64" start="0" length="0">
    <dxf>
      <alignment vertical="bottom" readingOrder="0"/>
    </dxf>
  </rfmt>
  <rfmt sheetId="3" sqref="S64" start="0" length="0">
    <dxf>
      <alignment vertical="bottom" readingOrder="0"/>
    </dxf>
  </rfmt>
  <rfmt sheetId="3" sqref="T64" start="0" length="0">
    <dxf>
      <alignment vertical="bottom" readingOrder="0"/>
    </dxf>
  </rfmt>
  <rfmt sheetId="3" sqref="U64" start="0" length="0">
    <dxf>
      <alignment vertical="bottom" readingOrder="0"/>
    </dxf>
  </rfmt>
  <rfmt sheetId="3" sqref="V64" start="0" length="0">
    <dxf>
      <alignment vertical="bottom" readingOrder="0"/>
    </dxf>
  </rfmt>
  <rfmt sheetId="3" sqref="W64" start="0" length="0">
    <dxf>
      <alignment vertical="bottom" readingOrder="0"/>
    </dxf>
  </rfmt>
  <rfmt sheetId="3" sqref="X64" start="0" length="0">
    <dxf>
      <alignment vertical="bottom" readingOrder="0"/>
    </dxf>
  </rfmt>
  <rfmt sheetId="3" sqref="Y64" start="0" length="0">
    <dxf>
      <alignment vertical="bottom" readingOrder="0"/>
    </dxf>
  </rfmt>
  <rfmt sheetId="3" sqref="Z64" start="0" length="0">
    <dxf>
      <alignment vertical="bottom" readingOrder="0"/>
    </dxf>
  </rfmt>
  <rfmt sheetId="3" sqref="AA64" start="0" length="0">
    <dxf>
      <alignment vertical="bottom" readingOrder="0"/>
    </dxf>
  </rfmt>
  <rfmt sheetId="3" sqref="AB64" start="0" length="0">
    <dxf>
      <fill>
        <patternFill patternType="none">
          <bgColor indexed="65"/>
        </patternFill>
      </fill>
      <alignment vertical="bottom" readingOrder="0"/>
    </dxf>
  </rfmt>
  <rfmt sheetId="3" sqref="AC64" start="0" length="0">
    <dxf>
      <alignment vertical="bottom" readingOrder="0"/>
    </dxf>
  </rfmt>
  <rfmt sheetId="3" sqref="AD64" start="0" length="0">
    <dxf>
      <alignment vertical="bottom" readingOrder="0"/>
    </dxf>
  </rfmt>
  <rfmt sheetId="3" sqref="AE64" start="0" length="0">
    <dxf>
      <alignment vertical="bottom" readingOrder="0"/>
    </dxf>
  </rfmt>
  <rfmt sheetId="3" sqref="AF64" start="0" length="0">
    <dxf>
      <alignment vertical="bottom" readingOrder="0"/>
    </dxf>
  </rfmt>
  <rfmt sheetId="3" sqref="AG64" start="0" length="0">
    <dxf>
      <alignment vertical="bottom" readingOrder="0"/>
    </dxf>
  </rfmt>
  <rfmt sheetId="3" sqref="AH64" start="0" length="0">
    <dxf>
      <alignment vertical="bottom" readingOrder="0"/>
    </dxf>
  </rfmt>
  <rfmt sheetId="3" sqref="AI64" start="0" length="0">
    <dxf>
      <alignment vertical="bottom" readingOrder="0"/>
    </dxf>
  </rfmt>
  <rfmt sheetId="3" sqref="AJ64" start="0" length="0">
    <dxf>
      <alignment vertical="bottom" readingOrder="0"/>
    </dxf>
  </rfmt>
  <rfmt sheetId="3" sqref="AK64" start="0" length="0">
    <dxf>
      <alignment vertical="bottom" readingOrder="0"/>
    </dxf>
  </rfmt>
  <rfmt sheetId="3" sqref="AL64" start="0" length="0">
    <dxf>
      <alignment vertical="bottom" readingOrder="0"/>
    </dxf>
  </rfmt>
  <rfmt sheetId="3" sqref="AM64" start="0" length="0">
    <dxf>
      <alignment vertical="bottom" readingOrder="0"/>
    </dxf>
  </rfmt>
  <rfmt sheetId="3" sqref="AN64" start="0" length="0">
    <dxf>
      <alignment vertical="bottom" readingOrder="0"/>
    </dxf>
  </rfmt>
  <rfmt sheetId="3" sqref="AO64" start="0" length="0">
    <dxf>
      <fill>
        <patternFill patternType="none">
          <bgColor indexed="65"/>
        </patternFill>
      </fill>
      <alignment vertical="bottom" readingOrder="0"/>
    </dxf>
  </rfmt>
  <rfmt sheetId="3" sqref="AP64" start="0" length="0">
    <dxf>
      <alignment vertical="bottom" readingOrder="0"/>
    </dxf>
  </rfmt>
  <rfmt sheetId="3" sqref="AQ64" start="0" length="0">
    <dxf>
      <alignment vertical="bottom" readingOrder="0"/>
    </dxf>
  </rfmt>
  <rfmt sheetId="3" sqref="AR64" start="0" length="0">
    <dxf>
      <alignment vertical="bottom" readingOrder="0"/>
    </dxf>
  </rfmt>
  <rfmt sheetId="3" sqref="AS64" start="0" length="0">
    <dxf>
      <alignment vertical="bottom" readingOrder="0"/>
    </dxf>
  </rfmt>
  <rfmt sheetId="3" sqref="AT64" start="0" length="0">
    <dxf>
      <alignment vertical="bottom" readingOrder="0"/>
    </dxf>
  </rfmt>
  <rfmt sheetId="3" sqref="AU64" start="0" length="0">
    <dxf>
      <alignment vertical="bottom" readingOrder="0"/>
    </dxf>
  </rfmt>
  <rfmt sheetId="3" sqref="AV64" start="0" length="0">
    <dxf>
      <alignment vertical="bottom" readingOrder="0"/>
    </dxf>
  </rfmt>
  <rfmt sheetId="3" sqref="AW64" start="0" length="0">
    <dxf>
      <alignment vertical="bottom" readingOrder="0"/>
    </dxf>
  </rfmt>
  <rfmt sheetId="3" sqref="AX64" start="0" length="0">
    <dxf>
      <alignment vertical="bottom" readingOrder="0"/>
    </dxf>
  </rfmt>
  <rfmt sheetId="3" sqref="AY64" start="0" length="0">
    <dxf>
      <alignment vertical="bottom" readingOrder="0"/>
    </dxf>
  </rfmt>
  <rfmt sheetId="3" sqref="AZ64" start="0" length="0">
    <dxf>
      <alignment vertical="bottom" readingOrder="0"/>
    </dxf>
  </rfmt>
  <rfmt sheetId="3" sqref="BA64" start="0" length="0">
    <dxf>
      <alignment vertical="bottom" readingOrder="0"/>
    </dxf>
  </rfmt>
  <rfmt sheetId="3" sqref="BB64" start="0" length="0">
    <dxf>
      <alignment vertical="bottom" readingOrder="0"/>
    </dxf>
  </rfmt>
  <rfmt sheetId="3" sqref="BC64" start="0" length="0">
    <dxf>
      <alignment vertical="bottom" readingOrder="0"/>
    </dxf>
  </rfmt>
  <rfmt sheetId="3" sqref="BD64" start="0" length="0">
    <dxf>
      <alignment vertical="bottom" readingOrder="0"/>
    </dxf>
  </rfmt>
  <rfmt sheetId="3" sqref="BE64" start="0" length="0">
    <dxf>
      <alignment vertical="bottom" readingOrder="0"/>
    </dxf>
  </rfmt>
  <rfmt sheetId="3" sqref="BF64" start="0" length="0">
    <dxf>
      <alignment vertical="bottom" readingOrder="0"/>
    </dxf>
  </rfmt>
  <rfmt sheetId="3" sqref="BG64" start="0" length="0">
    <dxf>
      <alignment vertical="bottom" readingOrder="0"/>
    </dxf>
  </rfmt>
  <rfmt sheetId="3" sqref="BH64" start="0" length="0">
    <dxf>
      <alignment vertical="bottom" readingOrder="0"/>
    </dxf>
  </rfmt>
  <rfmt sheetId="3" sqref="BI64" start="0" length="0">
    <dxf>
      <alignment vertical="bottom" readingOrder="0"/>
    </dxf>
  </rfmt>
  <rfmt sheetId="3" sqref="BJ64" start="0" length="0">
    <dxf>
      <alignment vertical="bottom" readingOrder="0"/>
    </dxf>
  </rfmt>
  <rfmt sheetId="3" sqref="BK64" start="0" length="0">
    <dxf>
      <alignment vertical="bottom" readingOrder="0"/>
    </dxf>
  </rfmt>
  <rfmt sheetId="3" sqref="BL64" start="0" length="0">
    <dxf>
      <alignment vertical="bottom" readingOrder="0"/>
    </dxf>
  </rfmt>
  <rfmt sheetId="3" sqref="BM64" start="0" length="0">
    <dxf>
      <alignment vertical="bottom" readingOrder="0"/>
    </dxf>
  </rfmt>
  <rfmt sheetId="3" sqref="BN64" start="0" length="0">
    <dxf>
      <alignment vertical="bottom" readingOrder="0"/>
    </dxf>
  </rfmt>
  <rfmt sheetId="3" sqref="BO64" start="0" length="0">
    <dxf>
      <alignment vertical="bottom" readingOrder="0"/>
    </dxf>
  </rfmt>
  <rfmt sheetId="3" sqref="BP64" start="0" length="0">
    <dxf>
      <alignment vertical="bottom" readingOrder="0"/>
    </dxf>
  </rfmt>
  <rfmt sheetId="3" sqref="BQ64" start="0" length="0">
    <dxf>
      <alignment vertical="bottom" readingOrder="0"/>
    </dxf>
  </rfmt>
  <rfmt sheetId="3" sqref="BR64" start="0" length="0">
    <dxf>
      <alignment vertical="bottom" readingOrder="0"/>
    </dxf>
  </rfmt>
  <rfmt sheetId="3" sqref="BS64" start="0" length="0">
    <dxf>
      <alignment vertical="bottom" readingOrder="0"/>
    </dxf>
  </rfmt>
  <rfmt sheetId="3" sqref="BT64" start="0" length="0">
    <dxf>
      <alignment vertical="bottom" readingOrder="0"/>
    </dxf>
  </rfmt>
  <rfmt sheetId="3" sqref="BU64" start="0" length="0">
    <dxf>
      <alignment vertical="bottom" readingOrder="0"/>
    </dxf>
  </rfmt>
  <rfmt sheetId="3" sqref="BV64" start="0" length="0">
    <dxf>
      <alignment vertical="bottom" readingOrder="0"/>
    </dxf>
  </rfmt>
  <rfmt sheetId="3" sqref="BW64" start="0" length="0">
    <dxf>
      <alignment vertical="bottom" readingOrder="0"/>
    </dxf>
  </rfmt>
  <rfmt sheetId="3" sqref="BX64" start="0" length="0">
    <dxf>
      <alignment vertical="bottom" readingOrder="0"/>
    </dxf>
  </rfmt>
  <rfmt sheetId="3" sqref="BY64" start="0" length="0">
    <dxf>
      <alignment vertical="bottom" readingOrder="0"/>
    </dxf>
  </rfmt>
  <rfmt sheetId="3" sqref="BZ64" start="0" length="0">
    <dxf>
      <alignment vertical="bottom" readingOrder="0"/>
    </dxf>
  </rfmt>
  <rfmt sheetId="3" sqref="CA64" start="0" length="0">
    <dxf>
      <alignment vertical="bottom" readingOrder="0"/>
    </dxf>
  </rfmt>
  <rfmt sheetId="3" sqref="CB64" start="0" length="0">
    <dxf>
      <alignment vertical="bottom" readingOrder="0"/>
    </dxf>
  </rfmt>
  <rfmt sheetId="3" sqref="CC64" start="0" length="0">
    <dxf>
      <alignment vertical="bottom" readingOrder="0"/>
    </dxf>
  </rfmt>
  <rfmt sheetId="3" sqref="CD64" start="0" length="0">
    <dxf>
      <alignment vertical="bottom" readingOrder="0"/>
    </dxf>
  </rfmt>
  <rfmt sheetId="3" sqref="CE64" start="0" length="0">
    <dxf>
      <alignment vertical="bottom" readingOrder="0"/>
    </dxf>
  </rfmt>
  <rfmt sheetId="3" sqref="CF64" start="0" length="0">
    <dxf>
      <alignment vertical="bottom" readingOrder="0"/>
    </dxf>
  </rfmt>
  <rfmt sheetId="3" sqref="CG64" start="0" length="0">
    <dxf>
      <alignment vertical="bottom" readingOrder="0"/>
    </dxf>
  </rfmt>
  <rfmt sheetId="3" sqref="CH64" start="0" length="0">
    <dxf>
      <alignment vertical="bottom" readingOrder="0"/>
    </dxf>
  </rfmt>
  <rfmt sheetId="3" sqref="CI64" start="0" length="0">
    <dxf>
      <alignment vertical="bottom" readingOrder="0"/>
    </dxf>
  </rfmt>
  <rfmt sheetId="3" sqref="CJ64" start="0" length="0">
    <dxf>
      <alignment vertical="bottom" readingOrder="0"/>
    </dxf>
  </rfmt>
  <rfmt sheetId="3" sqref="CK64" start="0" length="0">
    <dxf>
      <alignment vertical="bottom" readingOrder="0"/>
    </dxf>
  </rfmt>
  <rfmt sheetId="3" sqref="CL64" start="0" length="0">
    <dxf>
      <alignment vertical="bottom" readingOrder="0"/>
    </dxf>
  </rfmt>
  <rfmt sheetId="3" sqref="CM64" start="0" length="0">
    <dxf>
      <alignment vertical="bottom" readingOrder="0"/>
    </dxf>
  </rfmt>
  <rfmt sheetId="3" sqref="CN64" start="0" length="0">
    <dxf>
      <alignment vertical="bottom" readingOrder="0"/>
    </dxf>
  </rfmt>
  <rfmt sheetId="3" sqref="CO64" start="0" length="0">
    <dxf>
      <alignment vertical="bottom" readingOrder="0"/>
    </dxf>
  </rfmt>
  <rfmt sheetId="3" sqref="CP64" start="0" length="0">
    <dxf>
      <alignment vertical="bottom" readingOrder="0"/>
    </dxf>
  </rfmt>
  <rfmt sheetId="3" sqref="CQ64" start="0" length="0">
    <dxf>
      <alignment vertical="bottom" readingOrder="0"/>
    </dxf>
  </rfmt>
  <rfmt sheetId="3" sqref="CR64" start="0" length="0">
    <dxf>
      <alignment vertical="bottom" readingOrder="0"/>
    </dxf>
  </rfmt>
  <rfmt sheetId="3" sqref="CS64" start="0" length="0">
    <dxf>
      <alignment vertical="bottom" readingOrder="0"/>
    </dxf>
  </rfmt>
  <rfmt sheetId="3" sqref="CT64" start="0" length="0">
    <dxf>
      <alignment vertical="bottom" readingOrder="0"/>
    </dxf>
  </rfmt>
  <rfmt sheetId="3" sqref="CU64" start="0" length="0">
    <dxf>
      <alignment vertical="bottom" readingOrder="0"/>
    </dxf>
  </rfmt>
  <rfmt sheetId="3" sqref="CV64" start="0" length="0">
    <dxf>
      <alignment vertical="bottom" readingOrder="0"/>
    </dxf>
  </rfmt>
  <rfmt sheetId="3" sqref="CW64" start="0" length="0">
    <dxf>
      <alignment vertical="bottom" readingOrder="0"/>
    </dxf>
  </rfmt>
  <rfmt sheetId="3" sqref="CX64" start="0" length="0">
    <dxf>
      <alignment vertical="bottom" readingOrder="0"/>
    </dxf>
  </rfmt>
  <rfmt sheetId="3" sqref="CY64" start="0" length="0">
    <dxf>
      <alignment vertical="bottom" readingOrder="0"/>
    </dxf>
  </rfmt>
  <rfmt sheetId="3" sqref="CZ64" start="0" length="0">
    <dxf>
      <alignment vertical="bottom" readingOrder="0"/>
    </dxf>
  </rfmt>
  <rfmt sheetId="3" sqref="DA64" start="0" length="0">
    <dxf>
      <alignment vertical="bottom" readingOrder="0"/>
    </dxf>
  </rfmt>
  <rfmt sheetId="3" sqref="DB64" start="0" length="0">
    <dxf>
      <alignment vertical="bottom" readingOrder="0"/>
    </dxf>
  </rfmt>
  <rfmt sheetId="3" sqref="DC64" start="0" length="0">
    <dxf>
      <alignment vertical="bottom" readingOrder="0"/>
    </dxf>
  </rfmt>
  <rfmt sheetId="3" sqref="DD64" start="0" length="0">
    <dxf>
      <alignment vertical="bottom" readingOrder="0"/>
    </dxf>
  </rfmt>
  <rfmt sheetId="3" sqref="DE64" start="0" length="0">
    <dxf>
      <alignment vertical="bottom" readingOrder="0"/>
    </dxf>
  </rfmt>
  <rfmt sheetId="3" sqref="DF64" start="0" length="0">
    <dxf>
      <alignment vertical="bottom" readingOrder="0"/>
    </dxf>
  </rfmt>
  <rfmt sheetId="3" sqref="DG64" start="0" length="0">
    <dxf>
      <alignment vertical="bottom" readingOrder="0"/>
    </dxf>
  </rfmt>
  <rfmt sheetId="3" sqref="DH64" start="0" length="0">
    <dxf>
      <alignment vertical="bottom" readingOrder="0"/>
    </dxf>
  </rfmt>
  <rfmt sheetId="3" sqref="DI64" start="0" length="0">
    <dxf>
      <alignment vertical="bottom" readingOrder="0"/>
    </dxf>
  </rfmt>
  <rfmt sheetId="3" sqref="DJ64" start="0" length="0">
    <dxf>
      <alignment vertical="bottom" readingOrder="0"/>
    </dxf>
  </rfmt>
  <rfmt sheetId="3" sqref="DK64" start="0" length="0">
    <dxf>
      <alignment vertical="bottom" readingOrder="0"/>
    </dxf>
  </rfmt>
  <rfmt sheetId="3" sqref="DL64" start="0" length="0">
    <dxf>
      <alignment vertical="bottom" readingOrder="0"/>
    </dxf>
  </rfmt>
  <rfmt sheetId="3" sqref="DM64" start="0" length="0">
    <dxf>
      <alignment vertical="bottom" readingOrder="0"/>
    </dxf>
  </rfmt>
  <rfmt sheetId="3" sqref="DN64" start="0" length="0">
    <dxf>
      <alignment vertical="bottom" readingOrder="0"/>
    </dxf>
  </rfmt>
  <rfmt sheetId="3" sqref="DO64" start="0" length="0">
    <dxf>
      <alignment vertical="bottom" readingOrder="0"/>
    </dxf>
  </rfmt>
  <rfmt sheetId="3" sqref="DP64" start="0" length="0">
    <dxf>
      <alignment vertical="bottom" readingOrder="0"/>
    </dxf>
  </rfmt>
  <rfmt sheetId="3" sqref="DQ64" start="0" length="0">
    <dxf>
      <alignment vertical="bottom" readingOrder="0"/>
    </dxf>
  </rfmt>
  <rfmt sheetId="3" sqref="DR64" start="0" length="0">
    <dxf>
      <alignment vertical="bottom" readingOrder="0"/>
    </dxf>
  </rfmt>
  <rfmt sheetId="3" sqref="DS64" start="0" length="0">
    <dxf>
      <alignment vertical="bottom" readingOrder="0"/>
    </dxf>
  </rfmt>
  <rfmt sheetId="3" sqref="DT64" start="0" length="0">
    <dxf>
      <alignment vertical="bottom" readingOrder="0"/>
    </dxf>
  </rfmt>
  <rfmt sheetId="3" sqref="DU64" start="0" length="0">
    <dxf>
      <alignment vertical="bottom" readingOrder="0"/>
    </dxf>
  </rfmt>
  <rfmt sheetId="3" sqref="DV64" start="0" length="0">
    <dxf>
      <alignment vertical="bottom" readingOrder="0"/>
    </dxf>
  </rfmt>
  <rfmt sheetId="3" sqref="DW64" start="0" length="0">
    <dxf>
      <alignment vertical="bottom" readingOrder="0"/>
    </dxf>
  </rfmt>
  <rfmt sheetId="3" sqref="DX64" start="0" length="0">
    <dxf>
      <alignment vertical="bottom" readingOrder="0"/>
    </dxf>
  </rfmt>
  <rfmt sheetId="3" sqref="DY64" start="0" length="0">
    <dxf>
      <alignment vertical="bottom" readingOrder="0"/>
    </dxf>
  </rfmt>
  <rfmt sheetId="3" sqref="DZ64" start="0" length="0">
    <dxf>
      <alignment vertical="bottom" readingOrder="0"/>
    </dxf>
  </rfmt>
  <rfmt sheetId="3" sqref="EA64" start="0" length="0">
    <dxf>
      <alignment vertical="bottom" readingOrder="0"/>
    </dxf>
  </rfmt>
  <rfmt sheetId="3" sqref="EB64" start="0" length="0">
    <dxf>
      <alignment vertical="bottom" readingOrder="0"/>
    </dxf>
  </rfmt>
  <rfmt sheetId="3" sqref="EC64" start="0" length="0">
    <dxf>
      <alignment vertical="bottom" readingOrder="0"/>
    </dxf>
  </rfmt>
  <rfmt sheetId="3" sqref="ED64" start="0" length="0">
    <dxf>
      <alignment vertical="bottom" readingOrder="0"/>
    </dxf>
  </rfmt>
  <rfmt sheetId="3" sqref="EE64" start="0" length="0">
    <dxf>
      <alignment vertical="bottom" readingOrder="0"/>
    </dxf>
  </rfmt>
  <rfmt sheetId="3" sqref="EF64" start="0" length="0">
    <dxf>
      <alignment vertical="bottom" readingOrder="0"/>
    </dxf>
  </rfmt>
  <rfmt sheetId="3" sqref="EG64" start="0" length="0">
    <dxf>
      <alignment vertical="bottom" readingOrder="0"/>
    </dxf>
  </rfmt>
  <rfmt sheetId="3" sqref="EH64" start="0" length="0">
    <dxf>
      <alignment vertical="bottom" readingOrder="0"/>
    </dxf>
  </rfmt>
  <rfmt sheetId="3" sqref="EI64" start="0" length="0">
    <dxf>
      <alignment vertical="bottom" readingOrder="0"/>
    </dxf>
  </rfmt>
  <rfmt sheetId="3" sqref="EJ64" start="0" length="0">
    <dxf>
      <alignment vertical="bottom" readingOrder="0"/>
    </dxf>
  </rfmt>
  <rfmt sheetId="3" sqref="EK64" start="0" length="0">
    <dxf>
      <alignment vertical="bottom" readingOrder="0"/>
    </dxf>
  </rfmt>
  <rfmt sheetId="3" sqref="EL64" start="0" length="0">
    <dxf>
      <alignment vertical="bottom" readingOrder="0"/>
    </dxf>
  </rfmt>
  <rfmt sheetId="3" sqref="EM64" start="0" length="0">
    <dxf>
      <alignment vertical="bottom" readingOrder="0"/>
    </dxf>
  </rfmt>
  <rfmt sheetId="3" sqref="EN64" start="0" length="0">
    <dxf>
      <alignment vertical="bottom" readingOrder="0"/>
    </dxf>
  </rfmt>
  <rfmt sheetId="3" sqref="EO64" start="0" length="0">
    <dxf>
      <alignment vertical="bottom" readingOrder="0"/>
    </dxf>
  </rfmt>
  <rfmt sheetId="3" sqref="EP64" start="0" length="0">
    <dxf>
      <alignment vertical="bottom" readingOrder="0"/>
    </dxf>
  </rfmt>
  <rfmt sheetId="3" sqref="EQ64" start="0" length="0">
    <dxf>
      <alignment vertical="bottom" readingOrder="0"/>
    </dxf>
  </rfmt>
  <rfmt sheetId="3" sqref="ER64" start="0" length="0">
    <dxf>
      <alignment vertical="bottom" readingOrder="0"/>
    </dxf>
  </rfmt>
  <rfmt sheetId="3" sqref="ES64" start="0" length="0">
    <dxf>
      <alignment vertical="bottom" readingOrder="0"/>
    </dxf>
  </rfmt>
  <rfmt sheetId="3" sqref="ET64" start="0" length="0">
    <dxf>
      <alignment vertical="bottom" readingOrder="0"/>
    </dxf>
  </rfmt>
  <rfmt sheetId="3" sqref="EU64" start="0" length="0">
    <dxf>
      <alignment vertical="bottom" readingOrder="0"/>
    </dxf>
  </rfmt>
  <rfmt sheetId="3" sqref="EV64" start="0" length="0">
    <dxf>
      <alignment vertical="bottom" readingOrder="0"/>
    </dxf>
  </rfmt>
  <rfmt sheetId="3" sqref="EW64" start="0" length="0">
    <dxf>
      <alignment vertical="bottom" readingOrder="0"/>
    </dxf>
  </rfmt>
  <rfmt sheetId="3" sqref="EX64" start="0" length="0">
    <dxf>
      <alignment vertical="bottom" readingOrder="0"/>
    </dxf>
  </rfmt>
  <rfmt sheetId="3" sqref="EY64" start="0" length="0">
    <dxf>
      <alignment vertical="bottom" readingOrder="0"/>
    </dxf>
  </rfmt>
  <rfmt sheetId="3" sqref="EZ64" start="0" length="0">
    <dxf>
      <alignment vertical="bottom" readingOrder="0"/>
    </dxf>
  </rfmt>
  <rfmt sheetId="3" sqref="FA64" start="0" length="0">
    <dxf>
      <alignment vertical="bottom" readingOrder="0"/>
    </dxf>
  </rfmt>
  <rfmt sheetId="3" sqref="FB64" start="0" length="0">
    <dxf>
      <alignment vertical="bottom" readingOrder="0"/>
    </dxf>
  </rfmt>
  <rfmt sheetId="3" sqref="FC64" start="0" length="0">
    <dxf>
      <alignment vertical="bottom" readingOrder="0"/>
    </dxf>
  </rfmt>
  <rfmt sheetId="3" sqref="FD64" start="0" length="0">
    <dxf>
      <alignment vertical="bottom" readingOrder="0"/>
    </dxf>
  </rfmt>
  <rfmt sheetId="3" sqref="FE64" start="0" length="0">
    <dxf>
      <alignment vertical="bottom" readingOrder="0"/>
    </dxf>
  </rfmt>
  <rfmt sheetId="3" sqref="FF64" start="0" length="0">
    <dxf>
      <alignment vertical="bottom" readingOrder="0"/>
    </dxf>
  </rfmt>
  <rfmt sheetId="3" sqref="FG64" start="0" length="0">
    <dxf>
      <alignment vertical="bottom" readingOrder="0"/>
    </dxf>
  </rfmt>
  <rfmt sheetId="3" sqref="FH64" start="0" length="0">
    <dxf>
      <alignment vertical="bottom" readingOrder="0"/>
    </dxf>
  </rfmt>
  <rfmt sheetId="3" sqref="FI64" start="0" length="0">
    <dxf>
      <alignment vertical="bottom" readingOrder="0"/>
    </dxf>
  </rfmt>
  <rfmt sheetId="3" sqref="FJ64" start="0" length="0">
    <dxf>
      <alignment vertical="bottom" readingOrder="0"/>
    </dxf>
  </rfmt>
  <rfmt sheetId="3" sqref="FK64" start="0" length="0">
    <dxf>
      <alignment vertical="bottom" readingOrder="0"/>
    </dxf>
  </rfmt>
  <rfmt sheetId="3" sqref="P65" start="0" length="0">
    <dxf>
      <alignment vertical="bottom" readingOrder="0"/>
    </dxf>
  </rfmt>
  <rfmt sheetId="3" sqref="Q65" start="0" length="0">
    <dxf>
      <alignment vertical="bottom" readingOrder="0"/>
    </dxf>
  </rfmt>
  <rfmt sheetId="3" sqref="R65" start="0" length="0">
    <dxf>
      <alignment vertical="bottom" readingOrder="0"/>
    </dxf>
  </rfmt>
  <rfmt sheetId="3" sqref="S65" start="0" length="0">
    <dxf>
      <alignment vertical="bottom" readingOrder="0"/>
    </dxf>
  </rfmt>
  <rfmt sheetId="3" sqref="T65" start="0" length="0">
    <dxf>
      <alignment vertical="bottom" readingOrder="0"/>
    </dxf>
  </rfmt>
  <rfmt sheetId="3" sqref="U65" start="0" length="0">
    <dxf>
      <alignment vertical="bottom" readingOrder="0"/>
    </dxf>
  </rfmt>
  <rfmt sheetId="3" sqref="V65" start="0" length="0">
    <dxf>
      <alignment vertical="bottom" readingOrder="0"/>
    </dxf>
  </rfmt>
  <rfmt sheetId="3" sqref="W65" start="0" length="0">
    <dxf>
      <alignment vertical="bottom" readingOrder="0"/>
    </dxf>
  </rfmt>
  <rfmt sheetId="3" sqref="X65" start="0" length="0">
    <dxf>
      <alignment vertical="bottom" readingOrder="0"/>
    </dxf>
  </rfmt>
  <rfmt sheetId="3" sqref="Y65" start="0" length="0">
    <dxf>
      <alignment vertical="bottom" readingOrder="0"/>
    </dxf>
  </rfmt>
  <rfmt sheetId="3" sqref="Z65" start="0" length="0">
    <dxf>
      <alignment vertical="bottom" readingOrder="0"/>
    </dxf>
  </rfmt>
  <rfmt sheetId="3" sqref="AA65" start="0" length="0">
    <dxf>
      <alignment vertical="bottom" readingOrder="0"/>
    </dxf>
  </rfmt>
  <rfmt sheetId="3" sqref="AB65" start="0" length="0">
    <dxf>
      <fill>
        <patternFill patternType="none">
          <bgColor indexed="65"/>
        </patternFill>
      </fill>
      <alignment vertical="bottom" readingOrder="0"/>
    </dxf>
  </rfmt>
  <rfmt sheetId="3" sqref="AC65" start="0" length="0">
    <dxf>
      <alignment vertical="bottom" readingOrder="0"/>
    </dxf>
  </rfmt>
  <rfmt sheetId="3" sqref="AD65" start="0" length="0">
    <dxf>
      <alignment vertical="bottom" readingOrder="0"/>
    </dxf>
  </rfmt>
  <rfmt sheetId="3" sqref="AE65" start="0" length="0">
    <dxf>
      <alignment vertical="bottom" readingOrder="0"/>
    </dxf>
  </rfmt>
  <rfmt sheetId="3" sqref="AF65" start="0" length="0">
    <dxf>
      <alignment vertical="bottom" readingOrder="0"/>
    </dxf>
  </rfmt>
  <rfmt sheetId="3" sqref="AG65" start="0" length="0">
    <dxf>
      <alignment vertical="bottom" readingOrder="0"/>
    </dxf>
  </rfmt>
  <rfmt sheetId="3" sqref="AH65" start="0" length="0">
    <dxf>
      <alignment vertical="bottom" readingOrder="0"/>
    </dxf>
  </rfmt>
  <rfmt sheetId="3" sqref="AI65" start="0" length="0">
    <dxf>
      <alignment vertical="bottom" readingOrder="0"/>
    </dxf>
  </rfmt>
  <rfmt sheetId="3" sqref="AJ65" start="0" length="0">
    <dxf>
      <alignment vertical="bottom" readingOrder="0"/>
    </dxf>
  </rfmt>
  <rfmt sheetId="3" sqref="AK65" start="0" length="0">
    <dxf>
      <alignment vertical="bottom" readingOrder="0"/>
    </dxf>
  </rfmt>
  <rfmt sheetId="3" sqref="AL65" start="0" length="0">
    <dxf>
      <alignment vertical="bottom" readingOrder="0"/>
    </dxf>
  </rfmt>
  <rfmt sheetId="3" sqref="AM65" start="0" length="0">
    <dxf>
      <alignment vertical="bottom" readingOrder="0"/>
    </dxf>
  </rfmt>
  <rfmt sheetId="3" sqref="AN65" start="0" length="0">
    <dxf>
      <alignment vertical="bottom" readingOrder="0"/>
    </dxf>
  </rfmt>
  <rfmt sheetId="3" sqref="AO65" start="0" length="0">
    <dxf>
      <fill>
        <patternFill patternType="none">
          <bgColor indexed="65"/>
        </patternFill>
      </fill>
      <alignment vertical="bottom" readingOrder="0"/>
    </dxf>
  </rfmt>
  <rfmt sheetId="3" sqref="AP65" start="0" length="0">
    <dxf>
      <alignment vertical="bottom" readingOrder="0"/>
    </dxf>
  </rfmt>
  <rfmt sheetId="3" sqref="AQ65" start="0" length="0">
    <dxf>
      <alignment vertical="bottom" readingOrder="0"/>
    </dxf>
  </rfmt>
  <rfmt sheetId="3" sqref="AR65" start="0" length="0">
    <dxf>
      <alignment vertical="bottom" readingOrder="0"/>
    </dxf>
  </rfmt>
  <rfmt sheetId="3" sqref="AS65" start="0" length="0">
    <dxf>
      <alignment vertical="bottom" readingOrder="0"/>
    </dxf>
  </rfmt>
  <rfmt sheetId="3" sqref="AT65" start="0" length="0">
    <dxf>
      <alignment vertical="bottom" readingOrder="0"/>
    </dxf>
  </rfmt>
  <rfmt sheetId="3" sqref="AU65" start="0" length="0">
    <dxf>
      <alignment vertical="bottom" readingOrder="0"/>
    </dxf>
  </rfmt>
  <rfmt sheetId="3" sqref="AV65" start="0" length="0">
    <dxf>
      <alignment vertical="bottom" readingOrder="0"/>
    </dxf>
  </rfmt>
  <rfmt sheetId="3" sqref="AW65" start="0" length="0">
    <dxf>
      <alignment vertical="bottom" readingOrder="0"/>
    </dxf>
  </rfmt>
  <rfmt sheetId="3" sqref="AX65" start="0" length="0">
    <dxf>
      <alignment vertical="bottom" readingOrder="0"/>
    </dxf>
  </rfmt>
  <rfmt sheetId="3" sqref="AY65" start="0" length="0">
    <dxf>
      <alignment vertical="bottom" readingOrder="0"/>
    </dxf>
  </rfmt>
  <rfmt sheetId="3" sqref="AZ65" start="0" length="0">
    <dxf>
      <alignment vertical="bottom" readingOrder="0"/>
    </dxf>
  </rfmt>
  <rfmt sheetId="3" sqref="BA65" start="0" length="0">
    <dxf>
      <alignment vertical="bottom" readingOrder="0"/>
    </dxf>
  </rfmt>
  <rfmt sheetId="3" sqref="BB65" start="0" length="0">
    <dxf>
      <alignment vertical="bottom" readingOrder="0"/>
    </dxf>
  </rfmt>
  <rfmt sheetId="3" sqref="BC65" start="0" length="0">
    <dxf>
      <alignment vertical="bottom" readingOrder="0"/>
    </dxf>
  </rfmt>
  <rfmt sheetId="3" sqref="BD65" start="0" length="0">
    <dxf>
      <alignment vertical="bottom" readingOrder="0"/>
    </dxf>
  </rfmt>
  <rfmt sheetId="3" sqref="BE65" start="0" length="0">
    <dxf>
      <alignment vertical="bottom" readingOrder="0"/>
    </dxf>
  </rfmt>
  <rfmt sheetId="3" sqref="BF65" start="0" length="0">
    <dxf>
      <alignment vertical="bottom" readingOrder="0"/>
    </dxf>
  </rfmt>
  <rfmt sheetId="3" sqref="BG65" start="0" length="0">
    <dxf>
      <alignment vertical="bottom" readingOrder="0"/>
    </dxf>
  </rfmt>
  <rfmt sheetId="3" sqref="BH65" start="0" length="0">
    <dxf>
      <alignment vertical="bottom" readingOrder="0"/>
    </dxf>
  </rfmt>
  <rfmt sheetId="3" sqref="BI65" start="0" length="0">
    <dxf>
      <alignment vertical="bottom" readingOrder="0"/>
    </dxf>
  </rfmt>
  <rfmt sheetId="3" sqref="BJ65" start="0" length="0">
    <dxf>
      <alignment vertical="bottom" readingOrder="0"/>
    </dxf>
  </rfmt>
  <rfmt sheetId="3" sqref="BK65" start="0" length="0">
    <dxf>
      <alignment vertical="bottom" readingOrder="0"/>
    </dxf>
  </rfmt>
  <rfmt sheetId="3" sqref="BL65" start="0" length="0">
    <dxf>
      <alignment vertical="bottom" readingOrder="0"/>
    </dxf>
  </rfmt>
  <rfmt sheetId="3" sqref="BM65" start="0" length="0">
    <dxf>
      <alignment vertical="bottom" readingOrder="0"/>
    </dxf>
  </rfmt>
  <rfmt sheetId="3" sqref="BN65" start="0" length="0">
    <dxf>
      <alignment vertical="bottom" readingOrder="0"/>
    </dxf>
  </rfmt>
  <rfmt sheetId="3" sqref="BO65" start="0" length="0">
    <dxf>
      <alignment vertical="bottom" readingOrder="0"/>
    </dxf>
  </rfmt>
  <rfmt sheetId="3" sqref="BP65" start="0" length="0">
    <dxf>
      <alignment vertical="bottom" readingOrder="0"/>
    </dxf>
  </rfmt>
  <rfmt sheetId="3" sqref="BQ65" start="0" length="0">
    <dxf>
      <alignment vertical="bottom" readingOrder="0"/>
    </dxf>
  </rfmt>
  <rfmt sheetId="3" sqref="BR65" start="0" length="0">
    <dxf>
      <alignment vertical="bottom" readingOrder="0"/>
    </dxf>
  </rfmt>
  <rfmt sheetId="3" sqref="BS65" start="0" length="0">
    <dxf>
      <alignment vertical="bottom" readingOrder="0"/>
    </dxf>
  </rfmt>
  <rfmt sheetId="3" sqref="BT65" start="0" length="0">
    <dxf>
      <alignment vertical="bottom" readingOrder="0"/>
    </dxf>
  </rfmt>
  <rfmt sheetId="3" sqref="BU65" start="0" length="0">
    <dxf>
      <alignment vertical="bottom" readingOrder="0"/>
    </dxf>
  </rfmt>
  <rfmt sheetId="3" sqref="BV65" start="0" length="0">
    <dxf>
      <alignment vertical="bottom" readingOrder="0"/>
    </dxf>
  </rfmt>
  <rfmt sheetId="3" sqref="BW65" start="0" length="0">
    <dxf>
      <alignment vertical="bottom" readingOrder="0"/>
    </dxf>
  </rfmt>
  <rfmt sheetId="3" sqref="BX65" start="0" length="0">
    <dxf>
      <alignment vertical="bottom" readingOrder="0"/>
    </dxf>
  </rfmt>
  <rfmt sheetId="3" sqref="BY65" start="0" length="0">
    <dxf>
      <alignment vertical="bottom" readingOrder="0"/>
    </dxf>
  </rfmt>
  <rfmt sheetId="3" sqref="BZ65" start="0" length="0">
    <dxf>
      <alignment vertical="bottom" readingOrder="0"/>
    </dxf>
  </rfmt>
  <rfmt sheetId="3" sqref="CA65" start="0" length="0">
    <dxf>
      <alignment vertical="bottom" readingOrder="0"/>
    </dxf>
  </rfmt>
  <rfmt sheetId="3" sqref="CB65" start="0" length="0">
    <dxf>
      <alignment vertical="bottom" readingOrder="0"/>
    </dxf>
  </rfmt>
  <rfmt sheetId="3" sqref="CC65" start="0" length="0">
    <dxf>
      <alignment vertical="bottom" readingOrder="0"/>
    </dxf>
  </rfmt>
  <rfmt sheetId="3" sqref="CD65" start="0" length="0">
    <dxf>
      <alignment vertical="bottom" readingOrder="0"/>
    </dxf>
  </rfmt>
  <rfmt sheetId="3" sqref="CE65" start="0" length="0">
    <dxf>
      <alignment vertical="bottom" readingOrder="0"/>
    </dxf>
  </rfmt>
  <rfmt sheetId="3" sqref="CF65" start="0" length="0">
    <dxf>
      <alignment vertical="bottom" readingOrder="0"/>
    </dxf>
  </rfmt>
  <rfmt sheetId="3" sqref="CG65" start="0" length="0">
    <dxf>
      <alignment vertical="bottom" readingOrder="0"/>
    </dxf>
  </rfmt>
  <rfmt sheetId="3" sqref="CH65" start="0" length="0">
    <dxf>
      <alignment vertical="bottom" readingOrder="0"/>
    </dxf>
  </rfmt>
  <rfmt sheetId="3" sqref="CI65" start="0" length="0">
    <dxf>
      <alignment vertical="bottom" readingOrder="0"/>
    </dxf>
  </rfmt>
  <rfmt sheetId="3" sqref="CJ65" start="0" length="0">
    <dxf>
      <alignment vertical="bottom" readingOrder="0"/>
    </dxf>
  </rfmt>
  <rfmt sheetId="3" sqref="CK65" start="0" length="0">
    <dxf>
      <alignment vertical="bottom" readingOrder="0"/>
    </dxf>
  </rfmt>
  <rfmt sheetId="3" sqref="CL65" start="0" length="0">
    <dxf>
      <alignment vertical="bottom" readingOrder="0"/>
    </dxf>
  </rfmt>
  <rfmt sheetId="3" sqref="CM65" start="0" length="0">
    <dxf>
      <alignment vertical="bottom" readingOrder="0"/>
    </dxf>
  </rfmt>
  <rfmt sheetId="3" sqref="CN65" start="0" length="0">
    <dxf>
      <alignment vertical="bottom" readingOrder="0"/>
    </dxf>
  </rfmt>
  <rfmt sheetId="3" sqref="CO65" start="0" length="0">
    <dxf>
      <alignment vertical="bottom" readingOrder="0"/>
    </dxf>
  </rfmt>
  <rfmt sheetId="3" sqref="CP65" start="0" length="0">
    <dxf>
      <alignment vertical="bottom" readingOrder="0"/>
    </dxf>
  </rfmt>
  <rfmt sheetId="3" sqref="CQ65" start="0" length="0">
    <dxf>
      <alignment vertical="bottom" readingOrder="0"/>
    </dxf>
  </rfmt>
  <rfmt sheetId="3" sqref="CR65" start="0" length="0">
    <dxf>
      <alignment vertical="bottom" readingOrder="0"/>
    </dxf>
  </rfmt>
  <rfmt sheetId="3" sqref="CS65" start="0" length="0">
    <dxf>
      <alignment vertical="bottom" readingOrder="0"/>
    </dxf>
  </rfmt>
  <rfmt sheetId="3" sqref="CT65" start="0" length="0">
    <dxf>
      <alignment vertical="bottom" readingOrder="0"/>
    </dxf>
  </rfmt>
  <rfmt sheetId="3" sqref="CU65" start="0" length="0">
    <dxf>
      <alignment vertical="bottom" readingOrder="0"/>
    </dxf>
  </rfmt>
  <rfmt sheetId="3" sqref="CV65" start="0" length="0">
    <dxf>
      <alignment vertical="bottom" readingOrder="0"/>
    </dxf>
  </rfmt>
  <rfmt sheetId="3" sqref="CW65" start="0" length="0">
    <dxf>
      <alignment vertical="bottom" readingOrder="0"/>
    </dxf>
  </rfmt>
  <rfmt sheetId="3" sqref="CX65" start="0" length="0">
    <dxf>
      <alignment vertical="bottom" readingOrder="0"/>
    </dxf>
  </rfmt>
  <rfmt sheetId="3" sqref="CY65" start="0" length="0">
    <dxf>
      <alignment vertical="bottom" readingOrder="0"/>
    </dxf>
  </rfmt>
  <rfmt sheetId="3" sqref="CZ65" start="0" length="0">
    <dxf>
      <alignment vertical="bottom" readingOrder="0"/>
    </dxf>
  </rfmt>
  <rfmt sheetId="3" sqref="DA65" start="0" length="0">
    <dxf>
      <alignment vertical="bottom" readingOrder="0"/>
    </dxf>
  </rfmt>
  <rfmt sheetId="3" sqref="DB65" start="0" length="0">
    <dxf>
      <alignment vertical="bottom" readingOrder="0"/>
    </dxf>
  </rfmt>
  <rfmt sheetId="3" sqref="DC65" start="0" length="0">
    <dxf>
      <alignment vertical="bottom" readingOrder="0"/>
    </dxf>
  </rfmt>
  <rfmt sheetId="3" sqref="DD65" start="0" length="0">
    <dxf>
      <alignment vertical="bottom" readingOrder="0"/>
    </dxf>
  </rfmt>
  <rfmt sheetId="3" sqref="DE65" start="0" length="0">
    <dxf>
      <alignment vertical="bottom" readingOrder="0"/>
    </dxf>
  </rfmt>
  <rfmt sheetId="3" sqref="DF65" start="0" length="0">
    <dxf>
      <alignment vertical="bottom" readingOrder="0"/>
    </dxf>
  </rfmt>
  <rfmt sheetId="3" sqref="DG65" start="0" length="0">
    <dxf>
      <alignment vertical="bottom" readingOrder="0"/>
    </dxf>
  </rfmt>
  <rfmt sheetId="3" sqref="DH65" start="0" length="0">
    <dxf>
      <alignment vertical="bottom" readingOrder="0"/>
    </dxf>
  </rfmt>
  <rfmt sheetId="3" sqref="DI65" start="0" length="0">
    <dxf>
      <alignment vertical="bottom" readingOrder="0"/>
    </dxf>
  </rfmt>
  <rfmt sheetId="3" sqref="DJ65" start="0" length="0">
    <dxf>
      <alignment vertical="bottom" readingOrder="0"/>
    </dxf>
  </rfmt>
  <rfmt sheetId="3" sqref="DK65" start="0" length="0">
    <dxf>
      <alignment vertical="bottom" readingOrder="0"/>
    </dxf>
  </rfmt>
  <rfmt sheetId="3" sqref="DL65" start="0" length="0">
    <dxf>
      <alignment vertical="bottom" readingOrder="0"/>
    </dxf>
  </rfmt>
  <rfmt sheetId="3" sqref="DM65" start="0" length="0">
    <dxf>
      <alignment vertical="bottom" readingOrder="0"/>
    </dxf>
  </rfmt>
  <rfmt sheetId="3" sqref="DN65" start="0" length="0">
    <dxf>
      <alignment vertical="bottom" readingOrder="0"/>
    </dxf>
  </rfmt>
  <rfmt sheetId="3" sqref="DO65" start="0" length="0">
    <dxf>
      <alignment vertical="bottom" readingOrder="0"/>
    </dxf>
  </rfmt>
  <rfmt sheetId="3" sqref="DP65" start="0" length="0">
    <dxf>
      <alignment vertical="bottom" readingOrder="0"/>
    </dxf>
  </rfmt>
  <rfmt sheetId="3" sqref="DQ65" start="0" length="0">
    <dxf>
      <alignment vertical="bottom" readingOrder="0"/>
    </dxf>
  </rfmt>
  <rfmt sheetId="3" sqref="DR65" start="0" length="0">
    <dxf>
      <alignment vertical="bottom" readingOrder="0"/>
    </dxf>
  </rfmt>
  <rfmt sheetId="3" sqref="DS65" start="0" length="0">
    <dxf>
      <alignment vertical="bottom" readingOrder="0"/>
    </dxf>
  </rfmt>
  <rfmt sheetId="3" sqref="DT65" start="0" length="0">
    <dxf>
      <alignment vertical="bottom" readingOrder="0"/>
    </dxf>
  </rfmt>
  <rfmt sheetId="3" sqref="DU65" start="0" length="0">
    <dxf>
      <alignment vertical="bottom" readingOrder="0"/>
    </dxf>
  </rfmt>
  <rfmt sheetId="3" sqref="DV65" start="0" length="0">
    <dxf>
      <alignment vertical="bottom" readingOrder="0"/>
    </dxf>
  </rfmt>
  <rfmt sheetId="3" sqref="DW65" start="0" length="0">
    <dxf>
      <alignment vertical="bottom" readingOrder="0"/>
    </dxf>
  </rfmt>
  <rfmt sheetId="3" sqref="DX65" start="0" length="0">
    <dxf>
      <alignment vertical="bottom" readingOrder="0"/>
    </dxf>
  </rfmt>
  <rfmt sheetId="3" sqref="DY65" start="0" length="0">
    <dxf>
      <alignment vertical="bottom" readingOrder="0"/>
    </dxf>
  </rfmt>
  <rfmt sheetId="3" sqref="DZ65" start="0" length="0">
    <dxf>
      <alignment vertical="bottom" readingOrder="0"/>
    </dxf>
  </rfmt>
  <rfmt sheetId="3" sqref="EA65" start="0" length="0">
    <dxf>
      <alignment vertical="bottom" readingOrder="0"/>
    </dxf>
  </rfmt>
  <rfmt sheetId="3" sqref="EB65" start="0" length="0">
    <dxf>
      <alignment vertical="bottom" readingOrder="0"/>
    </dxf>
  </rfmt>
  <rfmt sheetId="3" sqref="EC65" start="0" length="0">
    <dxf>
      <alignment vertical="bottom" readingOrder="0"/>
    </dxf>
  </rfmt>
  <rfmt sheetId="3" sqref="ED65" start="0" length="0">
    <dxf>
      <alignment vertical="bottom" readingOrder="0"/>
    </dxf>
  </rfmt>
  <rfmt sheetId="3" sqref="EE65" start="0" length="0">
    <dxf>
      <alignment vertical="bottom" readingOrder="0"/>
    </dxf>
  </rfmt>
  <rfmt sheetId="3" sqref="EF65" start="0" length="0">
    <dxf>
      <alignment vertical="bottom" readingOrder="0"/>
    </dxf>
  </rfmt>
  <rfmt sheetId="3" sqref="EG65" start="0" length="0">
    <dxf>
      <alignment vertical="bottom" readingOrder="0"/>
    </dxf>
  </rfmt>
  <rfmt sheetId="3" sqref="EH65" start="0" length="0">
    <dxf>
      <alignment vertical="bottom" readingOrder="0"/>
    </dxf>
  </rfmt>
  <rfmt sheetId="3" sqref="EI65" start="0" length="0">
    <dxf>
      <alignment vertical="bottom" readingOrder="0"/>
    </dxf>
  </rfmt>
  <rfmt sheetId="3" sqref="EJ65" start="0" length="0">
    <dxf>
      <alignment vertical="bottom" readingOrder="0"/>
    </dxf>
  </rfmt>
  <rfmt sheetId="3" sqref="EK65" start="0" length="0">
    <dxf>
      <alignment vertical="bottom" readingOrder="0"/>
    </dxf>
  </rfmt>
  <rfmt sheetId="3" sqref="EL65" start="0" length="0">
    <dxf>
      <alignment vertical="bottom" readingOrder="0"/>
    </dxf>
  </rfmt>
  <rfmt sheetId="3" sqref="EM65" start="0" length="0">
    <dxf>
      <alignment vertical="bottom" readingOrder="0"/>
    </dxf>
  </rfmt>
  <rfmt sheetId="3" sqref="EN65" start="0" length="0">
    <dxf>
      <alignment vertical="bottom" readingOrder="0"/>
    </dxf>
  </rfmt>
  <rfmt sheetId="3" sqref="EO65" start="0" length="0">
    <dxf>
      <alignment vertical="bottom" readingOrder="0"/>
    </dxf>
  </rfmt>
  <rfmt sheetId="3" sqref="EP65" start="0" length="0">
    <dxf>
      <alignment vertical="bottom" readingOrder="0"/>
    </dxf>
  </rfmt>
  <rfmt sheetId="3" sqref="EQ65" start="0" length="0">
    <dxf>
      <alignment vertical="bottom" readingOrder="0"/>
    </dxf>
  </rfmt>
  <rfmt sheetId="3" sqref="ER65" start="0" length="0">
    <dxf>
      <alignment vertical="bottom" readingOrder="0"/>
    </dxf>
  </rfmt>
  <rfmt sheetId="3" sqref="ES65" start="0" length="0">
    <dxf>
      <alignment vertical="bottom" readingOrder="0"/>
    </dxf>
  </rfmt>
  <rfmt sheetId="3" sqref="ET65" start="0" length="0">
    <dxf>
      <alignment vertical="bottom" readingOrder="0"/>
    </dxf>
  </rfmt>
  <rfmt sheetId="3" sqref="EU65" start="0" length="0">
    <dxf>
      <alignment vertical="bottom" readingOrder="0"/>
    </dxf>
  </rfmt>
  <rfmt sheetId="3" sqref="EV65" start="0" length="0">
    <dxf>
      <alignment vertical="bottom" readingOrder="0"/>
    </dxf>
  </rfmt>
  <rfmt sheetId="3" sqref="EW65" start="0" length="0">
    <dxf>
      <alignment vertical="bottom" readingOrder="0"/>
    </dxf>
  </rfmt>
  <rfmt sheetId="3" sqref="EX65" start="0" length="0">
    <dxf>
      <alignment vertical="bottom" readingOrder="0"/>
    </dxf>
  </rfmt>
  <rfmt sheetId="3" sqref="EY65" start="0" length="0">
    <dxf>
      <alignment vertical="bottom" readingOrder="0"/>
    </dxf>
  </rfmt>
  <rfmt sheetId="3" sqref="EZ65" start="0" length="0">
    <dxf>
      <alignment vertical="bottom" readingOrder="0"/>
    </dxf>
  </rfmt>
  <rfmt sheetId="3" sqref="FA65" start="0" length="0">
    <dxf>
      <alignment vertical="bottom" readingOrder="0"/>
    </dxf>
  </rfmt>
  <rfmt sheetId="3" sqref="FB65" start="0" length="0">
    <dxf>
      <alignment vertical="bottom" readingOrder="0"/>
    </dxf>
  </rfmt>
  <rfmt sheetId="3" sqref="FC65" start="0" length="0">
    <dxf>
      <alignment vertical="bottom" readingOrder="0"/>
    </dxf>
  </rfmt>
  <rfmt sheetId="3" sqref="FD65" start="0" length="0">
    <dxf>
      <alignment vertical="bottom" readingOrder="0"/>
    </dxf>
  </rfmt>
  <rfmt sheetId="3" sqref="FE65" start="0" length="0">
    <dxf>
      <alignment vertical="bottom" readingOrder="0"/>
    </dxf>
  </rfmt>
  <rfmt sheetId="3" sqref="FF65" start="0" length="0">
    <dxf>
      <alignment vertical="bottom" readingOrder="0"/>
    </dxf>
  </rfmt>
  <rfmt sheetId="3" sqref="FG65" start="0" length="0">
    <dxf>
      <alignment vertical="bottom" readingOrder="0"/>
    </dxf>
  </rfmt>
  <rfmt sheetId="3" sqref="FH65" start="0" length="0">
    <dxf>
      <alignment vertical="bottom" readingOrder="0"/>
    </dxf>
  </rfmt>
  <rfmt sheetId="3" sqref="FI65" start="0" length="0">
    <dxf>
      <alignment vertical="bottom" readingOrder="0"/>
    </dxf>
  </rfmt>
  <rfmt sheetId="3" sqref="FJ65" start="0" length="0">
    <dxf>
      <alignment vertical="bottom" readingOrder="0"/>
    </dxf>
  </rfmt>
  <rfmt sheetId="3" sqref="FK65" start="0" length="0">
    <dxf>
      <alignment vertical="bottom" readingOrder="0"/>
    </dxf>
  </rfmt>
  <rcc rId="4844" sId="3" odxf="1" s="1" dxf="1">
    <oc r="P66">
      <f>C66-C28-C35-C38-C42-C42-C51-C56-C63</f>
    </oc>
    <nc r="P66"/>
    <ndxf>
      <font>
        <sz val="12"/>
        <color auto="1"/>
        <name val="Times New Roman"/>
        <scheme val="none"/>
      </font>
      <numFmt numFmtId="0" formatCode="General"/>
      <alignment vertical="bottom" readingOrder="0"/>
    </ndxf>
  </rcc>
  <rcc rId="4845" sId="3" odxf="1" s="1" dxf="1">
    <oc r="Q66">
      <f>D66-D28-D35-D38-D42-D42-D51-D56-D63</f>
    </oc>
    <nc r="Q66"/>
    <ndxf>
      <font>
        <sz val="12"/>
        <color auto="1"/>
        <name val="Times New Roman"/>
        <scheme val="none"/>
      </font>
      <numFmt numFmtId="0" formatCode="General"/>
      <alignment vertical="bottom" readingOrder="0"/>
    </ndxf>
  </rcc>
  <rcc rId="4846" sId="3" odxf="1" s="1" dxf="1">
    <oc r="R66">
      <f>E66-E28-E35-E38-E42-E42-E51-E56-E63</f>
    </oc>
    <nc r="R66"/>
    <ndxf>
      <font>
        <sz val="12"/>
        <color auto="1"/>
        <name val="Times New Roman"/>
        <scheme val="none"/>
      </font>
      <numFmt numFmtId="0" formatCode="General"/>
      <alignment vertical="bottom" readingOrder="0"/>
    </ndxf>
  </rcc>
  <rcc rId="4847" sId="3" odxf="1" s="1" dxf="1">
    <oc r="S66">
      <f>F66-F28-F35-F38-F42-F42-F51-F56-F63</f>
    </oc>
    <nc r="S66"/>
    <ndxf>
      <font>
        <sz val="12"/>
        <color auto="1"/>
        <name val="Times New Roman"/>
        <scheme val="none"/>
      </font>
      <numFmt numFmtId="0" formatCode="General"/>
      <alignment vertical="bottom" readingOrder="0"/>
    </ndxf>
  </rcc>
  <rcc rId="4848" sId="3" odxf="1" s="1" dxf="1">
    <oc r="T66">
      <f>G66-G28-G35-G38-G42-G42-G51-G56-G63</f>
    </oc>
    <nc r="T66"/>
    <ndxf>
      <font>
        <sz val="12"/>
        <color auto="1"/>
        <name val="Times New Roman"/>
        <scheme val="none"/>
      </font>
      <numFmt numFmtId="0" formatCode="General"/>
      <alignment vertical="bottom" readingOrder="0"/>
    </ndxf>
  </rcc>
  <rcc rId="4849" sId="3" odxf="1" s="1" dxf="1">
    <oc r="U66">
      <f>H66-H28-H35-H38-H42-H42-H51-H56-H63</f>
    </oc>
    <nc r="U66"/>
    <ndxf>
      <font>
        <sz val="12"/>
        <color auto="1"/>
        <name val="Times New Roman"/>
        <scheme val="none"/>
      </font>
      <numFmt numFmtId="0" formatCode="General"/>
      <alignment vertical="bottom" readingOrder="0"/>
    </ndxf>
  </rcc>
  <rcc rId="4850" sId="3" odxf="1" s="1" dxf="1">
    <oc r="V66">
      <f>I66-I28-I35-I38-I42-I42-I51-I56-I63</f>
    </oc>
    <nc r="V66"/>
    <ndxf>
      <font>
        <sz val="12"/>
        <color auto="1"/>
        <name val="Times New Roman"/>
        <scheme val="none"/>
      </font>
      <numFmt numFmtId="0" formatCode="General"/>
      <alignment vertical="bottom" readingOrder="0"/>
    </ndxf>
  </rcc>
  <rcc rId="4851" sId="3" odxf="1" s="1" dxf="1">
    <oc r="W66">
      <f>J66-J28-J35-J38-J42-J42-J51-J56-J63</f>
    </oc>
    <nc r="W66"/>
    <ndxf>
      <font>
        <sz val="12"/>
        <color auto="1"/>
        <name val="Times New Roman"/>
        <scheme val="none"/>
      </font>
      <numFmt numFmtId="0" formatCode="General"/>
      <alignment vertical="bottom" readingOrder="0"/>
    </ndxf>
  </rcc>
  <rcc rId="4852" sId="3" odxf="1" s="1" dxf="1">
    <oc r="X66">
      <f>K66-K28-K35-K38-K42-K42-K51-K56-K63</f>
    </oc>
    <nc r="X66"/>
    <ndxf>
      <font>
        <sz val="12"/>
        <color auto="1"/>
        <name val="Times New Roman"/>
        <scheme val="none"/>
      </font>
      <numFmt numFmtId="0" formatCode="General"/>
      <alignment vertical="bottom" readingOrder="0"/>
    </ndxf>
  </rcc>
  <rcc rId="4853" sId="3" odxf="1" s="1" dxf="1">
    <oc r="Y66">
      <f>L66-L28-L35-L38-L42-L42-L51-L56-L63</f>
    </oc>
    <nc r="Y66"/>
    <ndxf>
      <font>
        <sz val="12"/>
        <color auto="1"/>
        <name val="Times New Roman"/>
        <scheme val="none"/>
      </font>
      <numFmt numFmtId="0" formatCode="General"/>
      <alignment vertical="bottom" readingOrder="0"/>
    </ndxf>
  </rcc>
  <rcc rId="4854" sId="3" odxf="1" s="1" dxf="1">
    <oc r="Z66">
      <f>M66-M28-M35-M38-M42-M42-M51-M56-M63</f>
    </oc>
    <nc r="Z66"/>
    <ndxf>
      <font>
        <sz val="12"/>
        <color auto="1"/>
        <name val="Times New Roman"/>
        <scheme val="none"/>
      </font>
      <numFmt numFmtId="0" formatCode="General"/>
      <alignment vertical="bottom" readingOrder="0"/>
    </ndxf>
  </rcc>
  <rcc rId="4855" sId="3" odxf="1" s="1" dxf="1">
    <oc r="AA66">
      <f>N66-N28-N35-N38-N42-N42-N51-N56-N63</f>
    </oc>
    <nc r="AA66"/>
    <ndxf>
      <font>
        <sz val="12"/>
        <color auto="1"/>
        <name val="Times New Roman"/>
        <scheme val="none"/>
      </font>
      <numFmt numFmtId="0" formatCode="General"/>
      <alignment vertical="bottom" readingOrder="0"/>
    </ndxf>
  </rcc>
  <rfmt sheetId="3" sqref="AB66" start="0" length="0">
    <dxf>
      <fill>
        <patternFill patternType="none">
          <bgColor indexed="65"/>
        </patternFill>
      </fill>
      <alignment vertical="bottom" readingOrder="0"/>
    </dxf>
  </rfmt>
  <rcc rId="4856" sId="3" odxf="1" dxf="1">
    <oc r="AC66">
      <f>C66-'N:\Personal\wgmanuel\CEC\IEPR\IEPR 2015\[2015 IEPR Supply Forms (working draft 4-21-15) (WGM 4-24-15).xlsx]S-2 Energy Balance'!E63</f>
    </oc>
    <nc r="AC66"/>
    <ndxf>
      <font>
        <sz val="12"/>
        <color auto="1"/>
        <name val="Times New Roman"/>
        <scheme val="none"/>
      </font>
      <numFmt numFmtId="0" formatCode="General"/>
      <alignment vertical="bottom" readingOrder="0"/>
    </ndxf>
  </rcc>
  <rcc rId="4857" sId="3" odxf="1" dxf="1">
    <oc r="AD66">
      <f>D66-'N:\Personal\wgmanuel\CEC\IEPR\IEPR 2015\[2015 IEPR Supply Forms (working draft 4-21-15) (WGM 4-24-15).xlsx]S-2 Energy Balance'!F63</f>
    </oc>
    <nc r="AD66"/>
    <ndxf>
      <font>
        <sz val="12"/>
        <color auto="1"/>
        <name val="Times New Roman"/>
        <scheme val="none"/>
      </font>
      <numFmt numFmtId="0" formatCode="General"/>
      <alignment vertical="bottom" readingOrder="0"/>
    </ndxf>
  </rcc>
  <rcc rId="4858" sId="3" odxf="1" dxf="1">
    <oc r="AE66">
      <f>E66-'N:\Personal\wgmanuel\CEC\IEPR\IEPR 2015\[2015 IEPR Supply Forms (working draft 4-21-15) (WGM 4-24-15).xlsx]S-2 Energy Balance'!G63</f>
    </oc>
    <nc r="AE66"/>
    <ndxf>
      <font>
        <sz val="12"/>
        <color auto="1"/>
        <name val="Times New Roman"/>
        <scheme val="none"/>
      </font>
      <numFmt numFmtId="0" formatCode="General"/>
      <alignment vertical="bottom" readingOrder="0"/>
    </ndxf>
  </rcc>
  <rcc rId="4859" sId="3" odxf="1" dxf="1">
    <oc r="AF66">
      <f>F66-'N:\Personal\wgmanuel\CEC\IEPR\IEPR 2015\[2015 IEPR Supply Forms (working draft 4-21-15) (WGM 4-24-15).xlsx]S-2 Energy Balance'!H63</f>
    </oc>
    <nc r="AF66"/>
    <ndxf>
      <font>
        <sz val="12"/>
        <color auto="1"/>
        <name val="Times New Roman"/>
        <scheme val="none"/>
      </font>
      <numFmt numFmtId="0" formatCode="General"/>
      <alignment vertical="bottom" readingOrder="0"/>
    </ndxf>
  </rcc>
  <rcc rId="4860" sId="3" odxf="1" dxf="1">
    <oc r="AG66">
      <f>G66-'N:\Personal\wgmanuel\CEC\IEPR\IEPR 2015\[2015 IEPR Supply Forms (working draft 4-21-15) (WGM 4-24-15).xlsx]S-2 Energy Balance'!I63</f>
    </oc>
    <nc r="AG66"/>
    <ndxf>
      <font>
        <sz val="12"/>
        <color auto="1"/>
        <name val="Times New Roman"/>
        <scheme val="none"/>
      </font>
      <numFmt numFmtId="0" formatCode="General"/>
      <alignment vertical="bottom" readingOrder="0"/>
    </ndxf>
  </rcc>
  <rcc rId="4861" sId="3" odxf="1" dxf="1">
    <oc r="AH66">
      <f>H66-'N:\Personal\wgmanuel\CEC\IEPR\IEPR 2015\[2015 IEPR Supply Forms (working draft 4-21-15) (WGM 4-24-15).xlsx]S-2 Energy Balance'!J63</f>
    </oc>
    <nc r="AH66"/>
    <ndxf>
      <font>
        <sz val="12"/>
        <color auto="1"/>
        <name val="Times New Roman"/>
        <scheme val="none"/>
      </font>
      <numFmt numFmtId="0" formatCode="General"/>
      <alignment vertical="bottom" readingOrder="0"/>
    </ndxf>
  </rcc>
  <rcc rId="4862" sId="3" odxf="1" dxf="1">
    <oc r="AI66">
      <f>I66-'N:\Personal\wgmanuel\CEC\IEPR\IEPR 2015\[2015 IEPR Supply Forms (working draft 4-21-15) (WGM 4-24-15).xlsx]S-2 Energy Balance'!K63</f>
    </oc>
    <nc r="AI66"/>
    <ndxf>
      <font>
        <sz val="12"/>
        <color auto="1"/>
        <name val="Times New Roman"/>
        <scheme val="none"/>
      </font>
      <numFmt numFmtId="0" formatCode="General"/>
      <alignment vertical="bottom" readingOrder="0"/>
    </ndxf>
  </rcc>
  <rcc rId="4863" sId="3" odxf="1" dxf="1">
    <oc r="AJ66">
      <f>J66-'N:\Personal\wgmanuel\CEC\IEPR\IEPR 2015\[2015 IEPR Supply Forms (working draft 4-21-15) (WGM 4-24-15).xlsx]S-2 Energy Balance'!L63</f>
    </oc>
    <nc r="AJ66"/>
    <ndxf>
      <font>
        <sz val="12"/>
        <color auto="1"/>
        <name val="Times New Roman"/>
        <scheme val="none"/>
      </font>
      <numFmt numFmtId="0" formatCode="General"/>
      <alignment vertical="bottom" readingOrder="0"/>
    </ndxf>
  </rcc>
  <rcc rId="4864" sId="3" odxf="1" dxf="1">
    <oc r="AK66">
      <f>K66-'N:\Personal\wgmanuel\CEC\IEPR\IEPR 2015\[2015 IEPR Supply Forms (working draft 4-21-15) (WGM 4-24-15).xlsx]S-2 Energy Balance'!M63</f>
    </oc>
    <nc r="AK66"/>
    <ndxf>
      <font>
        <sz val="12"/>
        <color auto="1"/>
        <name val="Times New Roman"/>
        <scheme val="none"/>
      </font>
      <numFmt numFmtId="0" formatCode="General"/>
      <alignment vertical="bottom" readingOrder="0"/>
    </ndxf>
  </rcc>
  <rcc rId="4865" sId="3" odxf="1" dxf="1">
    <oc r="AL66">
      <f>L66-'N:\Personal\wgmanuel\CEC\IEPR\IEPR 2015\[2015 IEPR Supply Forms (working draft 4-21-15) (WGM 4-24-15).xlsx]S-2 Energy Balance'!N63</f>
    </oc>
    <nc r="AL66"/>
    <ndxf>
      <font>
        <sz val="12"/>
        <color auto="1"/>
        <name val="Times New Roman"/>
        <scheme val="none"/>
      </font>
      <numFmt numFmtId="0" formatCode="General"/>
      <alignment vertical="bottom" readingOrder="0"/>
    </ndxf>
  </rcc>
  <rfmt sheetId="3" sqref="AM66" start="0" length="0">
    <dxf>
      <alignment vertical="bottom" readingOrder="0"/>
    </dxf>
  </rfmt>
  <rfmt sheetId="3" sqref="AN66" start="0" length="0">
    <dxf>
      <alignment vertical="bottom" readingOrder="0"/>
    </dxf>
  </rfmt>
  <rfmt sheetId="3" sqref="AO66" start="0" length="0">
    <dxf>
      <fill>
        <patternFill patternType="none">
          <bgColor indexed="65"/>
        </patternFill>
      </fill>
      <alignment vertical="bottom" readingOrder="0"/>
    </dxf>
  </rfmt>
  <rfmt sheetId="3" sqref="AP66" start="0" length="0">
    <dxf>
      <alignment vertical="bottom" readingOrder="0"/>
    </dxf>
  </rfmt>
  <rfmt sheetId="3" sqref="AQ66" start="0" length="0">
    <dxf>
      <alignment vertical="bottom" readingOrder="0"/>
    </dxf>
  </rfmt>
  <rfmt sheetId="3" sqref="AR66" start="0" length="0">
    <dxf>
      <alignment vertical="bottom" readingOrder="0"/>
    </dxf>
  </rfmt>
  <rfmt sheetId="3" sqref="AS66" start="0" length="0">
    <dxf>
      <alignment vertical="bottom" readingOrder="0"/>
    </dxf>
  </rfmt>
  <rfmt sheetId="3" sqref="AT66" start="0" length="0">
    <dxf>
      <alignment vertical="bottom" readingOrder="0"/>
    </dxf>
  </rfmt>
  <rfmt sheetId="3" sqref="AU66" start="0" length="0">
    <dxf>
      <alignment vertical="bottom" readingOrder="0"/>
    </dxf>
  </rfmt>
  <rfmt sheetId="3" sqref="AV66" start="0" length="0">
    <dxf>
      <alignment vertical="bottom" readingOrder="0"/>
    </dxf>
  </rfmt>
  <rfmt sheetId="3" sqref="AW66" start="0" length="0">
    <dxf>
      <alignment vertical="bottom" readingOrder="0"/>
    </dxf>
  </rfmt>
  <rfmt sheetId="3" sqref="AX66" start="0" length="0">
    <dxf>
      <alignment vertical="bottom" readingOrder="0"/>
    </dxf>
  </rfmt>
  <rfmt sheetId="3" sqref="AY66" start="0" length="0">
    <dxf>
      <alignment vertical="bottom" readingOrder="0"/>
    </dxf>
  </rfmt>
  <rfmt sheetId="3" sqref="AZ66" start="0" length="0">
    <dxf>
      <alignment vertical="bottom" readingOrder="0"/>
    </dxf>
  </rfmt>
  <rfmt sheetId="3" sqref="BA66" start="0" length="0">
    <dxf>
      <alignment vertical="bottom" readingOrder="0"/>
    </dxf>
  </rfmt>
  <rfmt sheetId="3" sqref="BB66" start="0" length="0">
    <dxf>
      <alignment vertical="bottom" readingOrder="0"/>
    </dxf>
  </rfmt>
  <rfmt sheetId="3" sqref="BC66" start="0" length="0">
    <dxf>
      <alignment vertical="bottom" readingOrder="0"/>
    </dxf>
  </rfmt>
  <rfmt sheetId="3" sqref="BD66" start="0" length="0">
    <dxf>
      <alignment vertical="bottom" readingOrder="0"/>
    </dxf>
  </rfmt>
  <rfmt sheetId="3" sqref="BE66" start="0" length="0">
    <dxf>
      <alignment vertical="bottom" readingOrder="0"/>
    </dxf>
  </rfmt>
  <rfmt sheetId="3" sqref="BF66" start="0" length="0">
    <dxf>
      <alignment vertical="bottom" readingOrder="0"/>
    </dxf>
  </rfmt>
  <rfmt sheetId="3" sqref="BG66" start="0" length="0">
    <dxf>
      <alignment vertical="bottom" readingOrder="0"/>
    </dxf>
  </rfmt>
  <rfmt sheetId="3" sqref="BH66" start="0" length="0">
    <dxf>
      <alignment vertical="bottom" readingOrder="0"/>
    </dxf>
  </rfmt>
  <rfmt sheetId="3" sqref="BI66" start="0" length="0">
    <dxf>
      <alignment vertical="bottom" readingOrder="0"/>
    </dxf>
  </rfmt>
  <rfmt sheetId="3" sqref="BJ66" start="0" length="0">
    <dxf>
      <alignment vertical="bottom" readingOrder="0"/>
    </dxf>
  </rfmt>
  <rfmt sheetId="3" sqref="BK66" start="0" length="0">
    <dxf>
      <alignment vertical="bottom" readingOrder="0"/>
    </dxf>
  </rfmt>
  <rfmt sheetId="3" sqref="BL66" start="0" length="0">
    <dxf>
      <alignment vertical="bottom" readingOrder="0"/>
    </dxf>
  </rfmt>
  <rfmt sheetId="3" sqref="BM66" start="0" length="0">
    <dxf>
      <alignment vertical="bottom" readingOrder="0"/>
    </dxf>
  </rfmt>
  <rfmt sheetId="3" sqref="BN66" start="0" length="0">
    <dxf>
      <alignment vertical="bottom" readingOrder="0"/>
    </dxf>
  </rfmt>
  <rfmt sheetId="3" sqref="BO66" start="0" length="0">
    <dxf>
      <alignment vertical="bottom" readingOrder="0"/>
    </dxf>
  </rfmt>
  <rfmt sheetId="3" sqref="BP66" start="0" length="0">
    <dxf>
      <alignment vertical="bottom" readingOrder="0"/>
    </dxf>
  </rfmt>
  <rfmt sheetId="3" sqref="BQ66" start="0" length="0">
    <dxf>
      <alignment vertical="bottom" readingOrder="0"/>
    </dxf>
  </rfmt>
  <rfmt sheetId="3" sqref="BR66" start="0" length="0">
    <dxf>
      <alignment vertical="bottom" readingOrder="0"/>
    </dxf>
  </rfmt>
  <rfmt sheetId="3" sqref="BS66" start="0" length="0">
    <dxf>
      <alignment vertical="bottom" readingOrder="0"/>
    </dxf>
  </rfmt>
  <rfmt sheetId="3" sqref="BT66" start="0" length="0">
    <dxf>
      <alignment vertical="bottom" readingOrder="0"/>
    </dxf>
  </rfmt>
  <rfmt sheetId="3" sqref="BU66" start="0" length="0">
    <dxf>
      <alignment vertical="bottom" readingOrder="0"/>
    </dxf>
  </rfmt>
  <rfmt sheetId="3" sqref="BV66" start="0" length="0">
    <dxf>
      <alignment vertical="bottom" readingOrder="0"/>
    </dxf>
  </rfmt>
  <rfmt sheetId="3" sqref="BW66" start="0" length="0">
    <dxf>
      <alignment vertical="bottom" readingOrder="0"/>
    </dxf>
  </rfmt>
  <rfmt sheetId="3" sqref="BX66" start="0" length="0">
    <dxf>
      <alignment vertical="bottom" readingOrder="0"/>
    </dxf>
  </rfmt>
  <rfmt sheetId="3" sqref="BY66" start="0" length="0">
    <dxf>
      <alignment vertical="bottom" readingOrder="0"/>
    </dxf>
  </rfmt>
  <rfmt sheetId="3" sqref="BZ66" start="0" length="0">
    <dxf>
      <alignment vertical="bottom" readingOrder="0"/>
    </dxf>
  </rfmt>
  <rfmt sheetId="3" sqref="CA66" start="0" length="0">
    <dxf>
      <alignment vertical="bottom" readingOrder="0"/>
    </dxf>
  </rfmt>
  <rfmt sheetId="3" sqref="CB66" start="0" length="0">
    <dxf>
      <alignment vertical="bottom" readingOrder="0"/>
    </dxf>
  </rfmt>
  <rfmt sheetId="3" sqref="CC66" start="0" length="0">
    <dxf>
      <alignment vertical="bottom" readingOrder="0"/>
    </dxf>
  </rfmt>
  <rfmt sheetId="3" sqref="CD66" start="0" length="0">
    <dxf>
      <alignment vertical="bottom" readingOrder="0"/>
    </dxf>
  </rfmt>
  <rfmt sheetId="3" sqref="CE66" start="0" length="0">
    <dxf>
      <alignment vertical="bottom" readingOrder="0"/>
    </dxf>
  </rfmt>
  <rfmt sheetId="3" sqref="CF66" start="0" length="0">
    <dxf>
      <alignment vertical="bottom" readingOrder="0"/>
    </dxf>
  </rfmt>
  <rfmt sheetId="3" sqref="CG66" start="0" length="0">
    <dxf>
      <alignment vertical="bottom" readingOrder="0"/>
    </dxf>
  </rfmt>
  <rfmt sheetId="3" sqref="CH66" start="0" length="0">
    <dxf>
      <alignment vertical="bottom" readingOrder="0"/>
    </dxf>
  </rfmt>
  <rfmt sheetId="3" sqref="CI66" start="0" length="0">
    <dxf>
      <alignment vertical="bottom" readingOrder="0"/>
    </dxf>
  </rfmt>
  <rfmt sheetId="3" sqref="CJ66" start="0" length="0">
    <dxf>
      <alignment vertical="bottom" readingOrder="0"/>
    </dxf>
  </rfmt>
  <rfmt sheetId="3" sqref="CK66" start="0" length="0">
    <dxf>
      <alignment vertical="bottom" readingOrder="0"/>
    </dxf>
  </rfmt>
  <rfmt sheetId="3" sqref="CL66" start="0" length="0">
    <dxf>
      <alignment vertical="bottom" readingOrder="0"/>
    </dxf>
  </rfmt>
  <rfmt sheetId="3" sqref="CM66" start="0" length="0">
    <dxf>
      <alignment vertical="bottom" readingOrder="0"/>
    </dxf>
  </rfmt>
  <rfmt sheetId="3" sqref="CN66" start="0" length="0">
    <dxf>
      <alignment vertical="bottom" readingOrder="0"/>
    </dxf>
  </rfmt>
  <rfmt sheetId="3" sqref="CO66" start="0" length="0">
    <dxf>
      <alignment vertical="bottom" readingOrder="0"/>
    </dxf>
  </rfmt>
  <rfmt sheetId="3" sqref="CP66" start="0" length="0">
    <dxf>
      <alignment vertical="bottom" readingOrder="0"/>
    </dxf>
  </rfmt>
  <rfmt sheetId="3" sqref="CQ66" start="0" length="0">
    <dxf>
      <alignment vertical="bottom" readingOrder="0"/>
    </dxf>
  </rfmt>
  <rfmt sheetId="3" sqref="CR66" start="0" length="0">
    <dxf>
      <alignment vertical="bottom" readingOrder="0"/>
    </dxf>
  </rfmt>
  <rfmt sheetId="3" sqref="CS66" start="0" length="0">
    <dxf>
      <alignment vertical="bottom" readingOrder="0"/>
    </dxf>
  </rfmt>
  <rfmt sheetId="3" sqref="CT66" start="0" length="0">
    <dxf>
      <alignment vertical="bottom" readingOrder="0"/>
    </dxf>
  </rfmt>
  <rfmt sheetId="3" sqref="CU66" start="0" length="0">
    <dxf>
      <alignment vertical="bottom" readingOrder="0"/>
    </dxf>
  </rfmt>
  <rfmt sheetId="3" sqref="CV66" start="0" length="0">
    <dxf>
      <alignment vertical="bottom" readingOrder="0"/>
    </dxf>
  </rfmt>
  <rfmt sheetId="3" sqref="CW66" start="0" length="0">
    <dxf>
      <alignment vertical="bottom" readingOrder="0"/>
    </dxf>
  </rfmt>
  <rfmt sheetId="3" sqref="CX66" start="0" length="0">
    <dxf>
      <alignment vertical="bottom" readingOrder="0"/>
    </dxf>
  </rfmt>
  <rfmt sheetId="3" sqref="CY66" start="0" length="0">
    <dxf>
      <alignment vertical="bottom" readingOrder="0"/>
    </dxf>
  </rfmt>
  <rfmt sheetId="3" sqref="CZ66" start="0" length="0">
    <dxf>
      <alignment vertical="bottom" readingOrder="0"/>
    </dxf>
  </rfmt>
  <rfmt sheetId="3" sqref="DA66" start="0" length="0">
    <dxf>
      <alignment vertical="bottom" readingOrder="0"/>
    </dxf>
  </rfmt>
  <rfmt sheetId="3" sqref="DB66" start="0" length="0">
    <dxf>
      <alignment vertical="bottom" readingOrder="0"/>
    </dxf>
  </rfmt>
  <rfmt sheetId="3" sqref="DC66" start="0" length="0">
    <dxf>
      <alignment vertical="bottom" readingOrder="0"/>
    </dxf>
  </rfmt>
  <rfmt sheetId="3" sqref="DD66" start="0" length="0">
    <dxf>
      <alignment vertical="bottom" readingOrder="0"/>
    </dxf>
  </rfmt>
  <rfmt sheetId="3" sqref="DE66" start="0" length="0">
    <dxf>
      <alignment vertical="bottom" readingOrder="0"/>
    </dxf>
  </rfmt>
  <rfmt sheetId="3" sqref="DF66" start="0" length="0">
    <dxf>
      <alignment vertical="bottom" readingOrder="0"/>
    </dxf>
  </rfmt>
  <rfmt sheetId="3" sqref="DG66" start="0" length="0">
    <dxf>
      <alignment vertical="bottom" readingOrder="0"/>
    </dxf>
  </rfmt>
  <rfmt sheetId="3" sqref="DH66" start="0" length="0">
    <dxf>
      <alignment vertical="bottom" readingOrder="0"/>
    </dxf>
  </rfmt>
  <rfmt sheetId="3" sqref="DI66" start="0" length="0">
    <dxf>
      <alignment vertical="bottom" readingOrder="0"/>
    </dxf>
  </rfmt>
  <rfmt sheetId="3" sqref="DJ66" start="0" length="0">
    <dxf>
      <alignment vertical="bottom" readingOrder="0"/>
    </dxf>
  </rfmt>
  <rfmt sheetId="3" sqref="DK66" start="0" length="0">
    <dxf>
      <alignment vertical="bottom" readingOrder="0"/>
    </dxf>
  </rfmt>
  <rfmt sheetId="3" sqref="DL66" start="0" length="0">
    <dxf>
      <alignment vertical="bottom" readingOrder="0"/>
    </dxf>
  </rfmt>
  <rfmt sheetId="3" sqref="DM66" start="0" length="0">
    <dxf>
      <alignment vertical="bottom" readingOrder="0"/>
    </dxf>
  </rfmt>
  <rfmt sheetId="3" sqref="DN66" start="0" length="0">
    <dxf>
      <alignment vertical="bottom" readingOrder="0"/>
    </dxf>
  </rfmt>
  <rfmt sheetId="3" sqref="DO66" start="0" length="0">
    <dxf>
      <alignment vertical="bottom" readingOrder="0"/>
    </dxf>
  </rfmt>
  <rfmt sheetId="3" sqref="DP66" start="0" length="0">
    <dxf>
      <alignment vertical="bottom" readingOrder="0"/>
    </dxf>
  </rfmt>
  <rfmt sheetId="3" sqref="DQ66" start="0" length="0">
    <dxf>
      <alignment vertical="bottom" readingOrder="0"/>
    </dxf>
  </rfmt>
  <rfmt sheetId="3" sqref="DR66" start="0" length="0">
    <dxf>
      <alignment vertical="bottom" readingOrder="0"/>
    </dxf>
  </rfmt>
  <rfmt sheetId="3" sqref="DS66" start="0" length="0">
    <dxf>
      <alignment vertical="bottom" readingOrder="0"/>
    </dxf>
  </rfmt>
  <rfmt sheetId="3" sqref="DT66" start="0" length="0">
    <dxf>
      <alignment vertical="bottom" readingOrder="0"/>
    </dxf>
  </rfmt>
  <rfmt sheetId="3" sqref="DU66" start="0" length="0">
    <dxf>
      <alignment vertical="bottom" readingOrder="0"/>
    </dxf>
  </rfmt>
  <rfmt sheetId="3" sqref="DV66" start="0" length="0">
    <dxf>
      <alignment vertical="bottom" readingOrder="0"/>
    </dxf>
  </rfmt>
  <rfmt sheetId="3" sqref="DW66" start="0" length="0">
    <dxf>
      <alignment vertical="bottom" readingOrder="0"/>
    </dxf>
  </rfmt>
  <rfmt sheetId="3" sqref="DX66" start="0" length="0">
    <dxf>
      <alignment vertical="bottom" readingOrder="0"/>
    </dxf>
  </rfmt>
  <rfmt sheetId="3" sqref="DY66" start="0" length="0">
    <dxf>
      <alignment vertical="bottom" readingOrder="0"/>
    </dxf>
  </rfmt>
  <rfmt sheetId="3" sqref="DZ66" start="0" length="0">
    <dxf>
      <alignment vertical="bottom" readingOrder="0"/>
    </dxf>
  </rfmt>
  <rfmt sheetId="3" sqref="EA66" start="0" length="0">
    <dxf>
      <alignment vertical="bottom" readingOrder="0"/>
    </dxf>
  </rfmt>
  <rfmt sheetId="3" sqref="EB66" start="0" length="0">
    <dxf>
      <alignment vertical="bottom" readingOrder="0"/>
    </dxf>
  </rfmt>
  <rfmt sheetId="3" sqref="EC66" start="0" length="0">
    <dxf>
      <alignment vertical="bottom" readingOrder="0"/>
    </dxf>
  </rfmt>
  <rfmt sheetId="3" sqref="ED66" start="0" length="0">
    <dxf>
      <alignment vertical="bottom" readingOrder="0"/>
    </dxf>
  </rfmt>
  <rfmt sheetId="3" sqref="EE66" start="0" length="0">
    <dxf>
      <alignment vertical="bottom" readingOrder="0"/>
    </dxf>
  </rfmt>
  <rfmt sheetId="3" sqref="EF66" start="0" length="0">
    <dxf>
      <alignment vertical="bottom" readingOrder="0"/>
    </dxf>
  </rfmt>
  <rfmt sheetId="3" sqref="EG66" start="0" length="0">
    <dxf>
      <alignment vertical="bottom" readingOrder="0"/>
    </dxf>
  </rfmt>
  <rfmt sheetId="3" sqref="EH66" start="0" length="0">
    <dxf>
      <alignment vertical="bottom" readingOrder="0"/>
    </dxf>
  </rfmt>
  <rfmt sheetId="3" sqref="EI66" start="0" length="0">
    <dxf>
      <alignment vertical="bottom" readingOrder="0"/>
    </dxf>
  </rfmt>
  <rfmt sheetId="3" sqref="EJ66" start="0" length="0">
    <dxf>
      <alignment vertical="bottom" readingOrder="0"/>
    </dxf>
  </rfmt>
  <rfmt sheetId="3" sqref="EK66" start="0" length="0">
    <dxf>
      <alignment vertical="bottom" readingOrder="0"/>
    </dxf>
  </rfmt>
  <rfmt sheetId="3" sqref="EL66" start="0" length="0">
    <dxf>
      <alignment vertical="bottom" readingOrder="0"/>
    </dxf>
  </rfmt>
  <rfmt sheetId="3" sqref="EM66" start="0" length="0">
    <dxf>
      <alignment vertical="bottom" readingOrder="0"/>
    </dxf>
  </rfmt>
  <rfmt sheetId="3" sqref="EN66" start="0" length="0">
    <dxf>
      <alignment vertical="bottom" readingOrder="0"/>
    </dxf>
  </rfmt>
  <rfmt sheetId="3" sqref="EO66" start="0" length="0">
    <dxf>
      <alignment vertical="bottom" readingOrder="0"/>
    </dxf>
  </rfmt>
  <rfmt sheetId="3" sqref="EP66" start="0" length="0">
    <dxf>
      <alignment vertical="bottom" readingOrder="0"/>
    </dxf>
  </rfmt>
  <rfmt sheetId="3" sqref="EQ66" start="0" length="0">
    <dxf>
      <alignment vertical="bottom" readingOrder="0"/>
    </dxf>
  </rfmt>
  <rfmt sheetId="3" sqref="ER66" start="0" length="0">
    <dxf>
      <alignment vertical="bottom" readingOrder="0"/>
    </dxf>
  </rfmt>
  <rfmt sheetId="3" sqref="ES66" start="0" length="0">
    <dxf>
      <alignment vertical="bottom" readingOrder="0"/>
    </dxf>
  </rfmt>
  <rfmt sheetId="3" sqref="ET66" start="0" length="0">
    <dxf>
      <alignment vertical="bottom" readingOrder="0"/>
    </dxf>
  </rfmt>
  <rfmt sheetId="3" sqref="EU66" start="0" length="0">
    <dxf>
      <alignment vertical="bottom" readingOrder="0"/>
    </dxf>
  </rfmt>
  <rfmt sheetId="3" sqref="EV66" start="0" length="0">
    <dxf>
      <alignment vertical="bottom" readingOrder="0"/>
    </dxf>
  </rfmt>
  <rfmt sheetId="3" sqref="EW66" start="0" length="0">
    <dxf>
      <alignment vertical="bottom" readingOrder="0"/>
    </dxf>
  </rfmt>
  <rfmt sheetId="3" sqref="EX66" start="0" length="0">
    <dxf>
      <alignment vertical="bottom" readingOrder="0"/>
    </dxf>
  </rfmt>
  <rfmt sheetId="3" sqref="EY66" start="0" length="0">
    <dxf>
      <alignment vertical="bottom" readingOrder="0"/>
    </dxf>
  </rfmt>
  <rfmt sheetId="3" sqref="EZ66" start="0" length="0">
    <dxf>
      <alignment vertical="bottom" readingOrder="0"/>
    </dxf>
  </rfmt>
  <rfmt sheetId="3" sqref="FA66" start="0" length="0">
    <dxf>
      <alignment vertical="bottom" readingOrder="0"/>
    </dxf>
  </rfmt>
  <rfmt sheetId="3" sqref="FB66" start="0" length="0">
    <dxf>
      <alignment vertical="bottom" readingOrder="0"/>
    </dxf>
  </rfmt>
  <rfmt sheetId="3" sqref="FC66" start="0" length="0">
    <dxf>
      <alignment vertical="bottom" readingOrder="0"/>
    </dxf>
  </rfmt>
  <rfmt sheetId="3" sqref="FD66" start="0" length="0">
    <dxf>
      <alignment vertical="bottom" readingOrder="0"/>
    </dxf>
  </rfmt>
  <rfmt sheetId="3" sqref="FE66" start="0" length="0">
    <dxf>
      <alignment vertical="bottom" readingOrder="0"/>
    </dxf>
  </rfmt>
  <rfmt sheetId="3" sqref="FF66" start="0" length="0">
    <dxf>
      <alignment vertical="bottom" readingOrder="0"/>
    </dxf>
  </rfmt>
  <rfmt sheetId="3" sqref="FG66" start="0" length="0">
    <dxf>
      <alignment vertical="bottom" readingOrder="0"/>
    </dxf>
  </rfmt>
  <rfmt sheetId="3" sqref="FH66" start="0" length="0">
    <dxf>
      <alignment vertical="bottom" readingOrder="0"/>
    </dxf>
  </rfmt>
  <rfmt sheetId="3" sqref="FI66" start="0" length="0">
    <dxf>
      <alignment vertical="bottom" readingOrder="0"/>
    </dxf>
  </rfmt>
  <rfmt sheetId="3" sqref="FJ66" start="0" length="0">
    <dxf>
      <alignment vertical="bottom" readingOrder="0"/>
    </dxf>
  </rfmt>
  <rfmt sheetId="3" sqref="FK66" start="0" length="0">
    <dxf>
      <alignment vertical="bottom" readingOrder="0"/>
    </dxf>
  </rfmt>
  <rcc rId="4866" sId="3" odxf="1" s="1" dxf="1">
    <oc r="P67">
      <f>C67-C25</f>
    </oc>
    <nc r="P67"/>
    <ndxf>
      <font>
        <sz val="12"/>
        <color auto="1"/>
        <name val="Times New Roman"/>
        <scheme val="none"/>
      </font>
      <numFmt numFmtId="0" formatCode="General"/>
      <alignment vertical="bottom" readingOrder="0"/>
    </ndxf>
  </rcc>
  <rcc rId="4867" sId="3" odxf="1" s="1" dxf="1">
    <oc r="Q67">
      <f>D67-D25</f>
    </oc>
    <nc r="Q67"/>
    <ndxf>
      <font>
        <sz val="12"/>
        <color auto="1"/>
        <name val="Times New Roman"/>
        <scheme val="none"/>
      </font>
      <numFmt numFmtId="0" formatCode="General"/>
      <alignment vertical="bottom" readingOrder="0"/>
    </ndxf>
  </rcc>
  <rcc rId="4868" sId="3" odxf="1" s="1" dxf="1">
    <oc r="R67">
      <f>E67-E25</f>
    </oc>
    <nc r="R67"/>
    <ndxf>
      <font>
        <sz val="12"/>
        <color auto="1"/>
        <name val="Times New Roman"/>
        <scheme val="none"/>
      </font>
      <numFmt numFmtId="0" formatCode="General"/>
      <alignment vertical="bottom" readingOrder="0"/>
    </ndxf>
  </rcc>
  <rcc rId="4869" sId="3" odxf="1" s="1" dxf="1">
    <oc r="S67">
      <f>F67-F25</f>
    </oc>
    <nc r="S67"/>
    <ndxf>
      <font>
        <sz val="12"/>
        <color auto="1"/>
        <name val="Times New Roman"/>
        <scheme val="none"/>
      </font>
      <numFmt numFmtId="0" formatCode="General"/>
      <alignment vertical="bottom" readingOrder="0"/>
    </ndxf>
  </rcc>
  <rcc rId="4870" sId="3" odxf="1" s="1" dxf="1">
    <oc r="T67">
      <f>G67-G25</f>
    </oc>
    <nc r="T67"/>
    <ndxf>
      <font>
        <sz val="12"/>
        <color auto="1"/>
        <name val="Times New Roman"/>
        <scheme val="none"/>
      </font>
      <numFmt numFmtId="0" formatCode="General"/>
      <alignment vertical="bottom" readingOrder="0"/>
    </ndxf>
  </rcc>
  <rcc rId="4871" sId="3" odxf="1" s="1" dxf="1">
    <oc r="U67">
      <f>H67-H25</f>
    </oc>
    <nc r="U67"/>
    <ndxf>
      <font>
        <sz val="12"/>
        <color auto="1"/>
        <name val="Times New Roman"/>
        <scheme val="none"/>
      </font>
      <numFmt numFmtId="0" formatCode="General"/>
      <alignment vertical="bottom" readingOrder="0"/>
    </ndxf>
  </rcc>
  <rcc rId="4872" sId="3" odxf="1" s="1" dxf="1">
    <oc r="V67">
      <f>I67-I25</f>
    </oc>
    <nc r="V67"/>
    <ndxf>
      <font>
        <sz val="12"/>
        <color auto="1"/>
        <name val="Times New Roman"/>
        <scheme val="none"/>
      </font>
      <numFmt numFmtId="0" formatCode="General"/>
      <alignment vertical="bottom" readingOrder="0"/>
    </ndxf>
  </rcc>
  <rcc rId="4873" sId="3" odxf="1" s="1" dxf="1">
    <oc r="W67">
      <f>J67-J25</f>
    </oc>
    <nc r="W67"/>
    <ndxf>
      <font>
        <sz val="12"/>
        <color auto="1"/>
        <name val="Times New Roman"/>
        <scheme val="none"/>
      </font>
      <numFmt numFmtId="0" formatCode="General"/>
      <alignment vertical="bottom" readingOrder="0"/>
    </ndxf>
  </rcc>
  <rcc rId="4874" sId="3" odxf="1" s="1" dxf="1">
    <oc r="X67">
      <f>K67-K25</f>
    </oc>
    <nc r="X67"/>
    <ndxf>
      <font>
        <sz val="12"/>
        <color auto="1"/>
        <name val="Times New Roman"/>
        <scheme val="none"/>
      </font>
      <numFmt numFmtId="0" formatCode="General"/>
      <alignment vertical="bottom" readingOrder="0"/>
    </ndxf>
  </rcc>
  <rcc rId="4875" sId="3" odxf="1" s="1" dxf="1">
    <oc r="Y67">
      <f>L67-L25</f>
    </oc>
    <nc r="Y67"/>
    <ndxf>
      <font>
        <sz val="12"/>
        <color auto="1"/>
        <name val="Times New Roman"/>
        <scheme val="none"/>
      </font>
      <numFmt numFmtId="0" formatCode="General"/>
      <alignment vertical="bottom" readingOrder="0"/>
    </ndxf>
  </rcc>
  <rcc rId="4876" sId="3" odxf="1" s="1" dxf="1">
    <oc r="Z67">
      <f>M67-M25</f>
    </oc>
    <nc r="Z67"/>
    <ndxf>
      <font>
        <sz val="12"/>
        <color auto="1"/>
        <name val="Times New Roman"/>
        <scheme val="none"/>
      </font>
      <numFmt numFmtId="0" formatCode="General"/>
      <alignment vertical="bottom" readingOrder="0"/>
    </ndxf>
  </rcc>
  <rcc rId="4877" sId="3" odxf="1" s="1" dxf="1">
    <oc r="AA67">
      <f>N67-N25</f>
    </oc>
    <nc r="AA67"/>
    <ndxf>
      <font>
        <sz val="12"/>
        <color auto="1"/>
        <name val="Times New Roman"/>
        <scheme val="none"/>
      </font>
      <numFmt numFmtId="0" formatCode="General"/>
      <alignment vertical="bottom" readingOrder="0"/>
    </ndxf>
  </rcc>
  <rfmt sheetId="3" sqref="AB67" start="0" length="0">
    <dxf>
      <fill>
        <patternFill patternType="none">
          <bgColor indexed="65"/>
        </patternFill>
      </fill>
      <alignment vertical="bottom" readingOrder="0"/>
    </dxf>
  </rfmt>
  <rcc rId="4878" sId="3" odxf="1" dxf="1">
    <oc r="AC67">
      <f>C67-'N:\Personal\wgmanuel\CEC\IEPR\IEPR 2015\[2015 IEPR Supply Forms (working draft 4-21-15) (WGM 4-24-15).xlsx]S-2 Energy Balance'!E64</f>
    </oc>
    <nc r="AC67"/>
    <ndxf>
      <font>
        <sz val="12"/>
        <color auto="1"/>
        <name val="Times New Roman"/>
        <scheme val="none"/>
      </font>
      <numFmt numFmtId="0" formatCode="General"/>
      <alignment vertical="bottom" readingOrder="0"/>
    </ndxf>
  </rcc>
  <rcc rId="4879" sId="3" odxf="1" dxf="1">
    <oc r="AD67">
      <f>D67-'N:\Personal\wgmanuel\CEC\IEPR\IEPR 2015\[2015 IEPR Supply Forms (working draft 4-21-15) (WGM 4-24-15).xlsx]S-2 Energy Balance'!F64</f>
    </oc>
    <nc r="AD67"/>
    <ndxf>
      <font>
        <sz val="12"/>
        <color auto="1"/>
        <name val="Times New Roman"/>
        <scheme val="none"/>
      </font>
      <numFmt numFmtId="0" formatCode="General"/>
      <alignment vertical="bottom" readingOrder="0"/>
    </ndxf>
  </rcc>
  <rcc rId="4880" sId="3" odxf="1" dxf="1">
    <oc r="AE67">
      <f>E67-'N:\Personal\wgmanuel\CEC\IEPR\IEPR 2015\[2015 IEPR Supply Forms (working draft 4-21-15) (WGM 4-24-15).xlsx]S-2 Energy Balance'!G64</f>
    </oc>
    <nc r="AE67"/>
    <ndxf>
      <font>
        <sz val="12"/>
        <color auto="1"/>
        <name val="Times New Roman"/>
        <scheme val="none"/>
      </font>
      <numFmt numFmtId="0" formatCode="General"/>
      <alignment vertical="bottom" readingOrder="0"/>
    </ndxf>
  </rcc>
  <rcc rId="4881" sId="3" odxf="1" dxf="1">
    <oc r="AF67">
      <f>F67-'N:\Personal\wgmanuel\CEC\IEPR\IEPR 2015\[2015 IEPR Supply Forms (working draft 4-21-15) (WGM 4-24-15).xlsx]S-2 Energy Balance'!H64</f>
    </oc>
    <nc r="AF67"/>
    <ndxf>
      <font>
        <sz val="12"/>
        <color auto="1"/>
        <name val="Times New Roman"/>
        <scheme val="none"/>
      </font>
      <numFmt numFmtId="0" formatCode="General"/>
      <alignment vertical="bottom" readingOrder="0"/>
    </ndxf>
  </rcc>
  <rcc rId="4882" sId="3" odxf="1" dxf="1">
    <oc r="AG67">
      <f>G67-'N:\Personal\wgmanuel\CEC\IEPR\IEPR 2015\[2015 IEPR Supply Forms (working draft 4-21-15) (WGM 4-24-15).xlsx]S-2 Energy Balance'!I64</f>
    </oc>
    <nc r="AG67"/>
    <ndxf>
      <font>
        <sz val="12"/>
        <color auto="1"/>
        <name val="Times New Roman"/>
        <scheme val="none"/>
      </font>
      <numFmt numFmtId="0" formatCode="General"/>
      <alignment vertical="bottom" readingOrder="0"/>
    </ndxf>
  </rcc>
  <rcc rId="4883" sId="3" odxf="1" dxf="1">
    <oc r="AH67">
      <f>H67-'N:\Personal\wgmanuel\CEC\IEPR\IEPR 2015\[2015 IEPR Supply Forms (working draft 4-21-15) (WGM 4-24-15).xlsx]S-2 Energy Balance'!J64</f>
    </oc>
    <nc r="AH67"/>
    <ndxf>
      <font>
        <sz val="12"/>
        <color auto="1"/>
        <name val="Times New Roman"/>
        <scheme val="none"/>
      </font>
      <numFmt numFmtId="0" formatCode="General"/>
      <alignment vertical="bottom" readingOrder="0"/>
    </ndxf>
  </rcc>
  <rcc rId="4884" sId="3" odxf="1" dxf="1">
    <oc r="AI67">
      <f>I67-'N:\Personal\wgmanuel\CEC\IEPR\IEPR 2015\[2015 IEPR Supply Forms (working draft 4-21-15) (WGM 4-24-15).xlsx]S-2 Energy Balance'!K64</f>
    </oc>
    <nc r="AI67"/>
    <ndxf>
      <font>
        <sz val="12"/>
        <color auto="1"/>
        <name val="Times New Roman"/>
        <scheme val="none"/>
      </font>
      <numFmt numFmtId="0" formatCode="General"/>
      <alignment vertical="bottom" readingOrder="0"/>
    </ndxf>
  </rcc>
  <rcc rId="4885" sId="3" odxf="1" dxf="1">
    <oc r="AJ67">
      <f>J67-'N:\Personal\wgmanuel\CEC\IEPR\IEPR 2015\[2015 IEPR Supply Forms (working draft 4-21-15) (WGM 4-24-15).xlsx]S-2 Energy Balance'!L64</f>
    </oc>
    <nc r="AJ67"/>
    <ndxf>
      <font>
        <sz val="12"/>
        <color auto="1"/>
        <name val="Times New Roman"/>
        <scheme val="none"/>
      </font>
      <numFmt numFmtId="0" formatCode="General"/>
      <alignment vertical="bottom" readingOrder="0"/>
    </ndxf>
  </rcc>
  <rcc rId="4886" sId="3" odxf="1" dxf="1">
    <oc r="AK67">
      <f>K67-'N:\Personal\wgmanuel\CEC\IEPR\IEPR 2015\[2015 IEPR Supply Forms (working draft 4-21-15) (WGM 4-24-15).xlsx]S-2 Energy Balance'!M64</f>
    </oc>
    <nc r="AK67"/>
    <ndxf>
      <font>
        <sz val="12"/>
        <color auto="1"/>
        <name val="Times New Roman"/>
        <scheme val="none"/>
      </font>
      <numFmt numFmtId="0" formatCode="General"/>
      <alignment vertical="bottom" readingOrder="0"/>
    </ndxf>
  </rcc>
  <rcc rId="4887" sId="3" odxf="1" dxf="1">
    <oc r="AL67">
      <f>L67-'N:\Personal\wgmanuel\CEC\IEPR\IEPR 2015\[2015 IEPR Supply Forms (working draft 4-21-15) (WGM 4-24-15).xlsx]S-2 Energy Balance'!N64</f>
    </oc>
    <nc r="AL67"/>
    <ndxf>
      <font>
        <sz val="12"/>
        <color auto="1"/>
        <name val="Times New Roman"/>
        <scheme val="none"/>
      </font>
      <numFmt numFmtId="0" formatCode="General"/>
      <alignment vertical="bottom" readingOrder="0"/>
    </ndxf>
  </rcc>
  <rfmt sheetId="3" sqref="AM67" start="0" length="0">
    <dxf>
      <alignment vertical="bottom" readingOrder="0"/>
    </dxf>
  </rfmt>
  <rfmt sheetId="3" sqref="AN67" start="0" length="0">
    <dxf>
      <alignment vertical="bottom" readingOrder="0"/>
    </dxf>
  </rfmt>
  <rfmt sheetId="3" sqref="AO67" start="0" length="0">
    <dxf>
      <fill>
        <patternFill patternType="none">
          <bgColor indexed="65"/>
        </patternFill>
      </fill>
      <alignment vertical="bottom" readingOrder="0"/>
    </dxf>
  </rfmt>
  <rfmt sheetId="3" sqref="AP67" start="0" length="0">
    <dxf>
      <alignment vertical="bottom" readingOrder="0"/>
    </dxf>
  </rfmt>
  <rfmt sheetId="3" sqref="AQ67" start="0" length="0">
    <dxf>
      <alignment vertical="bottom" readingOrder="0"/>
    </dxf>
  </rfmt>
  <rfmt sheetId="3" sqref="AR67" start="0" length="0">
    <dxf>
      <alignment vertical="bottom" readingOrder="0"/>
    </dxf>
  </rfmt>
  <rfmt sheetId="3" sqref="AS67" start="0" length="0">
    <dxf>
      <alignment vertical="bottom" readingOrder="0"/>
    </dxf>
  </rfmt>
  <rfmt sheetId="3" sqref="AT67" start="0" length="0">
    <dxf>
      <alignment vertical="bottom" readingOrder="0"/>
    </dxf>
  </rfmt>
  <rfmt sheetId="3" sqref="AU67" start="0" length="0">
    <dxf>
      <alignment vertical="bottom" readingOrder="0"/>
    </dxf>
  </rfmt>
  <rfmt sheetId="3" sqref="AV67" start="0" length="0">
    <dxf>
      <alignment vertical="bottom" readingOrder="0"/>
    </dxf>
  </rfmt>
  <rfmt sheetId="3" sqref="AW67" start="0" length="0">
    <dxf>
      <alignment vertical="bottom" readingOrder="0"/>
    </dxf>
  </rfmt>
  <rfmt sheetId="3" sqref="AX67" start="0" length="0">
    <dxf>
      <alignment vertical="bottom" readingOrder="0"/>
    </dxf>
  </rfmt>
  <rfmt sheetId="3" sqref="AY67" start="0" length="0">
    <dxf>
      <alignment vertical="bottom" readingOrder="0"/>
    </dxf>
  </rfmt>
  <rfmt sheetId="3" sqref="AZ67" start="0" length="0">
    <dxf>
      <alignment vertical="bottom" readingOrder="0"/>
    </dxf>
  </rfmt>
  <rfmt sheetId="3" sqref="BA67" start="0" length="0">
    <dxf>
      <alignment vertical="bottom" readingOrder="0"/>
    </dxf>
  </rfmt>
  <rfmt sheetId="3" sqref="BB67" start="0" length="0">
    <dxf>
      <alignment vertical="bottom" readingOrder="0"/>
    </dxf>
  </rfmt>
  <rfmt sheetId="3" sqref="BC67" start="0" length="0">
    <dxf>
      <alignment vertical="bottom" readingOrder="0"/>
    </dxf>
  </rfmt>
  <rfmt sheetId="3" sqref="BD67" start="0" length="0">
    <dxf>
      <alignment vertical="bottom" readingOrder="0"/>
    </dxf>
  </rfmt>
  <rfmt sheetId="3" sqref="BE67" start="0" length="0">
    <dxf>
      <alignment vertical="bottom" readingOrder="0"/>
    </dxf>
  </rfmt>
  <rfmt sheetId="3" sqref="BF67" start="0" length="0">
    <dxf>
      <alignment vertical="bottom" readingOrder="0"/>
    </dxf>
  </rfmt>
  <rfmt sheetId="3" sqref="BG67" start="0" length="0">
    <dxf>
      <alignment vertical="bottom" readingOrder="0"/>
    </dxf>
  </rfmt>
  <rfmt sheetId="3" sqref="BH67" start="0" length="0">
    <dxf>
      <alignment vertical="bottom" readingOrder="0"/>
    </dxf>
  </rfmt>
  <rfmt sheetId="3" sqref="BI67" start="0" length="0">
    <dxf>
      <alignment vertical="bottom" readingOrder="0"/>
    </dxf>
  </rfmt>
  <rfmt sheetId="3" sqref="BJ67" start="0" length="0">
    <dxf>
      <alignment vertical="bottom" readingOrder="0"/>
    </dxf>
  </rfmt>
  <rfmt sheetId="3" sqref="BK67" start="0" length="0">
    <dxf>
      <alignment vertical="bottom" readingOrder="0"/>
    </dxf>
  </rfmt>
  <rfmt sheetId="3" sqref="BL67" start="0" length="0">
    <dxf>
      <alignment vertical="bottom" readingOrder="0"/>
    </dxf>
  </rfmt>
  <rfmt sheetId="3" sqref="BM67" start="0" length="0">
    <dxf>
      <alignment vertical="bottom" readingOrder="0"/>
    </dxf>
  </rfmt>
  <rfmt sheetId="3" sqref="BN67" start="0" length="0">
    <dxf>
      <alignment vertical="bottom" readingOrder="0"/>
    </dxf>
  </rfmt>
  <rfmt sheetId="3" sqref="BO67" start="0" length="0">
    <dxf>
      <alignment vertical="bottom" readingOrder="0"/>
    </dxf>
  </rfmt>
  <rfmt sheetId="3" sqref="BP67" start="0" length="0">
    <dxf>
      <alignment vertical="bottom" readingOrder="0"/>
    </dxf>
  </rfmt>
  <rfmt sheetId="3" sqref="BQ67" start="0" length="0">
    <dxf>
      <alignment vertical="bottom" readingOrder="0"/>
    </dxf>
  </rfmt>
  <rfmt sheetId="3" sqref="BR67" start="0" length="0">
    <dxf>
      <alignment vertical="bottom" readingOrder="0"/>
    </dxf>
  </rfmt>
  <rfmt sheetId="3" sqref="BS67" start="0" length="0">
    <dxf>
      <alignment vertical="bottom" readingOrder="0"/>
    </dxf>
  </rfmt>
  <rfmt sheetId="3" sqref="BT67" start="0" length="0">
    <dxf>
      <alignment vertical="bottom" readingOrder="0"/>
    </dxf>
  </rfmt>
  <rfmt sheetId="3" sqref="BU67" start="0" length="0">
    <dxf>
      <alignment vertical="bottom" readingOrder="0"/>
    </dxf>
  </rfmt>
  <rfmt sheetId="3" sqref="BV67" start="0" length="0">
    <dxf>
      <alignment vertical="bottom" readingOrder="0"/>
    </dxf>
  </rfmt>
  <rfmt sheetId="3" sqref="BW67" start="0" length="0">
    <dxf>
      <alignment vertical="bottom" readingOrder="0"/>
    </dxf>
  </rfmt>
  <rfmt sheetId="3" sqref="BX67" start="0" length="0">
    <dxf>
      <alignment vertical="bottom" readingOrder="0"/>
    </dxf>
  </rfmt>
  <rfmt sheetId="3" sqref="BY67" start="0" length="0">
    <dxf>
      <alignment vertical="bottom" readingOrder="0"/>
    </dxf>
  </rfmt>
  <rfmt sheetId="3" sqref="BZ67" start="0" length="0">
    <dxf>
      <alignment vertical="bottom" readingOrder="0"/>
    </dxf>
  </rfmt>
  <rfmt sheetId="3" sqref="CA67" start="0" length="0">
    <dxf>
      <alignment vertical="bottom" readingOrder="0"/>
    </dxf>
  </rfmt>
  <rfmt sheetId="3" sqref="CB67" start="0" length="0">
    <dxf>
      <alignment vertical="bottom" readingOrder="0"/>
    </dxf>
  </rfmt>
  <rfmt sheetId="3" sqref="CC67" start="0" length="0">
    <dxf>
      <alignment vertical="bottom" readingOrder="0"/>
    </dxf>
  </rfmt>
  <rfmt sheetId="3" sqref="CD67" start="0" length="0">
    <dxf>
      <alignment vertical="bottom" readingOrder="0"/>
    </dxf>
  </rfmt>
  <rfmt sheetId="3" sqref="CE67" start="0" length="0">
    <dxf>
      <alignment vertical="bottom" readingOrder="0"/>
    </dxf>
  </rfmt>
  <rfmt sheetId="3" sqref="CF67" start="0" length="0">
    <dxf>
      <alignment vertical="bottom" readingOrder="0"/>
    </dxf>
  </rfmt>
  <rfmt sheetId="3" sqref="CG67" start="0" length="0">
    <dxf>
      <alignment vertical="bottom" readingOrder="0"/>
    </dxf>
  </rfmt>
  <rfmt sheetId="3" sqref="CH67" start="0" length="0">
    <dxf>
      <alignment vertical="bottom" readingOrder="0"/>
    </dxf>
  </rfmt>
  <rfmt sheetId="3" sqref="CI67" start="0" length="0">
    <dxf>
      <alignment vertical="bottom" readingOrder="0"/>
    </dxf>
  </rfmt>
  <rfmt sheetId="3" sqref="CJ67" start="0" length="0">
    <dxf>
      <alignment vertical="bottom" readingOrder="0"/>
    </dxf>
  </rfmt>
  <rfmt sheetId="3" sqref="CK67" start="0" length="0">
    <dxf>
      <alignment vertical="bottom" readingOrder="0"/>
    </dxf>
  </rfmt>
  <rfmt sheetId="3" sqref="CL67" start="0" length="0">
    <dxf>
      <alignment vertical="bottom" readingOrder="0"/>
    </dxf>
  </rfmt>
  <rfmt sheetId="3" sqref="CM67" start="0" length="0">
    <dxf>
      <alignment vertical="bottom" readingOrder="0"/>
    </dxf>
  </rfmt>
  <rfmt sheetId="3" sqref="CN67" start="0" length="0">
    <dxf>
      <alignment vertical="bottom" readingOrder="0"/>
    </dxf>
  </rfmt>
  <rfmt sheetId="3" sqref="CO67" start="0" length="0">
    <dxf>
      <alignment vertical="bottom" readingOrder="0"/>
    </dxf>
  </rfmt>
  <rfmt sheetId="3" sqref="CP67" start="0" length="0">
    <dxf>
      <alignment vertical="bottom" readingOrder="0"/>
    </dxf>
  </rfmt>
  <rfmt sheetId="3" sqref="CQ67" start="0" length="0">
    <dxf>
      <alignment vertical="bottom" readingOrder="0"/>
    </dxf>
  </rfmt>
  <rfmt sheetId="3" sqref="CR67" start="0" length="0">
    <dxf>
      <alignment vertical="bottom" readingOrder="0"/>
    </dxf>
  </rfmt>
  <rfmt sheetId="3" sqref="CS67" start="0" length="0">
    <dxf>
      <alignment vertical="bottom" readingOrder="0"/>
    </dxf>
  </rfmt>
  <rfmt sheetId="3" sqref="CT67" start="0" length="0">
    <dxf>
      <alignment vertical="bottom" readingOrder="0"/>
    </dxf>
  </rfmt>
  <rfmt sheetId="3" sqref="CU67" start="0" length="0">
    <dxf>
      <alignment vertical="bottom" readingOrder="0"/>
    </dxf>
  </rfmt>
  <rfmt sheetId="3" sqref="CV67" start="0" length="0">
    <dxf>
      <alignment vertical="bottom" readingOrder="0"/>
    </dxf>
  </rfmt>
  <rfmt sheetId="3" sqref="CW67" start="0" length="0">
    <dxf>
      <alignment vertical="bottom" readingOrder="0"/>
    </dxf>
  </rfmt>
  <rfmt sheetId="3" sqref="CX67" start="0" length="0">
    <dxf>
      <alignment vertical="bottom" readingOrder="0"/>
    </dxf>
  </rfmt>
  <rfmt sheetId="3" sqref="CY67" start="0" length="0">
    <dxf>
      <alignment vertical="bottom" readingOrder="0"/>
    </dxf>
  </rfmt>
  <rfmt sheetId="3" sqref="CZ67" start="0" length="0">
    <dxf>
      <alignment vertical="bottom" readingOrder="0"/>
    </dxf>
  </rfmt>
  <rfmt sheetId="3" sqref="DA67" start="0" length="0">
    <dxf>
      <alignment vertical="bottom" readingOrder="0"/>
    </dxf>
  </rfmt>
  <rfmt sheetId="3" sqref="DB67" start="0" length="0">
    <dxf>
      <alignment vertical="bottom" readingOrder="0"/>
    </dxf>
  </rfmt>
  <rfmt sheetId="3" sqref="DC67" start="0" length="0">
    <dxf>
      <alignment vertical="bottom" readingOrder="0"/>
    </dxf>
  </rfmt>
  <rfmt sheetId="3" sqref="DD67" start="0" length="0">
    <dxf>
      <alignment vertical="bottom" readingOrder="0"/>
    </dxf>
  </rfmt>
  <rfmt sheetId="3" sqref="DE67" start="0" length="0">
    <dxf>
      <alignment vertical="bottom" readingOrder="0"/>
    </dxf>
  </rfmt>
  <rfmt sheetId="3" sqref="DF67" start="0" length="0">
    <dxf>
      <alignment vertical="bottom" readingOrder="0"/>
    </dxf>
  </rfmt>
  <rfmt sheetId="3" sqref="DG67" start="0" length="0">
    <dxf>
      <alignment vertical="bottom" readingOrder="0"/>
    </dxf>
  </rfmt>
  <rfmt sheetId="3" sqref="DH67" start="0" length="0">
    <dxf>
      <alignment vertical="bottom" readingOrder="0"/>
    </dxf>
  </rfmt>
  <rfmt sheetId="3" sqref="DI67" start="0" length="0">
    <dxf>
      <alignment vertical="bottom" readingOrder="0"/>
    </dxf>
  </rfmt>
  <rfmt sheetId="3" sqref="DJ67" start="0" length="0">
    <dxf>
      <alignment vertical="bottom" readingOrder="0"/>
    </dxf>
  </rfmt>
  <rfmt sheetId="3" sqref="DK67" start="0" length="0">
    <dxf>
      <alignment vertical="bottom" readingOrder="0"/>
    </dxf>
  </rfmt>
  <rfmt sheetId="3" sqref="DL67" start="0" length="0">
    <dxf>
      <alignment vertical="bottom" readingOrder="0"/>
    </dxf>
  </rfmt>
  <rfmt sheetId="3" sqref="DM67" start="0" length="0">
    <dxf>
      <alignment vertical="bottom" readingOrder="0"/>
    </dxf>
  </rfmt>
  <rfmt sheetId="3" sqref="DN67" start="0" length="0">
    <dxf>
      <alignment vertical="bottom" readingOrder="0"/>
    </dxf>
  </rfmt>
  <rfmt sheetId="3" sqref="DO67" start="0" length="0">
    <dxf>
      <alignment vertical="bottom" readingOrder="0"/>
    </dxf>
  </rfmt>
  <rfmt sheetId="3" sqref="DP67" start="0" length="0">
    <dxf>
      <alignment vertical="bottom" readingOrder="0"/>
    </dxf>
  </rfmt>
  <rfmt sheetId="3" sqref="DQ67" start="0" length="0">
    <dxf>
      <alignment vertical="bottom" readingOrder="0"/>
    </dxf>
  </rfmt>
  <rfmt sheetId="3" sqref="DR67" start="0" length="0">
    <dxf>
      <alignment vertical="bottom" readingOrder="0"/>
    </dxf>
  </rfmt>
  <rfmt sheetId="3" sqref="DS67" start="0" length="0">
    <dxf>
      <alignment vertical="bottom" readingOrder="0"/>
    </dxf>
  </rfmt>
  <rfmt sheetId="3" sqref="DT67" start="0" length="0">
    <dxf>
      <alignment vertical="bottom" readingOrder="0"/>
    </dxf>
  </rfmt>
  <rfmt sheetId="3" sqref="DU67" start="0" length="0">
    <dxf>
      <alignment vertical="bottom" readingOrder="0"/>
    </dxf>
  </rfmt>
  <rfmt sheetId="3" sqref="DV67" start="0" length="0">
    <dxf>
      <alignment vertical="bottom" readingOrder="0"/>
    </dxf>
  </rfmt>
  <rfmt sheetId="3" sqref="DW67" start="0" length="0">
    <dxf>
      <alignment vertical="bottom" readingOrder="0"/>
    </dxf>
  </rfmt>
  <rfmt sheetId="3" sqref="DX67" start="0" length="0">
    <dxf>
      <alignment vertical="bottom" readingOrder="0"/>
    </dxf>
  </rfmt>
  <rfmt sheetId="3" sqref="DY67" start="0" length="0">
    <dxf>
      <alignment vertical="bottom" readingOrder="0"/>
    </dxf>
  </rfmt>
  <rfmt sheetId="3" sqref="DZ67" start="0" length="0">
    <dxf>
      <alignment vertical="bottom" readingOrder="0"/>
    </dxf>
  </rfmt>
  <rfmt sheetId="3" sqref="EA67" start="0" length="0">
    <dxf>
      <alignment vertical="bottom" readingOrder="0"/>
    </dxf>
  </rfmt>
  <rfmt sheetId="3" sqref="EB67" start="0" length="0">
    <dxf>
      <alignment vertical="bottom" readingOrder="0"/>
    </dxf>
  </rfmt>
  <rfmt sheetId="3" sqref="EC67" start="0" length="0">
    <dxf>
      <alignment vertical="bottom" readingOrder="0"/>
    </dxf>
  </rfmt>
  <rfmt sheetId="3" sqref="ED67" start="0" length="0">
    <dxf>
      <alignment vertical="bottom" readingOrder="0"/>
    </dxf>
  </rfmt>
  <rfmt sheetId="3" sqref="EE67" start="0" length="0">
    <dxf>
      <alignment vertical="bottom" readingOrder="0"/>
    </dxf>
  </rfmt>
  <rfmt sheetId="3" sqref="EF67" start="0" length="0">
    <dxf>
      <alignment vertical="bottom" readingOrder="0"/>
    </dxf>
  </rfmt>
  <rfmt sheetId="3" sqref="EG67" start="0" length="0">
    <dxf>
      <alignment vertical="bottom" readingOrder="0"/>
    </dxf>
  </rfmt>
  <rfmt sheetId="3" sqref="EH67" start="0" length="0">
    <dxf>
      <alignment vertical="bottom" readingOrder="0"/>
    </dxf>
  </rfmt>
  <rfmt sheetId="3" sqref="EI67" start="0" length="0">
    <dxf>
      <alignment vertical="bottom" readingOrder="0"/>
    </dxf>
  </rfmt>
  <rfmt sheetId="3" sqref="EJ67" start="0" length="0">
    <dxf>
      <alignment vertical="bottom" readingOrder="0"/>
    </dxf>
  </rfmt>
  <rfmt sheetId="3" sqref="EK67" start="0" length="0">
    <dxf>
      <alignment vertical="bottom" readingOrder="0"/>
    </dxf>
  </rfmt>
  <rfmt sheetId="3" sqref="EL67" start="0" length="0">
    <dxf>
      <alignment vertical="bottom" readingOrder="0"/>
    </dxf>
  </rfmt>
  <rfmt sheetId="3" sqref="EM67" start="0" length="0">
    <dxf>
      <alignment vertical="bottom" readingOrder="0"/>
    </dxf>
  </rfmt>
  <rfmt sheetId="3" sqref="EN67" start="0" length="0">
    <dxf>
      <alignment vertical="bottom" readingOrder="0"/>
    </dxf>
  </rfmt>
  <rfmt sheetId="3" sqref="EO67" start="0" length="0">
    <dxf>
      <alignment vertical="bottom" readingOrder="0"/>
    </dxf>
  </rfmt>
  <rfmt sheetId="3" sqref="EP67" start="0" length="0">
    <dxf>
      <alignment vertical="bottom" readingOrder="0"/>
    </dxf>
  </rfmt>
  <rfmt sheetId="3" sqref="EQ67" start="0" length="0">
    <dxf>
      <alignment vertical="bottom" readingOrder="0"/>
    </dxf>
  </rfmt>
  <rfmt sheetId="3" sqref="ER67" start="0" length="0">
    <dxf>
      <alignment vertical="bottom" readingOrder="0"/>
    </dxf>
  </rfmt>
  <rfmt sheetId="3" sqref="ES67" start="0" length="0">
    <dxf>
      <alignment vertical="bottom" readingOrder="0"/>
    </dxf>
  </rfmt>
  <rfmt sheetId="3" sqref="ET67" start="0" length="0">
    <dxf>
      <alignment vertical="bottom" readingOrder="0"/>
    </dxf>
  </rfmt>
  <rfmt sheetId="3" sqref="EU67" start="0" length="0">
    <dxf>
      <alignment vertical="bottom" readingOrder="0"/>
    </dxf>
  </rfmt>
  <rfmt sheetId="3" sqref="EV67" start="0" length="0">
    <dxf>
      <alignment vertical="bottom" readingOrder="0"/>
    </dxf>
  </rfmt>
  <rfmt sheetId="3" sqref="EW67" start="0" length="0">
    <dxf>
      <alignment vertical="bottom" readingOrder="0"/>
    </dxf>
  </rfmt>
  <rfmt sheetId="3" sqref="EX67" start="0" length="0">
    <dxf>
      <alignment vertical="bottom" readingOrder="0"/>
    </dxf>
  </rfmt>
  <rfmt sheetId="3" sqref="EY67" start="0" length="0">
    <dxf>
      <alignment vertical="bottom" readingOrder="0"/>
    </dxf>
  </rfmt>
  <rfmt sheetId="3" sqref="EZ67" start="0" length="0">
    <dxf>
      <alignment vertical="bottom" readingOrder="0"/>
    </dxf>
  </rfmt>
  <rfmt sheetId="3" sqref="FA67" start="0" length="0">
    <dxf>
      <alignment vertical="bottom" readingOrder="0"/>
    </dxf>
  </rfmt>
  <rfmt sheetId="3" sqref="FB67" start="0" length="0">
    <dxf>
      <alignment vertical="bottom" readingOrder="0"/>
    </dxf>
  </rfmt>
  <rfmt sheetId="3" sqref="FC67" start="0" length="0">
    <dxf>
      <alignment vertical="bottom" readingOrder="0"/>
    </dxf>
  </rfmt>
  <rfmt sheetId="3" sqref="FD67" start="0" length="0">
    <dxf>
      <alignment vertical="bottom" readingOrder="0"/>
    </dxf>
  </rfmt>
  <rfmt sheetId="3" sqref="FE67" start="0" length="0">
    <dxf>
      <alignment vertical="bottom" readingOrder="0"/>
    </dxf>
  </rfmt>
  <rfmt sheetId="3" sqref="FF67" start="0" length="0">
    <dxf>
      <alignment vertical="bottom" readingOrder="0"/>
    </dxf>
  </rfmt>
  <rfmt sheetId="3" sqref="FG67" start="0" length="0">
    <dxf>
      <alignment vertical="bottom" readingOrder="0"/>
    </dxf>
  </rfmt>
  <rfmt sheetId="3" sqref="FH67" start="0" length="0">
    <dxf>
      <alignment vertical="bottom" readingOrder="0"/>
    </dxf>
  </rfmt>
  <rfmt sheetId="3" sqref="FI67" start="0" length="0">
    <dxf>
      <alignment vertical="bottom" readingOrder="0"/>
    </dxf>
  </rfmt>
  <rfmt sheetId="3" sqref="FJ67" start="0" length="0">
    <dxf>
      <alignment vertical="bottom" readingOrder="0"/>
    </dxf>
  </rfmt>
  <rfmt sheetId="3" sqref="FK67" start="0" length="0">
    <dxf>
      <alignment vertical="bottom" readingOrder="0"/>
    </dxf>
  </rfmt>
  <rfmt sheetId="3" s="1" sqref="P68" start="0" length="0">
    <dxf>
      <font>
        <sz val="12"/>
        <color auto="1"/>
        <name val="Times New Roman"/>
        <scheme val="none"/>
      </font>
      <numFmt numFmtId="0" formatCode="General"/>
      <alignment vertical="bottom" readingOrder="0"/>
    </dxf>
  </rfmt>
  <rfmt sheetId="3" s="1" sqref="Q68" start="0" length="0">
    <dxf>
      <font>
        <sz val="12"/>
        <color auto="1"/>
        <name val="Times New Roman"/>
        <scheme val="none"/>
      </font>
      <numFmt numFmtId="0" formatCode="General"/>
      <alignment vertical="bottom" readingOrder="0"/>
    </dxf>
  </rfmt>
  <rcc rId="4888" sId="3" odxf="1" s="1" dxf="1">
    <oc r="R68">
      <f>E68-(E66-E67)</f>
    </oc>
    <nc r="R68"/>
    <ndxf>
      <font>
        <sz val="12"/>
        <color auto="1"/>
        <name val="Times New Roman"/>
        <scheme val="none"/>
      </font>
      <numFmt numFmtId="0" formatCode="General"/>
      <alignment vertical="bottom" readingOrder="0"/>
    </ndxf>
  </rcc>
  <rcc rId="4889" sId="3" odxf="1" s="1" dxf="1">
    <oc r="S68">
      <f>F68-(F66-F67)</f>
    </oc>
    <nc r="S68"/>
    <ndxf>
      <font>
        <sz val="12"/>
        <color auto="1"/>
        <name val="Times New Roman"/>
        <scheme val="none"/>
      </font>
      <numFmt numFmtId="0" formatCode="General"/>
      <alignment vertical="bottom" readingOrder="0"/>
    </ndxf>
  </rcc>
  <rcc rId="4890" sId="3" odxf="1" s="1" dxf="1">
    <oc r="T68">
      <f>G68-(G66-G67)</f>
    </oc>
    <nc r="T68"/>
    <ndxf>
      <font>
        <sz val="12"/>
        <color auto="1"/>
        <name val="Times New Roman"/>
        <scheme val="none"/>
      </font>
      <numFmt numFmtId="0" formatCode="General"/>
      <alignment vertical="bottom" readingOrder="0"/>
    </ndxf>
  </rcc>
  <rcc rId="4891" sId="3" odxf="1" s="1" dxf="1">
    <oc r="U68">
      <f>H68-(H66-H67)</f>
    </oc>
    <nc r="U68"/>
    <ndxf>
      <font>
        <sz val="12"/>
        <color auto="1"/>
        <name val="Times New Roman"/>
        <scheme val="none"/>
      </font>
      <numFmt numFmtId="0" formatCode="General"/>
      <alignment vertical="bottom" readingOrder="0"/>
    </ndxf>
  </rcc>
  <rcc rId="4892" sId="3" odxf="1" s="1" dxf="1">
    <oc r="V68">
      <f>I68-(I66-I67)</f>
    </oc>
    <nc r="V68"/>
    <ndxf>
      <font>
        <sz val="12"/>
        <color auto="1"/>
        <name val="Times New Roman"/>
        <scheme val="none"/>
      </font>
      <numFmt numFmtId="0" formatCode="General"/>
      <alignment vertical="bottom" readingOrder="0"/>
    </ndxf>
  </rcc>
  <rcc rId="4893" sId="3" odxf="1" s="1" dxf="1">
    <oc r="W68">
      <f>J68-(J66-J67)</f>
    </oc>
    <nc r="W68"/>
    <ndxf>
      <font>
        <sz val="12"/>
        <color auto="1"/>
        <name val="Times New Roman"/>
        <scheme val="none"/>
      </font>
      <numFmt numFmtId="0" formatCode="General"/>
      <alignment vertical="bottom" readingOrder="0"/>
    </ndxf>
  </rcc>
  <rcc rId="4894" sId="3" odxf="1" s="1" dxf="1">
    <oc r="X68">
      <f>K68-(K66-K67)</f>
    </oc>
    <nc r="X68"/>
    <ndxf>
      <font>
        <sz val="12"/>
        <color auto="1"/>
        <name val="Times New Roman"/>
        <scheme val="none"/>
      </font>
      <numFmt numFmtId="0" formatCode="General"/>
      <alignment vertical="bottom" readingOrder="0"/>
    </ndxf>
  </rcc>
  <rcc rId="4895" sId="3" odxf="1" s="1" dxf="1">
    <oc r="Y68">
      <f>L68-(L66-L67)</f>
    </oc>
    <nc r="Y68"/>
    <ndxf>
      <font>
        <sz val="12"/>
        <color auto="1"/>
        <name val="Times New Roman"/>
        <scheme val="none"/>
      </font>
      <numFmt numFmtId="0" formatCode="General"/>
      <alignment vertical="bottom" readingOrder="0"/>
    </ndxf>
  </rcc>
  <rcc rId="4896" sId="3" odxf="1" s="1" dxf="1">
    <oc r="Z68">
      <f>M68-(M66-M67)</f>
    </oc>
    <nc r="Z68"/>
    <ndxf>
      <font>
        <sz val="12"/>
        <color auto="1"/>
        <name val="Times New Roman"/>
        <scheme val="none"/>
      </font>
      <numFmt numFmtId="0" formatCode="General"/>
      <alignment vertical="bottom" readingOrder="0"/>
    </ndxf>
  </rcc>
  <rcc rId="4897" sId="3" odxf="1" s="1" dxf="1">
    <oc r="AA68">
      <f>N68-(N66-N67)</f>
    </oc>
    <nc r="AA68"/>
    <ndxf>
      <font>
        <sz val="12"/>
        <color auto="1"/>
        <name val="Times New Roman"/>
        <scheme val="none"/>
      </font>
      <numFmt numFmtId="0" formatCode="General"/>
      <alignment vertical="bottom" readingOrder="0"/>
    </ndxf>
  </rcc>
  <rfmt sheetId="3" sqref="AB68" start="0" length="0">
    <dxf>
      <fill>
        <patternFill patternType="none">
          <bgColor indexed="65"/>
        </patternFill>
      </fill>
      <alignment vertical="bottom" readingOrder="0"/>
    </dxf>
  </rfmt>
  <rfmt sheetId="3" sqref="AC68" start="0" length="0">
    <dxf>
      <alignment vertical="bottom" readingOrder="0"/>
    </dxf>
  </rfmt>
  <rfmt sheetId="3" sqref="AD68" start="0" length="0">
    <dxf>
      <alignment vertical="bottom" readingOrder="0"/>
    </dxf>
  </rfmt>
  <rfmt sheetId="3" sqref="AE68" start="0" length="0">
    <dxf>
      <alignment vertical="bottom" readingOrder="0"/>
    </dxf>
  </rfmt>
  <rfmt sheetId="3" sqref="AF68" start="0" length="0">
    <dxf>
      <alignment vertical="bottom" readingOrder="0"/>
    </dxf>
  </rfmt>
  <rfmt sheetId="3" sqref="AG68" start="0" length="0">
    <dxf>
      <alignment vertical="bottom" readingOrder="0"/>
    </dxf>
  </rfmt>
  <rfmt sheetId="3" sqref="AH68" start="0" length="0">
    <dxf>
      <alignment vertical="bottom" readingOrder="0"/>
    </dxf>
  </rfmt>
  <rfmt sheetId="3" sqref="AI68" start="0" length="0">
    <dxf>
      <alignment vertical="bottom" readingOrder="0"/>
    </dxf>
  </rfmt>
  <rfmt sheetId="3" sqref="AJ68" start="0" length="0">
    <dxf>
      <alignment vertical="bottom" readingOrder="0"/>
    </dxf>
  </rfmt>
  <rfmt sheetId="3" sqref="AK68" start="0" length="0">
    <dxf>
      <alignment vertical="bottom" readingOrder="0"/>
    </dxf>
  </rfmt>
  <rfmt sheetId="3" sqref="AL68" start="0" length="0">
    <dxf>
      <alignment vertical="bottom" readingOrder="0"/>
    </dxf>
  </rfmt>
  <rfmt sheetId="3" sqref="AM68" start="0" length="0">
    <dxf>
      <alignment vertical="bottom" readingOrder="0"/>
    </dxf>
  </rfmt>
  <rfmt sheetId="3" sqref="AN68" start="0" length="0">
    <dxf>
      <alignment vertical="bottom" readingOrder="0"/>
    </dxf>
  </rfmt>
  <rfmt sheetId="3" sqref="AO68" start="0" length="0">
    <dxf>
      <fill>
        <patternFill patternType="none">
          <bgColor indexed="65"/>
        </patternFill>
      </fill>
      <alignment vertical="bottom" readingOrder="0"/>
    </dxf>
  </rfmt>
  <rfmt sheetId="3" sqref="AP68" start="0" length="0">
    <dxf>
      <alignment vertical="bottom" readingOrder="0"/>
    </dxf>
  </rfmt>
  <rfmt sheetId="3" sqref="AQ68" start="0" length="0">
    <dxf>
      <alignment vertical="bottom" readingOrder="0"/>
    </dxf>
  </rfmt>
  <rfmt sheetId="3" sqref="AR68" start="0" length="0">
    <dxf>
      <alignment vertical="bottom" readingOrder="0"/>
    </dxf>
  </rfmt>
  <rfmt sheetId="3" sqref="AS68" start="0" length="0">
    <dxf>
      <alignment vertical="bottom" readingOrder="0"/>
    </dxf>
  </rfmt>
  <rfmt sheetId="3" sqref="AT68" start="0" length="0">
    <dxf>
      <alignment vertical="bottom" readingOrder="0"/>
    </dxf>
  </rfmt>
  <rfmt sheetId="3" sqref="AU68" start="0" length="0">
    <dxf>
      <alignment vertical="bottom" readingOrder="0"/>
    </dxf>
  </rfmt>
  <rfmt sheetId="3" sqref="AV68" start="0" length="0">
    <dxf>
      <alignment vertical="bottom" readingOrder="0"/>
    </dxf>
  </rfmt>
  <rfmt sheetId="3" sqref="AW68" start="0" length="0">
    <dxf>
      <alignment vertical="bottom" readingOrder="0"/>
    </dxf>
  </rfmt>
  <rfmt sheetId="3" sqref="AX68" start="0" length="0">
    <dxf>
      <alignment vertical="bottom" readingOrder="0"/>
    </dxf>
  </rfmt>
  <rfmt sheetId="3" sqref="AY68" start="0" length="0">
    <dxf>
      <alignment vertical="bottom" readingOrder="0"/>
    </dxf>
  </rfmt>
  <rfmt sheetId="3" sqref="AZ68" start="0" length="0">
    <dxf>
      <alignment vertical="bottom" readingOrder="0"/>
    </dxf>
  </rfmt>
  <rfmt sheetId="3" sqref="BA68" start="0" length="0">
    <dxf>
      <alignment vertical="bottom" readingOrder="0"/>
    </dxf>
  </rfmt>
  <rfmt sheetId="3" sqref="BB68" start="0" length="0">
    <dxf>
      <alignment vertical="bottom" readingOrder="0"/>
    </dxf>
  </rfmt>
  <rfmt sheetId="3" sqref="BC68" start="0" length="0">
    <dxf>
      <alignment vertical="bottom" readingOrder="0"/>
    </dxf>
  </rfmt>
  <rfmt sheetId="3" sqref="BD68" start="0" length="0">
    <dxf>
      <alignment vertical="bottom" readingOrder="0"/>
    </dxf>
  </rfmt>
  <rfmt sheetId="3" sqref="BE68" start="0" length="0">
    <dxf>
      <alignment vertical="bottom" readingOrder="0"/>
    </dxf>
  </rfmt>
  <rfmt sheetId="3" sqref="BF68" start="0" length="0">
    <dxf>
      <alignment vertical="bottom" readingOrder="0"/>
    </dxf>
  </rfmt>
  <rfmt sheetId="3" sqref="BG68" start="0" length="0">
    <dxf>
      <alignment vertical="bottom" readingOrder="0"/>
    </dxf>
  </rfmt>
  <rfmt sheetId="3" sqref="BH68" start="0" length="0">
    <dxf>
      <alignment vertical="bottom" readingOrder="0"/>
    </dxf>
  </rfmt>
  <rfmt sheetId="3" sqref="BI68" start="0" length="0">
    <dxf>
      <alignment vertical="bottom" readingOrder="0"/>
    </dxf>
  </rfmt>
  <rfmt sheetId="3" sqref="BJ68" start="0" length="0">
    <dxf>
      <alignment vertical="bottom" readingOrder="0"/>
    </dxf>
  </rfmt>
  <rfmt sheetId="3" sqref="BK68" start="0" length="0">
    <dxf>
      <alignment vertical="bottom" readingOrder="0"/>
    </dxf>
  </rfmt>
  <rfmt sheetId="3" sqref="BL68" start="0" length="0">
    <dxf>
      <alignment vertical="bottom" readingOrder="0"/>
    </dxf>
  </rfmt>
  <rfmt sheetId="3" sqref="BM68" start="0" length="0">
    <dxf>
      <alignment vertical="bottom" readingOrder="0"/>
    </dxf>
  </rfmt>
  <rfmt sheetId="3" sqref="BN68" start="0" length="0">
    <dxf>
      <alignment vertical="bottom" readingOrder="0"/>
    </dxf>
  </rfmt>
  <rfmt sheetId="3" sqref="BO68" start="0" length="0">
    <dxf>
      <alignment vertical="bottom" readingOrder="0"/>
    </dxf>
  </rfmt>
  <rfmt sheetId="3" sqref="BP68" start="0" length="0">
    <dxf>
      <alignment vertical="bottom" readingOrder="0"/>
    </dxf>
  </rfmt>
  <rfmt sheetId="3" sqref="BQ68" start="0" length="0">
    <dxf>
      <alignment vertical="bottom" readingOrder="0"/>
    </dxf>
  </rfmt>
  <rfmt sheetId="3" sqref="BR68" start="0" length="0">
    <dxf>
      <alignment vertical="bottom" readingOrder="0"/>
    </dxf>
  </rfmt>
  <rfmt sheetId="3" sqref="BS68" start="0" length="0">
    <dxf>
      <alignment vertical="bottom" readingOrder="0"/>
    </dxf>
  </rfmt>
  <rfmt sheetId="3" sqref="BT68" start="0" length="0">
    <dxf>
      <alignment vertical="bottom" readingOrder="0"/>
    </dxf>
  </rfmt>
  <rfmt sheetId="3" sqref="BU68" start="0" length="0">
    <dxf>
      <alignment vertical="bottom" readingOrder="0"/>
    </dxf>
  </rfmt>
  <rfmt sheetId="3" sqref="BV68" start="0" length="0">
    <dxf>
      <alignment vertical="bottom" readingOrder="0"/>
    </dxf>
  </rfmt>
  <rfmt sheetId="3" sqref="BW68" start="0" length="0">
    <dxf>
      <alignment vertical="bottom" readingOrder="0"/>
    </dxf>
  </rfmt>
  <rfmt sheetId="3" sqref="BX68" start="0" length="0">
    <dxf>
      <alignment vertical="bottom" readingOrder="0"/>
    </dxf>
  </rfmt>
  <rfmt sheetId="3" sqref="BY68" start="0" length="0">
    <dxf>
      <alignment vertical="bottom" readingOrder="0"/>
    </dxf>
  </rfmt>
  <rfmt sheetId="3" sqref="BZ68" start="0" length="0">
    <dxf>
      <alignment vertical="bottom" readingOrder="0"/>
    </dxf>
  </rfmt>
  <rfmt sheetId="3" sqref="CA68" start="0" length="0">
    <dxf>
      <alignment vertical="bottom" readingOrder="0"/>
    </dxf>
  </rfmt>
  <rfmt sheetId="3" sqref="CB68" start="0" length="0">
    <dxf>
      <alignment vertical="bottom" readingOrder="0"/>
    </dxf>
  </rfmt>
  <rfmt sheetId="3" sqref="CC68" start="0" length="0">
    <dxf>
      <alignment vertical="bottom" readingOrder="0"/>
    </dxf>
  </rfmt>
  <rfmt sheetId="3" sqref="CD68" start="0" length="0">
    <dxf>
      <alignment vertical="bottom" readingOrder="0"/>
    </dxf>
  </rfmt>
  <rfmt sheetId="3" sqref="CE68" start="0" length="0">
    <dxf>
      <alignment vertical="bottom" readingOrder="0"/>
    </dxf>
  </rfmt>
  <rfmt sheetId="3" sqref="CF68" start="0" length="0">
    <dxf>
      <alignment vertical="bottom" readingOrder="0"/>
    </dxf>
  </rfmt>
  <rfmt sheetId="3" sqref="CG68" start="0" length="0">
    <dxf>
      <alignment vertical="bottom" readingOrder="0"/>
    </dxf>
  </rfmt>
  <rfmt sheetId="3" sqref="CH68" start="0" length="0">
    <dxf>
      <alignment vertical="bottom" readingOrder="0"/>
    </dxf>
  </rfmt>
  <rfmt sheetId="3" sqref="CI68" start="0" length="0">
    <dxf>
      <alignment vertical="bottom" readingOrder="0"/>
    </dxf>
  </rfmt>
  <rfmt sheetId="3" sqref="CJ68" start="0" length="0">
    <dxf>
      <alignment vertical="bottom" readingOrder="0"/>
    </dxf>
  </rfmt>
  <rfmt sheetId="3" sqref="CK68" start="0" length="0">
    <dxf>
      <alignment vertical="bottom" readingOrder="0"/>
    </dxf>
  </rfmt>
  <rfmt sheetId="3" sqref="CL68" start="0" length="0">
    <dxf>
      <alignment vertical="bottom" readingOrder="0"/>
    </dxf>
  </rfmt>
  <rfmt sheetId="3" sqref="CM68" start="0" length="0">
    <dxf>
      <alignment vertical="bottom" readingOrder="0"/>
    </dxf>
  </rfmt>
  <rfmt sheetId="3" sqref="CN68" start="0" length="0">
    <dxf>
      <alignment vertical="bottom" readingOrder="0"/>
    </dxf>
  </rfmt>
  <rfmt sheetId="3" sqref="CO68" start="0" length="0">
    <dxf>
      <alignment vertical="bottom" readingOrder="0"/>
    </dxf>
  </rfmt>
  <rfmt sheetId="3" sqref="CP68" start="0" length="0">
    <dxf>
      <alignment vertical="bottom" readingOrder="0"/>
    </dxf>
  </rfmt>
  <rfmt sheetId="3" sqref="CQ68" start="0" length="0">
    <dxf>
      <alignment vertical="bottom" readingOrder="0"/>
    </dxf>
  </rfmt>
  <rfmt sheetId="3" sqref="CR68" start="0" length="0">
    <dxf>
      <alignment vertical="bottom" readingOrder="0"/>
    </dxf>
  </rfmt>
  <rfmt sheetId="3" sqref="CS68" start="0" length="0">
    <dxf>
      <alignment vertical="bottom" readingOrder="0"/>
    </dxf>
  </rfmt>
  <rfmt sheetId="3" sqref="CT68" start="0" length="0">
    <dxf>
      <alignment vertical="bottom" readingOrder="0"/>
    </dxf>
  </rfmt>
  <rfmt sheetId="3" sqref="CU68" start="0" length="0">
    <dxf>
      <alignment vertical="bottom" readingOrder="0"/>
    </dxf>
  </rfmt>
  <rfmt sheetId="3" sqref="CV68" start="0" length="0">
    <dxf>
      <alignment vertical="bottom" readingOrder="0"/>
    </dxf>
  </rfmt>
  <rfmt sheetId="3" sqref="CW68" start="0" length="0">
    <dxf>
      <alignment vertical="bottom" readingOrder="0"/>
    </dxf>
  </rfmt>
  <rfmt sheetId="3" sqref="CX68" start="0" length="0">
    <dxf>
      <alignment vertical="bottom" readingOrder="0"/>
    </dxf>
  </rfmt>
  <rfmt sheetId="3" sqref="CY68" start="0" length="0">
    <dxf>
      <alignment vertical="bottom" readingOrder="0"/>
    </dxf>
  </rfmt>
  <rfmt sheetId="3" sqref="CZ68" start="0" length="0">
    <dxf>
      <alignment vertical="bottom" readingOrder="0"/>
    </dxf>
  </rfmt>
  <rfmt sheetId="3" sqref="DA68" start="0" length="0">
    <dxf>
      <alignment vertical="bottom" readingOrder="0"/>
    </dxf>
  </rfmt>
  <rfmt sheetId="3" sqref="DB68" start="0" length="0">
    <dxf>
      <alignment vertical="bottom" readingOrder="0"/>
    </dxf>
  </rfmt>
  <rfmt sheetId="3" sqref="DC68" start="0" length="0">
    <dxf>
      <alignment vertical="bottom" readingOrder="0"/>
    </dxf>
  </rfmt>
  <rfmt sheetId="3" sqref="DD68" start="0" length="0">
    <dxf>
      <alignment vertical="bottom" readingOrder="0"/>
    </dxf>
  </rfmt>
  <rfmt sheetId="3" sqref="DE68" start="0" length="0">
    <dxf>
      <alignment vertical="bottom" readingOrder="0"/>
    </dxf>
  </rfmt>
  <rfmt sheetId="3" sqref="DF68" start="0" length="0">
    <dxf>
      <alignment vertical="bottom" readingOrder="0"/>
    </dxf>
  </rfmt>
  <rfmt sheetId="3" sqref="DG68" start="0" length="0">
    <dxf>
      <alignment vertical="bottom" readingOrder="0"/>
    </dxf>
  </rfmt>
  <rfmt sheetId="3" sqref="DH68" start="0" length="0">
    <dxf>
      <alignment vertical="bottom" readingOrder="0"/>
    </dxf>
  </rfmt>
  <rfmt sheetId="3" sqref="DI68" start="0" length="0">
    <dxf>
      <alignment vertical="bottom" readingOrder="0"/>
    </dxf>
  </rfmt>
  <rfmt sheetId="3" sqref="DJ68" start="0" length="0">
    <dxf>
      <alignment vertical="bottom" readingOrder="0"/>
    </dxf>
  </rfmt>
  <rfmt sheetId="3" sqref="DK68" start="0" length="0">
    <dxf>
      <alignment vertical="bottom" readingOrder="0"/>
    </dxf>
  </rfmt>
  <rfmt sheetId="3" sqref="DL68" start="0" length="0">
    <dxf>
      <alignment vertical="bottom" readingOrder="0"/>
    </dxf>
  </rfmt>
  <rfmt sheetId="3" sqref="DM68" start="0" length="0">
    <dxf>
      <alignment vertical="bottom" readingOrder="0"/>
    </dxf>
  </rfmt>
  <rfmt sheetId="3" sqref="DN68" start="0" length="0">
    <dxf>
      <alignment vertical="bottom" readingOrder="0"/>
    </dxf>
  </rfmt>
  <rfmt sheetId="3" sqref="DO68" start="0" length="0">
    <dxf>
      <alignment vertical="bottom" readingOrder="0"/>
    </dxf>
  </rfmt>
  <rfmt sheetId="3" sqref="DP68" start="0" length="0">
    <dxf>
      <alignment vertical="bottom" readingOrder="0"/>
    </dxf>
  </rfmt>
  <rfmt sheetId="3" sqref="DQ68" start="0" length="0">
    <dxf>
      <alignment vertical="bottom" readingOrder="0"/>
    </dxf>
  </rfmt>
  <rfmt sheetId="3" sqref="DR68" start="0" length="0">
    <dxf>
      <alignment vertical="bottom" readingOrder="0"/>
    </dxf>
  </rfmt>
  <rfmt sheetId="3" sqref="DS68" start="0" length="0">
    <dxf>
      <alignment vertical="bottom" readingOrder="0"/>
    </dxf>
  </rfmt>
  <rfmt sheetId="3" sqref="DT68" start="0" length="0">
    <dxf>
      <alignment vertical="bottom" readingOrder="0"/>
    </dxf>
  </rfmt>
  <rfmt sheetId="3" sqref="DU68" start="0" length="0">
    <dxf>
      <alignment vertical="bottom" readingOrder="0"/>
    </dxf>
  </rfmt>
  <rfmt sheetId="3" sqref="DV68" start="0" length="0">
    <dxf>
      <alignment vertical="bottom" readingOrder="0"/>
    </dxf>
  </rfmt>
  <rfmt sheetId="3" sqref="DW68" start="0" length="0">
    <dxf>
      <alignment vertical="bottom" readingOrder="0"/>
    </dxf>
  </rfmt>
  <rfmt sheetId="3" sqref="DX68" start="0" length="0">
    <dxf>
      <alignment vertical="bottom" readingOrder="0"/>
    </dxf>
  </rfmt>
  <rfmt sheetId="3" sqref="DY68" start="0" length="0">
    <dxf>
      <alignment vertical="bottom" readingOrder="0"/>
    </dxf>
  </rfmt>
  <rfmt sheetId="3" sqref="DZ68" start="0" length="0">
    <dxf>
      <alignment vertical="bottom" readingOrder="0"/>
    </dxf>
  </rfmt>
  <rfmt sheetId="3" sqref="EA68" start="0" length="0">
    <dxf>
      <alignment vertical="bottom" readingOrder="0"/>
    </dxf>
  </rfmt>
  <rfmt sheetId="3" sqref="EB68" start="0" length="0">
    <dxf>
      <alignment vertical="bottom" readingOrder="0"/>
    </dxf>
  </rfmt>
  <rfmt sheetId="3" sqref="EC68" start="0" length="0">
    <dxf>
      <alignment vertical="bottom" readingOrder="0"/>
    </dxf>
  </rfmt>
  <rfmt sheetId="3" sqref="ED68" start="0" length="0">
    <dxf>
      <alignment vertical="bottom" readingOrder="0"/>
    </dxf>
  </rfmt>
  <rfmt sheetId="3" sqref="EE68" start="0" length="0">
    <dxf>
      <alignment vertical="bottom" readingOrder="0"/>
    </dxf>
  </rfmt>
  <rfmt sheetId="3" sqref="EF68" start="0" length="0">
    <dxf>
      <alignment vertical="bottom" readingOrder="0"/>
    </dxf>
  </rfmt>
  <rfmt sheetId="3" sqref="EG68" start="0" length="0">
    <dxf>
      <alignment vertical="bottom" readingOrder="0"/>
    </dxf>
  </rfmt>
  <rfmt sheetId="3" sqref="EH68" start="0" length="0">
    <dxf>
      <alignment vertical="bottom" readingOrder="0"/>
    </dxf>
  </rfmt>
  <rfmt sheetId="3" sqref="EI68" start="0" length="0">
    <dxf>
      <alignment vertical="bottom" readingOrder="0"/>
    </dxf>
  </rfmt>
  <rfmt sheetId="3" sqref="EJ68" start="0" length="0">
    <dxf>
      <alignment vertical="bottom" readingOrder="0"/>
    </dxf>
  </rfmt>
  <rfmt sheetId="3" sqref="EK68" start="0" length="0">
    <dxf>
      <alignment vertical="bottom" readingOrder="0"/>
    </dxf>
  </rfmt>
  <rfmt sheetId="3" sqref="EL68" start="0" length="0">
    <dxf>
      <alignment vertical="bottom" readingOrder="0"/>
    </dxf>
  </rfmt>
  <rfmt sheetId="3" sqref="EM68" start="0" length="0">
    <dxf>
      <alignment vertical="bottom" readingOrder="0"/>
    </dxf>
  </rfmt>
  <rfmt sheetId="3" sqref="EN68" start="0" length="0">
    <dxf>
      <alignment vertical="bottom" readingOrder="0"/>
    </dxf>
  </rfmt>
  <rfmt sheetId="3" sqref="EO68" start="0" length="0">
    <dxf>
      <alignment vertical="bottom" readingOrder="0"/>
    </dxf>
  </rfmt>
  <rfmt sheetId="3" sqref="EP68" start="0" length="0">
    <dxf>
      <alignment vertical="bottom" readingOrder="0"/>
    </dxf>
  </rfmt>
  <rfmt sheetId="3" sqref="EQ68" start="0" length="0">
    <dxf>
      <alignment vertical="bottom" readingOrder="0"/>
    </dxf>
  </rfmt>
  <rfmt sheetId="3" sqref="ER68" start="0" length="0">
    <dxf>
      <alignment vertical="bottom" readingOrder="0"/>
    </dxf>
  </rfmt>
  <rfmt sheetId="3" sqref="ES68" start="0" length="0">
    <dxf>
      <alignment vertical="bottom" readingOrder="0"/>
    </dxf>
  </rfmt>
  <rfmt sheetId="3" sqref="ET68" start="0" length="0">
    <dxf>
      <alignment vertical="bottom" readingOrder="0"/>
    </dxf>
  </rfmt>
  <rfmt sheetId="3" sqref="EU68" start="0" length="0">
    <dxf>
      <alignment vertical="bottom" readingOrder="0"/>
    </dxf>
  </rfmt>
  <rfmt sheetId="3" sqref="EV68" start="0" length="0">
    <dxf>
      <alignment vertical="bottom" readingOrder="0"/>
    </dxf>
  </rfmt>
  <rfmt sheetId="3" sqref="EW68" start="0" length="0">
    <dxf>
      <alignment vertical="bottom" readingOrder="0"/>
    </dxf>
  </rfmt>
  <rfmt sheetId="3" sqref="EX68" start="0" length="0">
    <dxf>
      <alignment vertical="bottom" readingOrder="0"/>
    </dxf>
  </rfmt>
  <rfmt sheetId="3" sqref="EY68" start="0" length="0">
    <dxf>
      <alignment vertical="bottom" readingOrder="0"/>
    </dxf>
  </rfmt>
  <rfmt sheetId="3" sqref="EZ68" start="0" length="0">
    <dxf>
      <alignment vertical="bottom" readingOrder="0"/>
    </dxf>
  </rfmt>
  <rfmt sheetId="3" sqref="FA68" start="0" length="0">
    <dxf>
      <alignment vertical="bottom" readingOrder="0"/>
    </dxf>
  </rfmt>
  <rfmt sheetId="3" sqref="FB68" start="0" length="0">
    <dxf>
      <alignment vertical="bottom" readingOrder="0"/>
    </dxf>
  </rfmt>
  <rfmt sheetId="3" sqref="FC68" start="0" length="0">
    <dxf>
      <alignment vertical="bottom" readingOrder="0"/>
    </dxf>
  </rfmt>
  <rfmt sheetId="3" sqref="FD68" start="0" length="0">
    <dxf>
      <alignment vertical="bottom" readingOrder="0"/>
    </dxf>
  </rfmt>
  <rfmt sheetId="3" sqref="FE68" start="0" length="0">
    <dxf>
      <alignment vertical="bottom" readingOrder="0"/>
    </dxf>
  </rfmt>
  <rfmt sheetId="3" sqref="FF68" start="0" length="0">
    <dxf>
      <alignment vertical="bottom" readingOrder="0"/>
    </dxf>
  </rfmt>
  <rfmt sheetId="3" sqref="FG68" start="0" length="0">
    <dxf>
      <alignment vertical="bottom" readingOrder="0"/>
    </dxf>
  </rfmt>
  <rfmt sheetId="3" sqref="FH68" start="0" length="0">
    <dxf>
      <alignment vertical="bottom" readingOrder="0"/>
    </dxf>
  </rfmt>
  <rfmt sheetId="3" sqref="FI68" start="0" length="0">
    <dxf>
      <alignment vertical="bottom" readingOrder="0"/>
    </dxf>
  </rfmt>
  <rfmt sheetId="3" sqref="FJ68" start="0" length="0">
    <dxf>
      <alignment vertical="bottom" readingOrder="0"/>
    </dxf>
  </rfmt>
  <rfmt sheetId="3" sqref="FK68" start="0" length="0">
    <dxf>
      <alignment vertical="bottom" readingOrder="0"/>
    </dxf>
  </rfmt>
  <rfmt sheetId="3" sqref="P69" start="0" length="0">
    <dxf>
      <alignment vertical="bottom" readingOrder="0"/>
    </dxf>
  </rfmt>
  <rfmt sheetId="3" sqref="Q69" start="0" length="0">
    <dxf>
      <alignment vertical="bottom" readingOrder="0"/>
    </dxf>
  </rfmt>
  <rfmt sheetId="3" sqref="R69" start="0" length="0">
    <dxf>
      <alignment vertical="bottom" readingOrder="0"/>
    </dxf>
  </rfmt>
  <rfmt sheetId="3" sqref="S69" start="0" length="0">
    <dxf>
      <alignment vertical="bottom" readingOrder="0"/>
    </dxf>
  </rfmt>
  <rfmt sheetId="3" sqref="T69" start="0" length="0">
    <dxf>
      <alignment vertical="bottom" readingOrder="0"/>
    </dxf>
  </rfmt>
  <rfmt sheetId="3" sqref="U69" start="0" length="0">
    <dxf>
      <alignment vertical="bottom" readingOrder="0"/>
    </dxf>
  </rfmt>
  <rfmt sheetId="3" sqref="V69" start="0" length="0">
    <dxf>
      <alignment vertical="bottom" readingOrder="0"/>
    </dxf>
  </rfmt>
  <rfmt sheetId="3" sqref="W69" start="0" length="0">
    <dxf>
      <alignment vertical="bottom" readingOrder="0"/>
    </dxf>
  </rfmt>
  <rfmt sheetId="3" sqref="X69" start="0" length="0">
    <dxf>
      <alignment vertical="bottom" readingOrder="0"/>
    </dxf>
  </rfmt>
  <rfmt sheetId="3" sqref="Y69" start="0" length="0">
    <dxf>
      <alignment vertical="bottom" readingOrder="0"/>
    </dxf>
  </rfmt>
  <rfmt sheetId="3" sqref="Z69" start="0" length="0">
    <dxf>
      <alignment vertical="bottom" readingOrder="0"/>
    </dxf>
  </rfmt>
  <rfmt sheetId="3" sqref="AA69" start="0" length="0">
    <dxf>
      <alignment vertical="bottom" readingOrder="0"/>
    </dxf>
  </rfmt>
  <rfmt sheetId="3" sqref="AB69" start="0" length="0">
    <dxf>
      <fill>
        <patternFill patternType="none">
          <bgColor indexed="65"/>
        </patternFill>
      </fill>
      <alignment vertical="bottom" readingOrder="0"/>
    </dxf>
  </rfmt>
  <rfmt sheetId="3" sqref="AC69" start="0" length="0">
    <dxf>
      <alignment vertical="bottom" readingOrder="0"/>
    </dxf>
  </rfmt>
  <rfmt sheetId="3" sqref="AD69" start="0" length="0">
    <dxf>
      <alignment vertical="bottom" readingOrder="0"/>
    </dxf>
  </rfmt>
  <rfmt sheetId="3" sqref="AE69" start="0" length="0">
    <dxf>
      <alignment vertical="bottom" readingOrder="0"/>
    </dxf>
  </rfmt>
  <rfmt sheetId="3" sqref="AF69" start="0" length="0">
    <dxf>
      <alignment vertical="bottom" readingOrder="0"/>
    </dxf>
  </rfmt>
  <rfmt sheetId="3" sqref="AG69" start="0" length="0">
    <dxf>
      <alignment vertical="bottom" readingOrder="0"/>
    </dxf>
  </rfmt>
  <rfmt sheetId="3" sqref="AH69" start="0" length="0">
    <dxf>
      <alignment vertical="bottom" readingOrder="0"/>
    </dxf>
  </rfmt>
  <rfmt sheetId="3" sqref="AI69" start="0" length="0">
    <dxf>
      <alignment vertical="bottom" readingOrder="0"/>
    </dxf>
  </rfmt>
  <rfmt sheetId="3" sqref="AJ69" start="0" length="0">
    <dxf>
      <alignment vertical="bottom" readingOrder="0"/>
    </dxf>
  </rfmt>
  <rfmt sheetId="3" sqref="AK69" start="0" length="0">
    <dxf>
      <alignment vertical="bottom" readingOrder="0"/>
    </dxf>
  </rfmt>
  <rfmt sheetId="3" sqref="AL69" start="0" length="0">
    <dxf>
      <alignment vertical="bottom" readingOrder="0"/>
    </dxf>
  </rfmt>
  <rfmt sheetId="3" sqref="AM69" start="0" length="0">
    <dxf>
      <alignment vertical="bottom" readingOrder="0"/>
    </dxf>
  </rfmt>
  <rfmt sheetId="3" sqref="AN69" start="0" length="0">
    <dxf>
      <alignment vertical="bottom" readingOrder="0"/>
    </dxf>
  </rfmt>
  <rfmt sheetId="3" sqref="AO69" start="0" length="0">
    <dxf>
      <fill>
        <patternFill patternType="none">
          <bgColor indexed="65"/>
        </patternFill>
      </fill>
      <alignment vertical="bottom" readingOrder="0"/>
    </dxf>
  </rfmt>
  <rfmt sheetId="3" sqref="AP69" start="0" length="0">
    <dxf>
      <alignment vertical="bottom" readingOrder="0"/>
    </dxf>
  </rfmt>
  <rfmt sheetId="3" sqref="AQ69" start="0" length="0">
    <dxf>
      <alignment vertical="bottom" readingOrder="0"/>
    </dxf>
  </rfmt>
  <rfmt sheetId="3" sqref="AR69" start="0" length="0">
    <dxf>
      <alignment vertical="bottom" readingOrder="0"/>
    </dxf>
  </rfmt>
  <rfmt sheetId="3" sqref="AS69" start="0" length="0">
    <dxf>
      <alignment vertical="bottom" readingOrder="0"/>
    </dxf>
  </rfmt>
  <rfmt sheetId="3" sqref="AT69" start="0" length="0">
    <dxf>
      <alignment vertical="bottom" readingOrder="0"/>
    </dxf>
  </rfmt>
  <rfmt sheetId="3" sqref="AU69" start="0" length="0">
    <dxf>
      <alignment vertical="bottom" readingOrder="0"/>
    </dxf>
  </rfmt>
  <rfmt sheetId="3" sqref="AV69" start="0" length="0">
    <dxf>
      <alignment vertical="bottom" readingOrder="0"/>
    </dxf>
  </rfmt>
  <rfmt sheetId="3" sqref="AW69" start="0" length="0">
    <dxf>
      <alignment vertical="bottom" readingOrder="0"/>
    </dxf>
  </rfmt>
  <rfmt sheetId="3" sqref="AX69" start="0" length="0">
    <dxf>
      <alignment vertical="bottom" readingOrder="0"/>
    </dxf>
  </rfmt>
  <rfmt sheetId="3" sqref="AY69" start="0" length="0">
    <dxf>
      <alignment vertical="bottom" readingOrder="0"/>
    </dxf>
  </rfmt>
  <rfmt sheetId="3" sqref="AZ69" start="0" length="0">
    <dxf>
      <alignment vertical="bottom" readingOrder="0"/>
    </dxf>
  </rfmt>
  <rfmt sheetId="3" sqref="BA69" start="0" length="0">
    <dxf>
      <alignment vertical="bottom" readingOrder="0"/>
    </dxf>
  </rfmt>
  <rfmt sheetId="3" sqref="BB69" start="0" length="0">
    <dxf>
      <alignment vertical="bottom" readingOrder="0"/>
    </dxf>
  </rfmt>
  <rfmt sheetId="3" sqref="BC69" start="0" length="0">
    <dxf>
      <alignment vertical="bottom" readingOrder="0"/>
    </dxf>
  </rfmt>
  <rfmt sheetId="3" sqref="BD69" start="0" length="0">
    <dxf>
      <alignment vertical="bottom" readingOrder="0"/>
    </dxf>
  </rfmt>
  <rfmt sheetId="3" sqref="BE69" start="0" length="0">
    <dxf>
      <alignment vertical="bottom" readingOrder="0"/>
    </dxf>
  </rfmt>
  <rfmt sheetId="3" sqref="BF69" start="0" length="0">
    <dxf>
      <alignment vertical="bottom" readingOrder="0"/>
    </dxf>
  </rfmt>
  <rfmt sheetId="3" sqref="BG69" start="0" length="0">
    <dxf>
      <alignment vertical="bottom" readingOrder="0"/>
    </dxf>
  </rfmt>
  <rfmt sheetId="3" sqref="BH69" start="0" length="0">
    <dxf>
      <alignment vertical="bottom" readingOrder="0"/>
    </dxf>
  </rfmt>
  <rfmt sheetId="3" sqref="BI69" start="0" length="0">
    <dxf>
      <alignment vertical="bottom" readingOrder="0"/>
    </dxf>
  </rfmt>
  <rfmt sheetId="3" sqref="BJ69" start="0" length="0">
    <dxf>
      <alignment vertical="bottom" readingOrder="0"/>
    </dxf>
  </rfmt>
  <rfmt sheetId="3" sqref="BK69" start="0" length="0">
    <dxf>
      <alignment vertical="bottom" readingOrder="0"/>
    </dxf>
  </rfmt>
  <rfmt sheetId="3" sqref="BL69" start="0" length="0">
    <dxf>
      <alignment vertical="bottom" readingOrder="0"/>
    </dxf>
  </rfmt>
  <rfmt sheetId="3" sqref="BM69" start="0" length="0">
    <dxf>
      <alignment vertical="bottom" readingOrder="0"/>
    </dxf>
  </rfmt>
  <rfmt sheetId="3" sqref="BN69" start="0" length="0">
    <dxf>
      <alignment vertical="bottom" readingOrder="0"/>
    </dxf>
  </rfmt>
  <rfmt sheetId="3" sqref="BO69" start="0" length="0">
    <dxf>
      <alignment vertical="bottom" readingOrder="0"/>
    </dxf>
  </rfmt>
  <rfmt sheetId="3" sqref="BP69" start="0" length="0">
    <dxf>
      <alignment vertical="bottom" readingOrder="0"/>
    </dxf>
  </rfmt>
  <rfmt sheetId="3" sqref="BQ69" start="0" length="0">
    <dxf>
      <alignment vertical="bottom" readingOrder="0"/>
    </dxf>
  </rfmt>
  <rfmt sheetId="3" sqref="BR69" start="0" length="0">
    <dxf>
      <alignment vertical="bottom" readingOrder="0"/>
    </dxf>
  </rfmt>
  <rfmt sheetId="3" sqref="BS69" start="0" length="0">
    <dxf>
      <alignment vertical="bottom" readingOrder="0"/>
    </dxf>
  </rfmt>
  <rfmt sheetId="3" sqref="BT69" start="0" length="0">
    <dxf>
      <alignment vertical="bottom" readingOrder="0"/>
    </dxf>
  </rfmt>
  <rfmt sheetId="3" sqref="BU69" start="0" length="0">
    <dxf>
      <alignment vertical="bottom" readingOrder="0"/>
    </dxf>
  </rfmt>
  <rfmt sheetId="3" sqref="BV69" start="0" length="0">
    <dxf>
      <alignment vertical="bottom" readingOrder="0"/>
    </dxf>
  </rfmt>
  <rfmt sheetId="3" sqref="BW69" start="0" length="0">
    <dxf>
      <alignment vertical="bottom" readingOrder="0"/>
    </dxf>
  </rfmt>
  <rfmt sheetId="3" sqref="BX69" start="0" length="0">
    <dxf>
      <alignment vertical="bottom" readingOrder="0"/>
    </dxf>
  </rfmt>
  <rfmt sheetId="3" sqref="BY69" start="0" length="0">
    <dxf>
      <alignment vertical="bottom" readingOrder="0"/>
    </dxf>
  </rfmt>
  <rfmt sheetId="3" sqref="BZ69" start="0" length="0">
    <dxf>
      <alignment vertical="bottom" readingOrder="0"/>
    </dxf>
  </rfmt>
  <rfmt sheetId="3" sqref="CA69" start="0" length="0">
    <dxf>
      <alignment vertical="bottom" readingOrder="0"/>
    </dxf>
  </rfmt>
  <rfmt sheetId="3" sqref="CB69" start="0" length="0">
    <dxf>
      <alignment vertical="bottom" readingOrder="0"/>
    </dxf>
  </rfmt>
  <rfmt sheetId="3" sqref="CC69" start="0" length="0">
    <dxf>
      <alignment vertical="bottom" readingOrder="0"/>
    </dxf>
  </rfmt>
  <rfmt sheetId="3" sqref="CD69" start="0" length="0">
    <dxf>
      <alignment vertical="bottom" readingOrder="0"/>
    </dxf>
  </rfmt>
  <rfmt sheetId="3" sqref="CE69" start="0" length="0">
    <dxf>
      <alignment vertical="bottom" readingOrder="0"/>
    </dxf>
  </rfmt>
  <rfmt sheetId="3" sqref="CF69" start="0" length="0">
    <dxf>
      <alignment vertical="bottom" readingOrder="0"/>
    </dxf>
  </rfmt>
  <rfmt sheetId="3" sqref="CG69" start="0" length="0">
    <dxf>
      <alignment vertical="bottom" readingOrder="0"/>
    </dxf>
  </rfmt>
  <rfmt sheetId="3" sqref="CH69" start="0" length="0">
    <dxf>
      <alignment vertical="bottom" readingOrder="0"/>
    </dxf>
  </rfmt>
  <rfmt sheetId="3" sqref="CI69" start="0" length="0">
    <dxf>
      <alignment vertical="bottom" readingOrder="0"/>
    </dxf>
  </rfmt>
  <rfmt sheetId="3" sqref="CJ69" start="0" length="0">
    <dxf>
      <alignment vertical="bottom" readingOrder="0"/>
    </dxf>
  </rfmt>
  <rfmt sheetId="3" sqref="CK69" start="0" length="0">
    <dxf>
      <alignment vertical="bottom" readingOrder="0"/>
    </dxf>
  </rfmt>
  <rfmt sheetId="3" sqref="CL69" start="0" length="0">
    <dxf>
      <alignment vertical="bottom" readingOrder="0"/>
    </dxf>
  </rfmt>
  <rfmt sheetId="3" sqref="CM69" start="0" length="0">
    <dxf>
      <alignment vertical="bottom" readingOrder="0"/>
    </dxf>
  </rfmt>
  <rfmt sheetId="3" sqref="CN69" start="0" length="0">
    <dxf>
      <alignment vertical="bottom" readingOrder="0"/>
    </dxf>
  </rfmt>
  <rfmt sheetId="3" sqref="CO69" start="0" length="0">
    <dxf>
      <alignment vertical="bottom" readingOrder="0"/>
    </dxf>
  </rfmt>
  <rfmt sheetId="3" sqref="CP69" start="0" length="0">
    <dxf>
      <alignment vertical="bottom" readingOrder="0"/>
    </dxf>
  </rfmt>
  <rfmt sheetId="3" sqref="CQ69" start="0" length="0">
    <dxf>
      <alignment vertical="bottom" readingOrder="0"/>
    </dxf>
  </rfmt>
  <rfmt sheetId="3" sqref="CR69" start="0" length="0">
    <dxf>
      <alignment vertical="bottom" readingOrder="0"/>
    </dxf>
  </rfmt>
  <rfmt sheetId="3" sqref="CS69" start="0" length="0">
    <dxf>
      <alignment vertical="bottom" readingOrder="0"/>
    </dxf>
  </rfmt>
  <rfmt sheetId="3" sqref="CT69" start="0" length="0">
    <dxf>
      <alignment vertical="bottom" readingOrder="0"/>
    </dxf>
  </rfmt>
  <rfmt sheetId="3" sqref="CU69" start="0" length="0">
    <dxf>
      <alignment vertical="bottom" readingOrder="0"/>
    </dxf>
  </rfmt>
  <rfmt sheetId="3" sqref="CV69" start="0" length="0">
    <dxf>
      <alignment vertical="bottom" readingOrder="0"/>
    </dxf>
  </rfmt>
  <rfmt sheetId="3" sqref="CW69" start="0" length="0">
    <dxf>
      <alignment vertical="bottom" readingOrder="0"/>
    </dxf>
  </rfmt>
  <rfmt sheetId="3" sqref="CX69" start="0" length="0">
    <dxf>
      <alignment vertical="bottom" readingOrder="0"/>
    </dxf>
  </rfmt>
  <rfmt sheetId="3" sqref="CY69" start="0" length="0">
    <dxf>
      <alignment vertical="bottom" readingOrder="0"/>
    </dxf>
  </rfmt>
  <rfmt sheetId="3" sqref="CZ69" start="0" length="0">
    <dxf>
      <alignment vertical="bottom" readingOrder="0"/>
    </dxf>
  </rfmt>
  <rfmt sheetId="3" sqref="DA69" start="0" length="0">
    <dxf>
      <alignment vertical="bottom" readingOrder="0"/>
    </dxf>
  </rfmt>
  <rfmt sheetId="3" sqref="DB69" start="0" length="0">
    <dxf>
      <alignment vertical="bottom" readingOrder="0"/>
    </dxf>
  </rfmt>
  <rfmt sheetId="3" sqref="DC69" start="0" length="0">
    <dxf>
      <alignment vertical="bottom" readingOrder="0"/>
    </dxf>
  </rfmt>
  <rfmt sheetId="3" sqref="DD69" start="0" length="0">
    <dxf>
      <alignment vertical="bottom" readingOrder="0"/>
    </dxf>
  </rfmt>
  <rfmt sheetId="3" sqref="DE69" start="0" length="0">
    <dxf>
      <alignment vertical="bottom" readingOrder="0"/>
    </dxf>
  </rfmt>
  <rfmt sheetId="3" sqref="DF69" start="0" length="0">
    <dxf>
      <alignment vertical="bottom" readingOrder="0"/>
    </dxf>
  </rfmt>
  <rfmt sheetId="3" sqref="DG69" start="0" length="0">
    <dxf>
      <alignment vertical="bottom" readingOrder="0"/>
    </dxf>
  </rfmt>
  <rfmt sheetId="3" sqref="DH69" start="0" length="0">
    <dxf>
      <alignment vertical="bottom" readingOrder="0"/>
    </dxf>
  </rfmt>
  <rfmt sheetId="3" sqref="DI69" start="0" length="0">
    <dxf>
      <alignment vertical="bottom" readingOrder="0"/>
    </dxf>
  </rfmt>
  <rfmt sheetId="3" sqref="DJ69" start="0" length="0">
    <dxf>
      <alignment vertical="bottom" readingOrder="0"/>
    </dxf>
  </rfmt>
  <rfmt sheetId="3" sqref="DK69" start="0" length="0">
    <dxf>
      <alignment vertical="bottom" readingOrder="0"/>
    </dxf>
  </rfmt>
  <rfmt sheetId="3" sqref="DL69" start="0" length="0">
    <dxf>
      <alignment vertical="bottom" readingOrder="0"/>
    </dxf>
  </rfmt>
  <rfmt sheetId="3" sqref="DM69" start="0" length="0">
    <dxf>
      <alignment vertical="bottom" readingOrder="0"/>
    </dxf>
  </rfmt>
  <rfmt sheetId="3" sqref="DN69" start="0" length="0">
    <dxf>
      <alignment vertical="bottom" readingOrder="0"/>
    </dxf>
  </rfmt>
  <rfmt sheetId="3" sqref="DO69" start="0" length="0">
    <dxf>
      <alignment vertical="bottom" readingOrder="0"/>
    </dxf>
  </rfmt>
  <rfmt sheetId="3" sqref="DP69" start="0" length="0">
    <dxf>
      <alignment vertical="bottom" readingOrder="0"/>
    </dxf>
  </rfmt>
  <rfmt sheetId="3" sqref="DQ69" start="0" length="0">
    <dxf>
      <alignment vertical="bottom" readingOrder="0"/>
    </dxf>
  </rfmt>
  <rfmt sheetId="3" sqref="DR69" start="0" length="0">
    <dxf>
      <alignment vertical="bottom" readingOrder="0"/>
    </dxf>
  </rfmt>
  <rfmt sheetId="3" sqref="DS69" start="0" length="0">
    <dxf>
      <alignment vertical="bottom" readingOrder="0"/>
    </dxf>
  </rfmt>
  <rfmt sheetId="3" sqref="DT69" start="0" length="0">
    <dxf>
      <alignment vertical="bottom" readingOrder="0"/>
    </dxf>
  </rfmt>
  <rfmt sheetId="3" sqref="DU69" start="0" length="0">
    <dxf>
      <alignment vertical="bottom" readingOrder="0"/>
    </dxf>
  </rfmt>
  <rfmt sheetId="3" sqref="DV69" start="0" length="0">
    <dxf>
      <alignment vertical="bottom" readingOrder="0"/>
    </dxf>
  </rfmt>
  <rfmt sheetId="3" sqref="DW69" start="0" length="0">
    <dxf>
      <alignment vertical="bottom" readingOrder="0"/>
    </dxf>
  </rfmt>
  <rfmt sheetId="3" sqref="DX69" start="0" length="0">
    <dxf>
      <alignment vertical="bottom" readingOrder="0"/>
    </dxf>
  </rfmt>
  <rfmt sheetId="3" sqref="DY69" start="0" length="0">
    <dxf>
      <alignment vertical="bottom" readingOrder="0"/>
    </dxf>
  </rfmt>
  <rfmt sheetId="3" sqref="DZ69" start="0" length="0">
    <dxf>
      <alignment vertical="bottom" readingOrder="0"/>
    </dxf>
  </rfmt>
  <rfmt sheetId="3" sqref="EA69" start="0" length="0">
    <dxf>
      <alignment vertical="bottom" readingOrder="0"/>
    </dxf>
  </rfmt>
  <rfmt sheetId="3" sqref="EB69" start="0" length="0">
    <dxf>
      <alignment vertical="bottom" readingOrder="0"/>
    </dxf>
  </rfmt>
  <rfmt sheetId="3" sqref="EC69" start="0" length="0">
    <dxf>
      <alignment vertical="bottom" readingOrder="0"/>
    </dxf>
  </rfmt>
  <rfmt sheetId="3" sqref="ED69" start="0" length="0">
    <dxf>
      <alignment vertical="bottom" readingOrder="0"/>
    </dxf>
  </rfmt>
  <rfmt sheetId="3" sqref="EE69" start="0" length="0">
    <dxf>
      <alignment vertical="bottom" readingOrder="0"/>
    </dxf>
  </rfmt>
  <rfmt sheetId="3" sqref="EF69" start="0" length="0">
    <dxf>
      <alignment vertical="bottom" readingOrder="0"/>
    </dxf>
  </rfmt>
  <rfmt sheetId="3" sqref="EG69" start="0" length="0">
    <dxf>
      <alignment vertical="bottom" readingOrder="0"/>
    </dxf>
  </rfmt>
  <rfmt sheetId="3" sqref="EH69" start="0" length="0">
    <dxf>
      <alignment vertical="bottom" readingOrder="0"/>
    </dxf>
  </rfmt>
  <rfmt sheetId="3" sqref="EI69" start="0" length="0">
    <dxf>
      <alignment vertical="bottom" readingOrder="0"/>
    </dxf>
  </rfmt>
  <rfmt sheetId="3" sqref="EJ69" start="0" length="0">
    <dxf>
      <alignment vertical="bottom" readingOrder="0"/>
    </dxf>
  </rfmt>
  <rfmt sheetId="3" sqref="EK69" start="0" length="0">
    <dxf>
      <alignment vertical="bottom" readingOrder="0"/>
    </dxf>
  </rfmt>
  <rfmt sheetId="3" sqref="EL69" start="0" length="0">
    <dxf>
      <alignment vertical="bottom" readingOrder="0"/>
    </dxf>
  </rfmt>
  <rfmt sheetId="3" sqref="EM69" start="0" length="0">
    <dxf>
      <alignment vertical="bottom" readingOrder="0"/>
    </dxf>
  </rfmt>
  <rfmt sheetId="3" sqref="EN69" start="0" length="0">
    <dxf>
      <alignment vertical="bottom" readingOrder="0"/>
    </dxf>
  </rfmt>
  <rfmt sheetId="3" sqref="EO69" start="0" length="0">
    <dxf>
      <alignment vertical="bottom" readingOrder="0"/>
    </dxf>
  </rfmt>
  <rfmt sheetId="3" sqref="EP69" start="0" length="0">
    <dxf>
      <alignment vertical="bottom" readingOrder="0"/>
    </dxf>
  </rfmt>
  <rfmt sheetId="3" sqref="EQ69" start="0" length="0">
    <dxf>
      <alignment vertical="bottom" readingOrder="0"/>
    </dxf>
  </rfmt>
  <rfmt sheetId="3" sqref="ER69" start="0" length="0">
    <dxf>
      <alignment vertical="bottom" readingOrder="0"/>
    </dxf>
  </rfmt>
  <rfmt sheetId="3" sqref="ES69" start="0" length="0">
    <dxf>
      <alignment vertical="bottom" readingOrder="0"/>
    </dxf>
  </rfmt>
  <rfmt sheetId="3" sqref="ET69" start="0" length="0">
    <dxf>
      <alignment vertical="bottom" readingOrder="0"/>
    </dxf>
  </rfmt>
  <rfmt sheetId="3" sqref="EU69" start="0" length="0">
    <dxf>
      <alignment vertical="bottom" readingOrder="0"/>
    </dxf>
  </rfmt>
  <rfmt sheetId="3" sqref="EV69" start="0" length="0">
    <dxf>
      <alignment vertical="bottom" readingOrder="0"/>
    </dxf>
  </rfmt>
  <rfmt sheetId="3" sqref="EW69" start="0" length="0">
    <dxf>
      <alignment vertical="bottom" readingOrder="0"/>
    </dxf>
  </rfmt>
  <rfmt sheetId="3" sqref="EX69" start="0" length="0">
    <dxf>
      <alignment vertical="bottom" readingOrder="0"/>
    </dxf>
  </rfmt>
  <rfmt sheetId="3" sqref="EY69" start="0" length="0">
    <dxf>
      <alignment vertical="bottom" readingOrder="0"/>
    </dxf>
  </rfmt>
  <rfmt sheetId="3" sqref="EZ69" start="0" length="0">
    <dxf>
      <alignment vertical="bottom" readingOrder="0"/>
    </dxf>
  </rfmt>
  <rfmt sheetId="3" sqref="FA69" start="0" length="0">
    <dxf>
      <alignment vertical="bottom" readingOrder="0"/>
    </dxf>
  </rfmt>
  <rfmt sheetId="3" sqref="FB69" start="0" length="0">
    <dxf>
      <alignment vertical="bottom" readingOrder="0"/>
    </dxf>
  </rfmt>
  <rfmt sheetId="3" sqref="FC69" start="0" length="0">
    <dxf>
      <alignment vertical="bottom" readingOrder="0"/>
    </dxf>
  </rfmt>
  <rfmt sheetId="3" sqref="FD69" start="0" length="0">
    <dxf>
      <alignment vertical="bottom" readingOrder="0"/>
    </dxf>
  </rfmt>
  <rfmt sheetId="3" sqref="FE69" start="0" length="0">
    <dxf>
      <alignment vertical="bottom" readingOrder="0"/>
    </dxf>
  </rfmt>
  <rfmt sheetId="3" sqref="FF69" start="0" length="0">
    <dxf>
      <alignment vertical="bottom" readingOrder="0"/>
    </dxf>
  </rfmt>
  <rfmt sheetId="3" sqref="FG69" start="0" length="0">
    <dxf>
      <alignment vertical="bottom" readingOrder="0"/>
    </dxf>
  </rfmt>
  <rfmt sheetId="3" sqref="FH69" start="0" length="0">
    <dxf>
      <alignment vertical="bottom" readingOrder="0"/>
    </dxf>
  </rfmt>
  <rfmt sheetId="3" sqref="FI69" start="0" length="0">
    <dxf>
      <alignment vertical="bottom" readingOrder="0"/>
    </dxf>
  </rfmt>
  <rfmt sheetId="3" sqref="FJ69" start="0" length="0">
    <dxf>
      <alignment vertical="bottom" readingOrder="0"/>
    </dxf>
  </rfmt>
  <rfmt sheetId="3" sqref="FK69" start="0" length="0">
    <dxf>
      <alignment vertical="bottom" readingOrder="0"/>
    </dxf>
  </rfmt>
  <rfmt sheetId="3" sqref="P70" start="0" length="0">
    <dxf>
      <alignment vertical="bottom" readingOrder="0"/>
    </dxf>
  </rfmt>
  <rfmt sheetId="3" sqref="Q70" start="0" length="0">
    <dxf>
      <alignment vertical="bottom" readingOrder="0"/>
    </dxf>
  </rfmt>
  <rfmt sheetId="3" sqref="R70" start="0" length="0">
    <dxf>
      <alignment vertical="bottom" readingOrder="0"/>
    </dxf>
  </rfmt>
  <rfmt sheetId="3" sqref="S70" start="0" length="0">
    <dxf>
      <alignment vertical="bottom" readingOrder="0"/>
    </dxf>
  </rfmt>
  <rfmt sheetId="3" sqref="T70" start="0" length="0">
    <dxf>
      <alignment vertical="bottom" readingOrder="0"/>
    </dxf>
  </rfmt>
  <rfmt sheetId="3" sqref="U70" start="0" length="0">
    <dxf>
      <alignment vertical="bottom" readingOrder="0"/>
    </dxf>
  </rfmt>
  <rfmt sheetId="3" sqref="V70" start="0" length="0">
    <dxf>
      <alignment vertical="bottom" readingOrder="0"/>
    </dxf>
  </rfmt>
  <rfmt sheetId="3" sqref="W70" start="0" length="0">
    <dxf>
      <alignment vertical="bottom" readingOrder="0"/>
    </dxf>
  </rfmt>
  <rfmt sheetId="3" sqref="X70" start="0" length="0">
    <dxf>
      <alignment vertical="bottom" readingOrder="0"/>
    </dxf>
  </rfmt>
  <rfmt sheetId="3" sqref="Y70" start="0" length="0">
    <dxf>
      <alignment vertical="bottom" readingOrder="0"/>
    </dxf>
  </rfmt>
  <rfmt sheetId="3" sqref="Z70" start="0" length="0">
    <dxf>
      <alignment vertical="bottom" readingOrder="0"/>
    </dxf>
  </rfmt>
  <rfmt sheetId="3" sqref="AA70" start="0" length="0">
    <dxf>
      <alignment vertical="bottom" readingOrder="0"/>
    </dxf>
  </rfmt>
  <rfmt sheetId="3" sqref="AB70" start="0" length="0">
    <dxf>
      <fill>
        <patternFill patternType="none">
          <bgColor indexed="65"/>
        </patternFill>
      </fill>
      <alignment vertical="bottom" readingOrder="0"/>
    </dxf>
  </rfmt>
  <rfmt sheetId="3" sqref="AC70" start="0" length="0">
    <dxf>
      <alignment vertical="bottom" readingOrder="0"/>
    </dxf>
  </rfmt>
  <rfmt sheetId="3" sqref="AD70" start="0" length="0">
    <dxf>
      <alignment vertical="bottom" readingOrder="0"/>
    </dxf>
  </rfmt>
  <rfmt sheetId="3" sqref="AE70" start="0" length="0">
    <dxf>
      <alignment vertical="bottom" readingOrder="0"/>
    </dxf>
  </rfmt>
  <rfmt sheetId="3" sqref="AF70" start="0" length="0">
    <dxf>
      <alignment vertical="bottom" readingOrder="0"/>
    </dxf>
  </rfmt>
  <rfmt sheetId="3" sqref="AG70" start="0" length="0">
    <dxf>
      <alignment vertical="bottom" readingOrder="0"/>
    </dxf>
  </rfmt>
  <rfmt sheetId="3" sqref="AH70" start="0" length="0">
    <dxf>
      <alignment vertical="bottom" readingOrder="0"/>
    </dxf>
  </rfmt>
  <rfmt sheetId="3" sqref="AI70" start="0" length="0">
    <dxf>
      <alignment vertical="bottom" readingOrder="0"/>
    </dxf>
  </rfmt>
  <rfmt sheetId="3" sqref="AJ70" start="0" length="0">
    <dxf>
      <alignment vertical="bottom" readingOrder="0"/>
    </dxf>
  </rfmt>
  <rfmt sheetId="3" sqref="AK70" start="0" length="0">
    <dxf>
      <alignment vertical="bottom" readingOrder="0"/>
    </dxf>
  </rfmt>
  <rfmt sheetId="3" sqref="AL70" start="0" length="0">
    <dxf>
      <alignment vertical="bottom" readingOrder="0"/>
    </dxf>
  </rfmt>
  <rfmt sheetId="3" sqref="AM70" start="0" length="0">
    <dxf>
      <alignment vertical="bottom" readingOrder="0"/>
    </dxf>
  </rfmt>
  <rfmt sheetId="3" sqref="AN70" start="0" length="0">
    <dxf>
      <alignment vertical="bottom" readingOrder="0"/>
    </dxf>
  </rfmt>
  <rfmt sheetId="3" sqref="AO70" start="0" length="0">
    <dxf>
      <fill>
        <patternFill patternType="none">
          <bgColor indexed="65"/>
        </patternFill>
      </fill>
      <alignment vertical="bottom" readingOrder="0"/>
    </dxf>
  </rfmt>
  <rfmt sheetId="3" sqref="AP70" start="0" length="0">
    <dxf>
      <alignment vertical="bottom" readingOrder="0"/>
    </dxf>
  </rfmt>
  <rfmt sheetId="3" sqref="AQ70" start="0" length="0">
    <dxf>
      <alignment vertical="bottom" readingOrder="0"/>
    </dxf>
  </rfmt>
  <rfmt sheetId="3" sqref="AR70" start="0" length="0">
    <dxf>
      <alignment vertical="bottom" readingOrder="0"/>
    </dxf>
  </rfmt>
  <rfmt sheetId="3" sqref="AS70" start="0" length="0">
    <dxf>
      <alignment vertical="bottom" readingOrder="0"/>
    </dxf>
  </rfmt>
  <rfmt sheetId="3" sqref="AT70" start="0" length="0">
    <dxf>
      <alignment vertical="bottom" readingOrder="0"/>
    </dxf>
  </rfmt>
  <rfmt sheetId="3" sqref="AU70" start="0" length="0">
    <dxf>
      <alignment vertical="bottom" readingOrder="0"/>
    </dxf>
  </rfmt>
  <rfmt sheetId="3" sqref="AV70" start="0" length="0">
    <dxf>
      <alignment vertical="bottom" readingOrder="0"/>
    </dxf>
  </rfmt>
  <rfmt sheetId="3" sqref="AW70" start="0" length="0">
    <dxf>
      <alignment vertical="bottom" readingOrder="0"/>
    </dxf>
  </rfmt>
  <rfmt sheetId="3" sqref="AX70" start="0" length="0">
    <dxf>
      <alignment vertical="bottom" readingOrder="0"/>
    </dxf>
  </rfmt>
  <rfmt sheetId="3" sqref="AY70" start="0" length="0">
    <dxf>
      <alignment vertical="bottom" readingOrder="0"/>
    </dxf>
  </rfmt>
  <rfmt sheetId="3" sqref="AZ70" start="0" length="0">
    <dxf>
      <alignment vertical="bottom" readingOrder="0"/>
    </dxf>
  </rfmt>
  <rfmt sheetId="3" sqref="BA70" start="0" length="0">
    <dxf>
      <alignment vertical="bottom" readingOrder="0"/>
    </dxf>
  </rfmt>
  <rfmt sheetId="3" sqref="BB70" start="0" length="0">
    <dxf>
      <alignment vertical="bottom" readingOrder="0"/>
    </dxf>
  </rfmt>
  <rfmt sheetId="3" sqref="BC70" start="0" length="0">
    <dxf>
      <alignment vertical="bottom" readingOrder="0"/>
    </dxf>
  </rfmt>
  <rfmt sheetId="3" sqref="BD70" start="0" length="0">
    <dxf>
      <alignment vertical="bottom" readingOrder="0"/>
    </dxf>
  </rfmt>
  <rfmt sheetId="3" sqref="BE70" start="0" length="0">
    <dxf>
      <alignment vertical="bottom" readingOrder="0"/>
    </dxf>
  </rfmt>
  <rfmt sheetId="3" sqref="BF70" start="0" length="0">
    <dxf>
      <alignment vertical="bottom" readingOrder="0"/>
    </dxf>
  </rfmt>
  <rfmt sheetId="3" sqref="BG70" start="0" length="0">
    <dxf>
      <alignment vertical="bottom" readingOrder="0"/>
    </dxf>
  </rfmt>
  <rfmt sheetId="3" sqref="BH70" start="0" length="0">
    <dxf>
      <alignment vertical="bottom" readingOrder="0"/>
    </dxf>
  </rfmt>
  <rfmt sheetId="3" sqref="BI70" start="0" length="0">
    <dxf>
      <alignment vertical="bottom" readingOrder="0"/>
    </dxf>
  </rfmt>
  <rfmt sheetId="3" sqref="BJ70" start="0" length="0">
    <dxf>
      <alignment vertical="bottom" readingOrder="0"/>
    </dxf>
  </rfmt>
  <rfmt sheetId="3" sqref="BK70" start="0" length="0">
    <dxf>
      <alignment vertical="bottom" readingOrder="0"/>
    </dxf>
  </rfmt>
  <rfmt sheetId="3" sqref="BL70" start="0" length="0">
    <dxf>
      <alignment vertical="bottom" readingOrder="0"/>
    </dxf>
  </rfmt>
  <rfmt sheetId="3" sqref="BM70" start="0" length="0">
    <dxf>
      <alignment vertical="bottom" readingOrder="0"/>
    </dxf>
  </rfmt>
  <rfmt sheetId="3" sqref="BN70" start="0" length="0">
    <dxf>
      <alignment vertical="bottom" readingOrder="0"/>
    </dxf>
  </rfmt>
  <rfmt sheetId="3" sqref="BO70" start="0" length="0">
    <dxf>
      <alignment vertical="bottom" readingOrder="0"/>
    </dxf>
  </rfmt>
  <rfmt sheetId="3" sqref="BP70" start="0" length="0">
    <dxf>
      <alignment vertical="bottom" readingOrder="0"/>
    </dxf>
  </rfmt>
  <rfmt sheetId="3" sqref="BQ70" start="0" length="0">
    <dxf>
      <alignment vertical="bottom" readingOrder="0"/>
    </dxf>
  </rfmt>
  <rfmt sheetId="3" sqref="BR70" start="0" length="0">
    <dxf>
      <alignment vertical="bottom" readingOrder="0"/>
    </dxf>
  </rfmt>
  <rfmt sheetId="3" sqref="BS70" start="0" length="0">
    <dxf>
      <alignment vertical="bottom" readingOrder="0"/>
    </dxf>
  </rfmt>
  <rfmt sheetId="3" sqref="BT70" start="0" length="0">
    <dxf>
      <alignment vertical="bottom" readingOrder="0"/>
    </dxf>
  </rfmt>
  <rfmt sheetId="3" sqref="BU70" start="0" length="0">
    <dxf>
      <alignment vertical="bottom" readingOrder="0"/>
    </dxf>
  </rfmt>
  <rfmt sheetId="3" sqref="BV70" start="0" length="0">
    <dxf>
      <alignment vertical="bottom" readingOrder="0"/>
    </dxf>
  </rfmt>
  <rfmt sheetId="3" sqref="BW70" start="0" length="0">
    <dxf>
      <alignment vertical="bottom" readingOrder="0"/>
    </dxf>
  </rfmt>
  <rfmt sheetId="3" sqref="BX70" start="0" length="0">
    <dxf>
      <alignment vertical="bottom" readingOrder="0"/>
    </dxf>
  </rfmt>
  <rfmt sheetId="3" sqref="BY70" start="0" length="0">
    <dxf>
      <alignment vertical="bottom" readingOrder="0"/>
    </dxf>
  </rfmt>
  <rfmt sheetId="3" sqref="BZ70" start="0" length="0">
    <dxf>
      <alignment vertical="bottom" readingOrder="0"/>
    </dxf>
  </rfmt>
  <rfmt sheetId="3" sqref="CA70" start="0" length="0">
    <dxf>
      <alignment vertical="bottom" readingOrder="0"/>
    </dxf>
  </rfmt>
  <rfmt sheetId="3" sqref="CB70" start="0" length="0">
    <dxf>
      <alignment vertical="bottom" readingOrder="0"/>
    </dxf>
  </rfmt>
  <rfmt sheetId="3" sqref="CC70" start="0" length="0">
    <dxf>
      <alignment vertical="bottom" readingOrder="0"/>
    </dxf>
  </rfmt>
  <rfmt sheetId="3" sqref="CD70" start="0" length="0">
    <dxf>
      <alignment vertical="bottom" readingOrder="0"/>
    </dxf>
  </rfmt>
  <rfmt sheetId="3" sqref="CE70" start="0" length="0">
    <dxf>
      <alignment vertical="bottom" readingOrder="0"/>
    </dxf>
  </rfmt>
  <rfmt sheetId="3" sqref="CF70" start="0" length="0">
    <dxf>
      <alignment vertical="bottom" readingOrder="0"/>
    </dxf>
  </rfmt>
  <rfmt sheetId="3" sqref="CG70" start="0" length="0">
    <dxf>
      <alignment vertical="bottom" readingOrder="0"/>
    </dxf>
  </rfmt>
  <rfmt sheetId="3" sqref="CH70" start="0" length="0">
    <dxf>
      <alignment vertical="bottom" readingOrder="0"/>
    </dxf>
  </rfmt>
  <rfmt sheetId="3" sqref="CI70" start="0" length="0">
    <dxf>
      <alignment vertical="bottom" readingOrder="0"/>
    </dxf>
  </rfmt>
  <rfmt sheetId="3" sqref="CJ70" start="0" length="0">
    <dxf>
      <alignment vertical="bottom" readingOrder="0"/>
    </dxf>
  </rfmt>
  <rfmt sheetId="3" sqref="CK70" start="0" length="0">
    <dxf>
      <alignment vertical="bottom" readingOrder="0"/>
    </dxf>
  </rfmt>
  <rfmt sheetId="3" sqref="CL70" start="0" length="0">
    <dxf>
      <alignment vertical="bottom" readingOrder="0"/>
    </dxf>
  </rfmt>
  <rfmt sheetId="3" sqref="CM70" start="0" length="0">
    <dxf>
      <alignment vertical="bottom" readingOrder="0"/>
    </dxf>
  </rfmt>
  <rfmt sheetId="3" sqref="CN70" start="0" length="0">
    <dxf>
      <alignment vertical="bottom" readingOrder="0"/>
    </dxf>
  </rfmt>
  <rfmt sheetId="3" sqref="CO70" start="0" length="0">
    <dxf>
      <alignment vertical="bottom" readingOrder="0"/>
    </dxf>
  </rfmt>
  <rfmt sheetId="3" sqref="CP70" start="0" length="0">
    <dxf>
      <alignment vertical="bottom" readingOrder="0"/>
    </dxf>
  </rfmt>
  <rfmt sheetId="3" sqref="CQ70" start="0" length="0">
    <dxf>
      <alignment vertical="bottom" readingOrder="0"/>
    </dxf>
  </rfmt>
  <rfmt sheetId="3" sqref="CR70" start="0" length="0">
    <dxf>
      <alignment vertical="bottom" readingOrder="0"/>
    </dxf>
  </rfmt>
  <rfmt sheetId="3" sqref="CS70" start="0" length="0">
    <dxf>
      <alignment vertical="bottom" readingOrder="0"/>
    </dxf>
  </rfmt>
  <rfmt sheetId="3" sqref="CT70" start="0" length="0">
    <dxf>
      <alignment vertical="bottom" readingOrder="0"/>
    </dxf>
  </rfmt>
  <rfmt sheetId="3" sqref="CU70" start="0" length="0">
    <dxf>
      <alignment vertical="bottom" readingOrder="0"/>
    </dxf>
  </rfmt>
  <rfmt sheetId="3" sqref="CV70" start="0" length="0">
    <dxf>
      <alignment vertical="bottom" readingOrder="0"/>
    </dxf>
  </rfmt>
  <rfmt sheetId="3" sqref="CW70" start="0" length="0">
    <dxf>
      <alignment vertical="bottom" readingOrder="0"/>
    </dxf>
  </rfmt>
  <rfmt sheetId="3" sqref="CX70" start="0" length="0">
    <dxf>
      <alignment vertical="bottom" readingOrder="0"/>
    </dxf>
  </rfmt>
  <rfmt sheetId="3" sqref="CY70" start="0" length="0">
    <dxf>
      <alignment vertical="bottom" readingOrder="0"/>
    </dxf>
  </rfmt>
  <rfmt sheetId="3" sqref="CZ70" start="0" length="0">
    <dxf>
      <alignment vertical="bottom" readingOrder="0"/>
    </dxf>
  </rfmt>
  <rfmt sheetId="3" sqref="DA70" start="0" length="0">
    <dxf>
      <alignment vertical="bottom" readingOrder="0"/>
    </dxf>
  </rfmt>
  <rfmt sheetId="3" sqref="DB70" start="0" length="0">
    <dxf>
      <alignment vertical="bottom" readingOrder="0"/>
    </dxf>
  </rfmt>
  <rfmt sheetId="3" sqref="DC70" start="0" length="0">
    <dxf>
      <alignment vertical="bottom" readingOrder="0"/>
    </dxf>
  </rfmt>
  <rfmt sheetId="3" sqref="DD70" start="0" length="0">
    <dxf>
      <alignment vertical="bottom" readingOrder="0"/>
    </dxf>
  </rfmt>
  <rfmt sheetId="3" sqref="DE70" start="0" length="0">
    <dxf>
      <alignment vertical="bottom" readingOrder="0"/>
    </dxf>
  </rfmt>
  <rfmt sheetId="3" sqref="DF70" start="0" length="0">
    <dxf>
      <alignment vertical="bottom" readingOrder="0"/>
    </dxf>
  </rfmt>
  <rfmt sheetId="3" sqref="DG70" start="0" length="0">
    <dxf>
      <alignment vertical="bottom" readingOrder="0"/>
    </dxf>
  </rfmt>
  <rfmt sheetId="3" sqref="DH70" start="0" length="0">
    <dxf>
      <alignment vertical="bottom" readingOrder="0"/>
    </dxf>
  </rfmt>
  <rfmt sheetId="3" sqref="DI70" start="0" length="0">
    <dxf>
      <alignment vertical="bottom" readingOrder="0"/>
    </dxf>
  </rfmt>
  <rfmt sheetId="3" sqref="DJ70" start="0" length="0">
    <dxf>
      <alignment vertical="bottom" readingOrder="0"/>
    </dxf>
  </rfmt>
  <rfmt sheetId="3" sqref="DK70" start="0" length="0">
    <dxf>
      <alignment vertical="bottom" readingOrder="0"/>
    </dxf>
  </rfmt>
  <rfmt sheetId="3" sqref="DL70" start="0" length="0">
    <dxf>
      <alignment vertical="bottom" readingOrder="0"/>
    </dxf>
  </rfmt>
  <rfmt sheetId="3" sqref="DM70" start="0" length="0">
    <dxf>
      <alignment vertical="bottom" readingOrder="0"/>
    </dxf>
  </rfmt>
  <rfmt sheetId="3" sqref="DN70" start="0" length="0">
    <dxf>
      <alignment vertical="bottom" readingOrder="0"/>
    </dxf>
  </rfmt>
  <rfmt sheetId="3" sqref="DO70" start="0" length="0">
    <dxf>
      <alignment vertical="bottom" readingOrder="0"/>
    </dxf>
  </rfmt>
  <rfmt sheetId="3" sqref="DP70" start="0" length="0">
    <dxf>
      <alignment vertical="bottom" readingOrder="0"/>
    </dxf>
  </rfmt>
  <rfmt sheetId="3" sqref="DQ70" start="0" length="0">
    <dxf>
      <alignment vertical="bottom" readingOrder="0"/>
    </dxf>
  </rfmt>
  <rfmt sheetId="3" sqref="DR70" start="0" length="0">
    <dxf>
      <alignment vertical="bottom" readingOrder="0"/>
    </dxf>
  </rfmt>
  <rfmt sheetId="3" sqref="DS70" start="0" length="0">
    <dxf>
      <alignment vertical="bottom" readingOrder="0"/>
    </dxf>
  </rfmt>
  <rfmt sheetId="3" sqref="DT70" start="0" length="0">
    <dxf>
      <alignment vertical="bottom" readingOrder="0"/>
    </dxf>
  </rfmt>
  <rfmt sheetId="3" sqref="DU70" start="0" length="0">
    <dxf>
      <alignment vertical="bottom" readingOrder="0"/>
    </dxf>
  </rfmt>
  <rfmt sheetId="3" sqref="DV70" start="0" length="0">
    <dxf>
      <alignment vertical="bottom" readingOrder="0"/>
    </dxf>
  </rfmt>
  <rfmt sheetId="3" sqref="DW70" start="0" length="0">
    <dxf>
      <alignment vertical="bottom" readingOrder="0"/>
    </dxf>
  </rfmt>
  <rfmt sheetId="3" sqref="DX70" start="0" length="0">
    <dxf>
      <alignment vertical="bottom" readingOrder="0"/>
    </dxf>
  </rfmt>
  <rfmt sheetId="3" sqref="DY70" start="0" length="0">
    <dxf>
      <alignment vertical="bottom" readingOrder="0"/>
    </dxf>
  </rfmt>
  <rfmt sheetId="3" sqref="DZ70" start="0" length="0">
    <dxf>
      <alignment vertical="bottom" readingOrder="0"/>
    </dxf>
  </rfmt>
  <rfmt sheetId="3" sqref="EA70" start="0" length="0">
    <dxf>
      <alignment vertical="bottom" readingOrder="0"/>
    </dxf>
  </rfmt>
  <rfmt sheetId="3" sqref="EB70" start="0" length="0">
    <dxf>
      <alignment vertical="bottom" readingOrder="0"/>
    </dxf>
  </rfmt>
  <rfmt sheetId="3" sqref="EC70" start="0" length="0">
    <dxf>
      <alignment vertical="bottom" readingOrder="0"/>
    </dxf>
  </rfmt>
  <rfmt sheetId="3" sqref="ED70" start="0" length="0">
    <dxf>
      <alignment vertical="bottom" readingOrder="0"/>
    </dxf>
  </rfmt>
  <rfmt sheetId="3" sqref="EE70" start="0" length="0">
    <dxf>
      <alignment vertical="bottom" readingOrder="0"/>
    </dxf>
  </rfmt>
  <rfmt sheetId="3" sqref="EF70" start="0" length="0">
    <dxf>
      <alignment vertical="bottom" readingOrder="0"/>
    </dxf>
  </rfmt>
  <rfmt sheetId="3" sqref="EG70" start="0" length="0">
    <dxf>
      <alignment vertical="bottom" readingOrder="0"/>
    </dxf>
  </rfmt>
  <rfmt sheetId="3" sqref="EH70" start="0" length="0">
    <dxf>
      <alignment vertical="bottom" readingOrder="0"/>
    </dxf>
  </rfmt>
  <rfmt sheetId="3" sqref="EI70" start="0" length="0">
    <dxf>
      <alignment vertical="bottom" readingOrder="0"/>
    </dxf>
  </rfmt>
  <rfmt sheetId="3" sqref="EJ70" start="0" length="0">
    <dxf>
      <alignment vertical="bottom" readingOrder="0"/>
    </dxf>
  </rfmt>
  <rfmt sheetId="3" sqref="EK70" start="0" length="0">
    <dxf>
      <alignment vertical="bottom" readingOrder="0"/>
    </dxf>
  </rfmt>
  <rfmt sheetId="3" sqref="EL70" start="0" length="0">
    <dxf>
      <alignment vertical="bottom" readingOrder="0"/>
    </dxf>
  </rfmt>
  <rfmt sheetId="3" sqref="EM70" start="0" length="0">
    <dxf>
      <alignment vertical="bottom" readingOrder="0"/>
    </dxf>
  </rfmt>
  <rfmt sheetId="3" sqref="EN70" start="0" length="0">
    <dxf>
      <alignment vertical="bottom" readingOrder="0"/>
    </dxf>
  </rfmt>
  <rfmt sheetId="3" sqref="EO70" start="0" length="0">
    <dxf>
      <alignment vertical="bottom" readingOrder="0"/>
    </dxf>
  </rfmt>
  <rfmt sheetId="3" sqref="EP70" start="0" length="0">
    <dxf>
      <alignment vertical="bottom" readingOrder="0"/>
    </dxf>
  </rfmt>
  <rfmt sheetId="3" sqref="EQ70" start="0" length="0">
    <dxf>
      <alignment vertical="bottom" readingOrder="0"/>
    </dxf>
  </rfmt>
  <rfmt sheetId="3" sqref="ER70" start="0" length="0">
    <dxf>
      <alignment vertical="bottom" readingOrder="0"/>
    </dxf>
  </rfmt>
  <rfmt sheetId="3" sqref="ES70" start="0" length="0">
    <dxf>
      <alignment vertical="bottom" readingOrder="0"/>
    </dxf>
  </rfmt>
  <rfmt sheetId="3" sqref="ET70" start="0" length="0">
    <dxf>
      <alignment vertical="bottom" readingOrder="0"/>
    </dxf>
  </rfmt>
  <rfmt sheetId="3" sqref="EU70" start="0" length="0">
    <dxf>
      <alignment vertical="bottom" readingOrder="0"/>
    </dxf>
  </rfmt>
  <rfmt sheetId="3" sqref="EV70" start="0" length="0">
    <dxf>
      <alignment vertical="bottom" readingOrder="0"/>
    </dxf>
  </rfmt>
  <rfmt sheetId="3" sqref="EW70" start="0" length="0">
    <dxf>
      <alignment vertical="bottom" readingOrder="0"/>
    </dxf>
  </rfmt>
  <rfmt sheetId="3" sqref="EX70" start="0" length="0">
    <dxf>
      <alignment vertical="bottom" readingOrder="0"/>
    </dxf>
  </rfmt>
  <rfmt sheetId="3" sqref="EY70" start="0" length="0">
    <dxf>
      <alignment vertical="bottom" readingOrder="0"/>
    </dxf>
  </rfmt>
  <rfmt sheetId="3" sqref="EZ70" start="0" length="0">
    <dxf>
      <alignment vertical="bottom" readingOrder="0"/>
    </dxf>
  </rfmt>
  <rfmt sheetId="3" sqref="FA70" start="0" length="0">
    <dxf>
      <alignment vertical="bottom" readingOrder="0"/>
    </dxf>
  </rfmt>
  <rfmt sheetId="3" sqref="FB70" start="0" length="0">
    <dxf>
      <alignment vertical="bottom" readingOrder="0"/>
    </dxf>
  </rfmt>
  <rfmt sheetId="3" sqref="FC70" start="0" length="0">
    <dxf>
      <alignment vertical="bottom" readingOrder="0"/>
    </dxf>
  </rfmt>
  <rfmt sheetId="3" sqref="FD70" start="0" length="0">
    <dxf>
      <alignment vertical="bottom" readingOrder="0"/>
    </dxf>
  </rfmt>
  <rfmt sheetId="3" sqref="FE70" start="0" length="0">
    <dxf>
      <alignment vertical="bottom" readingOrder="0"/>
    </dxf>
  </rfmt>
  <rfmt sheetId="3" sqref="FF70" start="0" length="0">
    <dxf>
      <alignment vertical="bottom" readingOrder="0"/>
    </dxf>
  </rfmt>
  <rfmt sheetId="3" sqref="FG70" start="0" length="0">
    <dxf>
      <alignment vertical="bottom" readingOrder="0"/>
    </dxf>
  </rfmt>
  <rfmt sheetId="3" sqref="FH70" start="0" length="0">
    <dxf>
      <alignment vertical="bottom" readingOrder="0"/>
    </dxf>
  </rfmt>
  <rfmt sheetId="3" sqref="FI70" start="0" length="0">
    <dxf>
      <alignment vertical="bottom" readingOrder="0"/>
    </dxf>
  </rfmt>
  <rfmt sheetId="3" sqref="FJ70" start="0" length="0">
    <dxf>
      <alignment vertical="bottom" readingOrder="0"/>
    </dxf>
  </rfmt>
  <rfmt sheetId="3" sqref="FK70" start="0" length="0">
    <dxf>
      <alignment vertical="bottom" readingOrder="0"/>
    </dxf>
  </rfmt>
  <rfmt sheetId="3" sqref="P71" start="0" length="0">
    <dxf>
      <alignment vertical="bottom" readingOrder="0"/>
    </dxf>
  </rfmt>
  <rfmt sheetId="3" sqref="Q71" start="0" length="0">
    <dxf>
      <alignment vertical="bottom" readingOrder="0"/>
    </dxf>
  </rfmt>
  <rfmt sheetId="3" sqref="R71" start="0" length="0">
    <dxf>
      <alignment vertical="bottom" readingOrder="0"/>
    </dxf>
  </rfmt>
  <rfmt sheetId="3" sqref="S71" start="0" length="0">
    <dxf>
      <alignment vertical="bottom" readingOrder="0"/>
    </dxf>
  </rfmt>
  <rfmt sheetId="3" sqref="T71" start="0" length="0">
    <dxf>
      <alignment vertical="bottom" readingOrder="0"/>
    </dxf>
  </rfmt>
  <rfmt sheetId="3" sqref="U71" start="0" length="0">
    <dxf>
      <alignment vertical="bottom" readingOrder="0"/>
    </dxf>
  </rfmt>
  <rfmt sheetId="3" sqref="V71" start="0" length="0">
    <dxf>
      <alignment vertical="bottom" readingOrder="0"/>
    </dxf>
  </rfmt>
  <rfmt sheetId="3" sqref="W71" start="0" length="0">
    <dxf>
      <alignment vertical="bottom" readingOrder="0"/>
    </dxf>
  </rfmt>
  <rfmt sheetId="3" sqref="X71" start="0" length="0">
    <dxf>
      <alignment vertical="bottom" readingOrder="0"/>
    </dxf>
  </rfmt>
  <rfmt sheetId="3" sqref="Y71" start="0" length="0">
    <dxf>
      <alignment vertical="bottom" readingOrder="0"/>
    </dxf>
  </rfmt>
  <rfmt sheetId="3" sqref="Z71" start="0" length="0">
    <dxf>
      <alignment vertical="bottom" readingOrder="0"/>
    </dxf>
  </rfmt>
  <rfmt sheetId="3" sqref="AA71" start="0" length="0">
    <dxf>
      <alignment vertical="bottom" readingOrder="0"/>
    </dxf>
  </rfmt>
  <rfmt sheetId="3" sqref="AB71" start="0" length="0">
    <dxf>
      <fill>
        <patternFill patternType="none">
          <bgColor indexed="65"/>
        </patternFill>
      </fill>
      <alignment vertical="bottom" readingOrder="0"/>
    </dxf>
  </rfmt>
  <rfmt sheetId="3" sqref="AC71" start="0" length="0">
    <dxf>
      <alignment vertical="bottom" readingOrder="0"/>
    </dxf>
  </rfmt>
  <rfmt sheetId="3" sqref="AD71" start="0" length="0">
    <dxf>
      <alignment vertical="bottom" readingOrder="0"/>
    </dxf>
  </rfmt>
  <rfmt sheetId="3" sqref="AE71" start="0" length="0">
    <dxf>
      <alignment vertical="bottom" readingOrder="0"/>
    </dxf>
  </rfmt>
  <rfmt sheetId="3" sqref="AF71" start="0" length="0">
    <dxf>
      <alignment vertical="bottom" readingOrder="0"/>
    </dxf>
  </rfmt>
  <rfmt sheetId="3" sqref="AG71" start="0" length="0">
    <dxf>
      <alignment vertical="bottom" readingOrder="0"/>
    </dxf>
  </rfmt>
  <rfmt sheetId="3" sqref="AH71" start="0" length="0">
    <dxf>
      <alignment vertical="bottom" readingOrder="0"/>
    </dxf>
  </rfmt>
  <rfmt sheetId="3" sqref="AI71" start="0" length="0">
    <dxf>
      <alignment vertical="bottom" readingOrder="0"/>
    </dxf>
  </rfmt>
  <rfmt sheetId="3" sqref="AJ71" start="0" length="0">
    <dxf>
      <alignment vertical="bottom" readingOrder="0"/>
    </dxf>
  </rfmt>
  <rfmt sheetId="3" sqref="AK71" start="0" length="0">
    <dxf>
      <alignment vertical="bottom" readingOrder="0"/>
    </dxf>
  </rfmt>
  <rfmt sheetId="3" sqref="AL71" start="0" length="0">
    <dxf>
      <alignment vertical="bottom" readingOrder="0"/>
    </dxf>
  </rfmt>
  <rfmt sheetId="3" sqref="AM71" start="0" length="0">
    <dxf>
      <alignment vertical="bottom" readingOrder="0"/>
    </dxf>
  </rfmt>
  <rfmt sheetId="3" sqref="AN71" start="0" length="0">
    <dxf>
      <alignment vertical="bottom" readingOrder="0"/>
    </dxf>
  </rfmt>
  <rfmt sheetId="3" sqref="AO71" start="0" length="0">
    <dxf>
      <fill>
        <patternFill patternType="none">
          <bgColor indexed="65"/>
        </patternFill>
      </fill>
      <alignment vertical="bottom" readingOrder="0"/>
    </dxf>
  </rfmt>
  <rfmt sheetId="3" sqref="AP71" start="0" length="0">
    <dxf>
      <alignment vertical="bottom" readingOrder="0"/>
    </dxf>
  </rfmt>
  <rfmt sheetId="3" sqref="AQ71" start="0" length="0">
    <dxf>
      <alignment vertical="bottom" readingOrder="0"/>
    </dxf>
  </rfmt>
  <rfmt sheetId="3" sqref="AR71" start="0" length="0">
    <dxf>
      <alignment vertical="bottom" readingOrder="0"/>
    </dxf>
  </rfmt>
  <rfmt sheetId="3" sqref="AS71" start="0" length="0">
    <dxf>
      <alignment vertical="bottom" readingOrder="0"/>
    </dxf>
  </rfmt>
  <rfmt sheetId="3" sqref="AT71" start="0" length="0">
    <dxf>
      <alignment vertical="bottom" readingOrder="0"/>
    </dxf>
  </rfmt>
  <rfmt sheetId="3" sqref="AU71" start="0" length="0">
    <dxf>
      <alignment vertical="bottom" readingOrder="0"/>
    </dxf>
  </rfmt>
  <rfmt sheetId="3" sqref="AV71" start="0" length="0">
    <dxf>
      <alignment vertical="bottom" readingOrder="0"/>
    </dxf>
  </rfmt>
  <rfmt sheetId="3" sqref="AW71" start="0" length="0">
    <dxf>
      <alignment vertical="bottom" readingOrder="0"/>
    </dxf>
  </rfmt>
  <rfmt sheetId="3" sqref="AX71" start="0" length="0">
    <dxf>
      <alignment vertical="bottom" readingOrder="0"/>
    </dxf>
  </rfmt>
  <rfmt sheetId="3" sqref="AY71" start="0" length="0">
    <dxf>
      <alignment vertical="bottom" readingOrder="0"/>
    </dxf>
  </rfmt>
  <rfmt sheetId="3" sqref="AZ71" start="0" length="0">
    <dxf>
      <alignment vertical="bottom" readingOrder="0"/>
    </dxf>
  </rfmt>
  <rfmt sheetId="3" sqref="BA71" start="0" length="0">
    <dxf>
      <alignment vertical="bottom" readingOrder="0"/>
    </dxf>
  </rfmt>
  <rfmt sheetId="3" sqref="BB71" start="0" length="0">
    <dxf>
      <alignment vertical="bottom" readingOrder="0"/>
    </dxf>
  </rfmt>
  <rfmt sheetId="3" sqref="BC71" start="0" length="0">
    <dxf>
      <alignment vertical="bottom" readingOrder="0"/>
    </dxf>
  </rfmt>
  <rfmt sheetId="3" sqref="BD71" start="0" length="0">
    <dxf>
      <alignment vertical="bottom" readingOrder="0"/>
    </dxf>
  </rfmt>
  <rfmt sheetId="3" sqref="BE71" start="0" length="0">
    <dxf>
      <alignment vertical="bottom" readingOrder="0"/>
    </dxf>
  </rfmt>
  <rfmt sheetId="3" sqref="BF71" start="0" length="0">
    <dxf>
      <alignment vertical="bottom" readingOrder="0"/>
    </dxf>
  </rfmt>
  <rfmt sheetId="3" sqref="BG71" start="0" length="0">
    <dxf>
      <alignment vertical="bottom" readingOrder="0"/>
    </dxf>
  </rfmt>
  <rfmt sheetId="3" sqref="BH71" start="0" length="0">
    <dxf>
      <alignment vertical="bottom" readingOrder="0"/>
    </dxf>
  </rfmt>
  <rfmt sheetId="3" sqref="BI71" start="0" length="0">
    <dxf>
      <alignment vertical="bottom" readingOrder="0"/>
    </dxf>
  </rfmt>
  <rfmt sheetId="3" sqref="BJ71" start="0" length="0">
    <dxf>
      <alignment vertical="bottom" readingOrder="0"/>
    </dxf>
  </rfmt>
  <rfmt sheetId="3" sqref="BK71" start="0" length="0">
    <dxf>
      <alignment vertical="bottom" readingOrder="0"/>
    </dxf>
  </rfmt>
  <rfmt sheetId="3" sqref="BL71" start="0" length="0">
    <dxf>
      <alignment vertical="bottom" readingOrder="0"/>
    </dxf>
  </rfmt>
  <rfmt sheetId="3" sqref="BM71" start="0" length="0">
    <dxf>
      <alignment vertical="bottom" readingOrder="0"/>
    </dxf>
  </rfmt>
  <rfmt sheetId="3" sqref="BN71" start="0" length="0">
    <dxf>
      <alignment vertical="bottom" readingOrder="0"/>
    </dxf>
  </rfmt>
  <rfmt sheetId="3" sqref="BO71" start="0" length="0">
    <dxf>
      <alignment vertical="bottom" readingOrder="0"/>
    </dxf>
  </rfmt>
  <rfmt sheetId="3" sqref="BP71" start="0" length="0">
    <dxf>
      <alignment vertical="bottom" readingOrder="0"/>
    </dxf>
  </rfmt>
  <rfmt sheetId="3" sqref="BQ71" start="0" length="0">
    <dxf>
      <alignment vertical="bottom" readingOrder="0"/>
    </dxf>
  </rfmt>
  <rfmt sheetId="3" sqref="BR71" start="0" length="0">
    <dxf>
      <alignment vertical="bottom" readingOrder="0"/>
    </dxf>
  </rfmt>
  <rfmt sheetId="3" sqref="BS71" start="0" length="0">
    <dxf>
      <alignment vertical="bottom" readingOrder="0"/>
    </dxf>
  </rfmt>
  <rfmt sheetId="3" sqref="BT71" start="0" length="0">
    <dxf>
      <alignment vertical="bottom" readingOrder="0"/>
    </dxf>
  </rfmt>
  <rfmt sheetId="3" sqref="BU71" start="0" length="0">
    <dxf>
      <alignment vertical="bottom" readingOrder="0"/>
    </dxf>
  </rfmt>
  <rfmt sheetId="3" sqref="BV71" start="0" length="0">
    <dxf>
      <alignment vertical="bottom" readingOrder="0"/>
    </dxf>
  </rfmt>
  <rfmt sheetId="3" sqref="BW71" start="0" length="0">
    <dxf>
      <alignment vertical="bottom" readingOrder="0"/>
    </dxf>
  </rfmt>
  <rfmt sheetId="3" sqref="BX71" start="0" length="0">
    <dxf>
      <alignment vertical="bottom" readingOrder="0"/>
    </dxf>
  </rfmt>
  <rfmt sheetId="3" sqref="BY71" start="0" length="0">
    <dxf>
      <alignment vertical="bottom" readingOrder="0"/>
    </dxf>
  </rfmt>
  <rfmt sheetId="3" sqref="BZ71" start="0" length="0">
    <dxf>
      <alignment vertical="bottom" readingOrder="0"/>
    </dxf>
  </rfmt>
  <rfmt sheetId="3" sqref="CA71" start="0" length="0">
    <dxf>
      <alignment vertical="bottom" readingOrder="0"/>
    </dxf>
  </rfmt>
  <rfmt sheetId="3" sqref="CB71" start="0" length="0">
    <dxf>
      <alignment vertical="bottom" readingOrder="0"/>
    </dxf>
  </rfmt>
  <rfmt sheetId="3" sqref="CC71" start="0" length="0">
    <dxf>
      <alignment vertical="bottom" readingOrder="0"/>
    </dxf>
  </rfmt>
  <rfmt sheetId="3" sqref="CD71" start="0" length="0">
    <dxf>
      <alignment vertical="bottom" readingOrder="0"/>
    </dxf>
  </rfmt>
  <rfmt sheetId="3" sqref="CE71" start="0" length="0">
    <dxf>
      <alignment vertical="bottom" readingOrder="0"/>
    </dxf>
  </rfmt>
  <rfmt sheetId="3" sqref="CF71" start="0" length="0">
    <dxf>
      <alignment vertical="bottom" readingOrder="0"/>
    </dxf>
  </rfmt>
  <rfmt sheetId="3" sqref="CG71" start="0" length="0">
    <dxf>
      <alignment vertical="bottom" readingOrder="0"/>
    </dxf>
  </rfmt>
  <rfmt sheetId="3" sqref="CH71" start="0" length="0">
    <dxf>
      <alignment vertical="bottom" readingOrder="0"/>
    </dxf>
  </rfmt>
  <rfmt sheetId="3" sqref="CI71" start="0" length="0">
    <dxf>
      <alignment vertical="bottom" readingOrder="0"/>
    </dxf>
  </rfmt>
  <rfmt sheetId="3" sqref="CJ71" start="0" length="0">
    <dxf>
      <alignment vertical="bottom" readingOrder="0"/>
    </dxf>
  </rfmt>
  <rfmt sheetId="3" sqref="CK71" start="0" length="0">
    <dxf>
      <alignment vertical="bottom" readingOrder="0"/>
    </dxf>
  </rfmt>
  <rfmt sheetId="3" sqref="CL71" start="0" length="0">
    <dxf>
      <alignment vertical="bottom" readingOrder="0"/>
    </dxf>
  </rfmt>
  <rfmt sheetId="3" sqref="CM71" start="0" length="0">
    <dxf>
      <alignment vertical="bottom" readingOrder="0"/>
    </dxf>
  </rfmt>
  <rfmt sheetId="3" sqref="CN71" start="0" length="0">
    <dxf>
      <alignment vertical="bottom" readingOrder="0"/>
    </dxf>
  </rfmt>
  <rfmt sheetId="3" sqref="CO71" start="0" length="0">
    <dxf>
      <alignment vertical="bottom" readingOrder="0"/>
    </dxf>
  </rfmt>
  <rfmt sheetId="3" sqref="CP71" start="0" length="0">
    <dxf>
      <alignment vertical="bottom" readingOrder="0"/>
    </dxf>
  </rfmt>
  <rfmt sheetId="3" sqref="CQ71" start="0" length="0">
    <dxf>
      <alignment vertical="bottom" readingOrder="0"/>
    </dxf>
  </rfmt>
  <rfmt sheetId="3" sqref="CR71" start="0" length="0">
    <dxf>
      <alignment vertical="bottom" readingOrder="0"/>
    </dxf>
  </rfmt>
  <rfmt sheetId="3" sqref="CS71" start="0" length="0">
    <dxf>
      <alignment vertical="bottom" readingOrder="0"/>
    </dxf>
  </rfmt>
  <rfmt sheetId="3" sqref="CT71" start="0" length="0">
    <dxf>
      <alignment vertical="bottom" readingOrder="0"/>
    </dxf>
  </rfmt>
  <rfmt sheetId="3" sqref="CU71" start="0" length="0">
    <dxf>
      <alignment vertical="bottom" readingOrder="0"/>
    </dxf>
  </rfmt>
  <rfmt sheetId="3" sqref="CV71" start="0" length="0">
    <dxf>
      <alignment vertical="bottom" readingOrder="0"/>
    </dxf>
  </rfmt>
  <rfmt sheetId="3" sqref="CW71" start="0" length="0">
    <dxf>
      <alignment vertical="bottom" readingOrder="0"/>
    </dxf>
  </rfmt>
  <rfmt sheetId="3" sqref="CX71" start="0" length="0">
    <dxf>
      <alignment vertical="bottom" readingOrder="0"/>
    </dxf>
  </rfmt>
  <rfmt sheetId="3" sqref="CY71" start="0" length="0">
    <dxf>
      <alignment vertical="bottom" readingOrder="0"/>
    </dxf>
  </rfmt>
  <rfmt sheetId="3" sqref="CZ71" start="0" length="0">
    <dxf>
      <alignment vertical="bottom" readingOrder="0"/>
    </dxf>
  </rfmt>
  <rfmt sheetId="3" sqref="DA71" start="0" length="0">
    <dxf>
      <alignment vertical="bottom" readingOrder="0"/>
    </dxf>
  </rfmt>
  <rfmt sheetId="3" sqref="DB71" start="0" length="0">
    <dxf>
      <alignment vertical="bottom" readingOrder="0"/>
    </dxf>
  </rfmt>
  <rfmt sheetId="3" sqref="DC71" start="0" length="0">
    <dxf>
      <alignment vertical="bottom" readingOrder="0"/>
    </dxf>
  </rfmt>
  <rfmt sheetId="3" sqref="DD71" start="0" length="0">
    <dxf>
      <alignment vertical="bottom" readingOrder="0"/>
    </dxf>
  </rfmt>
  <rfmt sheetId="3" sqref="DE71" start="0" length="0">
    <dxf>
      <alignment vertical="bottom" readingOrder="0"/>
    </dxf>
  </rfmt>
  <rfmt sheetId="3" sqref="DF71" start="0" length="0">
    <dxf>
      <alignment vertical="bottom" readingOrder="0"/>
    </dxf>
  </rfmt>
  <rfmt sheetId="3" sqref="DG71" start="0" length="0">
    <dxf>
      <alignment vertical="bottom" readingOrder="0"/>
    </dxf>
  </rfmt>
  <rfmt sheetId="3" sqref="DH71" start="0" length="0">
    <dxf>
      <alignment vertical="bottom" readingOrder="0"/>
    </dxf>
  </rfmt>
  <rfmt sheetId="3" sqref="DI71" start="0" length="0">
    <dxf>
      <alignment vertical="bottom" readingOrder="0"/>
    </dxf>
  </rfmt>
  <rfmt sheetId="3" sqref="DJ71" start="0" length="0">
    <dxf>
      <alignment vertical="bottom" readingOrder="0"/>
    </dxf>
  </rfmt>
  <rfmt sheetId="3" sqref="DK71" start="0" length="0">
    <dxf>
      <alignment vertical="bottom" readingOrder="0"/>
    </dxf>
  </rfmt>
  <rfmt sheetId="3" sqref="DL71" start="0" length="0">
    <dxf>
      <alignment vertical="bottom" readingOrder="0"/>
    </dxf>
  </rfmt>
  <rfmt sheetId="3" sqref="DM71" start="0" length="0">
    <dxf>
      <alignment vertical="bottom" readingOrder="0"/>
    </dxf>
  </rfmt>
  <rfmt sheetId="3" sqref="DN71" start="0" length="0">
    <dxf>
      <alignment vertical="bottom" readingOrder="0"/>
    </dxf>
  </rfmt>
  <rfmt sheetId="3" sqref="DO71" start="0" length="0">
    <dxf>
      <alignment vertical="bottom" readingOrder="0"/>
    </dxf>
  </rfmt>
  <rfmt sheetId="3" sqref="DP71" start="0" length="0">
    <dxf>
      <alignment vertical="bottom" readingOrder="0"/>
    </dxf>
  </rfmt>
  <rfmt sheetId="3" sqref="DQ71" start="0" length="0">
    <dxf>
      <alignment vertical="bottom" readingOrder="0"/>
    </dxf>
  </rfmt>
  <rfmt sheetId="3" sqref="DR71" start="0" length="0">
    <dxf>
      <alignment vertical="bottom" readingOrder="0"/>
    </dxf>
  </rfmt>
  <rfmt sheetId="3" sqref="DS71" start="0" length="0">
    <dxf>
      <alignment vertical="bottom" readingOrder="0"/>
    </dxf>
  </rfmt>
  <rfmt sheetId="3" sqref="DT71" start="0" length="0">
    <dxf>
      <alignment vertical="bottom" readingOrder="0"/>
    </dxf>
  </rfmt>
  <rfmt sheetId="3" sqref="DU71" start="0" length="0">
    <dxf>
      <alignment vertical="bottom" readingOrder="0"/>
    </dxf>
  </rfmt>
  <rfmt sheetId="3" sqref="DV71" start="0" length="0">
    <dxf>
      <alignment vertical="bottom" readingOrder="0"/>
    </dxf>
  </rfmt>
  <rfmt sheetId="3" sqref="DW71" start="0" length="0">
    <dxf>
      <alignment vertical="bottom" readingOrder="0"/>
    </dxf>
  </rfmt>
  <rfmt sheetId="3" sqref="DX71" start="0" length="0">
    <dxf>
      <alignment vertical="bottom" readingOrder="0"/>
    </dxf>
  </rfmt>
  <rfmt sheetId="3" sqref="DY71" start="0" length="0">
    <dxf>
      <alignment vertical="bottom" readingOrder="0"/>
    </dxf>
  </rfmt>
  <rfmt sheetId="3" sqref="DZ71" start="0" length="0">
    <dxf>
      <alignment vertical="bottom" readingOrder="0"/>
    </dxf>
  </rfmt>
  <rfmt sheetId="3" sqref="EA71" start="0" length="0">
    <dxf>
      <alignment vertical="bottom" readingOrder="0"/>
    </dxf>
  </rfmt>
  <rfmt sheetId="3" sqref="EB71" start="0" length="0">
    <dxf>
      <alignment vertical="bottom" readingOrder="0"/>
    </dxf>
  </rfmt>
  <rfmt sheetId="3" sqref="EC71" start="0" length="0">
    <dxf>
      <alignment vertical="bottom" readingOrder="0"/>
    </dxf>
  </rfmt>
  <rfmt sheetId="3" sqref="ED71" start="0" length="0">
    <dxf>
      <alignment vertical="bottom" readingOrder="0"/>
    </dxf>
  </rfmt>
  <rfmt sheetId="3" sqref="EE71" start="0" length="0">
    <dxf>
      <alignment vertical="bottom" readingOrder="0"/>
    </dxf>
  </rfmt>
  <rfmt sheetId="3" sqref="EF71" start="0" length="0">
    <dxf>
      <alignment vertical="bottom" readingOrder="0"/>
    </dxf>
  </rfmt>
  <rfmt sheetId="3" sqref="EG71" start="0" length="0">
    <dxf>
      <alignment vertical="bottom" readingOrder="0"/>
    </dxf>
  </rfmt>
  <rfmt sheetId="3" sqref="EH71" start="0" length="0">
    <dxf>
      <alignment vertical="bottom" readingOrder="0"/>
    </dxf>
  </rfmt>
  <rfmt sheetId="3" sqref="EI71" start="0" length="0">
    <dxf>
      <alignment vertical="bottom" readingOrder="0"/>
    </dxf>
  </rfmt>
  <rfmt sheetId="3" sqref="EJ71" start="0" length="0">
    <dxf>
      <alignment vertical="bottom" readingOrder="0"/>
    </dxf>
  </rfmt>
  <rfmt sheetId="3" sqref="EK71" start="0" length="0">
    <dxf>
      <alignment vertical="bottom" readingOrder="0"/>
    </dxf>
  </rfmt>
  <rfmt sheetId="3" sqref="EL71" start="0" length="0">
    <dxf>
      <alignment vertical="bottom" readingOrder="0"/>
    </dxf>
  </rfmt>
  <rfmt sheetId="3" sqref="EM71" start="0" length="0">
    <dxf>
      <alignment vertical="bottom" readingOrder="0"/>
    </dxf>
  </rfmt>
  <rfmt sheetId="3" sqref="EN71" start="0" length="0">
    <dxf>
      <alignment vertical="bottom" readingOrder="0"/>
    </dxf>
  </rfmt>
  <rfmt sheetId="3" sqref="EO71" start="0" length="0">
    <dxf>
      <alignment vertical="bottom" readingOrder="0"/>
    </dxf>
  </rfmt>
  <rfmt sheetId="3" sqref="EP71" start="0" length="0">
    <dxf>
      <alignment vertical="bottom" readingOrder="0"/>
    </dxf>
  </rfmt>
  <rfmt sheetId="3" sqref="EQ71" start="0" length="0">
    <dxf>
      <alignment vertical="bottom" readingOrder="0"/>
    </dxf>
  </rfmt>
  <rfmt sheetId="3" sqref="ER71" start="0" length="0">
    <dxf>
      <alignment vertical="bottom" readingOrder="0"/>
    </dxf>
  </rfmt>
  <rfmt sheetId="3" sqref="ES71" start="0" length="0">
    <dxf>
      <alignment vertical="bottom" readingOrder="0"/>
    </dxf>
  </rfmt>
  <rfmt sheetId="3" sqref="ET71" start="0" length="0">
    <dxf>
      <alignment vertical="bottom" readingOrder="0"/>
    </dxf>
  </rfmt>
  <rfmt sheetId="3" sqref="EU71" start="0" length="0">
    <dxf>
      <alignment vertical="bottom" readingOrder="0"/>
    </dxf>
  </rfmt>
  <rfmt sheetId="3" sqref="EV71" start="0" length="0">
    <dxf>
      <alignment vertical="bottom" readingOrder="0"/>
    </dxf>
  </rfmt>
  <rfmt sheetId="3" sqref="EW71" start="0" length="0">
    <dxf>
      <alignment vertical="bottom" readingOrder="0"/>
    </dxf>
  </rfmt>
  <rfmt sheetId="3" sqref="EX71" start="0" length="0">
    <dxf>
      <alignment vertical="bottom" readingOrder="0"/>
    </dxf>
  </rfmt>
  <rfmt sheetId="3" sqref="EY71" start="0" length="0">
    <dxf>
      <alignment vertical="bottom" readingOrder="0"/>
    </dxf>
  </rfmt>
  <rfmt sheetId="3" sqref="EZ71" start="0" length="0">
    <dxf>
      <alignment vertical="bottom" readingOrder="0"/>
    </dxf>
  </rfmt>
  <rfmt sheetId="3" sqref="FA71" start="0" length="0">
    <dxf>
      <alignment vertical="bottom" readingOrder="0"/>
    </dxf>
  </rfmt>
  <rfmt sheetId="3" sqref="FB71" start="0" length="0">
    <dxf>
      <alignment vertical="bottom" readingOrder="0"/>
    </dxf>
  </rfmt>
  <rfmt sheetId="3" sqref="FC71" start="0" length="0">
    <dxf>
      <alignment vertical="bottom" readingOrder="0"/>
    </dxf>
  </rfmt>
  <rfmt sheetId="3" sqref="FD71" start="0" length="0">
    <dxf>
      <alignment vertical="bottom" readingOrder="0"/>
    </dxf>
  </rfmt>
  <rfmt sheetId="3" sqref="FE71" start="0" length="0">
    <dxf>
      <alignment vertical="bottom" readingOrder="0"/>
    </dxf>
  </rfmt>
  <rfmt sheetId="3" sqref="FF71" start="0" length="0">
    <dxf>
      <alignment vertical="bottom" readingOrder="0"/>
    </dxf>
  </rfmt>
  <rfmt sheetId="3" sqref="FG71" start="0" length="0">
    <dxf>
      <alignment vertical="bottom" readingOrder="0"/>
    </dxf>
  </rfmt>
  <rfmt sheetId="3" sqref="FH71" start="0" length="0">
    <dxf>
      <alignment vertical="bottom" readingOrder="0"/>
    </dxf>
  </rfmt>
  <rfmt sheetId="3" sqref="FI71" start="0" length="0">
    <dxf>
      <alignment vertical="bottom" readingOrder="0"/>
    </dxf>
  </rfmt>
  <rfmt sheetId="3" sqref="FJ71" start="0" length="0">
    <dxf>
      <alignment vertical="bottom" readingOrder="0"/>
    </dxf>
  </rfmt>
  <rfmt sheetId="3" sqref="FK71" start="0" length="0">
    <dxf>
      <alignment vertical="bottom" readingOrder="0"/>
    </dxf>
  </rfmt>
  <rfmt sheetId="3" sqref="P72" start="0" length="0">
    <dxf>
      <alignment vertical="bottom" readingOrder="0"/>
    </dxf>
  </rfmt>
  <rfmt sheetId="3" sqref="Q72" start="0" length="0">
    <dxf>
      <alignment vertical="bottom" readingOrder="0"/>
    </dxf>
  </rfmt>
  <rfmt sheetId="3" sqref="R72" start="0" length="0">
    <dxf>
      <alignment vertical="bottom" readingOrder="0"/>
    </dxf>
  </rfmt>
  <rfmt sheetId="3" sqref="S72" start="0" length="0">
    <dxf>
      <alignment vertical="bottom" readingOrder="0"/>
    </dxf>
  </rfmt>
  <rfmt sheetId="3" sqref="T72" start="0" length="0">
    <dxf>
      <alignment vertical="bottom" readingOrder="0"/>
    </dxf>
  </rfmt>
  <rfmt sheetId="3" sqref="U72" start="0" length="0">
    <dxf>
      <alignment vertical="bottom" readingOrder="0"/>
    </dxf>
  </rfmt>
  <rfmt sheetId="3" sqref="V72" start="0" length="0">
    <dxf>
      <alignment vertical="bottom" readingOrder="0"/>
    </dxf>
  </rfmt>
  <rfmt sheetId="3" sqref="W72" start="0" length="0">
    <dxf>
      <alignment vertical="bottom" readingOrder="0"/>
    </dxf>
  </rfmt>
  <rfmt sheetId="3" sqref="X72" start="0" length="0">
    <dxf>
      <alignment vertical="bottom" readingOrder="0"/>
    </dxf>
  </rfmt>
  <rfmt sheetId="3" sqref="Y72" start="0" length="0">
    <dxf>
      <alignment vertical="bottom" readingOrder="0"/>
    </dxf>
  </rfmt>
  <rfmt sheetId="3" sqref="Z72" start="0" length="0">
    <dxf>
      <alignment vertical="bottom" readingOrder="0"/>
    </dxf>
  </rfmt>
  <rfmt sheetId="3" sqref="AA72" start="0" length="0">
    <dxf>
      <alignment vertical="bottom" readingOrder="0"/>
    </dxf>
  </rfmt>
  <rfmt sheetId="3" sqref="AB72" start="0" length="0">
    <dxf>
      <fill>
        <patternFill patternType="none">
          <bgColor indexed="65"/>
        </patternFill>
      </fill>
      <alignment vertical="bottom" readingOrder="0"/>
    </dxf>
  </rfmt>
  <rfmt sheetId="3" sqref="AC72" start="0" length="0">
    <dxf>
      <alignment vertical="bottom" readingOrder="0"/>
    </dxf>
  </rfmt>
  <rfmt sheetId="3" sqref="AD72" start="0" length="0">
    <dxf>
      <alignment vertical="bottom" readingOrder="0"/>
    </dxf>
  </rfmt>
  <rfmt sheetId="3" sqref="AE72" start="0" length="0">
    <dxf>
      <alignment vertical="bottom" readingOrder="0"/>
    </dxf>
  </rfmt>
  <rfmt sheetId="3" sqref="AF72" start="0" length="0">
    <dxf>
      <alignment vertical="bottom" readingOrder="0"/>
    </dxf>
  </rfmt>
  <rfmt sheetId="3" sqref="AG72" start="0" length="0">
    <dxf>
      <alignment vertical="bottom" readingOrder="0"/>
    </dxf>
  </rfmt>
  <rfmt sheetId="3" sqref="AH72" start="0" length="0">
    <dxf>
      <alignment vertical="bottom" readingOrder="0"/>
    </dxf>
  </rfmt>
  <rfmt sheetId="3" sqref="AI72" start="0" length="0">
    <dxf>
      <alignment vertical="bottom" readingOrder="0"/>
    </dxf>
  </rfmt>
  <rfmt sheetId="3" sqref="AJ72" start="0" length="0">
    <dxf>
      <alignment vertical="bottom" readingOrder="0"/>
    </dxf>
  </rfmt>
  <rfmt sheetId="3" sqref="AK72" start="0" length="0">
    <dxf>
      <alignment vertical="bottom" readingOrder="0"/>
    </dxf>
  </rfmt>
  <rfmt sheetId="3" sqref="AL72" start="0" length="0">
    <dxf>
      <alignment vertical="bottom" readingOrder="0"/>
    </dxf>
  </rfmt>
  <rfmt sheetId="3" sqref="AM72" start="0" length="0">
    <dxf>
      <alignment vertical="bottom" readingOrder="0"/>
    </dxf>
  </rfmt>
  <rfmt sheetId="3" sqref="AN72" start="0" length="0">
    <dxf>
      <alignment vertical="bottom" readingOrder="0"/>
    </dxf>
  </rfmt>
  <rfmt sheetId="3" sqref="AO72" start="0" length="0">
    <dxf>
      <fill>
        <patternFill patternType="none">
          <bgColor indexed="65"/>
        </patternFill>
      </fill>
      <alignment vertical="bottom" readingOrder="0"/>
    </dxf>
  </rfmt>
  <rfmt sheetId="3" sqref="AP72" start="0" length="0">
    <dxf>
      <alignment vertical="bottom" readingOrder="0"/>
    </dxf>
  </rfmt>
  <rfmt sheetId="3" sqref="AQ72" start="0" length="0">
    <dxf>
      <alignment vertical="bottom" readingOrder="0"/>
    </dxf>
  </rfmt>
  <rfmt sheetId="3" sqref="AR72" start="0" length="0">
    <dxf>
      <alignment vertical="bottom" readingOrder="0"/>
    </dxf>
  </rfmt>
  <rfmt sheetId="3" sqref="AS72" start="0" length="0">
    <dxf>
      <alignment vertical="bottom" readingOrder="0"/>
    </dxf>
  </rfmt>
  <rfmt sheetId="3" sqref="AT72" start="0" length="0">
    <dxf>
      <alignment vertical="bottom" readingOrder="0"/>
    </dxf>
  </rfmt>
  <rfmt sheetId="3" sqref="AU72" start="0" length="0">
    <dxf>
      <alignment vertical="bottom" readingOrder="0"/>
    </dxf>
  </rfmt>
  <rfmt sheetId="3" sqref="AV72" start="0" length="0">
    <dxf>
      <alignment vertical="bottom" readingOrder="0"/>
    </dxf>
  </rfmt>
  <rfmt sheetId="3" sqref="AW72" start="0" length="0">
    <dxf>
      <alignment vertical="bottom" readingOrder="0"/>
    </dxf>
  </rfmt>
  <rfmt sheetId="3" sqref="AX72" start="0" length="0">
    <dxf>
      <alignment vertical="bottom" readingOrder="0"/>
    </dxf>
  </rfmt>
  <rfmt sheetId="3" sqref="AY72" start="0" length="0">
    <dxf>
      <alignment vertical="bottom" readingOrder="0"/>
    </dxf>
  </rfmt>
  <rfmt sheetId="3" sqref="AZ72" start="0" length="0">
    <dxf>
      <alignment vertical="bottom" readingOrder="0"/>
    </dxf>
  </rfmt>
  <rfmt sheetId="3" sqref="BA72" start="0" length="0">
    <dxf>
      <alignment vertical="bottom" readingOrder="0"/>
    </dxf>
  </rfmt>
  <rfmt sheetId="3" sqref="BB72" start="0" length="0">
    <dxf>
      <alignment vertical="bottom" readingOrder="0"/>
    </dxf>
  </rfmt>
  <rfmt sheetId="3" sqref="BC72" start="0" length="0">
    <dxf>
      <alignment vertical="bottom" readingOrder="0"/>
    </dxf>
  </rfmt>
  <rfmt sheetId="3" sqref="BD72" start="0" length="0">
    <dxf>
      <alignment vertical="bottom" readingOrder="0"/>
    </dxf>
  </rfmt>
  <rfmt sheetId="3" sqref="BE72" start="0" length="0">
    <dxf>
      <alignment vertical="bottom" readingOrder="0"/>
    </dxf>
  </rfmt>
  <rfmt sheetId="3" sqref="BF72" start="0" length="0">
    <dxf>
      <alignment vertical="bottom" readingOrder="0"/>
    </dxf>
  </rfmt>
  <rfmt sheetId="3" sqref="BG72" start="0" length="0">
    <dxf>
      <alignment vertical="bottom" readingOrder="0"/>
    </dxf>
  </rfmt>
  <rfmt sheetId="3" sqref="BH72" start="0" length="0">
    <dxf>
      <alignment vertical="bottom" readingOrder="0"/>
    </dxf>
  </rfmt>
  <rfmt sheetId="3" sqref="BI72" start="0" length="0">
    <dxf>
      <alignment vertical="bottom" readingOrder="0"/>
    </dxf>
  </rfmt>
  <rfmt sheetId="3" sqref="BJ72" start="0" length="0">
    <dxf>
      <alignment vertical="bottom" readingOrder="0"/>
    </dxf>
  </rfmt>
  <rfmt sheetId="3" sqref="BK72" start="0" length="0">
    <dxf>
      <alignment vertical="bottom" readingOrder="0"/>
    </dxf>
  </rfmt>
  <rfmt sheetId="3" sqref="BL72" start="0" length="0">
    <dxf>
      <alignment vertical="bottom" readingOrder="0"/>
    </dxf>
  </rfmt>
  <rfmt sheetId="3" sqref="BM72" start="0" length="0">
    <dxf>
      <alignment vertical="bottom" readingOrder="0"/>
    </dxf>
  </rfmt>
  <rfmt sheetId="3" sqref="BN72" start="0" length="0">
    <dxf>
      <alignment vertical="bottom" readingOrder="0"/>
    </dxf>
  </rfmt>
  <rfmt sheetId="3" sqref="BO72" start="0" length="0">
    <dxf>
      <alignment vertical="bottom" readingOrder="0"/>
    </dxf>
  </rfmt>
  <rfmt sheetId="3" sqref="BP72" start="0" length="0">
    <dxf>
      <alignment vertical="bottom" readingOrder="0"/>
    </dxf>
  </rfmt>
  <rfmt sheetId="3" sqref="BQ72" start="0" length="0">
    <dxf>
      <alignment vertical="bottom" readingOrder="0"/>
    </dxf>
  </rfmt>
  <rfmt sheetId="3" sqref="BR72" start="0" length="0">
    <dxf>
      <alignment vertical="bottom" readingOrder="0"/>
    </dxf>
  </rfmt>
  <rfmt sheetId="3" sqref="BS72" start="0" length="0">
    <dxf>
      <alignment vertical="bottom" readingOrder="0"/>
    </dxf>
  </rfmt>
  <rfmt sheetId="3" sqref="BT72" start="0" length="0">
    <dxf>
      <alignment vertical="bottom" readingOrder="0"/>
    </dxf>
  </rfmt>
  <rfmt sheetId="3" sqref="BU72" start="0" length="0">
    <dxf>
      <alignment vertical="bottom" readingOrder="0"/>
    </dxf>
  </rfmt>
  <rfmt sheetId="3" sqref="BV72" start="0" length="0">
    <dxf>
      <alignment vertical="bottom" readingOrder="0"/>
    </dxf>
  </rfmt>
  <rfmt sheetId="3" sqref="BW72" start="0" length="0">
    <dxf>
      <alignment vertical="bottom" readingOrder="0"/>
    </dxf>
  </rfmt>
  <rfmt sheetId="3" sqref="BX72" start="0" length="0">
    <dxf>
      <alignment vertical="bottom" readingOrder="0"/>
    </dxf>
  </rfmt>
  <rfmt sheetId="3" sqref="BY72" start="0" length="0">
    <dxf>
      <alignment vertical="bottom" readingOrder="0"/>
    </dxf>
  </rfmt>
  <rfmt sheetId="3" sqref="BZ72" start="0" length="0">
    <dxf>
      <alignment vertical="bottom" readingOrder="0"/>
    </dxf>
  </rfmt>
  <rfmt sheetId="3" sqref="CA72" start="0" length="0">
    <dxf>
      <alignment vertical="bottom" readingOrder="0"/>
    </dxf>
  </rfmt>
  <rfmt sheetId="3" sqref="CB72" start="0" length="0">
    <dxf>
      <alignment vertical="bottom" readingOrder="0"/>
    </dxf>
  </rfmt>
  <rfmt sheetId="3" sqref="CC72" start="0" length="0">
    <dxf>
      <alignment vertical="bottom" readingOrder="0"/>
    </dxf>
  </rfmt>
  <rfmt sheetId="3" sqref="CD72" start="0" length="0">
    <dxf>
      <alignment vertical="bottom" readingOrder="0"/>
    </dxf>
  </rfmt>
  <rfmt sheetId="3" sqref="CE72" start="0" length="0">
    <dxf>
      <alignment vertical="bottom" readingOrder="0"/>
    </dxf>
  </rfmt>
  <rfmt sheetId="3" sqref="CF72" start="0" length="0">
    <dxf>
      <alignment vertical="bottom" readingOrder="0"/>
    </dxf>
  </rfmt>
  <rfmt sheetId="3" sqref="CG72" start="0" length="0">
    <dxf>
      <alignment vertical="bottom" readingOrder="0"/>
    </dxf>
  </rfmt>
  <rfmt sheetId="3" sqref="CH72" start="0" length="0">
    <dxf>
      <alignment vertical="bottom" readingOrder="0"/>
    </dxf>
  </rfmt>
  <rfmt sheetId="3" sqref="CI72" start="0" length="0">
    <dxf>
      <alignment vertical="bottom" readingOrder="0"/>
    </dxf>
  </rfmt>
  <rfmt sheetId="3" sqref="CJ72" start="0" length="0">
    <dxf>
      <alignment vertical="bottom" readingOrder="0"/>
    </dxf>
  </rfmt>
  <rfmt sheetId="3" sqref="CK72" start="0" length="0">
    <dxf>
      <alignment vertical="bottom" readingOrder="0"/>
    </dxf>
  </rfmt>
  <rfmt sheetId="3" sqref="CL72" start="0" length="0">
    <dxf>
      <alignment vertical="bottom" readingOrder="0"/>
    </dxf>
  </rfmt>
  <rfmt sheetId="3" sqref="CM72" start="0" length="0">
    <dxf>
      <alignment vertical="bottom" readingOrder="0"/>
    </dxf>
  </rfmt>
  <rfmt sheetId="3" sqref="CN72" start="0" length="0">
    <dxf>
      <alignment vertical="bottom" readingOrder="0"/>
    </dxf>
  </rfmt>
  <rfmt sheetId="3" sqref="CO72" start="0" length="0">
    <dxf>
      <alignment vertical="bottom" readingOrder="0"/>
    </dxf>
  </rfmt>
  <rfmt sheetId="3" sqref="CP72" start="0" length="0">
    <dxf>
      <alignment vertical="bottom" readingOrder="0"/>
    </dxf>
  </rfmt>
  <rfmt sheetId="3" sqref="CQ72" start="0" length="0">
    <dxf>
      <alignment vertical="bottom" readingOrder="0"/>
    </dxf>
  </rfmt>
  <rfmt sheetId="3" sqref="CR72" start="0" length="0">
    <dxf>
      <alignment vertical="bottom" readingOrder="0"/>
    </dxf>
  </rfmt>
  <rfmt sheetId="3" sqref="CS72" start="0" length="0">
    <dxf>
      <alignment vertical="bottom" readingOrder="0"/>
    </dxf>
  </rfmt>
  <rfmt sheetId="3" sqref="CT72" start="0" length="0">
    <dxf>
      <alignment vertical="bottom" readingOrder="0"/>
    </dxf>
  </rfmt>
  <rfmt sheetId="3" sqref="CU72" start="0" length="0">
    <dxf>
      <alignment vertical="bottom" readingOrder="0"/>
    </dxf>
  </rfmt>
  <rfmt sheetId="3" sqref="CV72" start="0" length="0">
    <dxf>
      <alignment vertical="bottom" readingOrder="0"/>
    </dxf>
  </rfmt>
  <rfmt sheetId="3" sqref="CW72" start="0" length="0">
    <dxf>
      <alignment vertical="bottom" readingOrder="0"/>
    </dxf>
  </rfmt>
  <rfmt sheetId="3" sqref="CX72" start="0" length="0">
    <dxf>
      <alignment vertical="bottom" readingOrder="0"/>
    </dxf>
  </rfmt>
  <rfmt sheetId="3" sqref="CY72" start="0" length="0">
    <dxf>
      <alignment vertical="bottom" readingOrder="0"/>
    </dxf>
  </rfmt>
  <rfmt sheetId="3" sqref="CZ72" start="0" length="0">
    <dxf>
      <alignment vertical="bottom" readingOrder="0"/>
    </dxf>
  </rfmt>
  <rfmt sheetId="3" sqref="DA72" start="0" length="0">
    <dxf>
      <alignment vertical="bottom" readingOrder="0"/>
    </dxf>
  </rfmt>
  <rfmt sheetId="3" sqref="DB72" start="0" length="0">
    <dxf>
      <alignment vertical="bottom" readingOrder="0"/>
    </dxf>
  </rfmt>
  <rfmt sheetId="3" sqref="DC72" start="0" length="0">
    <dxf>
      <alignment vertical="bottom" readingOrder="0"/>
    </dxf>
  </rfmt>
  <rfmt sheetId="3" sqref="DD72" start="0" length="0">
    <dxf>
      <alignment vertical="bottom" readingOrder="0"/>
    </dxf>
  </rfmt>
  <rfmt sheetId="3" sqref="DE72" start="0" length="0">
    <dxf>
      <alignment vertical="bottom" readingOrder="0"/>
    </dxf>
  </rfmt>
  <rfmt sheetId="3" sqref="DF72" start="0" length="0">
    <dxf>
      <alignment vertical="bottom" readingOrder="0"/>
    </dxf>
  </rfmt>
  <rfmt sheetId="3" sqref="DG72" start="0" length="0">
    <dxf>
      <alignment vertical="bottom" readingOrder="0"/>
    </dxf>
  </rfmt>
  <rfmt sheetId="3" sqref="DH72" start="0" length="0">
    <dxf>
      <alignment vertical="bottom" readingOrder="0"/>
    </dxf>
  </rfmt>
  <rfmt sheetId="3" sqref="DI72" start="0" length="0">
    <dxf>
      <alignment vertical="bottom" readingOrder="0"/>
    </dxf>
  </rfmt>
  <rfmt sheetId="3" sqref="DJ72" start="0" length="0">
    <dxf>
      <alignment vertical="bottom" readingOrder="0"/>
    </dxf>
  </rfmt>
  <rfmt sheetId="3" sqref="DK72" start="0" length="0">
    <dxf>
      <alignment vertical="bottom" readingOrder="0"/>
    </dxf>
  </rfmt>
  <rfmt sheetId="3" sqref="DL72" start="0" length="0">
    <dxf>
      <alignment vertical="bottom" readingOrder="0"/>
    </dxf>
  </rfmt>
  <rfmt sheetId="3" sqref="DM72" start="0" length="0">
    <dxf>
      <alignment vertical="bottom" readingOrder="0"/>
    </dxf>
  </rfmt>
  <rfmt sheetId="3" sqref="DN72" start="0" length="0">
    <dxf>
      <alignment vertical="bottom" readingOrder="0"/>
    </dxf>
  </rfmt>
  <rfmt sheetId="3" sqref="DO72" start="0" length="0">
    <dxf>
      <alignment vertical="bottom" readingOrder="0"/>
    </dxf>
  </rfmt>
  <rfmt sheetId="3" sqref="DP72" start="0" length="0">
    <dxf>
      <alignment vertical="bottom" readingOrder="0"/>
    </dxf>
  </rfmt>
  <rfmt sheetId="3" sqref="DQ72" start="0" length="0">
    <dxf>
      <alignment vertical="bottom" readingOrder="0"/>
    </dxf>
  </rfmt>
  <rfmt sheetId="3" sqref="DR72" start="0" length="0">
    <dxf>
      <alignment vertical="bottom" readingOrder="0"/>
    </dxf>
  </rfmt>
  <rfmt sheetId="3" sqref="DS72" start="0" length="0">
    <dxf>
      <alignment vertical="bottom" readingOrder="0"/>
    </dxf>
  </rfmt>
  <rfmt sheetId="3" sqref="DT72" start="0" length="0">
    <dxf>
      <alignment vertical="bottom" readingOrder="0"/>
    </dxf>
  </rfmt>
  <rfmt sheetId="3" sqref="DU72" start="0" length="0">
    <dxf>
      <alignment vertical="bottom" readingOrder="0"/>
    </dxf>
  </rfmt>
  <rfmt sheetId="3" sqref="DV72" start="0" length="0">
    <dxf>
      <alignment vertical="bottom" readingOrder="0"/>
    </dxf>
  </rfmt>
  <rfmt sheetId="3" sqref="DW72" start="0" length="0">
    <dxf>
      <alignment vertical="bottom" readingOrder="0"/>
    </dxf>
  </rfmt>
  <rfmt sheetId="3" sqref="DX72" start="0" length="0">
    <dxf>
      <alignment vertical="bottom" readingOrder="0"/>
    </dxf>
  </rfmt>
  <rfmt sheetId="3" sqref="DY72" start="0" length="0">
    <dxf>
      <alignment vertical="bottom" readingOrder="0"/>
    </dxf>
  </rfmt>
  <rfmt sheetId="3" sqref="DZ72" start="0" length="0">
    <dxf>
      <alignment vertical="bottom" readingOrder="0"/>
    </dxf>
  </rfmt>
  <rfmt sheetId="3" sqref="EA72" start="0" length="0">
    <dxf>
      <alignment vertical="bottom" readingOrder="0"/>
    </dxf>
  </rfmt>
  <rfmt sheetId="3" sqref="EB72" start="0" length="0">
    <dxf>
      <alignment vertical="bottom" readingOrder="0"/>
    </dxf>
  </rfmt>
  <rfmt sheetId="3" sqref="EC72" start="0" length="0">
    <dxf>
      <alignment vertical="bottom" readingOrder="0"/>
    </dxf>
  </rfmt>
  <rfmt sheetId="3" sqref="ED72" start="0" length="0">
    <dxf>
      <alignment vertical="bottom" readingOrder="0"/>
    </dxf>
  </rfmt>
  <rfmt sheetId="3" sqref="EE72" start="0" length="0">
    <dxf>
      <alignment vertical="bottom" readingOrder="0"/>
    </dxf>
  </rfmt>
  <rfmt sheetId="3" sqref="EF72" start="0" length="0">
    <dxf>
      <alignment vertical="bottom" readingOrder="0"/>
    </dxf>
  </rfmt>
  <rfmt sheetId="3" sqref="EG72" start="0" length="0">
    <dxf>
      <alignment vertical="bottom" readingOrder="0"/>
    </dxf>
  </rfmt>
  <rfmt sheetId="3" sqref="EH72" start="0" length="0">
    <dxf>
      <alignment vertical="bottom" readingOrder="0"/>
    </dxf>
  </rfmt>
  <rfmt sheetId="3" sqref="EI72" start="0" length="0">
    <dxf>
      <alignment vertical="bottom" readingOrder="0"/>
    </dxf>
  </rfmt>
  <rfmt sheetId="3" sqref="EJ72" start="0" length="0">
    <dxf>
      <alignment vertical="bottom" readingOrder="0"/>
    </dxf>
  </rfmt>
  <rfmt sheetId="3" sqref="EK72" start="0" length="0">
    <dxf>
      <alignment vertical="bottom" readingOrder="0"/>
    </dxf>
  </rfmt>
  <rfmt sheetId="3" sqref="EL72" start="0" length="0">
    <dxf>
      <alignment vertical="bottom" readingOrder="0"/>
    </dxf>
  </rfmt>
  <rfmt sheetId="3" sqref="EM72" start="0" length="0">
    <dxf>
      <alignment vertical="bottom" readingOrder="0"/>
    </dxf>
  </rfmt>
  <rfmt sheetId="3" sqref="EN72" start="0" length="0">
    <dxf>
      <alignment vertical="bottom" readingOrder="0"/>
    </dxf>
  </rfmt>
  <rfmt sheetId="3" sqref="EO72" start="0" length="0">
    <dxf>
      <alignment vertical="bottom" readingOrder="0"/>
    </dxf>
  </rfmt>
  <rfmt sheetId="3" sqref="EP72" start="0" length="0">
    <dxf>
      <alignment vertical="bottom" readingOrder="0"/>
    </dxf>
  </rfmt>
  <rfmt sheetId="3" sqref="EQ72" start="0" length="0">
    <dxf>
      <alignment vertical="bottom" readingOrder="0"/>
    </dxf>
  </rfmt>
  <rfmt sheetId="3" sqref="ER72" start="0" length="0">
    <dxf>
      <alignment vertical="bottom" readingOrder="0"/>
    </dxf>
  </rfmt>
  <rfmt sheetId="3" sqref="ES72" start="0" length="0">
    <dxf>
      <alignment vertical="bottom" readingOrder="0"/>
    </dxf>
  </rfmt>
  <rfmt sheetId="3" sqref="ET72" start="0" length="0">
    <dxf>
      <alignment vertical="bottom" readingOrder="0"/>
    </dxf>
  </rfmt>
  <rfmt sheetId="3" sqref="EU72" start="0" length="0">
    <dxf>
      <alignment vertical="bottom" readingOrder="0"/>
    </dxf>
  </rfmt>
  <rfmt sheetId="3" sqref="EV72" start="0" length="0">
    <dxf>
      <alignment vertical="bottom" readingOrder="0"/>
    </dxf>
  </rfmt>
  <rfmt sheetId="3" sqref="EW72" start="0" length="0">
    <dxf>
      <alignment vertical="bottom" readingOrder="0"/>
    </dxf>
  </rfmt>
  <rfmt sheetId="3" sqref="EX72" start="0" length="0">
    <dxf>
      <alignment vertical="bottom" readingOrder="0"/>
    </dxf>
  </rfmt>
  <rfmt sheetId="3" sqref="EY72" start="0" length="0">
    <dxf>
      <alignment vertical="bottom" readingOrder="0"/>
    </dxf>
  </rfmt>
  <rfmt sheetId="3" sqref="EZ72" start="0" length="0">
    <dxf>
      <alignment vertical="bottom" readingOrder="0"/>
    </dxf>
  </rfmt>
  <rfmt sheetId="3" sqref="FA72" start="0" length="0">
    <dxf>
      <alignment vertical="bottom" readingOrder="0"/>
    </dxf>
  </rfmt>
  <rfmt sheetId="3" sqref="FB72" start="0" length="0">
    <dxf>
      <alignment vertical="bottom" readingOrder="0"/>
    </dxf>
  </rfmt>
  <rfmt sheetId="3" sqref="FC72" start="0" length="0">
    <dxf>
      <alignment vertical="bottom" readingOrder="0"/>
    </dxf>
  </rfmt>
  <rfmt sheetId="3" sqref="FD72" start="0" length="0">
    <dxf>
      <alignment vertical="bottom" readingOrder="0"/>
    </dxf>
  </rfmt>
  <rfmt sheetId="3" sqref="FE72" start="0" length="0">
    <dxf>
      <alignment vertical="bottom" readingOrder="0"/>
    </dxf>
  </rfmt>
  <rfmt sheetId="3" sqref="FF72" start="0" length="0">
    <dxf>
      <alignment vertical="bottom" readingOrder="0"/>
    </dxf>
  </rfmt>
  <rfmt sheetId="3" sqref="FG72" start="0" length="0">
    <dxf>
      <alignment vertical="bottom" readingOrder="0"/>
    </dxf>
  </rfmt>
  <rfmt sheetId="3" sqref="FH72" start="0" length="0">
    <dxf>
      <alignment vertical="bottom" readingOrder="0"/>
    </dxf>
  </rfmt>
  <rfmt sheetId="3" sqref="FI72" start="0" length="0">
    <dxf>
      <alignment vertical="bottom" readingOrder="0"/>
    </dxf>
  </rfmt>
  <rfmt sheetId="3" sqref="FJ72" start="0" length="0">
    <dxf>
      <alignment vertical="bottom" readingOrder="0"/>
    </dxf>
  </rfmt>
  <rfmt sheetId="3" sqref="FK72" start="0" length="0">
    <dxf>
      <alignment vertical="bottom" readingOrder="0"/>
    </dxf>
  </rfmt>
  <rfmt sheetId="3" sqref="P73" start="0" length="0">
    <dxf>
      <alignment vertical="bottom" readingOrder="0"/>
    </dxf>
  </rfmt>
  <rfmt sheetId="3" sqref="Q73" start="0" length="0">
    <dxf>
      <alignment vertical="bottom" readingOrder="0"/>
    </dxf>
  </rfmt>
  <rfmt sheetId="3" sqref="R73" start="0" length="0">
    <dxf>
      <alignment vertical="bottom" readingOrder="0"/>
    </dxf>
  </rfmt>
  <rfmt sheetId="3" sqref="S73" start="0" length="0">
    <dxf>
      <alignment vertical="bottom" readingOrder="0"/>
    </dxf>
  </rfmt>
  <rfmt sheetId="3" sqref="T73" start="0" length="0">
    <dxf>
      <alignment vertical="bottom" readingOrder="0"/>
    </dxf>
  </rfmt>
  <rfmt sheetId="3" sqref="U73" start="0" length="0">
    <dxf>
      <alignment vertical="bottom" readingOrder="0"/>
    </dxf>
  </rfmt>
  <rfmt sheetId="3" sqref="V73" start="0" length="0">
    <dxf>
      <alignment vertical="bottom" readingOrder="0"/>
    </dxf>
  </rfmt>
  <rfmt sheetId="3" sqref="W73" start="0" length="0">
    <dxf>
      <alignment vertical="bottom" readingOrder="0"/>
    </dxf>
  </rfmt>
  <rfmt sheetId="3" sqref="X73" start="0" length="0">
    <dxf>
      <alignment vertical="bottom" readingOrder="0"/>
    </dxf>
  </rfmt>
  <rfmt sheetId="3" sqref="Y73" start="0" length="0">
    <dxf>
      <alignment vertical="bottom" readingOrder="0"/>
    </dxf>
  </rfmt>
  <rfmt sheetId="3" sqref="Z73" start="0" length="0">
    <dxf>
      <alignment vertical="bottom" readingOrder="0"/>
    </dxf>
  </rfmt>
  <rfmt sheetId="3" sqref="AA73" start="0" length="0">
    <dxf>
      <alignment vertical="bottom" readingOrder="0"/>
    </dxf>
  </rfmt>
  <rfmt sheetId="3" sqref="AB73" start="0" length="0">
    <dxf>
      <fill>
        <patternFill patternType="none">
          <bgColor indexed="65"/>
        </patternFill>
      </fill>
      <alignment vertical="bottom" readingOrder="0"/>
    </dxf>
  </rfmt>
  <rfmt sheetId="3" sqref="AC73" start="0" length="0">
    <dxf>
      <alignment vertical="bottom" readingOrder="0"/>
    </dxf>
  </rfmt>
  <rfmt sheetId="3" sqref="AD73" start="0" length="0">
    <dxf>
      <alignment vertical="bottom" readingOrder="0"/>
    </dxf>
  </rfmt>
  <rfmt sheetId="3" sqref="AE73" start="0" length="0">
    <dxf>
      <alignment vertical="bottom" readingOrder="0"/>
    </dxf>
  </rfmt>
  <rfmt sheetId="3" sqref="AF73" start="0" length="0">
    <dxf>
      <alignment vertical="bottom" readingOrder="0"/>
    </dxf>
  </rfmt>
  <rfmt sheetId="3" sqref="AG73" start="0" length="0">
    <dxf>
      <alignment vertical="bottom" readingOrder="0"/>
    </dxf>
  </rfmt>
  <rfmt sheetId="3" sqref="AH73" start="0" length="0">
    <dxf>
      <alignment vertical="bottom" readingOrder="0"/>
    </dxf>
  </rfmt>
  <rfmt sheetId="3" sqref="AI73" start="0" length="0">
    <dxf>
      <alignment vertical="bottom" readingOrder="0"/>
    </dxf>
  </rfmt>
  <rfmt sheetId="3" sqref="AJ73" start="0" length="0">
    <dxf>
      <alignment vertical="bottom" readingOrder="0"/>
    </dxf>
  </rfmt>
  <rfmt sheetId="3" sqref="AK73" start="0" length="0">
    <dxf>
      <alignment vertical="bottom" readingOrder="0"/>
    </dxf>
  </rfmt>
  <rfmt sheetId="3" sqref="AL73" start="0" length="0">
    <dxf>
      <alignment vertical="bottom" readingOrder="0"/>
    </dxf>
  </rfmt>
  <rfmt sheetId="3" sqref="AM73" start="0" length="0">
    <dxf>
      <alignment vertical="bottom" readingOrder="0"/>
    </dxf>
  </rfmt>
  <rfmt sheetId="3" sqref="AN73" start="0" length="0">
    <dxf>
      <alignment vertical="bottom" readingOrder="0"/>
    </dxf>
  </rfmt>
  <rfmt sheetId="3" sqref="AO73" start="0" length="0">
    <dxf>
      <fill>
        <patternFill patternType="none">
          <bgColor indexed="65"/>
        </patternFill>
      </fill>
      <alignment vertical="bottom" readingOrder="0"/>
    </dxf>
  </rfmt>
  <rfmt sheetId="3" sqref="AP73" start="0" length="0">
    <dxf>
      <alignment vertical="bottom" readingOrder="0"/>
    </dxf>
  </rfmt>
  <rfmt sheetId="3" sqref="AQ73" start="0" length="0">
    <dxf>
      <alignment vertical="bottom" readingOrder="0"/>
    </dxf>
  </rfmt>
  <rfmt sheetId="3" sqref="AR73" start="0" length="0">
    <dxf>
      <alignment vertical="bottom" readingOrder="0"/>
    </dxf>
  </rfmt>
  <rfmt sheetId="3" sqref="AS73" start="0" length="0">
    <dxf>
      <alignment vertical="bottom" readingOrder="0"/>
    </dxf>
  </rfmt>
  <rfmt sheetId="3" sqref="AT73" start="0" length="0">
    <dxf>
      <alignment vertical="bottom" readingOrder="0"/>
    </dxf>
  </rfmt>
  <rfmt sheetId="3" sqref="AU73" start="0" length="0">
    <dxf>
      <alignment vertical="bottom" readingOrder="0"/>
    </dxf>
  </rfmt>
  <rfmt sheetId="3" sqref="AV73" start="0" length="0">
    <dxf>
      <alignment vertical="bottom" readingOrder="0"/>
    </dxf>
  </rfmt>
  <rfmt sheetId="3" sqref="AW73" start="0" length="0">
    <dxf>
      <alignment vertical="bottom" readingOrder="0"/>
    </dxf>
  </rfmt>
  <rfmt sheetId="3" sqref="AX73" start="0" length="0">
    <dxf>
      <alignment vertical="bottom" readingOrder="0"/>
    </dxf>
  </rfmt>
  <rfmt sheetId="3" sqref="AY73" start="0" length="0">
    <dxf>
      <alignment vertical="bottom" readingOrder="0"/>
    </dxf>
  </rfmt>
  <rfmt sheetId="3" sqref="AZ73" start="0" length="0">
    <dxf>
      <alignment vertical="bottom" readingOrder="0"/>
    </dxf>
  </rfmt>
  <rfmt sheetId="3" sqref="BA73" start="0" length="0">
    <dxf>
      <alignment vertical="bottom" readingOrder="0"/>
    </dxf>
  </rfmt>
  <rfmt sheetId="3" sqref="BB73" start="0" length="0">
    <dxf>
      <alignment vertical="bottom" readingOrder="0"/>
    </dxf>
  </rfmt>
  <rfmt sheetId="3" sqref="BC73" start="0" length="0">
    <dxf>
      <alignment vertical="bottom" readingOrder="0"/>
    </dxf>
  </rfmt>
  <rfmt sheetId="3" sqref="BD73" start="0" length="0">
    <dxf>
      <alignment vertical="bottom" readingOrder="0"/>
    </dxf>
  </rfmt>
  <rfmt sheetId="3" sqref="BE73" start="0" length="0">
    <dxf>
      <alignment vertical="bottom" readingOrder="0"/>
    </dxf>
  </rfmt>
  <rfmt sheetId="3" sqref="BF73" start="0" length="0">
    <dxf>
      <alignment vertical="bottom" readingOrder="0"/>
    </dxf>
  </rfmt>
  <rfmt sheetId="3" sqref="BG73" start="0" length="0">
    <dxf>
      <alignment vertical="bottom" readingOrder="0"/>
    </dxf>
  </rfmt>
  <rfmt sheetId="3" sqref="BH73" start="0" length="0">
    <dxf>
      <alignment vertical="bottom" readingOrder="0"/>
    </dxf>
  </rfmt>
  <rfmt sheetId="3" sqref="BI73" start="0" length="0">
    <dxf>
      <alignment vertical="bottom" readingOrder="0"/>
    </dxf>
  </rfmt>
  <rfmt sheetId="3" sqref="BJ73" start="0" length="0">
    <dxf>
      <alignment vertical="bottom" readingOrder="0"/>
    </dxf>
  </rfmt>
  <rfmt sheetId="3" sqref="BK73" start="0" length="0">
    <dxf>
      <alignment vertical="bottom" readingOrder="0"/>
    </dxf>
  </rfmt>
  <rfmt sheetId="3" sqref="BL73" start="0" length="0">
    <dxf>
      <alignment vertical="bottom" readingOrder="0"/>
    </dxf>
  </rfmt>
  <rfmt sheetId="3" sqref="BM73" start="0" length="0">
    <dxf>
      <alignment vertical="bottom" readingOrder="0"/>
    </dxf>
  </rfmt>
  <rfmt sheetId="3" sqref="BN73" start="0" length="0">
    <dxf>
      <alignment vertical="bottom" readingOrder="0"/>
    </dxf>
  </rfmt>
  <rfmt sheetId="3" sqref="BO73" start="0" length="0">
    <dxf>
      <alignment vertical="bottom" readingOrder="0"/>
    </dxf>
  </rfmt>
  <rfmt sheetId="3" sqref="BP73" start="0" length="0">
    <dxf>
      <alignment vertical="bottom" readingOrder="0"/>
    </dxf>
  </rfmt>
  <rfmt sheetId="3" sqref="BQ73" start="0" length="0">
    <dxf>
      <alignment vertical="bottom" readingOrder="0"/>
    </dxf>
  </rfmt>
  <rfmt sheetId="3" sqref="BR73" start="0" length="0">
    <dxf>
      <alignment vertical="bottom" readingOrder="0"/>
    </dxf>
  </rfmt>
  <rfmt sheetId="3" sqref="BS73" start="0" length="0">
    <dxf>
      <alignment vertical="bottom" readingOrder="0"/>
    </dxf>
  </rfmt>
  <rfmt sheetId="3" sqref="BT73" start="0" length="0">
    <dxf>
      <alignment vertical="bottom" readingOrder="0"/>
    </dxf>
  </rfmt>
  <rfmt sheetId="3" sqref="BU73" start="0" length="0">
    <dxf>
      <alignment vertical="bottom" readingOrder="0"/>
    </dxf>
  </rfmt>
  <rfmt sheetId="3" sqref="BV73" start="0" length="0">
    <dxf>
      <alignment vertical="bottom" readingOrder="0"/>
    </dxf>
  </rfmt>
  <rfmt sheetId="3" sqref="BW73" start="0" length="0">
    <dxf>
      <alignment vertical="bottom" readingOrder="0"/>
    </dxf>
  </rfmt>
  <rfmt sheetId="3" sqref="BX73" start="0" length="0">
    <dxf>
      <alignment vertical="bottom" readingOrder="0"/>
    </dxf>
  </rfmt>
  <rfmt sheetId="3" sqref="BY73" start="0" length="0">
    <dxf>
      <alignment vertical="bottom" readingOrder="0"/>
    </dxf>
  </rfmt>
  <rfmt sheetId="3" sqref="BZ73" start="0" length="0">
    <dxf>
      <alignment vertical="bottom" readingOrder="0"/>
    </dxf>
  </rfmt>
  <rfmt sheetId="3" sqref="CA73" start="0" length="0">
    <dxf>
      <alignment vertical="bottom" readingOrder="0"/>
    </dxf>
  </rfmt>
  <rfmt sheetId="3" sqref="CB73" start="0" length="0">
    <dxf>
      <alignment vertical="bottom" readingOrder="0"/>
    </dxf>
  </rfmt>
  <rfmt sheetId="3" sqref="CC73" start="0" length="0">
    <dxf>
      <alignment vertical="bottom" readingOrder="0"/>
    </dxf>
  </rfmt>
  <rfmt sheetId="3" sqref="CD73" start="0" length="0">
    <dxf>
      <alignment vertical="bottom" readingOrder="0"/>
    </dxf>
  </rfmt>
  <rfmt sheetId="3" sqref="CE73" start="0" length="0">
    <dxf>
      <alignment vertical="bottom" readingOrder="0"/>
    </dxf>
  </rfmt>
  <rfmt sheetId="3" sqref="CF73" start="0" length="0">
    <dxf>
      <alignment vertical="bottom" readingOrder="0"/>
    </dxf>
  </rfmt>
  <rfmt sheetId="3" sqref="CG73" start="0" length="0">
    <dxf>
      <alignment vertical="bottom" readingOrder="0"/>
    </dxf>
  </rfmt>
  <rfmt sheetId="3" sqref="CH73" start="0" length="0">
    <dxf>
      <alignment vertical="bottom" readingOrder="0"/>
    </dxf>
  </rfmt>
  <rfmt sheetId="3" sqref="CI73" start="0" length="0">
    <dxf>
      <alignment vertical="bottom" readingOrder="0"/>
    </dxf>
  </rfmt>
  <rfmt sheetId="3" sqref="CJ73" start="0" length="0">
    <dxf>
      <alignment vertical="bottom" readingOrder="0"/>
    </dxf>
  </rfmt>
  <rfmt sheetId="3" sqref="CK73" start="0" length="0">
    <dxf>
      <alignment vertical="bottom" readingOrder="0"/>
    </dxf>
  </rfmt>
  <rfmt sheetId="3" sqref="CL73" start="0" length="0">
    <dxf>
      <alignment vertical="bottom" readingOrder="0"/>
    </dxf>
  </rfmt>
  <rfmt sheetId="3" sqref="CM73" start="0" length="0">
    <dxf>
      <alignment vertical="bottom" readingOrder="0"/>
    </dxf>
  </rfmt>
  <rfmt sheetId="3" sqref="CN73" start="0" length="0">
    <dxf>
      <alignment vertical="bottom" readingOrder="0"/>
    </dxf>
  </rfmt>
  <rfmt sheetId="3" sqref="CO73" start="0" length="0">
    <dxf>
      <alignment vertical="bottom" readingOrder="0"/>
    </dxf>
  </rfmt>
  <rfmt sheetId="3" sqref="CP73" start="0" length="0">
    <dxf>
      <alignment vertical="bottom" readingOrder="0"/>
    </dxf>
  </rfmt>
  <rfmt sheetId="3" sqref="CQ73" start="0" length="0">
    <dxf>
      <alignment vertical="bottom" readingOrder="0"/>
    </dxf>
  </rfmt>
  <rfmt sheetId="3" sqref="CR73" start="0" length="0">
    <dxf>
      <alignment vertical="bottom" readingOrder="0"/>
    </dxf>
  </rfmt>
  <rfmt sheetId="3" sqref="CS73" start="0" length="0">
    <dxf>
      <alignment vertical="bottom" readingOrder="0"/>
    </dxf>
  </rfmt>
  <rfmt sheetId="3" sqref="CT73" start="0" length="0">
    <dxf>
      <alignment vertical="bottom" readingOrder="0"/>
    </dxf>
  </rfmt>
  <rfmt sheetId="3" sqref="CU73" start="0" length="0">
    <dxf>
      <alignment vertical="bottom" readingOrder="0"/>
    </dxf>
  </rfmt>
  <rfmt sheetId="3" sqref="CV73" start="0" length="0">
    <dxf>
      <alignment vertical="bottom" readingOrder="0"/>
    </dxf>
  </rfmt>
  <rfmt sheetId="3" sqref="CW73" start="0" length="0">
    <dxf>
      <alignment vertical="bottom" readingOrder="0"/>
    </dxf>
  </rfmt>
  <rfmt sheetId="3" sqref="CX73" start="0" length="0">
    <dxf>
      <alignment vertical="bottom" readingOrder="0"/>
    </dxf>
  </rfmt>
  <rfmt sheetId="3" sqref="CY73" start="0" length="0">
    <dxf>
      <alignment vertical="bottom" readingOrder="0"/>
    </dxf>
  </rfmt>
  <rfmt sheetId="3" sqref="CZ73" start="0" length="0">
    <dxf>
      <alignment vertical="bottom" readingOrder="0"/>
    </dxf>
  </rfmt>
  <rfmt sheetId="3" sqref="DA73" start="0" length="0">
    <dxf>
      <alignment vertical="bottom" readingOrder="0"/>
    </dxf>
  </rfmt>
  <rfmt sheetId="3" sqref="DB73" start="0" length="0">
    <dxf>
      <alignment vertical="bottom" readingOrder="0"/>
    </dxf>
  </rfmt>
  <rfmt sheetId="3" sqref="DC73" start="0" length="0">
    <dxf>
      <alignment vertical="bottom" readingOrder="0"/>
    </dxf>
  </rfmt>
  <rfmt sheetId="3" sqref="DD73" start="0" length="0">
    <dxf>
      <alignment vertical="bottom" readingOrder="0"/>
    </dxf>
  </rfmt>
  <rfmt sheetId="3" sqref="DE73" start="0" length="0">
    <dxf>
      <alignment vertical="bottom" readingOrder="0"/>
    </dxf>
  </rfmt>
  <rfmt sheetId="3" sqref="DF73" start="0" length="0">
    <dxf>
      <alignment vertical="bottom" readingOrder="0"/>
    </dxf>
  </rfmt>
  <rfmt sheetId="3" sqref="DG73" start="0" length="0">
    <dxf>
      <alignment vertical="bottom" readingOrder="0"/>
    </dxf>
  </rfmt>
  <rfmt sheetId="3" sqref="DH73" start="0" length="0">
    <dxf>
      <alignment vertical="bottom" readingOrder="0"/>
    </dxf>
  </rfmt>
  <rfmt sheetId="3" sqref="DI73" start="0" length="0">
    <dxf>
      <alignment vertical="bottom" readingOrder="0"/>
    </dxf>
  </rfmt>
  <rfmt sheetId="3" sqref="DJ73" start="0" length="0">
    <dxf>
      <alignment vertical="bottom" readingOrder="0"/>
    </dxf>
  </rfmt>
  <rfmt sheetId="3" sqref="DK73" start="0" length="0">
    <dxf>
      <alignment vertical="bottom" readingOrder="0"/>
    </dxf>
  </rfmt>
  <rfmt sheetId="3" sqref="DL73" start="0" length="0">
    <dxf>
      <alignment vertical="bottom" readingOrder="0"/>
    </dxf>
  </rfmt>
  <rfmt sheetId="3" sqref="DM73" start="0" length="0">
    <dxf>
      <alignment vertical="bottom" readingOrder="0"/>
    </dxf>
  </rfmt>
  <rfmt sheetId="3" sqref="DN73" start="0" length="0">
    <dxf>
      <alignment vertical="bottom" readingOrder="0"/>
    </dxf>
  </rfmt>
  <rfmt sheetId="3" sqref="DO73" start="0" length="0">
    <dxf>
      <alignment vertical="bottom" readingOrder="0"/>
    </dxf>
  </rfmt>
  <rfmt sheetId="3" sqref="DP73" start="0" length="0">
    <dxf>
      <alignment vertical="bottom" readingOrder="0"/>
    </dxf>
  </rfmt>
  <rfmt sheetId="3" sqref="DQ73" start="0" length="0">
    <dxf>
      <alignment vertical="bottom" readingOrder="0"/>
    </dxf>
  </rfmt>
  <rfmt sheetId="3" sqref="DR73" start="0" length="0">
    <dxf>
      <alignment vertical="bottom" readingOrder="0"/>
    </dxf>
  </rfmt>
  <rfmt sheetId="3" sqref="DS73" start="0" length="0">
    <dxf>
      <alignment vertical="bottom" readingOrder="0"/>
    </dxf>
  </rfmt>
  <rfmt sheetId="3" sqref="DT73" start="0" length="0">
    <dxf>
      <alignment vertical="bottom" readingOrder="0"/>
    </dxf>
  </rfmt>
  <rfmt sheetId="3" sqref="DU73" start="0" length="0">
    <dxf>
      <alignment vertical="bottom" readingOrder="0"/>
    </dxf>
  </rfmt>
  <rfmt sheetId="3" sqref="DV73" start="0" length="0">
    <dxf>
      <alignment vertical="bottom" readingOrder="0"/>
    </dxf>
  </rfmt>
  <rfmt sheetId="3" sqref="DW73" start="0" length="0">
    <dxf>
      <alignment vertical="bottom" readingOrder="0"/>
    </dxf>
  </rfmt>
  <rfmt sheetId="3" sqref="DX73" start="0" length="0">
    <dxf>
      <alignment vertical="bottom" readingOrder="0"/>
    </dxf>
  </rfmt>
  <rfmt sheetId="3" sqref="DY73" start="0" length="0">
    <dxf>
      <alignment vertical="bottom" readingOrder="0"/>
    </dxf>
  </rfmt>
  <rfmt sheetId="3" sqref="DZ73" start="0" length="0">
    <dxf>
      <alignment vertical="bottom" readingOrder="0"/>
    </dxf>
  </rfmt>
  <rfmt sheetId="3" sqref="EA73" start="0" length="0">
    <dxf>
      <alignment vertical="bottom" readingOrder="0"/>
    </dxf>
  </rfmt>
  <rfmt sheetId="3" sqref="EB73" start="0" length="0">
    <dxf>
      <alignment vertical="bottom" readingOrder="0"/>
    </dxf>
  </rfmt>
  <rfmt sheetId="3" sqref="EC73" start="0" length="0">
    <dxf>
      <alignment vertical="bottom" readingOrder="0"/>
    </dxf>
  </rfmt>
  <rfmt sheetId="3" sqref="ED73" start="0" length="0">
    <dxf>
      <alignment vertical="bottom" readingOrder="0"/>
    </dxf>
  </rfmt>
  <rfmt sheetId="3" sqref="EE73" start="0" length="0">
    <dxf>
      <alignment vertical="bottom" readingOrder="0"/>
    </dxf>
  </rfmt>
  <rfmt sheetId="3" sqref="EF73" start="0" length="0">
    <dxf>
      <alignment vertical="bottom" readingOrder="0"/>
    </dxf>
  </rfmt>
  <rfmt sheetId="3" sqref="EG73" start="0" length="0">
    <dxf>
      <alignment vertical="bottom" readingOrder="0"/>
    </dxf>
  </rfmt>
  <rfmt sheetId="3" sqref="EH73" start="0" length="0">
    <dxf>
      <alignment vertical="bottom" readingOrder="0"/>
    </dxf>
  </rfmt>
  <rfmt sheetId="3" sqref="EI73" start="0" length="0">
    <dxf>
      <alignment vertical="bottom" readingOrder="0"/>
    </dxf>
  </rfmt>
  <rfmt sheetId="3" sqref="EJ73" start="0" length="0">
    <dxf>
      <alignment vertical="bottom" readingOrder="0"/>
    </dxf>
  </rfmt>
  <rfmt sheetId="3" sqref="EK73" start="0" length="0">
    <dxf>
      <alignment vertical="bottom" readingOrder="0"/>
    </dxf>
  </rfmt>
  <rfmt sheetId="3" sqref="EL73" start="0" length="0">
    <dxf>
      <alignment vertical="bottom" readingOrder="0"/>
    </dxf>
  </rfmt>
  <rfmt sheetId="3" sqref="EM73" start="0" length="0">
    <dxf>
      <alignment vertical="bottom" readingOrder="0"/>
    </dxf>
  </rfmt>
  <rfmt sheetId="3" sqref="EN73" start="0" length="0">
    <dxf>
      <alignment vertical="bottom" readingOrder="0"/>
    </dxf>
  </rfmt>
  <rfmt sheetId="3" sqref="EO73" start="0" length="0">
    <dxf>
      <alignment vertical="bottom" readingOrder="0"/>
    </dxf>
  </rfmt>
  <rfmt sheetId="3" sqref="EP73" start="0" length="0">
    <dxf>
      <alignment vertical="bottom" readingOrder="0"/>
    </dxf>
  </rfmt>
  <rfmt sheetId="3" sqref="EQ73" start="0" length="0">
    <dxf>
      <alignment vertical="bottom" readingOrder="0"/>
    </dxf>
  </rfmt>
  <rfmt sheetId="3" sqref="ER73" start="0" length="0">
    <dxf>
      <alignment vertical="bottom" readingOrder="0"/>
    </dxf>
  </rfmt>
  <rfmt sheetId="3" sqref="ES73" start="0" length="0">
    <dxf>
      <alignment vertical="bottom" readingOrder="0"/>
    </dxf>
  </rfmt>
  <rfmt sheetId="3" sqref="ET73" start="0" length="0">
    <dxf>
      <alignment vertical="bottom" readingOrder="0"/>
    </dxf>
  </rfmt>
  <rfmt sheetId="3" sqref="EU73" start="0" length="0">
    <dxf>
      <alignment vertical="bottom" readingOrder="0"/>
    </dxf>
  </rfmt>
  <rfmt sheetId="3" sqref="EV73" start="0" length="0">
    <dxf>
      <alignment vertical="bottom" readingOrder="0"/>
    </dxf>
  </rfmt>
  <rfmt sheetId="3" sqref="EW73" start="0" length="0">
    <dxf>
      <alignment vertical="bottom" readingOrder="0"/>
    </dxf>
  </rfmt>
  <rfmt sheetId="3" sqref="EX73" start="0" length="0">
    <dxf>
      <alignment vertical="bottom" readingOrder="0"/>
    </dxf>
  </rfmt>
  <rfmt sheetId="3" sqref="EY73" start="0" length="0">
    <dxf>
      <alignment vertical="bottom" readingOrder="0"/>
    </dxf>
  </rfmt>
  <rfmt sheetId="3" sqref="EZ73" start="0" length="0">
    <dxf>
      <alignment vertical="bottom" readingOrder="0"/>
    </dxf>
  </rfmt>
  <rfmt sheetId="3" sqref="FA73" start="0" length="0">
    <dxf>
      <alignment vertical="bottom" readingOrder="0"/>
    </dxf>
  </rfmt>
  <rfmt sheetId="3" sqref="FB73" start="0" length="0">
    <dxf>
      <alignment vertical="bottom" readingOrder="0"/>
    </dxf>
  </rfmt>
  <rfmt sheetId="3" sqref="FC73" start="0" length="0">
    <dxf>
      <alignment vertical="bottom" readingOrder="0"/>
    </dxf>
  </rfmt>
  <rfmt sheetId="3" sqref="FD73" start="0" length="0">
    <dxf>
      <alignment vertical="bottom" readingOrder="0"/>
    </dxf>
  </rfmt>
  <rfmt sheetId="3" sqref="FE73" start="0" length="0">
    <dxf>
      <alignment vertical="bottom" readingOrder="0"/>
    </dxf>
  </rfmt>
  <rfmt sheetId="3" sqref="FF73" start="0" length="0">
    <dxf>
      <alignment vertical="bottom" readingOrder="0"/>
    </dxf>
  </rfmt>
  <rfmt sheetId="3" sqref="FG73" start="0" length="0">
    <dxf>
      <alignment vertical="bottom" readingOrder="0"/>
    </dxf>
  </rfmt>
  <rfmt sheetId="3" sqref="FH73" start="0" length="0">
    <dxf>
      <alignment vertical="bottom" readingOrder="0"/>
    </dxf>
  </rfmt>
  <rfmt sheetId="3" sqref="FI73" start="0" length="0">
    <dxf>
      <alignment vertical="bottom" readingOrder="0"/>
    </dxf>
  </rfmt>
  <rfmt sheetId="3" sqref="FJ73" start="0" length="0">
    <dxf>
      <alignment vertical="bottom" readingOrder="0"/>
    </dxf>
  </rfmt>
  <rfmt sheetId="3" sqref="FK73" start="0" length="0">
    <dxf>
      <alignment vertical="bottom" readingOrder="0"/>
    </dxf>
  </rfmt>
  <rfmt sheetId="3" sqref="P74" start="0" length="0">
    <dxf>
      <alignment vertical="bottom" readingOrder="0"/>
    </dxf>
  </rfmt>
  <rfmt sheetId="3" sqref="Q74" start="0" length="0">
    <dxf>
      <alignment vertical="bottom" readingOrder="0"/>
    </dxf>
  </rfmt>
  <rfmt sheetId="3" sqref="R74" start="0" length="0">
    <dxf>
      <alignment vertical="bottom" readingOrder="0"/>
    </dxf>
  </rfmt>
  <rfmt sheetId="3" sqref="S74" start="0" length="0">
    <dxf>
      <alignment vertical="bottom" readingOrder="0"/>
    </dxf>
  </rfmt>
  <rfmt sheetId="3" sqref="T74" start="0" length="0">
    <dxf>
      <alignment vertical="bottom" readingOrder="0"/>
    </dxf>
  </rfmt>
  <rfmt sheetId="3" sqref="U74" start="0" length="0">
    <dxf>
      <alignment vertical="bottom" readingOrder="0"/>
    </dxf>
  </rfmt>
  <rfmt sheetId="3" sqref="V74" start="0" length="0">
    <dxf>
      <alignment vertical="bottom" readingOrder="0"/>
    </dxf>
  </rfmt>
  <rfmt sheetId="3" sqref="W74" start="0" length="0">
    <dxf>
      <alignment vertical="bottom" readingOrder="0"/>
    </dxf>
  </rfmt>
  <rfmt sheetId="3" sqref="X74" start="0" length="0">
    <dxf>
      <alignment vertical="bottom" readingOrder="0"/>
    </dxf>
  </rfmt>
  <rfmt sheetId="3" sqref="Y74" start="0" length="0">
    <dxf>
      <alignment vertical="bottom" readingOrder="0"/>
    </dxf>
  </rfmt>
  <rfmt sheetId="3" sqref="Z74" start="0" length="0">
    <dxf>
      <alignment vertical="bottom" readingOrder="0"/>
    </dxf>
  </rfmt>
  <rfmt sheetId="3" sqref="AA74" start="0" length="0">
    <dxf>
      <alignment vertical="bottom" readingOrder="0"/>
    </dxf>
  </rfmt>
  <rfmt sheetId="3" sqref="AB74" start="0" length="0">
    <dxf>
      <fill>
        <patternFill patternType="none">
          <bgColor indexed="65"/>
        </patternFill>
      </fill>
      <alignment vertical="bottom" readingOrder="0"/>
    </dxf>
  </rfmt>
  <rfmt sheetId="3" sqref="AC74" start="0" length="0">
    <dxf>
      <alignment vertical="bottom" readingOrder="0"/>
    </dxf>
  </rfmt>
  <rfmt sheetId="3" sqref="AD74" start="0" length="0">
    <dxf>
      <alignment vertical="bottom" readingOrder="0"/>
    </dxf>
  </rfmt>
  <rfmt sheetId="3" sqref="AE74" start="0" length="0">
    <dxf>
      <alignment vertical="bottom" readingOrder="0"/>
    </dxf>
  </rfmt>
  <rfmt sheetId="3" sqref="AF74" start="0" length="0">
    <dxf>
      <alignment vertical="bottom" readingOrder="0"/>
    </dxf>
  </rfmt>
  <rfmt sheetId="3" sqref="AG74" start="0" length="0">
    <dxf>
      <alignment vertical="bottom" readingOrder="0"/>
    </dxf>
  </rfmt>
  <rfmt sheetId="3" sqref="AH74" start="0" length="0">
    <dxf>
      <alignment vertical="bottom" readingOrder="0"/>
    </dxf>
  </rfmt>
  <rfmt sheetId="3" sqref="AI74" start="0" length="0">
    <dxf>
      <alignment vertical="bottom" readingOrder="0"/>
    </dxf>
  </rfmt>
  <rfmt sheetId="3" sqref="AJ74" start="0" length="0">
    <dxf>
      <alignment vertical="bottom" readingOrder="0"/>
    </dxf>
  </rfmt>
  <rfmt sheetId="3" sqref="AK74" start="0" length="0">
    <dxf>
      <alignment vertical="bottom" readingOrder="0"/>
    </dxf>
  </rfmt>
  <rfmt sheetId="3" sqref="AL74" start="0" length="0">
    <dxf>
      <alignment vertical="bottom" readingOrder="0"/>
    </dxf>
  </rfmt>
  <rfmt sheetId="3" sqref="AM74" start="0" length="0">
    <dxf>
      <alignment vertical="bottom" readingOrder="0"/>
    </dxf>
  </rfmt>
  <rfmt sheetId="3" sqref="AN74" start="0" length="0">
    <dxf>
      <alignment vertical="bottom" readingOrder="0"/>
    </dxf>
  </rfmt>
  <rfmt sheetId="3" sqref="AO74" start="0" length="0">
    <dxf>
      <fill>
        <patternFill patternType="none">
          <bgColor indexed="65"/>
        </patternFill>
      </fill>
      <alignment vertical="bottom" readingOrder="0"/>
    </dxf>
  </rfmt>
  <rfmt sheetId="3" sqref="AP74" start="0" length="0">
    <dxf>
      <alignment vertical="bottom" readingOrder="0"/>
    </dxf>
  </rfmt>
  <rfmt sheetId="3" sqref="AQ74" start="0" length="0">
    <dxf>
      <alignment vertical="bottom" readingOrder="0"/>
    </dxf>
  </rfmt>
  <rfmt sheetId="3" sqref="AR74" start="0" length="0">
    <dxf>
      <alignment vertical="bottom" readingOrder="0"/>
    </dxf>
  </rfmt>
  <rfmt sheetId="3" sqref="AS74" start="0" length="0">
    <dxf>
      <alignment vertical="bottom" readingOrder="0"/>
    </dxf>
  </rfmt>
  <rfmt sheetId="3" sqref="AT74" start="0" length="0">
    <dxf>
      <alignment vertical="bottom" readingOrder="0"/>
    </dxf>
  </rfmt>
  <rfmt sheetId="3" sqref="AU74" start="0" length="0">
    <dxf>
      <alignment vertical="bottom" readingOrder="0"/>
    </dxf>
  </rfmt>
  <rfmt sheetId="3" sqref="AV74" start="0" length="0">
    <dxf>
      <alignment vertical="bottom" readingOrder="0"/>
    </dxf>
  </rfmt>
  <rfmt sheetId="3" sqref="AW74" start="0" length="0">
    <dxf>
      <alignment vertical="bottom" readingOrder="0"/>
    </dxf>
  </rfmt>
  <rfmt sheetId="3" sqref="AX74" start="0" length="0">
    <dxf>
      <alignment vertical="bottom" readingOrder="0"/>
    </dxf>
  </rfmt>
  <rfmt sheetId="3" sqref="AY74" start="0" length="0">
    <dxf>
      <alignment vertical="bottom" readingOrder="0"/>
    </dxf>
  </rfmt>
  <rfmt sheetId="3" sqref="AZ74" start="0" length="0">
    <dxf>
      <alignment vertical="bottom" readingOrder="0"/>
    </dxf>
  </rfmt>
  <rfmt sheetId="3" sqref="BA74" start="0" length="0">
    <dxf>
      <alignment vertical="bottom" readingOrder="0"/>
    </dxf>
  </rfmt>
  <rfmt sheetId="3" sqref="BB74" start="0" length="0">
    <dxf>
      <alignment vertical="bottom" readingOrder="0"/>
    </dxf>
  </rfmt>
  <rfmt sheetId="3" sqref="BC74" start="0" length="0">
    <dxf>
      <alignment vertical="bottom" readingOrder="0"/>
    </dxf>
  </rfmt>
  <rfmt sheetId="3" sqref="BD74" start="0" length="0">
    <dxf>
      <alignment vertical="bottom" readingOrder="0"/>
    </dxf>
  </rfmt>
  <rfmt sheetId="3" sqref="BE74" start="0" length="0">
    <dxf>
      <alignment vertical="bottom" readingOrder="0"/>
    </dxf>
  </rfmt>
  <rfmt sheetId="3" sqref="BF74" start="0" length="0">
    <dxf>
      <alignment vertical="bottom" readingOrder="0"/>
    </dxf>
  </rfmt>
  <rfmt sheetId="3" sqref="BG74" start="0" length="0">
    <dxf>
      <alignment vertical="bottom" readingOrder="0"/>
    </dxf>
  </rfmt>
  <rfmt sheetId="3" sqref="BH74" start="0" length="0">
    <dxf>
      <alignment vertical="bottom" readingOrder="0"/>
    </dxf>
  </rfmt>
  <rfmt sheetId="3" sqref="BI74" start="0" length="0">
    <dxf>
      <alignment vertical="bottom" readingOrder="0"/>
    </dxf>
  </rfmt>
  <rfmt sheetId="3" sqref="BJ74" start="0" length="0">
    <dxf>
      <alignment vertical="bottom" readingOrder="0"/>
    </dxf>
  </rfmt>
  <rfmt sheetId="3" sqref="BK74" start="0" length="0">
    <dxf>
      <alignment vertical="bottom" readingOrder="0"/>
    </dxf>
  </rfmt>
  <rfmt sheetId="3" sqref="BL74" start="0" length="0">
    <dxf>
      <alignment vertical="bottom" readingOrder="0"/>
    </dxf>
  </rfmt>
  <rfmt sheetId="3" sqref="BM74" start="0" length="0">
    <dxf>
      <alignment vertical="bottom" readingOrder="0"/>
    </dxf>
  </rfmt>
  <rfmt sheetId="3" sqref="BN74" start="0" length="0">
    <dxf>
      <alignment vertical="bottom" readingOrder="0"/>
    </dxf>
  </rfmt>
  <rfmt sheetId="3" sqref="BO74" start="0" length="0">
    <dxf>
      <alignment vertical="bottom" readingOrder="0"/>
    </dxf>
  </rfmt>
  <rfmt sheetId="3" sqref="BP74" start="0" length="0">
    <dxf>
      <alignment vertical="bottom" readingOrder="0"/>
    </dxf>
  </rfmt>
  <rfmt sheetId="3" sqref="BQ74" start="0" length="0">
    <dxf>
      <alignment vertical="bottom" readingOrder="0"/>
    </dxf>
  </rfmt>
  <rfmt sheetId="3" sqref="BR74" start="0" length="0">
    <dxf>
      <alignment vertical="bottom" readingOrder="0"/>
    </dxf>
  </rfmt>
  <rfmt sheetId="3" sqref="BS74" start="0" length="0">
    <dxf>
      <alignment vertical="bottom" readingOrder="0"/>
    </dxf>
  </rfmt>
  <rfmt sheetId="3" sqref="BT74" start="0" length="0">
    <dxf>
      <alignment vertical="bottom" readingOrder="0"/>
    </dxf>
  </rfmt>
  <rfmt sheetId="3" sqref="BU74" start="0" length="0">
    <dxf>
      <alignment vertical="bottom" readingOrder="0"/>
    </dxf>
  </rfmt>
  <rfmt sheetId="3" sqref="BV74" start="0" length="0">
    <dxf>
      <alignment vertical="bottom" readingOrder="0"/>
    </dxf>
  </rfmt>
  <rfmt sheetId="3" sqref="BW74" start="0" length="0">
    <dxf>
      <alignment vertical="bottom" readingOrder="0"/>
    </dxf>
  </rfmt>
  <rfmt sheetId="3" sqref="BX74" start="0" length="0">
    <dxf>
      <alignment vertical="bottom" readingOrder="0"/>
    </dxf>
  </rfmt>
  <rfmt sheetId="3" sqref="BY74" start="0" length="0">
    <dxf>
      <alignment vertical="bottom" readingOrder="0"/>
    </dxf>
  </rfmt>
  <rfmt sheetId="3" sqref="BZ74" start="0" length="0">
    <dxf>
      <alignment vertical="bottom" readingOrder="0"/>
    </dxf>
  </rfmt>
  <rfmt sheetId="3" sqref="CA74" start="0" length="0">
    <dxf>
      <alignment vertical="bottom" readingOrder="0"/>
    </dxf>
  </rfmt>
  <rfmt sheetId="3" sqref="CB74" start="0" length="0">
    <dxf>
      <alignment vertical="bottom" readingOrder="0"/>
    </dxf>
  </rfmt>
  <rfmt sheetId="3" sqref="CC74" start="0" length="0">
    <dxf>
      <alignment vertical="bottom" readingOrder="0"/>
    </dxf>
  </rfmt>
  <rfmt sheetId="3" sqref="CD74" start="0" length="0">
    <dxf>
      <alignment vertical="bottom" readingOrder="0"/>
    </dxf>
  </rfmt>
  <rfmt sheetId="3" sqref="CE74" start="0" length="0">
    <dxf>
      <alignment vertical="bottom" readingOrder="0"/>
    </dxf>
  </rfmt>
  <rfmt sheetId="3" sqref="CF74" start="0" length="0">
    <dxf>
      <alignment vertical="bottom" readingOrder="0"/>
    </dxf>
  </rfmt>
  <rfmt sheetId="3" sqref="CG74" start="0" length="0">
    <dxf>
      <alignment vertical="bottom" readingOrder="0"/>
    </dxf>
  </rfmt>
  <rfmt sheetId="3" sqref="CH74" start="0" length="0">
    <dxf>
      <alignment vertical="bottom" readingOrder="0"/>
    </dxf>
  </rfmt>
  <rfmt sheetId="3" sqref="CI74" start="0" length="0">
    <dxf>
      <alignment vertical="bottom" readingOrder="0"/>
    </dxf>
  </rfmt>
  <rfmt sheetId="3" sqref="CJ74" start="0" length="0">
    <dxf>
      <alignment vertical="bottom" readingOrder="0"/>
    </dxf>
  </rfmt>
  <rfmt sheetId="3" sqref="CK74" start="0" length="0">
    <dxf>
      <alignment vertical="bottom" readingOrder="0"/>
    </dxf>
  </rfmt>
  <rfmt sheetId="3" sqref="CL74" start="0" length="0">
    <dxf>
      <alignment vertical="bottom" readingOrder="0"/>
    </dxf>
  </rfmt>
  <rfmt sheetId="3" sqref="CM74" start="0" length="0">
    <dxf>
      <alignment vertical="bottom" readingOrder="0"/>
    </dxf>
  </rfmt>
  <rfmt sheetId="3" sqref="CN74" start="0" length="0">
    <dxf>
      <alignment vertical="bottom" readingOrder="0"/>
    </dxf>
  </rfmt>
  <rfmt sheetId="3" sqref="CO74" start="0" length="0">
    <dxf>
      <alignment vertical="bottom" readingOrder="0"/>
    </dxf>
  </rfmt>
  <rfmt sheetId="3" sqref="CP74" start="0" length="0">
    <dxf>
      <alignment vertical="bottom" readingOrder="0"/>
    </dxf>
  </rfmt>
  <rfmt sheetId="3" sqref="CQ74" start="0" length="0">
    <dxf>
      <alignment vertical="bottom" readingOrder="0"/>
    </dxf>
  </rfmt>
  <rfmt sheetId="3" sqref="CR74" start="0" length="0">
    <dxf>
      <alignment vertical="bottom" readingOrder="0"/>
    </dxf>
  </rfmt>
  <rfmt sheetId="3" sqref="CS74" start="0" length="0">
    <dxf>
      <alignment vertical="bottom" readingOrder="0"/>
    </dxf>
  </rfmt>
  <rfmt sheetId="3" sqref="CT74" start="0" length="0">
    <dxf>
      <alignment vertical="bottom" readingOrder="0"/>
    </dxf>
  </rfmt>
  <rfmt sheetId="3" sqref="CU74" start="0" length="0">
    <dxf>
      <alignment vertical="bottom" readingOrder="0"/>
    </dxf>
  </rfmt>
  <rfmt sheetId="3" sqref="CV74" start="0" length="0">
    <dxf>
      <alignment vertical="bottom" readingOrder="0"/>
    </dxf>
  </rfmt>
  <rfmt sheetId="3" sqref="CW74" start="0" length="0">
    <dxf>
      <alignment vertical="bottom" readingOrder="0"/>
    </dxf>
  </rfmt>
  <rfmt sheetId="3" sqref="CX74" start="0" length="0">
    <dxf>
      <alignment vertical="bottom" readingOrder="0"/>
    </dxf>
  </rfmt>
  <rfmt sheetId="3" sqref="CY74" start="0" length="0">
    <dxf>
      <alignment vertical="bottom" readingOrder="0"/>
    </dxf>
  </rfmt>
  <rfmt sheetId="3" sqref="CZ74" start="0" length="0">
    <dxf>
      <alignment vertical="bottom" readingOrder="0"/>
    </dxf>
  </rfmt>
  <rfmt sheetId="3" sqref="DA74" start="0" length="0">
    <dxf>
      <alignment vertical="bottom" readingOrder="0"/>
    </dxf>
  </rfmt>
  <rfmt sheetId="3" sqref="DB74" start="0" length="0">
    <dxf>
      <alignment vertical="bottom" readingOrder="0"/>
    </dxf>
  </rfmt>
  <rfmt sheetId="3" sqref="DC74" start="0" length="0">
    <dxf>
      <alignment vertical="bottom" readingOrder="0"/>
    </dxf>
  </rfmt>
  <rfmt sheetId="3" sqref="DD74" start="0" length="0">
    <dxf>
      <alignment vertical="bottom" readingOrder="0"/>
    </dxf>
  </rfmt>
  <rfmt sheetId="3" sqref="DE74" start="0" length="0">
    <dxf>
      <alignment vertical="bottom" readingOrder="0"/>
    </dxf>
  </rfmt>
  <rfmt sheetId="3" sqref="DF74" start="0" length="0">
    <dxf>
      <alignment vertical="bottom" readingOrder="0"/>
    </dxf>
  </rfmt>
  <rfmt sheetId="3" sqref="DG74" start="0" length="0">
    <dxf>
      <alignment vertical="bottom" readingOrder="0"/>
    </dxf>
  </rfmt>
  <rfmt sheetId="3" sqref="DH74" start="0" length="0">
    <dxf>
      <alignment vertical="bottom" readingOrder="0"/>
    </dxf>
  </rfmt>
  <rfmt sheetId="3" sqref="DI74" start="0" length="0">
    <dxf>
      <alignment vertical="bottom" readingOrder="0"/>
    </dxf>
  </rfmt>
  <rfmt sheetId="3" sqref="DJ74" start="0" length="0">
    <dxf>
      <alignment vertical="bottom" readingOrder="0"/>
    </dxf>
  </rfmt>
  <rfmt sheetId="3" sqref="DK74" start="0" length="0">
    <dxf>
      <alignment vertical="bottom" readingOrder="0"/>
    </dxf>
  </rfmt>
  <rfmt sheetId="3" sqref="DL74" start="0" length="0">
    <dxf>
      <alignment vertical="bottom" readingOrder="0"/>
    </dxf>
  </rfmt>
  <rfmt sheetId="3" sqref="DM74" start="0" length="0">
    <dxf>
      <alignment vertical="bottom" readingOrder="0"/>
    </dxf>
  </rfmt>
  <rfmt sheetId="3" sqref="DN74" start="0" length="0">
    <dxf>
      <alignment vertical="bottom" readingOrder="0"/>
    </dxf>
  </rfmt>
  <rfmt sheetId="3" sqref="DO74" start="0" length="0">
    <dxf>
      <alignment vertical="bottom" readingOrder="0"/>
    </dxf>
  </rfmt>
  <rfmt sheetId="3" sqref="DP74" start="0" length="0">
    <dxf>
      <alignment vertical="bottom" readingOrder="0"/>
    </dxf>
  </rfmt>
  <rfmt sheetId="3" sqref="DQ74" start="0" length="0">
    <dxf>
      <alignment vertical="bottom" readingOrder="0"/>
    </dxf>
  </rfmt>
  <rfmt sheetId="3" sqref="DR74" start="0" length="0">
    <dxf>
      <alignment vertical="bottom" readingOrder="0"/>
    </dxf>
  </rfmt>
  <rfmt sheetId="3" sqref="DS74" start="0" length="0">
    <dxf>
      <alignment vertical="bottom" readingOrder="0"/>
    </dxf>
  </rfmt>
  <rfmt sheetId="3" sqref="DT74" start="0" length="0">
    <dxf>
      <alignment vertical="bottom" readingOrder="0"/>
    </dxf>
  </rfmt>
  <rfmt sheetId="3" sqref="DU74" start="0" length="0">
    <dxf>
      <alignment vertical="bottom" readingOrder="0"/>
    </dxf>
  </rfmt>
  <rfmt sheetId="3" sqref="DV74" start="0" length="0">
    <dxf>
      <alignment vertical="bottom" readingOrder="0"/>
    </dxf>
  </rfmt>
  <rfmt sheetId="3" sqref="DW74" start="0" length="0">
    <dxf>
      <alignment vertical="bottom" readingOrder="0"/>
    </dxf>
  </rfmt>
  <rfmt sheetId="3" sqref="DX74" start="0" length="0">
    <dxf>
      <alignment vertical="bottom" readingOrder="0"/>
    </dxf>
  </rfmt>
  <rfmt sheetId="3" sqref="DY74" start="0" length="0">
    <dxf>
      <alignment vertical="bottom" readingOrder="0"/>
    </dxf>
  </rfmt>
  <rfmt sheetId="3" sqref="DZ74" start="0" length="0">
    <dxf>
      <alignment vertical="bottom" readingOrder="0"/>
    </dxf>
  </rfmt>
  <rfmt sheetId="3" sqref="EA74" start="0" length="0">
    <dxf>
      <alignment vertical="bottom" readingOrder="0"/>
    </dxf>
  </rfmt>
  <rfmt sheetId="3" sqref="EB74" start="0" length="0">
    <dxf>
      <alignment vertical="bottom" readingOrder="0"/>
    </dxf>
  </rfmt>
  <rfmt sheetId="3" sqref="EC74" start="0" length="0">
    <dxf>
      <alignment vertical="bottom" readingOrder="0"/>
    </dxf>
  </rfmt>
  <rfmt sheetId="3" sqref="ED74" start="0" length="0">
    <dxf>
      <alignment vertical="bottom" readingOrder="0"/>
    </dxf>
  </rfmt>
  <rfmt sheetId="3" sqref="EE74" start="0" length="0">
    <dxf>
      <alignment vertical="bottom" readingOrder="0"/>
    </dxf>
  </rfmt>
  <rfmt sheetId="3" sqref="EF74" start="0" length="0">
    <dxf>
      <alignment vertical="bottom" readingOrder="0"/>
    </dxf>
  </rfmt>
  <rfmt sheetId="3" sqref="EG74" start="0" length="0">
    <dxf>
      <alignment vertical="bottom" readingOrder="0"/>
    </dxf>
  </rfmt>
  <rfmt sheetId="3" sqref="EH74" start="0" length="0">
    <dxf>
      <alignment vertical="bottom" readingOrder="0"/>
    </dxf>
  </rfmt>
  <rfmt sheetId="3" sqref="EI74" start="0" length="0">
    <dxf>
      <alignment vertical="bottom" readingOrder="0"/>
    </dxf>
  </rfmt>
  <rfmt sheetId="3" sqref="EJ74" start="0" length="0">
    <dxf>
      <alignment vertical="bottom" readingOrder="0"/>
    </dxf>
  </rfmt>
  <rfmt sheetId="3" sqref="EK74" start="0" length="0">
    <dxf>
      <alignment vertical="bottom" readingOrder="0"/>
    </dxf>
  </rfmt>
  <rfmt sheetId="3" sqref="EL74" start="0" length="0">
    <dxf>
      <alignment vertical="bottom" readingOrder="0"/>
    </dxf>
  </rfmt>
  <rfmt sheetId="3" sqref="EM74" start="0" length="0">
    <dxf>
      <alignment vertical="bottom" readingOrder="0"/>
    </dxf>
  </rfmt>
  <rfmt sheetId="3" sqref="EN74" start="0" length="0">
    <dxf>
      <alignment vertical="bottom" readingOrder="0"/>
    </dxf>
  </rfmt>
  <rfmt sheetId="3" sqref="EO74" start="0" length="0">
    <dxf>
      <alignment vertical="bottom" readingOrder="0"/>
    </dxf>
  </rfmt>
  <rfmt sheetId="3" sqref="EP74" start="0" length="0">
    <dxf>
      <alignment vertical="bottom" readingOrder="0"/>
    </dxf>
  </rfmt>
  <rfmt sheetId="3" sqref="EQ74" start="0" length="0">
    <dxf>
      <alignment vertical="bottom" readingOrder="0"/>
    </dxf>
  </rfmt>
  <rfmt sheetId="3" sqref="ER74" start="0" length="0">
    <dxf>
      <alignment vertical="bottom" readingOrder="0"/>
    </dxf>
  </rfmt>
  <rfmt sheetId="3" sqref="ES74" start="0" length="0">
    <dxf>
      <alignment vertical="bottom" readingOrder="0"/>
    </dxf>
  </rfmt>
  <rfmt sheetId="3" sqref="ET74" start="0" length="0">
    <dxf>
      <alignment vertical="bottom" readingOrder="0"/>
    </dxf>
  </rfmt>
  <rfmt sheetId="3" sqref="EU74" start="0" length="0">
    <dxf>
      <alignment vertical="bottom" readingOrder="0"/>
    </dxf>
  </rfmt>
  <rfmt sheetId="3" sqref="EV74" start="0" length="0">
    <dxf>
      <alignment vertical="bottom" readingOrder="0"/>
    </dxf>
  </rfmt>
  <rfmt sheetId="3" sqref="EW74" start="0" length="0">
    <dxf>
      <alignment vertical="bottom" readingOrder="0"/>
    </dxf>
  </rfmt>
  <rfmt sheetId="3" sqref="EX74" start="0" length="0">
    <dxf>
      <alignment vertical="bottom" readingOrder="0"/>
    </dxf>
  </rfmt>
  <rfmt sheetId="3" sqref="EY74" start="0" length="0">
    <dxf>
      <alignment vertical="bottom" readingOrder="0"/>
    </dxf>
  </rfmt>
  <rfmt sheetId="3" sqref="EZ74" start="0" length="0">
    <dxf>
      <alignment vertical="bottom" readingOrder="0"/>
    </dxf>
  </rfmt>
  <rfmt sheetId="3" sqref="FA74" start="0" length="0">
    <dxf>
      <alignment vertical="bottom" readingOrder="0"/>
    </dxf>
  </rfmt>
  <rfmt sheetId="3" sqref="FB74" start="0" length="0">
    <dxf>
      <alignment vertical="bottom" readingOrder="0"/>
    </dxf>
  </rfmt>
  <rfmt sheetId="3" sqref="FC74" start="0" length="0">
    <dxf>
      <alignment vertical="bottom" readingOrder="0"/>
    </dxf>
  </rfmt>
  <rfmt sheetId="3" sqref="FD74" start="0" length="0">
    <dxf>
      <alignment vertical="bottom" readingOrder="0"/>
    </dxf>
  </rfmt>
  <rfmt sheetId="3" sqref="FE74" start="0" length="0">
    <dxf>
      <alignment vertical="bottom" readingOrder="0"/>
    </dxf>
  </rfmt>
  <rfmt sheetId="3" sqref="FF74" start="0" length="0">
    <dxf>
      <alignment vertical="bottom" readingOrder="0"/>
    </dxf>
  </rfmt>
  <rfmt sheetId="3" sqref="FG74" start="0" length="0">
    <dxf>
      <alignment vertical="bottom" readingOrder="0"/>
    </dxf>
  </rfmt>
  <rfmt sheetId="3" sqref="FH74" start="0" length="0">
    <dxf>
      <alignment vertical="bottom" readingOrder="0"/>
    </dxf>
  </rfmt>
  <rfmt sheetId="3" sqref="FI74" start="0" length="0">
    <dxf>
      <alignment vertical="bottom" readingOrder="0"/>
    </dxf>
  </rfmt>
  <rfmt sheetId="3" sqref="FJ74" start="0" length="0">
    <dxf>
      <alignment vertical="bottom" readingOrder="0"/>
    </dxf>
  </rfmt>
  <rfmt sheetId="3" sqref="FK74" start="0" length="0">
    <dxf>
      <alignment vertical="bottom" readingOrder="0"/>
    </dxf>
  </rfmt>
  <rfmt sheetId="3" sqref="P75" start="0" length="0">
    <dxf>
      <alignment vertical="bottom" readingOrder="0"/>
    </dxf>
  </rfmt>
  <rfmt sheetId="3" sqref="Q75" start="0" length="0">
    <dxf>
      <alignment vertical="bottom" readingOrder="0"/>
    </dxf>
  </rfmt>
  <rfmt sheetId="3" sqref="R75" start="0" length="0">
    <dxf>
      <alignment vertical="bottom" readingOrder="0"/>
    </dxf>
  </rfmt>
  <rfmt sheetId="3" sqref="S75" start="0" length="0">
    <dxf>
      <alignment vertical="bottom" readingOrder="0"/>
    </dxf>
  </rfmt>
  <rfmt sheetId="3" sqref="T75" start="0" length="0">
    <dxf>
      <alignment vertical="bottom" readingOrder="0"/>
    </dxf>
  </rfmt>
  <rfmt sheetId="3" sqref="U75" start="0" length="0">
    <dxf>
      <alignment vertical="bottom" readingOrder="0"/>
    </dxf>
  </rfmt>
  <rfmt sheetId="3" sqref="V75" start="0" length="0">
    <dxf>
      <alignment vertical="bottom" readingOrder="0"/>
    </dxf>
  </rfmt>
  <rfmt sheetId="3" sqref="W75" start="0" length="0">
    <dxf>
      <alignment vertical="bottom" readingOrder="0"/>
    </dxf>
  </rfmt>
  <rfmt sheetId="3" sqref="X75" start="0" length="0">
    <dxf>
      <alignment vertical="bottom" readingOrder="0"/>
    </dxf>
  </rfmt>
  <rfmt sheetId="3" sqref="Y75" start="0" length="0">
    <dxf>
      <alignment vertical="bottom" readingOrder="0"/>
    </dxf>
  </rfmt>
  <rfmt sheetId="3" sqref="Z75" start="0" length="0">
    <dxf>
      <alignment vertical="bottom" readingOrder="0"/>
    </dxf>
  </rfmt>
  <rfmt sheetId="3" sqref="AA75" start="0" length="0">
    <dxf>
      <alignment vertical="bottom" readingOrder="0"/>
    </dxf>
  </rfmt>
  <rfmt sheetId="3" sqref="AB75" start="0" length="0">
    <dxf>
      <fill>
        <patternFill patternType="none">
          <bgColor indexed="65"/>
        </patternFill>
      </fill>
      <alignment vertical="bottom" readingOrder="0"/>
    </dxf>
  </rfmt>
  <rfmt sheetId="3" sqref="AC75" start="0" length="0">
    <dxf>
      <alignment vertical="bottom" readingOrder="0"/>
    </dxf>
  </rfmt>
  <rfmt sheetId="3" sqref="AD75" start="0" length="0">
    <dxf>
      <alignment vertical="bottom" readingOrder="0"/>
    </dxf>
  </rfmt>
  <rfmt sheetId="3" sqref="AE75" start="0" length="0">
    <dxf>
      <alignment vertical="bottom" readingOrder="0"/>
    </dxf>
  </rfmt>
  <rfmt sheetId="3" sqref="AF75" start="0" length="0">
    <dxf>
      <alignment vertical="bottom" readingOrder="0"/>
    </dxf>
  </rfmt>
  <rfmt sheetId="3" sqref="AG75" start="0" length="0">
    <dxf>
      <alignment vertical="bottom" readingOrder="0"/>
    </dxf>
  </rfmt>
  <rfmt sheetId="3" sqref="AH75" start="0" length="0">
    <dxf>
      <alignment vertical="bottom" readingOrder="0"/>
    </dxf>
  </rfmt>
  <rfmt sheetId="3" sqref="AI75" start="0" length="0">
    <dxf>
      <alignment vertical="bottom" readingOrder="0"/>
    </dxf>
  </rfmt>
  <rfmt sheetId="3" sqref="AJ75" start="0" length="0">
    <dxf>
      <alignment vertical="bottom" readingOrder="0"/>
    </dxf>
  </rfmt>
  <rfmt sheetId="3" sqref="AK75" start="0" length="0">
    <dxf>
      <alignment vertical="bottom" readingOrder="0"/>
    </dxf>
  </rfmt>
  <rfmt sheetId="3" sqref="AL75" start="0" length="0">
    <dxf>
      <alignment vertical="bottom" readingOrder="0"/>
    </dxf>
  </rfmt>
  <rfmt sheetId="3" sqref="AM75" start="0" length="0">
    <dxf>
      <alignment vertical="bottom" readingOrder="0"/>
    </dxf>
  </rfmt>
  <rfmt sheetId="3" sqref="AN75" start="0" length="0">
    <dxf>
      <alignment vertical="bottom" readingOrder="0"/>
    </dxf>
  </rfmt>
  <rfmt sheetId="3" sqref="AO75" start="0" length="0">
    <dxf>
      <fill>
        <patternFill patternType="none">
          <bgColor indexed="65"/>
        </patternFill>
      </fill>
      <alignment vertical="bottom" readingOrder="0"/>
    </dxf>
  </rfmt>
  <rfmt sheetId="3" sqref="AP75" start="0" length="0">
    <dxf>
      <alignment vertical="bottom" readingOrder="0"/>
    </dxf>
  </rfmt>
  <rfmt sheetId="3" sqref="AQ75" start="0" length="0">
    <dxf>
      <alignment vertical="bottom" readingOrder="0"/>
    </dxf>
  </rfmt>
  <rfmt sheetId="3" sqref="AR75" start="0" length="0">
    <dxf>
      <alignment vertical="bottom" readingOrder="0"/>
    </dxf>
  </rfmt>
  <rfmt sheetId="3" sqref="AS75" start="0" length="0">
    <dxf>
      <alignment vertical="bottom" readingOrder="0"/>
    </dxf>
  </rfmt>
  <rfmt sheetId="3" sqref="AT75" start="0" length="0">
    <dxf>
      <alignment vertical="bottom" readingOrder="0"/>
    </dxf>
  </rfmt>
  <rfmt sheetId="3" sqref="AU75" start="0" length="0">
    <dxf>
      <alignment vertical="bottom" readingOrder="0"/>
    </dxf>
  </rfmt>
  <rfmt sheetId="3" sqref="AV75" start="0" length="0">
    <dxf>
      <alignment vertical="bottom" readingOrder="0"/>
    </dxf>
  </rfmt>
  <rfmt sheetId="3" sqref="AW75" start="0" length="0">
    <dxf>
      <alignment vertical="bottom" readingOrder="0"/>
    </dxf>
  </rfmt>
  <rfmt sheetId="3" sqref="AX75" start="0" length="0">
    <dxf>
      <alignment vertical="bottom" readingOrder="0"/>
    </dxf>
  </rfmt>
  <rfmt sheetId="3" sqref="AY75" start="0" length="0">
    <dxf>
      <alignment vertical="bottom" readingOrder="0"/>
    </dxf>
  </rfmt>
  <rfmt sheetId="3" sqref="AZ75" start="0" length="0">
    <dxf>
      <alignment vertical="bottom" readingOrder="0"/>
    </dxf>
  </rfmt>
  <rfmt sheetId="3" sqref="BA75" start="0" length="0">
    <dxf>
      <alignment vertical="bottom" readingOrder="0"/>
    </dxf>
  </rfmt>
  <rfmt sheetId="3" sqref="BB75" start="0" length="0">
    <dxf>
      <alignment vertical="bottom" readingOrder="0"/>
    </dxf>
  </rfmt>
  <rfmt sheetId="3" sqref="BC75" start="0" length="0">
    <dxf>
      <alignment vertical="bottom" readingOrder="0"/>
    </dxf>
  </rfmt>
  <rfmt sheetId="3" sqref="BD75" start="0" length="0">
    <dxf>
      <alignment vertical="bottom" readingOrder="0"/>
    </dxf>
  </rfmt>
  <rfmt sheetId="3" sqref="BE75" start="0" length="0">
    <dxf>
      <alignment vertical="bottom" readingOrder="0"/>
    </dxf>
  </rfmt>
  <rfmt sheetId="3" sqref="BF75" start="0" length="0">
    <dxf>
      <alignment vertical="bottom" readingOrder="0"/>
    </dxf>
  </rfmt>
  <rfmt sheetId="3" sqref="BG75" start="0" length="0">
    <dxf>
      <alignment vertical="bottom" readingOrder="0"/>
    </dxf>
  </rfmt>
  <rfmt sheetId="3" sqref="BH75" start="0" length="0">
    <dxf>
      <alignment vertical="bottom" readingOrder="0"/>
    </dxf>
  </rfmt>
  <rfmt sheetId="3" sqref="BI75" start="0" length="0">
    <dxf>
      <alignment vertical="bottom" readingOrder="0"/>
    </dxf>
  </rfmt>
  <rfmt sheetId="3" sqref="BJ75" start="0" length="0">
    <dxf>
      <alignment vertical="bottom" readingOrder="0"/>
    </dxf>
  </rfmt>
  <rfmt sheetId="3" sqref="BK75" start="0" length="0">
    <dxf>
      <alignment vertical="bottom" readingOrder="0"/>
    </dxf>
  </rfmt>
  <rfmt sheetId="3" sqref="BL75" start="0" length="0">
    <dxf>
      <alignment vertical="bottom" readingOrder="0"/>
    </dxf>
  </rfmt>
  <rfmt sheetId="3" sqref="BM75" start="0" length="0">
    <dxf>
      <alignment vertical="bottom" readingOrder="0"/>
    </dxf>
  </rfmt>
  <rfmt sheetId="3" sqref="BN75" start="0" length="0">
    <dxf>
      <alignment vertical="bottom" readingOrder="0"/>
    </dxf>
  </rfmt>
  <rfmt sheetId="3" sqref="BO75" start="0" length="0">
    <dxf>
      <alignment vertical="bottom" readingOrder="0"/>
    </dxf>
  </rfmt>
  <rfmt sheetId="3" sqref="BP75" start="0" length="0">
    <dxf>
      <alignment vertical="bottom" readingOrder="0"/>
    </dxf>
  </rfmt>
  <rfmt sheetId="3" sqref="BQ75" start="0" length="0">
    <dxf>
      <alignment vertical="bottom" readingOrder="0"/>
    </dxf>
  </rfmt>
  <rfmt sheetId="3" sqref="BR75" start="0" length="0">
    <dxf>
      <alignment vertical="bottom" readingOrder="0"/>
    </dxf>
  </rfmt>
  <rfmt sheetId="3" sqref="BS75" start="0" length="0">
    <dxf>
      <alignment vertical="bottom" readingOrder="0"/>
    </dxf>
  </rfmt>
  <rfmt sheetId="3" sqref="BT75" start="0" length="0">
    <dxf>
      <alignment vertical="bottom" readingOrder="0"/>
    </dxf>
  </rfmt>
  <rfmt sheetId="3" sqref="BU75" start="0" length="0">
    <dxf>
      <alignment vertical="bottom" readingOrder="0"/>
    </dxf>
  </rfmt>
  <rfmt sheetId="3" sqref="BV75" start="0" length="0">
    <dxf>
      <alignment vertical="bottom" readingOrder="0"/>
    </dxf>
  </rfmt>
  <rfmt sheetId="3" sqref="BW75" start="0" length="0">
    <dxf>
      <alignment vertical="bottom" readingOrder="0"/>
    </dxf>
  </rfmt>
  <rfmt sheetId="3" sqref="BX75" start="0" length="0">
    <dxf>
      <alignment vertical="bottom" readingOrder="0"/>
    </dxf>
  </rfmt>
  <rfmt sheetId="3" sqref="BY75" start="0" length="0">
    <dxf>
      <alignment vertical="bottom" readingOrder="0"/>
    </dxf>
  </rfmt>
  <rfmt sheetId="3" sqref="BZ75" start="0" length="0">
    <dxf>
      <alignment vertical="bottom" readingOrder="0"/>
    </dxf>
  </rfmt>
  <rfmt sheetId="3" sqref="CA75" start="0" length="0">
    <dxf>
      <alignment vertical="bottom" readingOrder="0"/>
    </dxf>
  </rfmt>
  <rfmt sheetId="3" sqref="CB75" start="0" length="0">
    <dxf>
      <alignment vertical="bottom" readingOrder="0"/>
    </dxf>
  </rfmt>
  <rfmt sheetId="3" sqref="CC75" start="0" length="0">
    <dxf>
      <alignment vertical="bottom" readingOrder="0"/>
    </dxf>
  </rfmt>
  <rfmt sheetId="3" sqref="CD75" start="0" length="0">
    <dxf>
      <alignment vertical="bottom" readingOrder="0"/>
    </dxf>
  </rfmt>
  <rfmt sheetId="3" sqref="CE75" start="0" length="0">
    <dxf>
      <alignment vertical="bottom" readingOrder="0"/>
    </dxf>
  </rfmt>
  <rfmt sheetId="3" sqref="CF75" start="0" length="0">
    <dxf>
      <alignment vertical="bottom" readingOrder="0"/>
    </dxf>
  </rfmt>
  <rfmt sheetId="3" sqref="CG75" start="0" length="0">
    <dxf>
      <alignment vertical="bottom" readingOrder="0"/>
    </dxf>
  </rfmt>
  <rfmt sheetId="3" sqref="CH75" start="0" length="0">
    <dxf>
      <alignment vertical="bottom" readingOrder="0"/>
    </dxf>
  </rfmt>
  <rfmt sheetId="3" sqref="CI75" start="0" length="0">
    <dxf>
      <alignment vertical="bottom" readingOrder="0"/>
    </dxf>
  </rfmt>
  <rfmt sheetId="3" sqref="CJ75" start="0" length="0">
    <dxf>
      <alignment vertical="bottom" readingOrder="0"/>
    </dxf>
  </rfmt>
  <rfmt sheetId="3" sqref="CK75" start="0" length="0">
    <dxf>
      <alignment vertical="bottom" readingOrder="0"/>
    </dxf>
  </rfmt>
  <rfmt sheetId="3" sqref="CL75" start="0" length="0">
    <dxf>
      <alignment vertical="bottom" readingOrder="0"/>
    </dxf>
  </rfmt>
  <rfmt sheetId="3" sqref="CM75" start="0" length="0">
    <dxf>
      <alignment vertical="bottom" readingOrder="0"/>
    </dxf>
  </rfmt>
  <rfmt sheetId="3" sqref="CN75" start="0" length="0">
    <dxf>
      <alignment vertical="bottom" readingOrder="0"/>
    </dxf>
  </rfmt>
  <rfmt sheetId="3" sqref="CO75" start="0" length="0">
    <dxf>
      <alignment vertical="bottom" readingOrder="0"/>
    </dxf>
  </rfmt>
  <rfmt sheetId="3" sqref="CP75" start="0" length="0">
    <dxf>
      <alignment vertical="bottom" readingOrder="0"/>
    </dxf>
  </rfmt>
  <rfmt sheetId="3" sqref="CQ75" start="0" length="0">
    <dxf>
      <alignment vertical="bottom" readingOrder="0"/>
    </dxf>
  </rfmt>
  <rfmt sheetId="3" sqref="CR75" start="0" length="0">
    <dxf>
      <alignment vertical="bottom" readingOrder="0"/>
    </dxf>
  </rfmt>
  <rfmt sheetId="3" sqref="CS75" start="0" length="0">
    <dxf>
      <alignment vertical="bottom" readingOrder="0"/>
    </dxf>
  </rfmt>
  <rfmt sheetId="3" sqref="CT75" start="0" length="0">
    <dxf>
      <alignment vertical="bottom" readingOrder="0"/>
    </dxf>
  </rfmt>
  <rfmt sheetId="3" sqref="CU75" start="0" length="0">
    <dxf>
      <alignment vertical="bottom" readingOrder="0"/>
    </dxf>
  </rfmt>
  <rfmt sheetId="3" sqref="CV75" start="0" length="0">
    <dxf>
      <alignment vertical="bottom" readingOrder="0"/>
    </dxf>
  </rfmt>
  <rfmt sheetId="3" sqref="CW75" start="0" length="0">
    <dxf>
      <alignment vertical="bottom" readingOrder="0"/>
    </dxf>
  </rfmt>
  <rfmt sheetId="3" sqref="CX75" start="0" length="0">
    <dxf>
      <alignment vertical="bottom" readingOrder="0"/>
    </dxf>
  </rfmt>
  <rfmt sheetId="3" sqref="CY75" start="0" length="0">
    <dxf>
      <alignment vertical="bottom" readingOrder="0"/>
    </dxf>
  </rfmt>
  <rfmt sheetId="3" sqref="CZ75" start="0" length="0">
    <dxf>
      <alignment vertical="bottom" readingOrder="0"/>
    </dxf>
  </rfmt>
  <rfmt sheetId="3" sqref="DA75" start="0" length="0">
    <dxf>
      <alignment vertical="bottom" readingOrder="0"/>
    </dxf>
  </rfmt>
  <rfmt sheetId="3" sqref="DB75" start="0" length="0">
    <dxf>
      <alignment vertical="bottom" readingOrder="0"/>
    </dxf>
  </rfmt>
  <rfmt sheetId="3" sqref="DC75" start="0" length="0">
    <dxf>
      <alignment vertical="bottom" readingOrder="0"/>
    </dxf>
  </rfmt>
  <rfmt sheetId="3" sqref="DD75" start="0" length="0">
    <dxf>
      <alignment vertical="bottom" readingOrder="0"/>
    </dxf>
  </rfmt>
  <rfmt sheetId="3" sqref="DE75" start="0" length="0">
    <dxf>
      <alignment vertical="bottom" readingOrder="0"/>
    </dxf>
  </rfmt>
  <rfmt sheetId="3" sqref="DF75" start="0" length="0">
    <dxf>
      <alignment vertical="bottom" readingOrder="0"/>
    </dxf>
  </rfmt>
  <rfmt sheetId="3" sqref="DG75" start="0" length="0">
    <dxf>
      <alignment vertical="bottom" readingOrder="0"/>
    </dxf>
  </rfmt>
  <rfmt sheetId="3" sqref="DH75" start="0" length="0">
    <dxf>
      <alignment vertical="bottom" readingOrder="0"/>
    </dxf>
  </rfmt>
  <rfmt sheetId="3" sqref="DI75" start="0" length="0">
    <dxf>
      <alignment vertical="bottom" readingOrder="0"/>
    </dxf>
  </rfmt>
  <rfmt sheetId="3" sqref="DJ75" start="0" length="0">
    <dxf>
      <alignment vertical="bottom" readingOrder="0"/>
    </dxf>
  </rfmt>
  <rfmt sheetId="3" sqref="DK75" start="0" length="0">
    <dxf>
      <alignment vertical="bottom" readingOrder="0"/>
    </dxf>
  </rfmt>
  <rfmt sheetId="3" sqref="DL75" start="0" length="0">
    <dxf>
      <alignment vertical="bottom" readingOrder="0"/>
    </dxf>
  </rfmt>
  <rfmt sheetId="3" sqref="DM75" start="0" length="0">
    <dxf>
      <alignment vertical="bottom" readingOrder="0"/>
    </dxf>
  </rfmt>
  <rfmt sheetId="3" sqref="DN75" start="0" length="0">
    <dxf>
      <alignment vertical="bottom" readingOrder="0"/>
    </dxf>
  </rfmt>
  <rfmt sheetId="3" sqref="DO75" start="0" length="0">
    <dxf>
      <alignment vertical="bottom" readingOrder="0"/>
    </dxf>
  </rfmt>
  <rfmt sheetId="3" sqref="DP75" start="0" length="0">
    <dxf>
      <alignment vertical="bottom" readingOrder="0"/>
    </dxf>
  </rfmt>
  <rfmt sheetId="3" sqref="DQ75" start="0" length="0">
    <dxf>
      <alignment vertical="bottom" readingOrder="0"/>
    </dxf>
  </rfmt>
  <rfmt sheetId="3" sqref="DR75" start="0" length="0">
    <dxf>
      <alignment vertical="bottom" readingOrder="0"/>
    </dxf>
  </rfmt>
  <rfmt sheetId="3" sqref="DS75" start="0" length="0">
    <dxf>
      <alignment vertical="bottom" readingOrder="0"/>
    </dxf>
  </rfmt>
  <rfmt sheetId="3" sqref="DT75" start="0" length="0">
    <dxf>
      <alignment vertical="bottom" readingOrder="0"/>
    </dxf>
  </rfmt>
  <rfmt sheetId="3" sqref="DU75" start="0" length="0">
    <dxf>
      <alignment vertical="bottom" readingOrder="0"/>
    </dxf>
  </rfmt>
  <rfmt sheetId="3" sqref="DV75" start="0" length="0">
    <dxf>
      <alignment vertical="bottom" readingOrder="0"/>
    </dxf>
  </rfmt>
  <rfmt sheetId="3" sqref="DW75" start="0" length="0">
    <dxf>
      <alignment vertical="bottom" readingOrder="0"/>
    </dxf>
  </rfmt>
  <rfmt sheetId="3" sqref="DX75" start="0" length="0">
    <dxf>
      <alignment vertical="bottom" readingOrder="0"/>
    </dxf>
  </rfmt>
  <rfmt sheetId="3" sqref="DY75" start="0" length="0">
    <dxf>
      <alignment vertical="bottom" readingOrder="0"/>
    </dxf>
  </rfmt>
  <rfmt sheetId="3" sqref="DZ75" start="0" length="0">
    <dxf>
      <alignment vertical="bottom" readingOrder="0"/>
    </dxf>
  </rfmt>
  <rfmt sheetId="3" sqref="EA75" start="0" length="0">
    <dxf>
      <alignment vertical="bottom" readingOrder="0"/>
    </dxf>
  </rfmt>
  <rfmt sheetId="3" sqref="EB75" start="0" length="0">
    <dxf>
      <alignment vertical="bottom" readingOrder="0"/>
    </dxf>
  </rfmt>
  <rfmt sheetId="3" sqref="EC75" start="0" length="0">
    <dxf>
      <alignment vertical="bottom" readingOrder="0"/>
    </dxf>
  </rfmt>
  <rfmt sheetId="3" sqref="ED75" start="0" length="0">
    <dxf>
      <alignment vertical="bottom" readingOrder="0"/>
    </dxf>
  </rfmt>
  <rfmt sheetId="3" sqref="EE75" start="0" length="0">
    <dxf>
      <alignment vertical="bottom" readingOrder="0"/>
    </dxf>
  </rfmt>
  <rfmt sheetId="3" sqref="EF75" start="0" length="0">
    <dxf>
      <alignment vertical="bottom" readingOrder="0"/>
    </dxf>
  </rfmt>
  <rfmt sheetId="3" sqref="EG75" start="0" length="0">
    <dxf>
      <alignment vertical="bottom" readingOrder="0"/>
    </dxf>
  </rfmt>
  <rfmt sheetId="3" sqref="EH75" start="0" length="0">
    <dxf>
      <alignment vertical="bottom" readingOrder="0"/>
    </dxf>
  </rfmt>
  <rfmt sheetId="3" sqref="EI75" start="0" length="0">
    <dxf>
      <alignment vertical="bottom" readingOrder="0"/>
    </dxf>
  </rfmt>
  <rfmt sheetId="3" sqref="EJ75" start="0" length="0">
    <dxf>
      <alignment vertical="bottom" readingOrder="0"/>
    </dxf>
  </rfmt>
  <rfmt sheetId="3" sqref="EK75" start="0" length="0">
    <dxf>
      <alignment vertical="bottom" readingOrder="0"/>
    </dxf>
  </rfmt>
  <rfmt sheetId="3" sqref="EL75" start="0" length="0">
    <dxf>
      <alignment vertical="bottom" readingOrder="0"/>
    </dxf>
  </rfmt>
  <rfmt sheetId="3" sqref="EM75" start="0" length="0">
    <dxf>
      <alignment vertical="bottom" readingOrder="0"/>
    </dxf>
  </rfmt>
  <rfmt sheetId="3" sqref="EN75" start="0" length="0">
    <dxf>
      <alignment vertical="bottom" readingOrder="0"/>
    </dxf>
  </rfmt>
  <rfmt sheetId="3" sqref="EO75" start="0" length="0">
    <dxf>
      <alignment vertical="bottom" readingOrder="0"/>
    </dxf>
  </rfmt>
  <rfmt sheetId="3" sqref="EP75" start="0" length="0">
    <dxf>
      <alignment vertical="bottom" readingOrder="0"/>
    </dxf>
  </rfmt>
  <rfmt sheetId="3" sqref="EQ75" start="0" length="0">
    <dxf>
      <alignment vertical="bottom" readingOrder="0"/>
    </dxf>
  </rfmt>
  <rfmt sheetId="3" sqref="ER75" start="0" length="0">
    <dxf>
      <alignment vertical="bottom" readingOrder="0"/>
    </dxf>
  </rfmt>
  <rfmt sheetId="3" sqref="ES75" start="0" length="0">
    <dxf>
      <alignment vertical="bottom" readingOrder="0"/>
    </dxf>
  </rfmt>
  <rfmt sheetId="3" sqref="ET75" start="0" length="0">
    <dxf>
      <alignment vertical="bottom" readingOrder="0"/>
    </dxf>
  </rfmt>
  <rfmt sheetId="3" sqref="EU75" start="0" length="0">
    <dxf>
      <alignment vertical="bottom" readingOrder="0"/>
    </dxf>
  </rfmt>
  <rfmt sheetId="3" sqref="EV75" start="0" length="0">
    <dxf>
      <alignment vertical="bottom" readingOrder="0"/>
    </dxf>
  </rfmt>
  <rfmt sheetId="3" sqref="EW75" start="0" length="0">
    <dxf>
      <alignment vertical="bottom" readingOrder="0"/>
    </dxf>
  </rfmt>
  <rfmt sheetId="3" sqref="EX75" start="0" length="0">
    <dxf>
      <alignment vertical="bottom" readingOrder="0"/>
    </dxf>
  </rfmt>
  <rfmt sheetId="3" sqref="EY75" start="0" length="0">
    <dxf>
      <alignment vertical="bottom" readingOrder="0"/>
    </dxf>
  </rfmt>
  <rfmt sheetId="3" sqref="EZ75" start="0" length="0">
    <dxf>
      <alignment vertical="bottom" readingOrder="0"/>
    </dxf>
  </rfmt>
  <rfmt sheetId="3" sqref="FA75" start="0" length="0">
    <dxf>
      <alignment vertical="bottom" readingOrder="0"/>
    </dxf>
  </rfmt>
  <rfmt sheetId="3" sqref="FB75" start="0" length="0">
    <dxf>
      <alignment vertical="bottom" readingOrder="0"/>
    </dxf>
  </rfmt>
  <rfmt sheetId="3" sqref="FC75" start="0" length="0">
    <dxf>
      <alignment vertical="bottom" readingOrder="0"/>
    </dxf>
  </rfmt>
  <rfmt sheetId="3" sqref="FD75" start="0" length="0">
    <dxf>
      <alignment vertical="bottom" readingOrder="0"/>
    </dxf>
  </rfmt>
  <rfmt sheetId="3" sqref="FE75" start="0" length="0">
    <dxf>
      <alignment vertical="bottom" readingOrder="0"/>
    </dxf>
  </rfmt>
  <rfmt sheetId="3" sqref="FF75" start="0" length="0">
    <dxf>
      <alignment vertical="bottom" readingOrder="0"/>
    </dxf>
  </rfmt>
  <rfmt sheetId="3" sqref="FG75" start="0" length="0">
    <dxf>
      <alignment vertical="bottom" readingOrder="0"/>
    </dxf>
  </rfmt>
  <rfmt sheetId="3" sqref="FH75" start="0" length="0">
    <dxf>
      <alignment vertical="bottom" readingOrder="0"/>
    </dxf>
  </rfmt>
  <rfmt sheetId="3" sqref="FI75" start="0" length="0">
    <dxf>
      <alignment vertical="bottom" readingOrder="0"/>
    </dxf>
  </rfmt>
  <rfmt sheetId="3" sqref="FJ75" start="0" length="0">
    <dxf>
      <alignment vertical="bottom" readingOrder="0"/>
    </dxf>
  </rfmt>
  <rfmt sheetId="3" sqref="FK75" start="0" length="0">
    <dxf>
      <alignment vertical="bottom" readingOrder="0"/>
    </dxf>
  </rfmt>
  <rfmt sheetId="3" sqref="P1:P1048576" start="0" length="0">
    <dxf>
      <alignment vertical="bottom" readingOrder="0"/>
    </dxf>
  </rfmt>
  <rfmt sheetId="3" sqref="Q1:Q1048576" start="0" length="0">
    <dxf>
      <alignment vertical="bottom" readingOrder="0"/>
    </dxf>
  </rfmt>
  <rfmt sheetId="3" sqref="R1:R1048576" start="0" length="0">
    <dxf>
      <alignment vertical="bottom" readingOrder="0"/>
    </dxf>
  </rfmt>
  <rfmt sheetId="3" sqref="S1:S1048576" start="0" length="0">
    <dxf>
      <alignment vertical="bottom" readingOrder="0"/>
    </dxf>
  </rfmt>
  <rfmt sheetId="3" sqref="T1:T1048576" start="0" length="0">
    <dxf>
      <alignment vertical="bottom" readingOrder="0"/>
    </dxf>
  </rfmt>
  <rfmt sheetId="3" sqref="U1:U1048576" start="0" length="0">
    <dxf>
      <alignment vertical="bottom" readingOrder="0"/>
    </dxf>
  </rfmt>
  <rfmt sheetId="3" sqref="V1:V1048576" start="0" length="0">
    <dxf>
      <alignment vertical="bottom" readingOrder="0"/>
    </dxf>
  </rfmt>
  <rfmt sheetId="3" sqref="W1:W1048576" start="0" length="0">
    <dxf>
      <alignment vertical="bottom" readingOrder="0"/>
    </dxf>
  </rfmt>
  <rfmt sheetId="3" sqref="X1:X1048576" start="0" length="0">
    <dxf>
      <alignment vertical="bottom" readingOrder="0"/>
    </dxf>
  </rfmt>
  <rfmt sheetId="3" sqref="Y1:Y1048576" start="0" length="0">
    <dxf>
      <alignment vertical="bottom" readingOrder="0"/>
    </dxf>
  </rfmt>
  <rfmt sheetId="3" sqref="Z1:Z1048576" start="0" length="0">
    <dxf>
      <alignment vertical="bottom" readingOrder="0"/>
    </dxf>
  </rfmt>
  <rfmt sheetId="3" sqref="AA1:AA1048576" start="0" length="0">
    <dxf>
      <alignment vertical="bottom" readingOrder="0"/>
    </dxf>
  </rfmt>
  <rfmt sheetId="3" sqref="AB1:AB1048576" start="0" length="0">
    <dxf>
      <fill>
        <patternFill patternType="none">
          <bgColor indexed="65"/>
        </patternFill>
      </fill>
      <alignment vertical="bottom" readingOrder="0"/>
    </dxf>
  </rfmt>
  <rfmt sheetId="3" sqref="AC1:AC1048576" start="0" length="0">
    <dxf>
      <alignment vertical="bottom" readingOrder="0"/>
    </dxf>
  </rfmt>
  <rfmt sheetId="3" sqref="AD1:AD1048576" start="0" length="0">
    <dxf>
      <alignment vertical="bottom" readingOrder="0"/>
    </dxf>
  </rfmt>
  <rfmt sheetId="3" sqref="AE1:AE1048576" start="0" length="0">
    <dxf>
      <alignment vertical="bottom" readingOrder="0"/>
    </dxf>
  </rfmt>
  <rfmt sheetId="3" sqref="AF1:AF1048576" start="0" length="0">
    <dxf>
      <alignment vertical="bottom" readingOrder="0"/>
    </dxf>
  </rfmt>
  <rfmt sheetId="3" sqref="AG1:AG1048576" start="0" length="0">
    <dxf>
      <alignment vertical="bottom" readingOrder="0"/>
    </dxf>
  </rfmt>
  <rfmt sheetId="3" sqref="AH1:AH1048576" start="0" length="0">
    <dxf>
      <alignment vertical="bottom" readingOrder="0"/>
    </dxf>
  </rfmt>
  <rfmt sheetId="3" sqref="AI1:AI1048576" start="0" length="0">
    <dxf>
      <alignment vertical="bottom" readingOrder="0"/>
    </dxf>
  </rfmt>
  <rfmt sheetId="3" sqref="AJ1:AJ1048576" start="0" length="0">
    <dxf>
      <alignment vertical="bottom" readingOrder="0"/>
    </dxf>
  </rfmt>
  <rfmt sheetId="3" sqref="AK1:AK1048576" start="0" length="0">
    <dxf>
      <alignment vertical="bottom" readingOrder="0"/>
    </dxf>
  </rfmt>
  <rfmt sheetId="3" sqref="AL1:AL1048576" start="0" length="0">
    <dxf>
      <alignment vertical="bottom" readingOrder="0"/>
    </dxf>
  </rfmt>
  <rfmt sheetId="3" sqref="AM1:AM1048576" start="0" length="0">
    <dxf>
      <alignment vertical="bottom" readingOrder="0"/>
    </dxf>
  </rfmt>
  <rfmt sheetId="3" sqref="AN1:AN1048576" start="0" length="0">
    <dxf>
      <alignment vertical="bottom" readingOrder="0"/>
    </dxf>
  </rfmt>
  <rfmt sheetId="3" sqref="AO1:AO1048576" start="0" length="0">
    <dxf>
      <fill>
        <patternFill patternType="none">
          <bgColor indexed="65"/>
        </patternFill>
      </fill>
      <alignment vertical="bottom" readingOrder="0"/>
    </dxf>
  </rfmt>
  <rfmt sheetId="3" sqref="AP1:AP1048576" start="0" length="0">
    <dxf>
      <alignment vertical="bottom" readingOrder="0"/>
    </dxf>
  </rfmt>
  <rfmt sheetId="3" sqref="AQ1:AQ1048576" start="0" length="0">
    <dxf>
      <alignment vertical="bottom" readingOrder="0"/>
    </dxf>
  </rfmt>
  <rfmt sheetId="3" sqref="AR1:AR1048576" start="0" length="0">
    <dxf>
      <alignment vertical="bottom" readingOrder="0"/>
    </dxf>
  </rfmt>
  <rfmt sheetId="3" sqref="AS1:AS1048576" start="0" length="0">
    <dxf>
      <alignment vertical="bottom" readingOrder="0"/>
    </dxf>
  </rfmt>
  <rfmt sheetId="3" sqref="AT1:AT1048576" start="0" length="0">
    <dxf>
      <alignment vertical="bottom" readingOrder="0"/>
    </dxf>
  </rfmt>
  <rfmt sheetId="3" sqref="AU1:AU1048576" start="0" length="0">
    <dxf>
      <alignment vertical="bottom" readingOrder="0"/>
    </dxf>
  </rfmt>
  <rfmt sheetId="3" sqref="AV1:AV1048576" start="0" length="0">
    <dxf>
      <alignment vertical="bottom" readingOrder="0"/>
    </dxf>
  </rfmt>
  <rfmt sheetId="3" sqref="AW1:AW1048576" start="0" length="0">
    <dxf>
      <alignment vertical="bottom" readingOrder="0"/>
    </dxf>
  </rfmt>
  <rfmt sheetId="3" sqref="AX1:AX1048576" start="0" length="0">
    <dxf>
      <alignment vertical="bottom" readingOrder="0"/>
    </dxf>
  </rfmt>
  <rfmt sheetId="3" sqref="AY1:AY1048576" start="0" length="0">
    <dxf>
      <alignment vertical="bottom" readingOrder="0"/>
    </dxf>
  </rfmt>
  <rfmt sheetId="3" sqref="AZ1:AZ1048576" start="0" length="0">
    <dxf>
      <alignment vertical="bottom" readingOrder="0"/>
    </dxf>
  </rfmt>
  <rfmt sheetId="3" sqref="BA1:BA1048576" start="0" length="0">
    <dxf>
      <alignment vertical="bottom" readingOrder="0"/>
    </dxf>
  </rfmt>
  <rfmt sheetId="3" sqref="BB1:BB1048576" start="0" length="0">
    <dxf>
      <alignment vertical="bottom" readingOrder="0"/>
    </dxf>
  </rfmt>
  <rfmt sheetId="3" sqref="BC1:BC1048576" start="0" length="0">
    <dxf>
      <alignment vertical="bottom" readingOrder="0"/>
    </dxf>
  </rfmt>
  <rfmt sheetId="3" sqref="BD1:BD1048576" start="0" length="0">
    <dxf>
      <alignment vertical="bottom" readingOrder="0"/>
    </dxf>
  </rfmt>
  <rfmt sheetId="3" sqref="BE1:BE1048576" start="0" length="0">
    <dxf>
      <alignment vertical="bottom" readingOrder="0"/>
    </dxf>
  </rfmt>
  <rfmt sheetId="3" sqref="BF1:BF1048576" start="0" length="0">
    <dxf>
      <alignment vertical="bottom" readingOrder="0"/>
    </dxf>
  </rfmt>
  <rfmt sheetId="3" sqref="BG1:BG1048576" start="0" length="0">
    <dxf>
      <alignment vertical="bottom" readingOrder="0"/>
    </dxf>
  </rfmt>
  <rfmt sheetId="3" sqref="BH1:BH1048576" start="0" length="0">
    <dxf>
      <alignment vertical="bottom" readingOrder="0"/>
    </dxf>
  </rfmt>
  <rfmt sheetId="3" sqref="BI1:BI1048576" start="0" length="0">
    <dxf>
      <alignment vertical="bottom" readingOrder="0"/>
    </dxf>
  </rfmt>
  <rfmt sheetId="3" sqref="BJ1:BJ1048576" start="0" length="0">
    <dxf>
      <alignment vertical="bottom" readingOrder="0"/>
    </dxf>
  </rfmt>
  <rfmt sheetId="3" sqref="BK1:BK1048576" start="0" length="0">
    <dxf>
      <alignment vertical="bottom" readingOrder="0"/>
    </dxf>
  </rfmt>
  <rfmt sheetId="3" sqref="BL1:BL1048576" start="0" length="0">
    <dxf>
      <alignment vertical="bottom" readingOrder="0"/>
    </dxf>
  </rfmt>
  <rfmt sheetId="3" sqref="BM1:BM1048576" start="0" length="0">
    <dxf>
      <alignment vertical="bottom" readingOrder="0"/>
    </dxf>
  </rfmt>
  <rfmt sheetId="3" sqref="BN1:BN1048576" start="0" length="0">
    <dxf>
      <alignment vertical="bottom" readingOrder="0"/>
    </dxf>
  </rfmt>
  <rfmt sheetId="3" sqref="BO1:BO1048576" start="0" length="0">
    <dxf>
      <alignment vertical="bottom" readingOrder="0"/>
    </dxf>
  </rfmt>
  <rfmt sheetId="3" sqref="BP1:BP1048576" start="0" length="0">
    <dxf>
      <alignment vertical="bottom" readingOrder="0"/>
    </dxf>
  </rfmt>
  <rfmt sheetId="3" sqref="BQ1:BQ1048576" start="0" length="0">
    <dxf>
      <alignment vertical="bottom" readingOrder="0"/>
    </dxf>
  </rfmt>
  <rfmt sheetId="3" sqref="BR1:BR1048576" start="0" length="0">
    <dxf>
      <alignment vertical="bottom" readingOrder="0"/>
    </dxf>
  </rfmt>
  <rfmt sheetId="3" sqref="BS1:BS1048576" start="0" length="0">
    <dxf>
      <alignment vertical="bottom" readingOrder="0"/>
    </dxf>
  </rfmt>
  <rfmt sheetId="3" sqref="BT1:BT1048576" start="0" length="0">
    <dxf>
      <alignment vertical="bottom" readingOrder="0"/>
    </dxf>
  </rfmt>
  <rfmt sheetId="3" sqref="BU1:BU1048576" start="0" length="0">
    <dxf>
      <alignment vertical="bottom" readingOrder="0"/>
    </dxf>
  </rfmt>
  <rfmt sheetId="3" sqref="BV1:BV1048576" start="0" length="0">
    <dxf>
      <alignment vertical="bottom" readingOrder="0"/>
    </dxf>
  </rfmt>
  <rfmt sheetId="3" sqref="BW1:BW1048576" start="0" length="0">
    <dxf>
      <alignment vertical="bottom" readingOrder="0"/>
    </dxf>
  </rfmt>
  <rfmt sheetId="3" sqref="BX1:BX1048576" start="0" length="0">
    <dxf>
      <alignment vertical="bottom" readingOrder="0"/>
    </dxf>
  </rfmt>
  <rfmt sheetId="3" sqref="BY1:BY1048576" start="0" length="0">
    <dxf>
      <alignment vertical="bottom" readingOrder="0"/>
    </dxf>
  </rfmt>
  <rfmt sheetId="3" sqref="BZ1:BZ1048576" start="0" length="0">
    <dxf>
      <alignment vertical="bottom" readingOrder="0"/>
    </dxf>
  </rfmt>
  <rfmt sheetId="3" sqref="CA1:CA1048576" start="0" length="0">
    <dxf>
      <alignment vertical="bottom" readingOrder="0"/>
    </dxf>
  </rfmt>
  <rfmt sheetId="3" sqref="CB1:CB1048576" start="0" length="0">
    <dxf>
      <alignment vertical="bottom" readingOrder="0"/>
    </dxf>
  </rfmt>
  <rfmt sheetId="3" sqref="CC1:CC1048576" start="0" length="0">
    <dxf>
      <alignment vertical="bottom" readingOrder="0"/>
    </dxf>
  </rfmt>
  <rfmt sheetId="3" sqref="CD1:CD1048576" start="0" length="0">
    <dxf>
      <alignment vertical="bottom" readingOrder="0"/>
    </dxf>
  </rfmt>
  <rfmt sheetId="3" sqref="CE1:CE1048576" start="0" length="0">
    <dxf>
      <alignment vertical="bottom" readingOrder="0"/>
    </dxf>
  </rfmt>
  <rfmt sheetId="3" sqref="CF1:CF1048576" start="0" length="0">
    <dxf>
      <alignment vertical="bottom" readingOrder="0"/>
    </dxf>
  </rfmt>
  <rfmt sheetId="3" sqref="CG1:CG1048576" start="0" length="0">
    <dxf>
      <alignment vertical="bottom" readingOrder="0"/>
    </dxf>
  </rfmt>
  <rfmt sheetId="3" sqref="CH1:CH1048576" start="0" length="0">
    <dxf>
      <alignment vertical="bottom" readingOrder="0"/>
    </dxf>
  </rfmt>
  <rfmt sheetId="3" sqref="CI1:CI1048576" start="0" length="0">
    <dxf>
      <alignment vertical="bottom" readingOrder="0"/>
    </dxf>
  </rfmt>
  <rfmt sheetId="3" sqref="CJ1:CJ1048576" start="0" length="0">
    <dxf>
      <alignment vertical="bottom" readingOrder="0"/>
    </dxf>
  </rfmt>
  <rfmt sheetId="3" sqref="CK1:CK1048576" start="0" length="0">
    <dxf>
      <alignment vertical="bottom" readingOrder="0"/>
    </dxf>
  </rfmt>
  <rfmt sheetId="3" sqref="CL1:CL1048576" start="0" length="0">
    <dxf>
      <alignment vertical="bottom" readingOrder="0"/>
    </dxf>
  </rfmt>
  <rfmt sheetId="3" sqref="CM1:CM1048576" start="0" length="0">
    <dxf>
      <alignment vertical="bottom" readingOrder="0"/>
    </dxf>
  </rfmt>
  <rfmt sheetId="3" sqref="CN1:CN1048576" start="0" length="0">
    <dxf>
      <alignment vertical="bottom" readingOrder="0"/>
    </dxf>
  </rfmt>
  <rfmt sheetId="3" sqref="CO1:CO1048576" start="0" length="0">
    <dxf>
      <alignment vertical="bottom" readingOrder="0"/>
    </dxf>
  </rfmt>
  <rfmt sheetId="3" sqref="CP1:CP1048576" start="0" length="0">
    <dxf>
      <alignment vertical="bottom" readingOrder="0"/>
    </dxf>
  </rfmt>
  <rfmt sheetId="3" sqref="CQ1:CQ1048576" start="0" length="0">
    <dxf>
      <alignment vertical="bottom" readingOrder="0"/>
    </dxf>
  </rfmt>
  <rfmt sheetId="3" sqref="CR1:CR1048576" start="0" length="0">
    <dxf>
      <alignment vertical="bottom" readingOrder="0"/>
    </dxf>
  </rfmt>
  <rfmt sheetId="3" sqref="CS1:CS1048576" start="0" length="0">
    <dxf>
      <alignment vertical="bottom" readingOrder="0"/>
    </dxf>
  </rfmt>
  <rfmt sheetId="3" sqref="CT1:CT1048576" start="0" length="0">
    <dxf>
      <alignment vertical="bottom" readingOrder="0"/>
    </dxf>
  </rfmt>
  <rfmt sheetId="3" sqref="CU1:CU1048576" start="0" length="0">
    <dxf>
      <alignment vertical="bottom" readingOrder="0"/>
    </dxf>
  </rfmt>
  <rfmt sheetId="3" sqref="CV1:CV1048576" start="0" length="0">
    <dxf>
      <alignment vertical="bottom" readingOrder="0"/>
    </dxf>
  </rfmt>
  <rfmt sheetId="3" sqref="CW1:CW1048576" start="0" length="0">
    <dxf>
      <alignment vertical="bottom" readingOrder="0"/>
    </dxf>
  </rfmt>
  <rfmt sheetId="3" sqref="CX1:CX1048576" start="0" length="0">
    <dxf>
      <alignment vertical="bottom" readingOrder="0"/>
    </dxf>
  </rfmt>
  <rfmt sheetId="3" sqref="CY1:CY1048576" start="0" length="0">
    <dxf>
      <alignment vertical="bottom" readingOrder="0"/>
    </dxf>
  </rfmt>
  <rfmt sheetId="3" sqref="CZ1:CZ1048576" start="0" length="0">
    <dxf>
      <alignment vertical="bottom" readingOrder="0"/>
    </dxf>
  </rfmt>
  <rfmt sheetId="3" sqref="DA1:DA1048576" start="0" length="0">
    <dxf>
      <alignment vertical="bottom" readingOrder="0"/>
    </dxf>
  </rfmt>
  <rfmt sheetId="3" sqref="DB1:DB1048576" start="0" length="0">
    <dxf>
      <alignment vertical="bottom" readingOrder="0"/>
    </dxf>
  </rfmt>
  <rfmt sheetId="3" sqref="DC1:DC1048576" start="0" length="0">
    <dxf>
      <alignment vertical="bottom" readingOrder="0"/>
    </dxf>
  </rfmt>
  <rfmt sheetId="3" sqref="DD1:DD1048576" start="0" length="0">
    <dxf>
      <alignment vertical="bottom" readingOrder="0"/>
    </dxf>
  </rfmt>
  <rfmt sheetId="3" sqref="DE1:DE1048576" start="0" length="0">
    <dxf>
      <alignment vertical="bottom" readingOrder="0"/>
    </dxf>
  </rfmt>
  <rfmt sheetId="3" sqref="DF1:DF1048576" start="0" length="0">
    <dxf>
      <alignment vertical="bottom" readingOrder="0"/>
    </dxf>
  </rfmt>
  <rfmt sheetId="3" sqref="DG1:DG1048576" start="0" length="0">
    <dxf>
      <alignment vertical="bottom" readingOrder="0"/>
    </dxf>
  </rfmt>
  <rfmt sheetId="3" sqref="DH1:DH1048576" start="0" length="0">
    <dxf>
      <alignment vertical="bottom" readingOrder="0"/>
    </dxf>
  </rfmt>
  <rfmt sheetId="3" sqref="DI1:DI1048576" start="0" length="0">
    <dxf>
      <alignment vertical="bottom" readingOrder="0"/>
    </dxf>
  </rfmt>
  <rfmt sheetId="3" sqref="DJ1:DJ1048576" start="0" length="0">
    <dxf>
      <alignment vertical="bottom" readingOrder="0"/>
    </dxf>
  </rfmt>
  <rfmt sheetId="3" sqref="DK1:DK1048576" start="0" length="0">
    <dxf>
      <alignment vertical="bottom" readingOrder="0"/>
    </dxf>
  </rfmt>
  <rfmt sheetId="3" sqref="DL1:DL1048576" start="0" length="0">
    <dxf>
      <alignment vertical="bottom" readingOrder="0"/>
    </dxf>
  </rfmt>
  <rfmt sheetId="3" sqref="DM1:DM1048576" start="0" length="0">
    <dxf>
      <alignment vertical="bottom" readingOrder="0"/>
    </dxf>
  </rfmt>
  <rfmt sheetId="3" sqref="DN1:DN1048576" start="0" length="0">
    <dxf>
      <alignment vertical="bottom" readingOrder="0"/>
    </dxf>
  </rfmt>
  <rfmt sheetId="3" sqref="DO1:DO1048576" start="0" length="0">
    <dxf>
      <alignment vertical="bottom" readingOrder="0"/>
    </dxf>
  </rfmt>
  <rfmt sheetId="3" sqref="DP1:DP1048576" start="0" length="0">
    <dxf>
      <alignment vertical="bottom" readingOrder="0"/>
    </dxf>
  </rfmt>
  <rfmt sheetId="3" sqref="DQ1:DQ1048576" start="0" length="0">
    <dxf>
      <alignment vertical="bottom" readingOrder="0"/>
    </dxf>
  </rfmt>
  <rfmt sheetId="3" sqref="DR1:DR1048576" start="0" length="0">
    <dxf>
      <alignment vertical="bottom" readingOrder="0"/>
    </dxf>
  </rfmt>
  <rfmt sheetId="3" sqref="DS1:DS1048576" start="0" length="0">
    <dxf>
      <alignment vertical="bottom" readingOrder="0"/>
    </dxf>
  </rfmt>
  <rfmt sheetId="3" sqref="DT1:DT1048576" start="0" length="0">
    <dxf>
      <alignment vertical="bottom" readingOrder="0"/>
    </dxf>
  </rfmt>
  <rfmt sheetId="3" sqref="DU1:DU1048576" start="0" length="0">
    <dxf>
      <alignment vertical="bottom" readingOrder="0"/>
    </dxf>
  </rfmt>
  <rfmt sheetId="3" sqref="DV1:DV1048576" start="0" length="0">
    <dxf>
      <alignment vertical="bottom" readingOrder="0"/>
    </dxf>
  </rfmt>
  <rfmt sheetId="3" sqref="DW1:DW1048576" start="0" length="0">
    <dxf>
      <alignment vertical="bottom" readingOrder="0"/>
    </dxf>
  </rfmt>
  <rfmt sheetId="3" sqref="DX1:DX1048576" start="0" length="0">
    <dxf>
      <alignment vertical="bottom" readingOrder="0"/>
    </dxf>
  </rfmt>
  <rfmt sheetId="3" sqref="DY1:DY1048576" start="0" length="0">
    <dxf>
      <alignment vertical="bottom" readingOrder="0"/>
    </dxf>
  </rfmt>
  <rfmt sheetId="3" sqref="DZ1:DZ1048576" start="0" length="0">
    <dxf>
      <alignment vertical="bottom" readingOrder="0"/>
    </dxf>
  </rfmt>
  <rfmt sheetId="3" sqref="EA1:EA1048576" start="0" length="0">
    <dxf>
      <alignment vertical="bottom" readingOrder="0"/>
    </dxf>
  </rfmt>
  <rfmt sheetId="3" sqref="EB1:EB1048576" start="0" length="0">
    <dxf>
      <alignment vertical="bottom" readingOrder="0"/>
    </dxf>
  </rfmt>
  <rfmt sheetId="3" sqref="EC1:EC1048576" start="0" length="0">
    <dxf>
      <alignment vertical="bottom" readingOrder="0"/>
    </dxf>
  </rfmt>
  <rfmt sheetId="3" sqref="ED1:ED1048576" start="0" length="0">
    <dxf>
      <alignment vertical="bottom" readingOrder="0"/>
    </dxf>
  </rfmt>
  <rfmt sheetId="3" sqref="EE1:EE1048576" start="0" length="0">
    <dxf>
      <alignment vertical="bottom" readingOrder="0"/>
    </dxf>
  </rfmt>
  <rfmt sheetId="3" sqref="EF1:EF1048576" start="0" length="0">
    <dxf>
      <alignment vertical="bottom" readingOrder="0"/>
    </dxf>
  </rfmt>
  <rfmt sheetId="3" sqref="EG1:EG1048576" start="0" length="0">
    <dxf>
      <alignment vertical="bottom" readingOrder="0"/>
    </dxf>
  </rfmt>
  <rfmt sheetId="3" sqref="EH1:EH1048576" start="0" length="0">
    <dxf>
      <alignment vertical="bottom" readingOrder="0"/>
    </dxf>
  </rfmt>
  <rfmt sheetId="3" sqref="EI1:EI1048576" start="0" length="0">
    <dxf>
      <alignment vertical="bottom" readingOrder="0"/>
    </dxf>
  </rfmt>
  <rfmt sheetId="3" sqref="EJ1:EJ1048576" start="0" length="0">
    <dxf>
      <alignment vertical="bottom" readingOrder="0"/>
    </dxf>
  </rfmt>
  <rfmt sheetId="3" sqref="EK1:EK1048576" start="0" length="0">
    <dxf>
      <alignment vertical="bottom" readingOrder="0"/>
    </dxf>
  </rfmt>
  <rfmt sheetId="3" sqref="EL1:EL1048576" start="0" length="0">
    <dxf>
      <alignment vertical="bottom" readingOrder="0"/>
    </dxf>
  </rfmt>
  <rfmt sheetId="3" sqref="EM1:EM1048576" start="0" length="0">
    <dxf>
      <alignment vertical="bottom" readingOrder="0"/>
    </dxf>
  </rfmt>
  <rfmt sheetId="3" sqref="EN1:EN1048576" start="0" length="0">
    <dxf>
      <alignment vertical="bottom" readingOrder="0"/>
    </dxf>
  </rfmt>
  <rfmt sheetId="3" sqref="EO1:EO1048576" start="0" length="0">
    <dxf>
      <alignment vertical="bottom" readingOrder="0"/>
    </dxf>
  </rfmt>
  <rfmt sheetId="3" sqref="EP1:EP1048576" start="0" length="0">
    <dxf>
      <alignment vertical="bottom" readingOrder="0"/>
    </dxf>
  </rfmt>
  <rfmt sheetId="3" sqref="EQ1:EQ1048576" start="0" length="0">
    <dxf>
      <alignment vertical="bottom" readingOrder="0"/>
    </dxf>
  </rfmt>
  <rfmt sheetId="3" sqref="ER1:ER1048576" start="0" length="0">
    <dxf>
      <alignment vertical="bottom" readingOrder="0"/>
    </dxf>
  </rfmt>
  <rfmt sheetId="3" sqref="ES1:ES1048576" start="0" length="0">
    <dxf>
      <alignment vertical="bottom" readingOrder="0"/>
    </dxf>
  </rfmt>
  <rfmt sheetId="3" sqref="ET1:ET1048576" start="0" length="0">
    <dxf>
      <alignment vertical="bottom" readingOrder="0"/>
    </dxf>
  </rfmt>
  <rfmt sheetId="3" sqref="EU1:EU1048576" start="0" length="0">
    <dxf>
      <alignment vertical="bottom" readingOrder="0"/>
    </dxf>
  </rfmt>
  <rfmt sheetId="3" sqref="EV1:EV1048576" start="0" length="0">
    <dxf>
      <alignment vertical="bottom" readingOrder="0"/>
    </dxf>
  </rfmt>
  <rfmt sheetId="3" sqref="EW1:EW1048576" start="0" length="0">
    <dxf>
      <alignment vertical="bottom" readingOrder="0"/>
    </dxf>
  </rfmt>
  <rfmt sheetId="3" sqref="EX1:EX1048576" start="0" length="0">
    <dxf>
      <alignment vertical="bottom" readingOrder="0"/>
    </dxf>
  </rfmt>
  <rfmt sheetId="3" sqref="EY1:EY1048576" start="0" length="0">
    <dxf>
      <alignment vertical="bottom" readingOrder="0"/>
    </dxf>
  </rfmt>
  <rfmt sheetId="3" sqref="EZ1:EZ1048576" start="0" length="0">
    <dxf>
      <alignment vertical="bottom" readingOrder="0"/>
    </dxf>
  </rfmt>
  <rfmt sheetId="3" sqref="FA1:FA1048576" start="0" length="0">
    <dxf>
      <alignment vertical="bottom" readingOrder="0"/>
    </dxf>
  </rfmt>
  <rfmt sheetId="3" sqref="FB1:FB1048576" start="0" length="0">
    <dxf>
      <alignment vertical="bottom" readingOrder="0"/>
    </dxf>
  </rfmt>
  <rfmt sheetId="3" sqref="FC1:FC1048576" start="0" length="0">
    <dxf>
      <alignment vertical="bottom" readingOrder="0"/>
    </dxf>
  </rfmt>
  <rfmt sheetId="3" sqref="FD1:FD1048576" start="0" length="0">
    <dxf>
      <alignment vertical="bottom" readingOrder="0"/>
    </dxf>
  </rfmt>
  <rfmt sheetId="3" sqref="FE1:FE1048576" start="0" length="0">
    <dxf>
      <alignment vertical="bottom" readingOrder="0"/>
    </dxf>
  </rfmt>
  <rfmt sheetId="3" sqref="FF1:FF1048576" start="0" length="0">
    <dxf>
      <alignment vertical="bottom" readingOrder="0"/>
    </dxf>
  </rfmt>
  <rfmt sheetId="3" sqref="FG1:FG1048576" start="0" length="0">
    <dxf>
      <alignment vertical="bottom" readingOrder="0"/>
    </dxf>
  </rfmt>
  <rfmt sheetId="3" sqref="FH1:FH1048576" start="0" length="0">
    <dxf>
      <alignment vertical="bottom" readingOrder="0"/>
    </dxf>
  </rfmt>
  <rfmt sheetId="3" sqref="FI1:FI1048576" start="0" length="0">
    <dxf>
      <alignment vertical="bottom" readingOrder="0"/>
    </dxf>
  </rfmt>
  <rfmt sheetId="3" sqref="FJ1:FJ1048576" start="0" length="0">
    <dxf>
      <alignment vertical="bottom" readingOrder="0"/>
    </dxf>
  </rfmt>
  <rfmt sheetId="3" sqref="FK1:FK1048576" start="0" length="0">
    <dxf>
      <alignment vertical="bottom" readingOrder="0"/>
    </dxf>
  </rfmt>
  <rcmt sheetId="3" cell="K29" guid="{00000000-0000-0000-0000-000000000000}" action="delete" author="Cory R. Sobotta"/>
  <rcmt sheetId="3" cell="K36" guid="{00000000-0000-0000-0000-000000000000}" action="delete" author="Cory R. Sobotta"/>
  <rcmt sheetId="3" cell="C37" guid="{00000000-0000-0000-0000-000000000000}" action="delete" author="Cory R. Sobotta"/>
  <rcmt sheetId="3" cell="E37" guid="{00000000-0000-0000-0000-000000000000}" action="delete" author="Cory R. Sobotta"/>
  <rcmt sheetId="3" cell="E54" guid="{00000000-0000-0000-0000-000000000000}" action="delete" author="Cory R. Sobotta"/>
  <rcmt sheetId="3" cell="E63" guid="{00000000-0000-0000-0000-000000000000}" action="delete" author="Cory R. Sobotta"/>
  <rcmt sheetId="3" cell="F63" guid="{00000000-0000-0000-0000-000000000000}" action="delete" author="Cory R. Sobotta"/>
  <rcmt sheetId="3" cell="G63" guid="{00000000-0000-0000-0000-000000000000}" action="delete" author="Cory R. Sobotta"/>
  <rcmt sheetId="3" cell="H63" guid="{00000000-0000-0000-0000-000000000000}" action="delete" author="Cory R. Sobotta"/>
  <rcmt sheetId="3" cell="I63" guid="{00000000-0000-0000-0000-000000000000}" action="delete" author="Cory R. Sobotta"/>
  <rcmt sheetId="3" cell="J63" guid="{00000000-0000-0000-0000-000000000000}" action="delete" author="Cory R. Sobotta"/>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5" cell="N10" guid="{00000000-0000-0000-0000-000000000000}" action="delete" author="Cory R. Sobotta"/>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F9:G15">
    <dxf>
      <fill>
        <patternFill patternType="solid">
          <bgColor theme="5" tint="0.79998168889431442"/>
        </patternFill>
      </fill>
    </dxf>
  </rfmt>
  <rfmt sheetId="5" sqref="R9:R10">
    <dxf>
      <fill>
        <patternFill patternType="solid">
          <bgColor theme="5" tint="0.79998168889431442"/>
        </patternFill>
      </fill>
    </dxf>
  </rfmt>
  <rfmt sheetId="2" sqref="E37:N37">
    <dxf>
      <fill>
        <patternFill patternType="solid">
          <bgColor theme="5" tint="0.79998168889431442"/>
        </patternFill>
      </fill>
    </dxf>
  </rfmt>
  <rfmt sheetId="2" sqref="E38:N38">
    <dxf>
      <fill>
        <patternFill patternType="solid">
          <bgColor theme="5" tint="0.79998168889431442"/>
        </patternFill>
      </fill>
    </dxf>
  </rfmt>
  <rcc rId="1707" sId="2" odxf="1" dxf="1">
    <nc r="P38" t="inlineStr">
      <is>
        <t>Why 19 MW before?</t>
      </is>
    </nc>
    <odxf>
      <font>
        <sz val="12"/>
        <color auto="1"/>
        <name val="Times New Roman"/>
        <scheme val="none"/>
      </font>
    </odxf>
    <ndxf>
      <font>
        <sz val="12"/>
        <color auto="1"/>
        <name val="Times New Roman"/>
        <scheme val="none"/>
      </font>
    </ndxf>
  </rcc>
  <rcc rId="1708" sId="2" odxf="1" dxf="1">
    <nc r="P37" t="inlineStr">
      <is>
        <t>Add emergency capacity.</t>
      </is>
    </nc>
    <odxf>
      <font>
        <sz val="12"/>
        <color auto="1"/>
        <name val="Times New Roman"/>
        <scheme val="none"/>
      </font>
    </odxf>
    <ndxf>
      <font>
        <sz val="12"/>
        <color auto="1"/>
        <name val="Times New Roman"/>
        <scheme val="none"/>
      </font>
    </ndxf>
  </rcc>
  <rfmt sheetId="2" sqref="E24:N24">
    <dxf>
      <fill>
        <patternFill patternType="solid">
          <bgColor theme="5" tint="0.79998168889431442"/>
        </patternFill>
      </fill>
    </dxf>
  </rfmt>
  <rcc rId="1709" sId="2" odxf="1" dxf="1">
    <nc r="P24" t="inlineStr">
      <is>
        <t>MeID load *1.15 - 13 MW</t>
      </is>
    </nc>
    <odxf>
      <font>
        <sz val="12"/>
        <color auto="1"/>
        <name val="Times New Roman"/>
        <scheme val="none"/>
      </font>
    </odxf>
    <ndxf>
      <font>
        <sz val="12"/>
        <color auto="1"/>
        <name val="Times New Roman"/>
        <scheme val="none"/>
      </font>
    </ndxf>
  </rcc>
  <rcc rId="1710" sId="2" odxf="1" dxf="1">
    <nc r="P64" t="inlineStr">
      <is>
        <t>add RA and On-Peak Purchases</t>
      </is>
    </nc>
    <odxf>
      <font>
        <sz val="12"/>
        <color auto="1"/>
        <name val="Times New Roman"/>
        <scheme val="none"/>
      </font>
    </odxf>
    <ndxf>
      <font>
        <sz val="12"/>
        <color auto="1"/>
        <name val="Times New Roman"/>
        <scheme val="none"/>
      </font>
    </ndxf>
  </rcc>
  <rfmt sheetId="2" sqref="E64:N64">
    <dxf>
      <fill>
        <patternFill patternType="solid">
          <bgColor theme="5" tint="0.79998168889431442"/>
        </patternFill>
      </fill>
    </dxf>
  </rfmt>
  <rfmt sheetId="3" sqref="G68:N68">
    <dxf>
      <fill>
        <patternFill patternType="solid">
          <bgColor theme="5" tint="0.79998168889431442"/>
        </patternFill>
      </fill>
    </dxf>
  </rfmt>
  <rdn rId="0" localSheetId="2" customView="1" name="Z_DCB19DE7_0C5A_4A01_9827_72822593C206_.wvu.PrintTitles" hidden="1" oldHidden="1">
    <formula>'S-1 CRATs'!$9:$9</formula>
  </rdn>
  <rdn rId="0" localSheetId="3" customView="1" name="Z_DCB19DE7_0C5A_4A01_9827_72822593C206_.wvu.PrintTitles" hidden="1" oldHidden="1">
    <formula>'S-2 Energy Balance'!$9:$9</formula>
  </rdn>
  <rdn rId="0" localSheetId="4" customView="1" name="Z_DCB19DE7_0C5A_4A01_9827_72822593C206_.wvu.PrintArea" hidden="1" oldHidden="1">
    <formula>'S-3 Small POU Hourly Loads'!$A$1:$C$46</formula>
  </rdn>
  <rdn rId="0" localSheetId="5" customView="1" name="Z_DCB19DE7_0C5A_4A01_9827_72822593C206_.wvu.PrintArea" hidden="1" oldHidden="1">
    <formula>'S-5 Table'!$A$1:$AF$21</formula>
  </rdn>
  <rdn rId="0" localSheetId="5" customView="1" name="Z_DCB19DE7_0C5A_4A01_9827_72822593C206_.wvu.PrintTitles" hidden="1" oldHidden="1">
    <formula>'S-5 Table'!$8:$8</formula>
  </rdn>
  <rcv guid="{DCB19DE7-0C5A-4A01-9827-72822593C20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90" start="0" length="2147483647">
    <dxf>
      <font>
        <b/>
      </font>
    </dxf>
  </rfmt>
  <rcc rId="3077" sId="3">
    <nc r="E89">
      <f>E9</f>
    </nc>
  </rcc>
  <rcc rId="3078" sId="3">
    <nc r="F89">
      <f>F9</f>
    </nc>
  </rcc>
  <rcc rId="3079" sId="3" odxf="1" dxf="1">
    <nc r="G89">
      <f>G9</f>
    </nc>
    <odxf>
      <numFmt numFmtId="3" formatCode="#,##0"/>
    </odxf>
    <ndxf>
      <numFmt numFmtId="6" formatCode="#,##0_);[Red]\(#,##0\)"/>
    </ndxf>
  </rcc>
  <rcc rId="3080" sId="3" odxf="1" dxf="1">
    <nc r="H89">
      <f>H9</f>
    </nc>
    <odxf>
      <numFmt numFmtId="3" formatCode="#,##0"/>
    </odxf>
    <ndxf>
      <numFmt numFmtId="6" formatCode="#,##0_);[Red]\(#,##0\)"/>
    </ndxf>
  </rcc>
  <rcc rId="3081" sId="3" odxf="1" dxf="1">
    <nc r="I89">
      <f>I9</f>
    </nc>
    <odxf>
      <numFmt numFmtId="3" formatCode="#,##0"/>
    </odxf>
    <ndxf>
      <numFmt numFmtId="6" formatCode="#,##0_);[Red]\(#,##0\)"/>
    </ndxf>
  </rcc>
  <rcc rId="3082" sId="3" odxf="1" dxf="1">
    <nc r="J89">
      <f>J9</f>
    </nc>
    <odxf>
      <numFmt numFmtId="3" formatCode="#,##0"/>
    </odxf>
    <ndxf>
      <numFmt numFmtId="6" formatCode="#,##0_);[Red]\(#,##0\)"/>
    </ndxf>
  </rcc>
  <rcc rId="3083" sId="3" odxf="1" dxf="1">
    <nc r="K89">
      <f>K9</f>
    </nc>
    <odxf>
      <numFmt numFmtId="3" formatCode="#,##0"/>
    </odxf>
    <ndxf>
      <numFmt numFmtId="6" formatCode="#,##0_);[Red]\(#,##0\)"/>
    </ndxf>
  </rcc>
  <rcc rId="3084" sId="3" odxf="1" dxf="1">
    <nc r="L89">
      <f>L9</f>
    </nc>
    <odxf>
      <numFmt numFmtId="3" formatCode="#,##0"/>
    </odxf>
    <ndxf>
      <numFmt numFmtId="6" formatCode="#,##0_);[Red]\(#,##0\)"/>
    </ndxf>
  </rcc>
  <rcc rId="3085" sId="3" odxf="1" dxf="1">
    <nc r="M89">
      <f>M9</f>
    </nc>
    <odxf>
      <numFmt numFmtId="3" formatCode="#,##0"/>
    </odxf>
    <ndxf>
      <numFmt numFmtId="6" formatCode="#,##0_);[Red]\(#,##0\)"/>
    </ndxf>
  </rcc>
  <rcc rId="3086" sId="3" odxf="1" dxf="1">
    <nc r="N89">
      <f>N9</f>
    </nc>
    <odxf>
      <numFmt numFmtId="3" formatCode="#,##0"/>
    </odxf>
    <ndxf>
      <numFmt numFmtId="6" formatCode="#,##0_);[Red]\(#,##0\)"/>
    </ndxf>
  </rcc>
  <rfmt sheetId="3" sqref="E89:N89">
    <dxf>
      <alignment horizontal="center" readingOrder="0"/>
    </dxf>
  </rfmt>
  <rfmt sheetId="3" sqref="E89:N89" start="0" length="2147483647">
    <dxf>
      <font>
        <b/>
      </font>
    </dxf>
  </rfmt>
  <rfmt sheetId="3" sqref="E89:N89" start="0" length="0">
    <dxf>
      <border>
        <bottom style="thin">
          <color indexed="64"/>
        </bottom>
      </border>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F9:G15">
    <dxf>
      <fill>
        <patternFill patternType="none">
          <bgColor auto="1"/>
        </patternFill>
      </fill>
    </dxf>
  </rfmt>
  <rcc rId="1716" sId="5" odxf="1" dxf="1">
    <oc r="R9" t="inlineStr">
      <is>
        <t>Unit Contingent</t>
      </is>
    </oc>
    <nc r="R9" t="inlineStr">
      <is>
        <t>Unit Contingent 7x24</t>
      </is>
    </nc>
    <odxf>
      <fill>
        <patternFill patternType="solid">
          <bgColor theme="5" tint="0.79998168889431442"/>
        </patternFill>
      </fill>
    </odxf>
    <ndxf>
      <fill>
        <patternFill patternType="none">
          <bgColor indexed="65"/>
        </patternFill>
      </fill>
    </ndxf>
  </rcc>
  <rfmt sheetId="5" sqref="R10">
    <dxf>
      <fill>
        <patternFill patternType="none">
          <bgColor auto="1"/>
        </patternFill>
      </fill>
    </dxf>
  </rfmt>
  <rcc rId="1717" sId="5">
    <oc r="R10" t="inlineStr">
      <is>
        <t>Unit Contingent</t>
      </is>
    </oc>
    <nc r="R10" t="inlineStr">
      <is>
        <t>Unit Contingent, as-available</t>
      </is>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94" sId="5">
    <oc r="E10" t="inlineStr">
      <is>
        <t>Golden Fields Solar I</t>
      </is>
    </oc>
    <nc r="E10" t="inlineStr">
      <is>
        <t>Rosamond West Solar 2</t>
      </is>
    </nc>
  </rcc>
  <rcc rId="1495" sId="5" numFmtId="19">
    <oc r="O10">
      <v>50097</v>
    </oc>
    <nc r="O10">
      <v>50098</v>
    </nc>
  </rcc>
  <rcc rId="1496" sId="5" odxf="1" dxf="1">
    <nc r="D10" t="inlineStr">
      <is>
        <t>Unit Contingent</t>
      </is>
    </nc>
    <odxf>
      <font/>
    </odxf>
    <ndxf>
      <font/>
    </ndxf>
  </rcc>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2" sId="3">
    <oc r="E83">
      <f>IF(E82="","",0.5*E82)</f>
    </oc>
    <nc r="E83">
      <f>IF(E82="","",40.69/54*E82)</f>
    </nc>
  </rcc>
  <rcc rId="1503" sId="3">
    <oc r="F83">
      <f>IF(F82="","",0.5*F82)</f>
    </oc>
    <nc r="F83">
      <f>IF(F82="","",40.69/54*F82)</f>
    </nc>
  </rcc>
  <rcc rId="1504" sId="3">
    <oc r="G83">
      <f>IF(G82="","",0.5*G82)</f>
    </oc>
    <nc r="G83">
      <f>IF(G82="","",40.69/54*G82)</f>
    </nc>
  </rcc>
  <rcc rId="1505" sId="3">
    <oc r="H83">
      <f>IF(H82="","",0.5*H82)</f>
    </oc>
    <nc r="H83">
      <f>IF(H82="","",40.69/54*H82)</f>
    </nc>
  </rcc>
  <rcc rId="1506" sId="3">
    <oc r="I83">
      <f>IF(I82="","",0.5*I82)</f>
    </oc>
    <nc r="I83">
      <f>IF(I82="","",40.69/54*I82)</f>
    </nc>
  </rcc>
  <rcc rId="1507" sId="3">
    <oc r="J83">
      <f>IF(J82="","",0.5*J82)</f>
    </oc>
    <nc r="J83">
      <f>IF(J82="","",40.69/54*J82)</f>
    </nc>
  </rcc>
  <rcc rId="1508" sId="3">
    <oc r="K83">
      <f>IF(K82="","",0.5*K82)</f>
    </oc>
    <nc r="K83">
      <f>IF(K82="","",40.69/54*K82)</f>
    </nc>
  </rcc>
  <rcc rId="1509" sId="3">
    <oc r="L83">
      <f>IF(L82="","",0.5*L82)</f>
    </oc>
    <nc r="L83">
      <f>IF(L82="","",40.69/54*L82)</f>
    </nc>
  </rcc>
  <rcc rId="1510" sId="3">
    <oc r="M83">
      <f>IF(M82="","",0.5*M82)</f>
    </oc>
    <nc r="M83">
      <f>IF(M82="","",40.69/54*M82)</f>
    </nc>
  </rcc>
  <rcc rId="1511" sId="3">
    <oc r="N83">
      <f>IF(N82="","",0.5*N82)</f>
    </oc>
    <nc r="N83">
      <f>IF(N82="","",40.69/54*N82)</f>
    </nc>
  </rcc>
  <rcc rId="1512" sId="2" numFmtId="4">
    <oc r="G71">
      <v>155</v>
    </oc>
    <nc r="G71">
      <v>150</v>
    </nc>
  </rcc>
  <rcc rId="1513" sId="2" numFmtId="4">
    <oc r="J71">
      <v>125</v>
    </oc>
    <nc r="J71">
      <v>100</v>
    </nc>
  </rcc>
  <rcc rId="1514" sId="2" numFmtId="4">
    <oc r="K71">
      <v>125</v>
    </oc>
    <nc r="K71">
      <v>100</v>
    </nc>
  </rcc>
  <rcc rId="1515" sId="2" numFmtId="4">
    <oc r="L71">
      <v>125</v>
    </oc>
    <nc r="L71">
      <v>100</v>
    </nc>
  </rcc>
  <rcc rId="1516" sId="2" numFmtId="4">
    <oc r="M71">
      <v>125</v>
    </oc>
    <nc r="M71">
      <v>85</v>
    </nc>
  </rcc>
  <rcc rId="1517" sId="2" numFmtId="4">
    <oc r="N71">
      <v>125</v>
    </oc>
    <nc r="N71">
      <v>80</v>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8" sId="2" numFmtId="4">
    <oc r="E55">
      <f>D55</f>
    </oc>
    <nc r="E55">
      <v>40.69</v>
    </nc>
  </rcc>
  <rcc rId="1519" sId="2" numFmtId="4">
    <oc r="F55">
      <f>E55</f>
    </oc>
    <nc r="F55">
      <v>40.69</v>
    </nc>
  </rcc>
  <rcc rId="1520" sId="2" numFmtId="4">
    <oc r="G55">
      <f>F55</f>
    </oc>
    <nc r="G55">
      <v>40.69</v>
    </nc>
  </rcc>
  <rcc rId="1521" sId="2" numFmtId="4">
    <oc r="H55">
      <f>G55</f>
    </oc>
    <nc r="H55">
      <v>40.69</v>
    </nc>
  </rcc>
  <rcc rId="1522" sId="2" numFmtId="4">
    <oc r="I55">
      <f>H55</f>
    </oc>
    <nc r="I55">
      <v>40.69</v>
    </nc>
  </rcc>
  <rcc rId="1523" sId="2" numFmtId="4">
    <oc r="J55">
      <f>I55</f>
    </oc>
    <nc r="J55">
      <v>40.69</v>
    </nc>
  </rcc>
  <rcc rId="1524" sId="2" numFmtId="4">
    <oc r="K55">
      <f>J55</f>
    </oc>
    <nc r="K55">
      <v>40.69</v>
    </nc>
  </rcc>
  <rcc rId="1525" sId="2" numFmtId="4">
    <oc r="L55">
      <f>K55</f>
    </oc>
    <nc r="L55">
      <v>40.69</v>
    </nc>
  </rcc>
  <rcc rId="1526" sId="2" numFmtId="4">
    <oc r="M55">
      <f>L55</f>
    </oc>
    <nc r="M55">
      <v>40.69</v>
    </nc>
  </rcc>
  <rcc rId="1527" sId="2" numFmtId="4">
    <oc r="N55">
      <f>M55</f>
    </oc>
    <nc r="N55">
      <v>40.69</v>
    </nc>
  </rcc>
  <rcmt sheetId="2" cell="E55" guid="{00000000-0000-0000-0000-000000000000}" action="delete" author="Cory R. Sobotta"/>
  <rcmt sheetId="2" cell="E61" guid="{00000000-0000-0000-0000-000000000000}" action="delete" author="Cory R. Sobotta"/>
  <rcc rId="1528" sId="2" numFmtId="4">
    <oc r="E61">
      <f>'N:\Department\RP\PurPwr\Budget Inputs - 2016\[Power Supply Inputs (CRS 8-5-16) - FINAL.xlsm]WAPA Capacity &amp; Energy'!C47</f>
    </oc>
    <nc r="E61">
      <v>0</v>
    </nc>
  </rcc>
  <rcc rId="1529" sId="2" numFmtId="4">
    <oc r="F61">
      <f>'N:\Department\RP\PurPwr\Budget Inputs - 2016\[Power Supply Inputs (CRS 8-5-16) - FINAL.xlsm]WAPA Capacity &amp; Energy'!D47</f>
    </oc>
    <nc r="F61">
      <v>0</v>
    </nc>
  </rcc>
  <rcc rId="1530" sId="2" numFmtId="4">
    <oc r="G61">
      <f>'N:\Department\RP\PurPwr\Budget Inputs - 2016\[Power Supply Inputs (CRS 8-5-16) - FINAL.xlsm]WAPA Capacity &amp; Energy'!E47</f>
    </oc>
    <nc r="G61">
      <v>0</v>
    </nc>
  </rcc>
  <rcc rId="1531" sId="2" numFmtId="4">
    <oc r="H61">
      <f>'N:\Department\RP\PurPwr\Budget Inputs - 2016\[Power Supply Inputs (CRS 8-5-16) - FINAL.xlsm]WAPA Capacity &amp; Energy'!F47</f>
    </oc>
    <nc r="H61">
      <v>0</v>
    </nc>
  </rcc>
  <rcc rId="1532" sId="2" numFmtId="4">
    <oc r="I61">
      <f>'N:\Department\RP\PurPwr\Budget Inputs - 2016\[Power Supply Inputs (CRS 8-5-16) - FINAL.xlsm]WAPA Capacity &amp; Energy'!G47</f>
    </oc>
    <nc r="I61">
      <v>0</v>
    </nc>
  </rcc>
  <rcc rId="1533" sId="2" numFmtId="4">
    <oc r="J61">
      <f>'N:\Department\RP\PurPwr\Budget Inputs - 2016\[Power Supply Inputs (CRS 8-5-16) - FINAL.xlsm]WAPA Capacity &amp; Energy'!H47</f>
    </oc>
    <nc r="J61">
      <v>0</v>
    </nc>
  </rcc>
  <rcc rId="1534" sId="2" numFmtId="4">
    <oc r="K61">
      <f>'N:\Department\RP\PurPwr\Budget Inputs - 2016\[Power Supply Inputs (CRS 8-5-16) - FINAL.xlsm]WAPA Capacity &amp; Energy'!I47</f>
    </oc>
    <nc r="K61">
      <v>0</v>
    </nc>
  </rcc>
  <rcc rId="1535" sId="2" numFmtId="4">
    <oc r="L61">
      <f>'N:\Department\RP\PurPwr\Budget Inputs - 2016\[Power Supply Inputs (CRS 8-5-16) - FINAL.xlsm]WAPA Capacity &amp; Energy'!J47</f>
    </oc>
    <nc r="L61">
      <v>0</v>
    </nc>
  </rcc>
  <rcc rId="1536" sId="2" numFmtId="4">
    <oc r="M61">
      <f>'N:\Department\RP\PurPwr\Budget Inputs - 2016\[Power Supply Inputs (CRS 8-5-16) - FINAL.xlsm]WAPA Capacity &amp; Energy'!K47</f>
    </oc>
    <nc r="M61">
      <v>0</v>
    </nc>
  </rcc>
  <rcc rId="1537" sId="2" numFmtId="4">
    <oc r="N61">
      <f>'N:\Department\RP\PurPwr\Budget Inputs - 2016\[Power Supply Inputs (CRS 8-5-16) - FINAL.xlsm]WAPA Capacity &amp; Energy'!L47</f>
    </oc>
    <nc r="N61">
      <v>0</v>
    </nc>
  </rcc>
  <rcc rId="1538" sId="2" numFmtId="4">
    <oc r="E71">
      <v>85</v>
    </oc>
    <nc r="E71">
      <v>50</v>
    </nc>
  </rcc>
  <rcc rId="1539" sId="2" numFmtId="4">
    <oc r="F71">
      <v>100</v>
    </oc>
    <nc r="F71">
      <v>65</v>
    </nc>
  </rcc>
  <rcc rId="1540" sId="2" numFmtId="4">
    <oc r="G71">
      <v>150</v>
    </oc>
    <nc r="G71">
      <v>115</v>
    </nc>
  </rcc>
  <rcc rId="1541" sId="2" numFmtId="4">
    <oc r="H71">
      <v>125</v>
    </oc>
    <nc r="H71">
      <v>85</v>
    </nc>
  </rcc>
  <rcc rId="1542" sId="2" numFmtId="4">
    <oc r="I71">
      <v>125</v>
    </oc>
    <nc r="I71">
      <v>75</v>
    </nc>
  </rcc>
  <rcc rId="1543" sId="2" numFmtId="4">
    <oc r="J71">
      <v>100</v>
    </oc>
    <nc r="J71">
      <v>65</v>
    </nc>
  </rcc>
  <rcc rId="1544" sId="2" numFmtId="4">
    <oc r="K71">
      <v>100</v>
    </oc>
    <nc r="K71">
      <v>60</v>
    </nc>
  </rcc>
  <rcc rId="1545" sId="2" numFmtId="4">
    <oc r="L71">
      <v>100</v>
    </oc>
    <nc r="L71">
      <v>55</v>
    </nc>
  </rcc>
  <rcc rId="1546" sId="2" numFmtId="4">
    <oc r="M71">
      <v>85</v>
    </oc>
    <nc r="M71">
      <v>50</v>
    </nc>
  </rcc>
  <rcc rId="1547" sId="2" numFmtId="4">
    <oc r="N71">
      <v>80</v>
    </oc>
    <nc r="N71">
      <v>45</v>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8" sId="2">
    <oc r="G37">
      <f>SUM('N:\Department\RP\IEPR\2017\Supporting files\[2017 MOP Data 090116ADJ Input Budget.xlsm]Don Pedro'!$AD$44:$AG$44)</f>
    </oc>
    <nc r="G37">
      <f>SUM('N:\Department\RP\IEPR\2017\Supporting files\[2017 MOP Data 090116ADJ Input Budget.xlsm]Don Pedro'!$AD$44:$AG$44)</f>
    </nc>
  </rcc>
  <rcc rId="1549" sId="2">
    <oc r="H37">
      <f>SUM('N:\Department\RP\IEPR\2017\Supporting files\[2017 MOP Data 090116ADJ Input Budget.xlsm]Don Pedro'!$AD$56:$AG$56)</f>
    </oc>
    <nc r="H37">
      <f>SUM('N:\Department\RP\IEPR\2017\Supporting files\[2017 MOP Data 090116ADJ Input Budget.xlsm]Don Pedro'!$AD$56:$AG$56)</f>
    </nc>
  </rcc>
  <rcc rId="1550" sId="2">
    <oc r="I37">
      <f>SUM('N:\Department\RP\IEPR\2017\Supporting files\[2017 MOP Data 090116ADJ Input Budget.xlsm]Don Pedro'!$AD$68:$AG$68)</f>
    </oc>
    <nc r="I37">
      <f>SUM('N:\Department\RP\IEPR\2017\Supporting files\[2017 MOP Data 090116ADJ Input Budget.xlsm]Don Pedro'!$AD$68:$AG$68)</f>
    </nc>
  </rcc>
  <rcc rId="1551" sId="2">
    <oc r="J37">
      <f>SUM('N:\Department\RP\IEPR\2017\Supporting files\[2017 MOP Data 090116ADJ Input Budget.xlsm]Don Pedro'!$AD$80:$AG$80)</f>
    </oc>
    <nc r="J37">
      <f>SUM('N:\Department\RP\IEPR\2017\Supporting files\[2017 MOP Data 090116ADJ Input Budget.xlsm]Don Pedro'!$AD$80:$AG$80)</f>
    </nc>
  </rcc>
  <rcc rId="1552" sId="2">
    <oc r="G38">
      <f>SUM('N:\Department\RP\IEPR\2017\Supporting files\[2017 MOP Data 090116ADJ Input Budget.xlsm]Small Hydro'!$AC$80:$AG$80)</f>
    </oc>
    <nc r="G38">
      <f>SUM('N:\Department\RP\IEPR\2017\Supporting files\[2017 MOP Data 090116ADJ Input Budget.xlsm]Small Hydro'!$AC$80:$AG$80)</f>
    </nc>
  </rcc>
  <rcc rId="1553" sId="2">
    <oc r="H38">
      <f>SUM('N:\Department\RP\IEPR\2017\Supporting files\[2017 MOP Data 090116ADJ Input Budget.xlsm]Small Hydro'!$AC$92:$AG$92)</f>
    </oc>
    <nc r="H38">
      <f>SUM('N:\Department\RP\IEPR\2017\Supporting files\[2017 MOP Data 090116ADJ Input Budget.xlsm]Small Hydro'!$AC$92:$AG$92)</f>
    </nc>
  </rcc>
  <rcc rId="1554" sId="2">
    <oc r="I38">
      <f>SUM('N:\Department\RP\IEPR\2017\Supporting files\[2017 MOP Data 090116ADJ Input Budget.xlsm]Small Hydro'!$AC$104:$AG$104)</f>
    </oc>
    <nc r="I38">
      <f>SUM('N:\Department\RP\IEPR\2017\Supporting files\[2017 MOP Data 090116ADJ Input Budget.xlsm]Small Hydro'!$AC$104:$AG$104)</f>
    </nc>
  </rcc>
  <rcc rId="1555" sId="2">
    <oc r="J38">
      <f>SUM('N:\Department\RP\IEPR\2017\Supporting files\[2017 MOP Data 090116ADJ Input Budget.xlsm]Small Hydro'!$AC$116:$AG$116)</f>
    </oc>
    <nc r="J38">
      <f>SUM('N:\Department\RP\IEPR\2017\Supporting files\[2017 MOP Data 090116ADJ Input Budget.xlsm]Small Hydro'!$AC$116:$AG$116)</f>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6" sId="5" numFmtId="19">
    <oc r="O14" t="inlineStr">
      <is>
        <t>Expired</t>
      </is>
    </oc>
    <nc r="O14">
      <v>42916</v>
    </nc>
  </rcc>
  <rfmt sheetId="5" sqref="O14">
    <dxf>
      <fill>
        <patternFill patternType="none">
          <bgColor auto="1"/>
        </patternFill>
      </fill>
    </dxf>
  </rfmt>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3">
    <oc r="K36">
      <f>J36</f>
    </oc>
    <nc r="K36">
      <f>$I$36</f>
    </nc>
  </rcc>
  <rcc rId="1563" sId="3">
    <oc r="L36">
      <f>K36</f>
    </oc>
    <nc r="L36">
      <f>$I$36</f>
    </nc>
  </rcc>
  <rcc rId="1564" sId="3">
    <oc r="M36">
      <f>L36</f>
    </oc>
    <nc r="M36">
      <f>$I$36</f>
    </nc>
  </rcc>
  <rcc rId="1565" sId="3">
    <oc r="N36">
      <f>M36</f>
    </oc>
    <nc r="N36">
      <f>$I$36</f>
    </nc>
  </rcc>
  <rcc rId="1566" sId="3">
    <oc r="K37">
      <f>J37</f>
    </oc>
    <nc r="K37">
      <f>J37</f>
    </nc>
  </rcc>
  <rcc rId="1567" sId="3">
    <oc r="L37">
      <f>K37</f>
    </oc>
    <nc r="L37">
      <f>K37</f>
    </nc>
  </rcc>
  <rcc rId="1568" sId="3">
    <oc r="M37">
      <f>L37</f>
    </oc>
    <nc r="M37">
      <f>L37</f>
    </nc>
  </rcc>
  <rcc rId="1569" sId="3">
    <oc r="N37">
      <f>M37</f>
    </oc>
    <nc r="N37">
      <f>M37</f>
    </nc>
  </rcc>
  <rfmt sheetId="3" sqref="K37:N37">
    <dxf>
      <fill>
        <patternFill patternType="none">
          <bgColor auto="1"/>
        </patternFill>
      </fill>
    </dxf>
  </rfmt>
  <rfmt sheetId="3" sqref="E54:N54">
    <dxf>
      <fill>
        <patternFill patternType="none">
          <bgColor auto="1"/>
        </patternFill>
      </fill>
    </dxf>
  </rfmt>
  <rcmt sheetId="3" cell="K36" guid="{6617F6BB-D68F-4C14-AF51-7AFCF02D7931}" author="Cory R. Sobotta" newLength="221"/>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E83" guid="{0AD805A9-9B3E-4B3E-959F-67DCD67EB821}" author="Cory R. Sobotta" newLength="122"/>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5" sId="3">
    <oc r="E78">
      <f>'C:\Users\crsobotta\AppData\Local\Microsoft\Windows\Temporary Internet Files\Content.Outlook\BUI51BSS\[RPS Data 020.xlsx]RPS Data'!R62</f>
    </oc>
    <nc r="E78">
      <f>'C:\Users\crsobotta\AppData\Local\Microsoft\Windows\Temporary Internet Files\Content.Outlook\BUI51BSS\[RPS Data 020.xlsx]RPS Data'!R62</f>
    </nc>
  </rcc>
  <rcc rId="1576" sId="3">
    <oc r="F78">
      <f>'C:\Users\crsobotta\AppData\Local\Microsoft\Windows\Temporary Internet Files\Content.Outlook\BUI51BSS\[RPS Data 020.xlsx]RPS Data'!S62</f>
    </oc>
    <nc r="F78">
      <f>'C:\Users\crsobotta\AppData\Local\Microsoft\Windows\Temporary Internet Files\Content.Outlook\BUI51BSS\[RPS Data 020.xlsx]RPS Data'!S62</f>
    </nc>
  </rcc>
  <rcc rId="1577" sId="3">
    <oc r="G78">
      <f>'C:\Users\crsobotta\AppData\Local\Microsoft\Windows\Temporary Internet Files\Content.Outlook\BUI51BSS\[RPS Data 020.xlsx]RPS Data'!T62</f>
    </oc>
    <nc r="G78">
      <f>'C:\Users\crsobotta\AppData\Local\Microsoft\Windows\Temporary Internet Files\Content.Outlook\BUI51BSS\[RPS Data 020.xlsx]RPS Data'!T62</f>
    </nc>
  </rcc>
  <rcc rId="1578" sId="3">
    <oc r="H78">
      <f>'C:\Users\crsobotta\AppData\Local\Microsoft\Windows\Temporary Internet Files\Content.Outlook\BUI51BSS\[RPS Data 020.xlsx]RPS Data'!U62</f>
    </oc>
    <nc r="H78">
      <f>'C:\Users\crsobotta\AppData\Local\Microsoft\Windows\Temporary Internet Files\Content.Outlook\BUI51BSS\[RPS Data 020.xlsx]RPS Data'!U62</f>
    </nc>
  </rcc>
  <rcc rId="1579" sId="3">
    <oc r="I78">
      <f>'C:\Users\crsobotta\AppData\Local\Microsoft\Windows\Temporary Internet Files\Content.Outlook\BUI51BSS\[RPS Data 020.xlsx]RPS Data'!V62</f>
    </oc>
    <nc r="I78">
      <f>'C:\Users\crsobotta\AppData\Local\Microsoft\Windows\Temporary Internet Files\Content.Outlook\BUI51BSS\[RPS Data 020.xlsx]RPS Data'!V62</f>
    </nc>
  </rcc>
  <rcc rId="1580" sId="3">
    <oc r="J78">
      <f>'C:\Users\crsobotta\AppData\Local\Microsoft\Windows\Temporary Internet Files\Content.Outlook\BUI51BSS\[RPS Data 020.xlsx]RPS Data'!W62</f>
    </oc>
    <nc r="J78">
      <f>'C:\Users\crsobotta\AppData\Local\Microsoft\Windows\Temporary Internet Files\Content.Outlook\BUI51BSS\[RPS Data 020.xlsx]RPS Data'!W62</f>
    </nc>
  </rcc>
  <rcc rId="1581" sId="3">
    <oc r="K78">
      <f>'C:\Users\crsobotta\AppData\Local\Microsoft\Windows\Temporary Internet Files\Content.Outlook\BUI51BSS\[RPS Data 020.xlsx]RPS Data'!X62</f>
    </oc>
    <nc r="K78">
      <f>'C:\Users\crsobotta\AppData\Local\Microsoft\Windows\Temporary Internet Files\Content.Outlook\BUI51BSS\[RPS Data 020.xlsx]RPS Data'!X62</f>
    </nc>
  </rcc>
  <rcc rId="1582" sId="3">
    <oc r="L78">
      <f>'C:\Users\crsobotta\AppData\Local\Microsoft\Windows\Temporary Internet Files\Content.Outlook\BUI51BSS\[RPS Data 020.xlsx]RPS Data'!Y62</f>
    </oc>
    <nc r="L78">
      <f>'C:\Users\crsobotta\AppData\Local\Microsoft\Windows\Temporary Internet Files\Content.Outlook\BUI51BSS\[RPS Data 020.xlsx]RPS Data'!Y62</f>
    </nc>
  </rcc>
  <rcc rId="1583" sId="3">
    <oc r="M78">
      <f>'C:\Users\crsobotta\AppData\Local\Microsoft\Windows\Temporary Internet Files\Content.Outlook\BUI51BSS\[RPS Data 020.xlsx]RPS Data'!Z62</f>
    </oc>
    <nc r="M78">
      <f>'C:\Users\crsobotta\AppData\Local\Microsoft\Windows\Temporary Internet Files\Content.Outlook\BUI51BSS\[RPS Data 020.xlsx]RPS Data'!Z62</f>
    </nc>
  </rcc>
  <rcc rId="1584" sId="3">
    <oc r="N78">
      <f>'C:\Users\crsobotta\AppData\Local\Microsoft\Windows\Temporary Internet Files\Content.Outlook\BUI51BSS\[RPS Data 020.xlsx]RPS Data'!AA62</f>
    </oc>
    <nc r="N78">
      <f>'C:\Users\crsobotta\AppData\Local\Microsoft\Windows\Temporary Internet Files\Content.Outlook\BUI51BSS\[RPS Data 020.xlsx]RPS Data'!AA62</f>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585" sId="3" ref="A82:XFD82" action="insertRow"/>
  <rrc rId="1586" sId="3" ref="A83:XFD83" action="insertRow"/>
  <rcc rId="1587" sId="3">
    <nc r="B82" t="inlineStr">
      <is>
        <t>Banked RECs Used</t>
      </is>
    </nc>
  </rcc>
  <rcc rId="1588" sId="3">
    <nc r="B83" t="inlineStr">
      <is>
        <t>Banked RECs Remaining</t>
      </is>
    </nc>
  </rcc>
  <rfmt sheetId="3" sqref="E83" start="0" length="2147483647">
    <dxf>
      <font>
        <color rgb="FF0070C0"/>
      </font>
    </dxf>
  </rfmt>
  <rfmt sheetId="3" sqref="E83" start="0" length="2147483647">
    <dxf>
      <font>
        <color rgb="FF7030A0"/>
      </font>
    </dxf>
  </rfmt>
  <rcc rId="1589" sId="3">
    <nc r="E83">
      <f>'N:\Department\RP\IEPR\2017\Supporting files\[RPS Data 020.xlsx]RPS Data'!$Q$72/1000+E81</f>
    </nc>
  </rcc>
  <rcc rId="1590" sId="3">
    <nc r="E82">
      <f>IF(E81&gt;0,"",MIN(-E81,E83))</f>
    </nc>
  </rcc>
  <rcc rId="1591" sId="3">
    <nc r="F82">
      <f>IF(F81&gt;0,"",MIN(-F81,F83))</f>
    </nc>
  </rcc>
  <rcc rId="1592" sId="3">
    <nc r="G82">
      <f>IF(G81&gt;0,"",MIN(-G81,G83))</f>
    </nc>
  </rcc>
  <rcc rId="1593" sId="3">
    <nc r="H82">
      <f>IF(H81&gt;0,"",MIN(-H81,H83))</f>
    </nc>
  </rcc>
  <rcc rId="1594" sId="3">
    <nc r="I82">
      <f>IF(I81&gt;0,"",MIN(-I81,I83))</f>
    </nc>
  </rcc>
  <rcc rId="1595" sId="3">
    <nc r="J82">
      <f>IF(J81&gt;0,"",MIN(-J81,J83))</f>
    </nc>
  </rcc>
  <rcc rId="1596" sId="3">
    <nc r="K82">
      <f>IF(K81&gt;0,"",MIN(-K81,K83))</f>
    </nc>
  </rcc>
  <rcc rId="1597" sId="3">
    <nc r="L82">
      <f>IF(L81&gt;0,"",MIN(-L81,L83))</f>
    </nc>
  </rcc>
  <rcc rId="1598" sId="3">
    <nc r="M82">
      <f>IF(M81&gt;0,"",MIN(-M81,M83))</f>
    </nc>
  </rcc>
  <rcc rId="1599" sId="3">
    <nc r="N82">
      <f>IF(N81&gt;0,"",MIN(-N81,N83))</f>
    </nc>
  </rcc>
  <rcc rId="1600" sId="3">
    <nc r="F83">
      <f>IF(F81&gt;0,E83+F81,IF(-F81&lt;E83,E83+F81,E83))</f>
    </nc>
  </rcc>
  <rcc rId="1601" sId="3">
    <nc r="G83">
      <f>IF(G81&gt;0,F83+G81,IF(-G81&lt;F83,F83+G81,F83))</f>
    </nc>
  </rcc>
  <rcc rId="1602" sId="3">
    <nc r="H83">
      <f>IF(H81&gt;0,G83+H81,IF(-H81&lt;G83,G83+H81,G83))</f>
    </nc>
  </rcc>
  <rcc rId="1603" sId="3">
    <nc r="I83">
      <f>IF(I81&gt;0,H83+I81,IF(-I81&lt;H83,H83+I81,H83))</f>
    </nc>
  </rcc>
  <rcc rId="1604" sId="3">
    <nc r="J83">
      <f>IF(J81&gt;0,I83+J81,IF(-J81&lt;I83,I83+J81,I83))</f>
    </nc>
  </rcc>
  <rcc rId="1605" sId="3">
    <nc r="K83">
      <f>IF(K81&gt;0,J83+K81,IF(-K81&lt;J83,J83+K81,J83))</f>
    </nc>
  </rcc>
  <rcc rId="1606" sId="3">
    <nc r="L83">
      <f>IF(L81&gt;0,K83+L81,IF(-L81&lt;K83,K83+L81,K83))</f>
    </nc>
  </rcc>
  <rcc rId="1607" sId="3">
    <nc r="M83">
      <f>IF(M81&gt;0,L83+M81,IF(-M81&lt;L83,L83+M81,L83))</f>
    </nc>
  </rcc>
  <rcc rId="1608" sId="3">
    <nc r="N83">
      <f>IF(N81&gt;0,M83+N81,IF(-N81&lt;M83,M83+N81,M83))</f>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9" sId="3">
    <oc r="F82">
      <f>IF(F81&gt;0,"",MIN(-F81,F83))</f>
    </oc>
    <nc r="F82">
      <f>IF(F81&gt;0,"",MIN(-F81,E83))</f>
    </nc>
  </rcc>
  <rcc rId="1610" sId="3">
    <oc r="G82">
      <f>IF(G81&gt;0,"",MIN(-G81,G83))</f>
    </oc>
    <nc r="G82">
      <f>IF(G81&gt;0,"",MIN(-G81,F83))</f>
    </nc>
  </rcc>
  <rcc rId="1611" sId="3">
    <oc r="H82">
      <f>IF(H81&gt;0,"",MIN(-H81,H83))</f>
    </oc>
    <nc r="H82">
      <f>IF(H81&gt;0,"",MIN(-H81,G83))</f>
    </nc>
  </rcc>
  <rcc rId="1612" sId="3">
    <oc r="I82">
      <f>IF(I81&gt;0,"",MIN(-I81,I83))</f>
    </oc>
    <nc r="I82">
      <f>IF(I81&gt;0,"",MIN(-I81,H83))</f>
    </nc>
  </rcc>
  <rcc rId="1613" sId="3">
    <oc r="J82">
      <f>IF(J81&gt;0,"",MIN(-J81,J83))</f>
    </oc>
    <nc r="J82">
      <f>IF(J81&gt;0,"",MIN(-J81,I83))</f>
    </nc>
  </rcc>
  <rcc rId="1614" sId="3">
    <oc r="K82">
      <f>IF(K81&gt;0,"",MIN(-K81,K83))</f>
    </oc>
    <nc r="K82">
      <f>IF(K81&gt;0,"",MIN(-K81,J83))</f>
    </nc>
  </rcc>
  <rcc rId="1615" sId="3">
    <oc r="L82">
      <f>IF(L81&gt;0,"",MIN(-L81,L83))</f>
    </oc>
    <nc r="L82">
      <f>IF(L81&gt;0,"",MIN(-L81,K83))</f>
    </nc>
  </rcc>
  <rcc rId="1616" sId="3">
    <oc r="M82">
      <f>IF(M81&gt;0,"",MIN(-M81,M83))</f>
    </oc>
    <nc r="M82">
      <f>IF(M81&gt;0,"",MIN(-M81,L83))</f>
    </nc>
  </rcc>
  <rcc rId="1617" sId="3">
    <oc r="N82">
      <f>IF(N81&gt;0,"",MIN(-N81,N83))</f>
    </oc>
    <nc r="N82">
      <f>IF(N81&gt;0,"",MIN(-N81,M83))</f>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8" sId="2">
    <oc r="E29">
      <f>'N:\Department\RP\IEPR\2017\Supporting files\[2017 MOP Risk Feb 021317 AGM.xlsm]Resource Adequacy'!$M$18</f>
    </oc>
    <nc r="E29">
      <f>'N:\Department\RP\IEPR\2017\Supporting files\[2017 MOP Risk Feb 021317 AGM.xlsm]Resource Adequacy'!$M$18</f>
    </nc>
  </rcc>
  <rcc rId="1719" sId="2">
    <oc r="E30">
      <f>'N:\Department\RP\IEPR\2017\Supporting files\[2017 MOP Risk Feb 021317 AGM.xlsm]Resource Adequacy'!$M$26</f>
    </oc>
    <nc r="E30">
      <f>'N:\Department\RP\IEPR\2017\Supporting files\[2017 MOP Risk Feb 021317 AGM.xlsm]Resource Adequacy'!$M$26</f>
    </nc>
  </rcc>
  <rcc rId="1720" sId="2">
    <oc r="E31">
      <f>'N:\Department\RP\IEPR\2017\Supporting files\[2017 MOP Risk Feb 021317 AGM.xlsm]Resource Adequacy'!$M$25</f>
    </oc>
    <nc r="E31">
      <f>'N:\Department\RP\IEPR\2017\Supporting files\[2017 MOP Risk Feb 021317 AGM.xlsm]Resource Adequacy'!$M$25</f>
    </nc>
  </rcc>
  <rcc rId="1721" sId="2">
    <oc r="E38">
      <f>'N:\Department\RP\IEPR\2017\Supporting files\[2017 MOP Risk Feb 021317 AGM.xlsm]Resource Adequacy'!$M$20</f>
    </oc>
    <nc r="E38">
      <f>'N:\Department\RP\IEPR\2017\Supporting files\[2017 MOP Risk Feb 021317 AGM.xlsm]Resource Adequacy'!$M$20</f>
    </nc>
  </rcc>
  <rcc rId="1722" sId="3">
    <oc r="E29">
      <f>'N:\Department\RP\IEPR\2017\Supporting files\[2017 MOP Risk Feb 021317 AGM.xlsm]Actual Results Comparision'!$P$1278/1000</f>
    </oc>
    <nc r="E29">
      <f>'N:\Department\RP\IEPR\2017\Supporting files\[2017 MOP Risk Feb 021317 AGM.xlsm]Actual Results Comparision'!$P$1278/1000</f>
    </nc>
  </rcc>
  <rcc rId="1723" sId="3">
    <oc r="E30">
      <f>'N:\Department\RP\IEPR\2017\Supporting files\[2017 MOP Risk Feb 021317 AGM.xlsm]Actual Results Comparision'!$P$1277/1000</f>
    </oc>
    <nc r="E30">
      <f>'N:\Department\RP\IEPR\2017\Supporting files\[2017 MOP Risk Feb 021317 AGM.xlsm]Actual Results Comparision'!$P$1277/1000</f>
    </nc>
  </rcc>
  <rcc rId="1724" sId="3">
    <oc r="E31">
      <f>SUM('N:\Department\RP\IEPR\2017\Supporting files\[2017 MOP Risk Feb 021317 AGM.xlsm]Actual Results Comparision'!$P$1273:$P$1276)/1000</f>
    </oc>
    <nc r="E31">
      <f>SUM('N:\Department\RP\IEPR\2017\Supporting files\[2017 MOP Risk Feb 021317 AGM.xlsm]Actual Results Comparision'!$P$1273:$P$1276)/1000</f>
    </nc>
  </rcc>
  <rcc rId="1725" sId="3">
    <oc r="E36">
      <f>'N:\Department\RP\IEPR\2017\Supporting files\[2017 MOP Risk Feb 021317 AGM.xlsm]Actual Results Comparision'!$P$1286/1000</f>
    </oc>
    <nc r="E36">
      <f>'N:\Department\RP\IEPR\2017\Supporting files\[2017 MOP Risk Feb 021317 AGM.xlsm]Actual Results Comparision'!$P$1286/1000</f>
    </nc>
  </rcc>
  <rcc rId="1726" sId="3">
    <oc r="E37">
      <f>('N:\Department\RP\IEPR\2017\Supporting files\[2017 MOP Risk Feb 021317 AGM.xlsm]Actual Results Comparision'!$P$1248+'N:\Department\RP\IEPR\2017\Supporting files\[2017 MOP Risk Feb 021317 AGM.xlsm]Actual Results Comparision'!$P$1295)/1000</f>
    </oc>
    <nc r="E37">
      <f>('N:\Department\RP\IEPR\2017\Supporting files\[2017 MOP Risk Feb 021317 AGM.xlsm]Actual Results Comparision'!$P$1248+'N:\Department\RP\IEPR\2017\Supporting files\[2017 MOP Risk Feb 021317 AGM.xlsm]Actual Results Comparision'!$P$1295)/1000</f>
    </nc>
  </rcc>
  <rcc rId="1727" sId="3">
    <oc r="E40">
      <f>'N:\Department\RP\IEPR\2017\Supporting files\[2017 MOP Risk Feb 021317 AGM.xlsm]Actual Results Comparision'!$P$1326/1000</f>
    </oc>
    <nc r="E40">
      <f>'N:\Department\RP\IEPR\2017\Supporting files\[2017 MOP Risk Feb 021317 AGM.xlsm]Actual Results Comparision'!$P$1326/1000</f>
    </nc>
  </rcc>
  <rcc rId="1728" sId="3">
    <oc r="E53">
      <f>'N:\Department\RP\IEPR\2017\Supporting files\[2017 MOP Risk Feb 021317 AGM.xlsm]Actual Results Comparision'!$P$1247/1000</f>
    </oc>
    <nc r="E53">
      <f>'N:\Department\RP\IEPR\2017\Supporting files\[2017 MOP Risk Feb 021317 AGM.xlsm]Actual Results Comparision'!$P$1247/1000</f>
    </nc>
  </rcc>
  <rcc rId="1729" sId="3">
    <oc r="E58">
      <f>'N:\Department\RP\IEPR\2017\Supporting files\[2017 MOP Risk Feb 021317 AGM.xlsm]Actual Results Comparision'!$P$1249/1000</f>
    </oc>
    <nc r="E58">
      <f>'N:\Department\RP\IEPR\2017\Supporting files\[2017 MOP Risk Feb 021317 AGM.xlsm]Actual Results Comparision'!$P$1249/1000</f>
    </nc>
  </rcc>
  <rcc rId="1730" sId="3">
    <oc r="E60">
      <f>'N:\Department\RP\IEPR\2017\Supporting files\[2017 MOP Risk Feb 021317 AGM.xlsm]Actual Results Comparision'!$P$1246/1000</f>
    </oc>
    <nc r="E60">
      <f>'N:\Department\RP\IEPR\2017\Supporting files\[2017 MOP Risk Feb 021317 AGM.xlsm]Actual Results Comparision'!$P$1246/1000</f>
    </nc>
  </rcc>
  <rcc rId="1731" sId="2">
    <oc r="E37">
      <f>'N:\Department\RP\IEPR\2017\Supporting files\[2017 MOP Risk Feb 021317 AGM.xlsm]Resource Adequacy'!$M$22</f>
    </oc>
    <nc r="E37">
      <f>'N:\Department\RP\IEPR\2017\Supporting files\[2017 MOP Risk Feb 021317 AGM.xlsm]Resource Adequacy'!$M$22+'N:\Department\RP\IEPR\2017\Supporting files\[2017 MOP Risk Feb 021317 AGM.xlsm]Resource Adequacy'!$M$30</f>
    </nc>
  </rcc>
  <rfmt sheetId="2" sqref="E37">
    <dxf>
      <fill>
        <patternFill patternType="none">
          <bgColor auto="1"/>
        </patternFill>
      </fill>
    </dxf>
  </rfmt>
  <rcc rId="1732" sId="2">
    <oc r="F29">
      <f>'N:\Department\RP\IEPR\2017\Supporting files\[2018 MOP Risk Feb 021317.xlsm]Resource Adequacy'!$M$18</f>
    </oc>
    <nc r="F29">
      <f>'N:\Department\RP\IEPR\2017\Supporting files\[2018 MOP Risk Feb 021317.xlsm]Resource Adequacy'!$M$18</f>
    </nc>
  </rcc>
  <rcc rId="1733" sId="2">
    <oc r="F30">
      <f>'N:\Department\RP\IEPR\2017\Supporting files\[2018 MOP Risk Feb 021317.xlsm]Resource Adequacy'!$M$26</f>
    </oc>
    <nc r="F30">
      <f>'N:\Department\RP\IEPR\2017\Supporting files\[2018 MOP Risk Feb 021317.xlsm]Resource Adequacy'!$M$26</f>
    </nc>
  </rcc>
  <rcc rId="1734" sId="2">
    <oc r="F31">
      <f>'N:\Department\RP\IEPR\2017\Supporting files\[2018 MOP Risk Feb 021317.xlsm]Resource Adequacy'!$M$25</f>
    </oc>
    <nc r="F31">
      <f>'N:\Department\RP\IEPR\2017\Supporting files\[2018 MOP Risk Feb 021317.xlsm]Resource Adequacy'!$M$25</f>
    </nc>
  </rcc>
  <rcc rId="1735" sId="2">
    <oc r="F38">
      <f>'N:\Department\RP\IEPR\2017\Supporting files\[2018 MOP Risk Feb 021317.xlsm]Resource Adequacy'!$M$20</f>
    </oc>
    <nc r="F38">
      <f>'N:\Department\RP\IEPR\2017\Supporting files\[2018 MOP Risk Feb 021317.xlsm]Resource Adequacy'!$M$20</f>
    </nc>
  </rcc>
  <rcc rId="1736" sId="3">
    <oc r="F29">
      <f>'N:\Department\RP\IEPR\2017\Supporting files\[2018 MOP Risk Feb 021317.xlsm]Actual Results Comparision'!$P$1278/1000</f>
    </oc>
    <nc r="F29">
      <f>'N:\Department\RP\IEPR\2017\Supporting files\[2018 MOP Risk Feb 021317.xlsm]Actual Results Comparision'!$P$1278/1000</f>
    </nc>
  </rcc>
  <rcc rId="1737" sId="3">
    <oc r="F30">
      <f>'N:\Department\RP\IEPR\2017\Supporting files\[2018 MOP Risk Feb 021317.xlsm]Actual Results Comparision'!$P$1277/1000</f>
    </oc>
    <nc r="F30">
      <f>'N:\Department\RP\IEPR\2017\Supporting files\[2018 MOP Risk Feb 021317.xlsm]Actual Results Comparision'!$P$1277/1000</f>
    </nc>
  </rcc>
  <rcc rId="1738" sId="3">
    <oc r="F31">
      <f>SUM('N:\Department\RP\IEPR\2017\Supporting files\[2018 MOP Risk Feb 021317.xlsm]Actual Results Comparision'!$P$1273:$P$1276)/1000</f>
    </oc>
    <nc r="F31">
      <f>SUM('N:\Department\RP\IEPR\2017\Supporting files\[2018 MOP Risk Feb 021317.xlsm]Actual Results Comparision'!$P$1273:$P$1276)/1000</f>
    </nc>
  </rcc>
  <rcc rId="1739" sId="3">
    <oc r="F36">
      <f>'N:\Department\RP\IEPR\2017\Supporting files\[2018 MOP Risk Feb 021317.xlsm]Actual Results Comparision'!$P$1286/1000</f>
    </oc>
    <nc r="F36">
      <f>'N:\Department\RP\IEPR\2017\Supporting files\[2018 MOP Risk Feb 021317.xlsm]Actual Results Comparision'!$P$1286/1000</f>
    </nc>
  </rcc>
  <rcc rId="1740" sId="3">
    <oc r="F37">
      <f>('N:\Department\RP\IEPR\2017\Supporting files\[2018 MOP Risk Feb 021317.xlsm]Actual Results Comparision'!$P$1248+'N:\Department\RP\IEPR\2017\Supporting files\[2018 MOP Risk Feb 021317.xlsm]Actual Results Comparision'!$P$1295)/1000</f>
    </oc>
    <nc r="F37">
      <f>('N:\Department\RP\IEPR\2017\Supporting files\[2018 MOP Risk Feb 021317.xlsm]Actual Results Comparision'!$P$1248+'N:\Department\RP\IEPR\2017\Supporting files\[2018 MOP Risk Feb 021317.xlsm]Actual Results Comparision'!$P$1295)/1000</f>
    </nc>
  </rcc>
  <rcc rId="1741" sId="3">
    <oc r="F40">
      <f>'N:\Department\RP\IEPR\2017\Supporting files\[2018 MOP Risk Feb 021317.xlsm]Actual Results Comparision'!$P$1326/1000</f>
    </oc>
    <nc r="F40">
      <f>'N:\Department\RP\IEPR\2017\Supporting files\[2018 MOP Risk Feb 021317.xlsm]Actual Results Comparision'!$P$1326/1000</f>
    </nc>
  </rcc>
  <rcc rId="1742" sId="3">
    <oc r="F53">
      <f>'N:\Department\RP\IEPR\2017\Supporting files\[2018 MOP Risk Feb 021317.xlsm]Actual Results Comparision'!$P$1247/1000</f>
    </oc>
    <nc r="F53">
      <f>'N:\Department\RP\IEPR\2017\Supporting files\[2018 MOP Risk Feb 021317.xlsm]Actual Results Comparision'!$P$1247/1000</f>
    </nc>
  </rcc>
  <rcc rId="1743" sId="3">
    <oc r="F58">
      <f>'N:\Department\RP\IEPR\2017\Supporting files\[2018 MOP Risk Feb 021317.xlsm]Actual Results Comparision'!$P$1249/1000</f>
    </oc>
    <nc r="F58">
      <f>'N:\Department\RP\IEPR\2017\Supporting files\[2018 MOP Risk Feb 021317.xlsm]Actual Results Comparision'!$P$1249/1000</f>
    </nc>
  </rcc>
  <rcc rId="1744" sId="3">
    <oc r="F60">
      <f>'N:\Department\RP\IEPR\2017\Supporting files\[2018 MOP Risk Feb 021317.xlsm]Actual Results Comparision'!$P$1246/1000</f>
    </oc>
    <nc r="F60">
      <f>'N:\Department\RP\IEPR\2017\Supporting files\[2018 MOP Risk Feb 021317.xlsm]Actual Results Comparision'!$P$1246/1000</f>
    </nc>
  </rcc>
  <rcc rId="1745" sId="2">
    <oc r="F37">
      <f>'N:\Department\RP\IEPR\2017\Supporting files\[2018 MOP Risk Feb 021317.xlsm]Resource Adequacy'!$M$22</f>
    </oc>
    <nc r="F37">
      <f>'N:\Department\RP\IEPR\2017\Supporting files\[2018 MOP Risk Feb 021317.xlsm]Resource Adequacy'!$M$22+'N:\Department\RP\IEPR\2017\Supporting files\[2018 MOP Risk Feb 021317.xlsm]Resource Adequacy'!$M$30</f>
    </nc>
  </rcc>
  <rfmt sheetId="2" sqref="F37">
    <dxf>
      <fill>
        <patternFill patternType="none">
          <bgColor auto="1"/>
        </patternFill>
      </fill>
    </dxf>
  </rfmt>
  <rcc rId="1746" sId="2">
    <oc r="I37">
      <f>SUM('N:\Department\RP\IEPR\2017\Supporting files\[2017 MOP Data 090116ADJ Input Budget.xlsm]Don Pedro'!$AD$68:$AG$68)</f>
    </oc>
    <nc r="I37">
      <f>SUM('N:\Department\RP\IEPR\2017\Supporting files\[2017 MOP Data 090116ADJ Input Budget.xlsm]Don Pedro'!$AD$68:$AG$68)</f>
    </nc>
  </rcc>
  <rcc rId="1747" sId="2">
    <oc r="J37">
      <f>SUM('N:\Department\RP\IEPR\2017\Supporting files\[2017 MOP Data 090116ADJ Input Budget.xlsm]Don Pedro'!$AD$80:$AG$80)</f>
    </oc>
    <nc r="J37">
      <f>SUM('N:\Department\RP\IEPR\2017\Supporting files\[2017 MOP Data 090116ADJ Input Budget.xlsm]Don Pedro'!$AD$80:$AG$80)</f>
    </nc>
  </rcc>
  <rcc rId="1748" sId="2">
    <oc r="G38">
      <f>SUM('N:\Department\RP\IEPR\2017\Supporting files\[2017 MOP Data 090116ADJ Input Budget.xlsm]Small Hydro'!$AC$80:$AG$80)</f>
    </oc>
    <nc r="G38">
      <f>SUM('N:\Department\RP\IEPR\2017\Supporting files\[2017 MOP Data 090116ADJ Input Budget.xlsm]Small Hydro'!$AC$80:$AG$80)</f>
    </nc>
  </rcc>
  <rcc rId="1749" sId="2">
    <oc r="H38">
      <f>SUM('N:\Department\RP\IEPR\2017\Supporting files\[2017 MOP Data 090116ADJ Input Budget.xlsm]Small Hydro'!$AC$92:$AG$92)</f>
    </oc>
    <nc r="H38">
      <f>SUM('N:\Department\RP\IEPR\2017\Supporting files\[2017 MOP Data 090116ADJ Input Budget.xlsm]Small Hydro'!$AC$92:$AG$92)</f>
    </nc>
  </rcc>
  <rcc rId="1750" sId="2">
    <oc r="I38">
      <f>SUM('N:\Department\RP\IEPR\2017\Supporting files\[2017 MOP Data 090116ADJ Input Budget.xlsm]Small Hydro'!$AC$104:$AG$104)</f>
    </oc>
    <nc r="I38">
      <f>SUM('N:\Department\RP\IEPR\2017\Supporting files\[2017 MOP Data 090116ADJ Input Budget.xlsm]Small Hydro'!$AC$104:$AG$104)</f>
    </nc>
  </rcc>
  <rcc rId="1751" sId="2">
    <oc r="J38">
      <f>SUM('N:\Department\RP\IEPR\2017\Supporting files\[2017 MOP Data 090116ADJ Input Budget.xlsm]Small Hydro'!$AC$116:$AG$116)</f>
    </oc>
    <nc r="J38">
      <f>SUM('N:\Department\RP\IEPR\2017\Supporting files\[2017 MOP Data 090116ADJ Input Budget.xlsm]Small Hydro'!$AC$116:$AG$116)</f>
    </nc>
  </rcc>
  <rcc rId="1752" sId="2">
    <oc r="G37">
      <f>SUM('N:\Department\RP\IEPR\2017\Supporting files\[2017 MOP Data 090116ADJ Input Budget.xlsm]Don Pedro'!$AD$44:$AG$44)</f>
    </oc>
    <nc r="G37">
      <f>SUM('N:\Department\RP\IEPR\2017\Supporting files\[2017 MOP Data 090116ADJ Input Budget.xlsm]Don Pedro'!$AD$44:$AG$44)+SUM('N:\Department\RP\IEPR\2017\Supporting files\[2017 MOP Data 090116ADJ Input Budget.xlsm]Don Pedro'!$AK$44:$AN$44)</f>
    </nc>
  </rcc>
  <rfmt sheetId="2" sqref="G37">
    <dxf>
      <fill>
        <patternFill patternType="none">
          <bgColor auto="1"/>
        </patternFill>
      </fill>
    </dxf>
  </rfmt>
  <rcc rId="1753" sId="2">
    <oc r="H37">
      <f>SUM('N:\Department\RP\IEPR\2017\Supporting files\[2017 MOP Data 090116ADJ Input Budget.xlsm]Don Pedro'!$AD$56:$AG$56)</f>
    </oc>
    <nc r="H37">
      <f>SUM('N:\Department\RP\IEPR\2017\Supporting files\[2017 MOP Data 090116ADJ Input Budget.xlsm]Don Pedro'!$AD$56:$AG$56)+SUM('N:\Department\RP\IEPR\2017\Supporting files\[2017 MOP Data 090116ADJ Input Budget.xlsm]Don Pedro'!$AK$56:$AN$56)</f>
    </nc>
  </rcc>
  <rfmt sheetId="2" sqref="H37">
    <dxf>
      <fill>
        <patternFill patternType="none">
          <bgColor auto="1"/>
        </patternFill>
      </fill>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8" sId="3">
    <oc r="B82" t="inlineStr">
      <is>
        <t>Banked RECs Used</t>
      </is>
    </oc>
    <nc r="B82" t="inlineStr">
      <is>
        <t>Banked RECs Remaining</t>
      </is>
    </nc>
  </rcc>
  <rcc rId="1619" sId="3">
    <oc r="B83" t="inlineStr">
      <is>
        <t>Banked RECs Remaining</t>
      </is>
    </oc>
    <nc r="B83" t="inlineStr">
      <is>
        <t>Banked RECs Used</t>
      </is>
    </nc>
  </rcc>
  <rm rId="1620" sheetId="3" source="E83" destination="E82" sourceSheetId="3">
    <rcc rId="0" sId="3" dxf="1">
      <nc r="E82">
        <f>IF(E81&gt;0,"",MIN(-E81,E83))</f>
      </nc>
      <ndxf>
        <font>
          <sz val="12"/>
          <color theme="1" tint="0.499984740745262"/>
          <name val="Times New Roman"/>
          <scheme val="none"/>
        </font>
        <numFmt numFmtId="6" formatCode="#,##0_);[Red]\(#,##0\)"/>
        <alignment horizontal="right" vertical="center" readingOrder="0"/>
      </ndxf>
    </rcc>
  </rm>
  <rcc rId="1621" sId="3">
    <oc r="F82">
      <f>IF(F81&gt;0,"",MIN(-F81,E82))</f>
    </oc>
    <nc r="F82">
      <f>IF(F81&gt;0,E82+F81,IF(-F81&lt;E82,E82+F81,0))</f>
    </nc>
  </rcc>
  <rcc rId="1622" sId="3">
    <oc r="G82">
      <f>IF(G81&gt;0,"",MIN(-G81,F83))</f>
    </oc>
    <nc r="G82">
      <f>IF(G81&gt;0,F82+G81,IF(-G81&lt;F82,F82+G81,0))</f>
    </nc>
  </rcc>
  <rcc rId="1623" sId="3">
    <oc r="H82">
      <f>IF(H81&gt;0,"",MIN(-H81,G83))</f>
    </oc>
    <nc r="H82">
      <f>IF(H81&gt;0,G82+H81,IF(-H81&lt;G82,G82+H81,0))</f>
    </nc>
  </rcc>
  <rcc rId="1624" sId="3">
    <oc r="I82">
      <f>IF(I81&gt;0,"",MIN(-I81,H83))</f>
    </oc>
    <nc r="I82">
      <f>IF(I81&gt;0,H82+I81,IF(-I81&lt;H82,H82+I81,0))</f>
    </nc>
  </rcc>
  <rcc rId="1625" sId="3">
    <oc r="J82">
      <f>IF(J81&gt;0,"",MIN(-J81,I83))</f>
    </oc>
    <nc r="J82">
      <f>IF(J81&gt;0,I82+J81,IF(-J81&lt;I82,I82+J81,0))</f>
    </nc>
  </rcc>
  <rcc rId="1626" sId="3">
    <oc r="K82">
      <f>IF(K81&gt;0,"",MIN(-K81,J83))</f>
    </oc>
    <nc r="K82">
      <f>IF(K81&gt;0,J82+K81,IF(-K81&lt;J82,J82+K81,0))</f>
    </nc>
  </rcc>
  <rcc rId="1627" sId="3">
    <oc r="L82">
      <f>IF(L81&gt;0,"",MIN(-L81,K83))</f>
    </oc>
    <nc r="L82">
      <f>IF(L81&gt;0,K82+L81,IF(-L81&lt;K82,K82+L81,0))</f>
    </nc>
  </rcc>
  <rcc rId="1628" sId="3">
    <oc r="M82">
      <f>IF(M81&gt;0,"",MIN(-M81,L83))</f>
    </oc>
    <nc r="M82">
      <f>IF(M81&gt;0,L82+M81,IF(-M81&lt;L82,L82+M81,0))</f>
    </nc>
  </rcc>
  <rcc rId="1629" sId="3">
    <oc r="N82">
      <f>IF(N81&gt;0,"",MIN(-N81,M83))</f>
    </oc>
    <nc r="N82">
      <f>IF(N81&gt;0,M82+N81,IF(-N81&lt;M82,M82+N81,0))</f>
    </nc>
  </rcc>
  <rcc rId="1630" sId="3">
    <oc r="F83">
      <f>IF(F81&gt;0,E82+F81,IF(-F81&lt;E82,E82+F81,E82))</f>
    </oc>
    <nc r="F83">
      <f>IF(F82&gt;0,-F81,0)</f>
    </nc>
  </rcc>
  <rcc rId="1631" sId="3">
    <oc r="G83">
      <f>IF(G81&gt;0,F83+G81,IF(-G81&lt;F83,F83+G81,F83))</f>
    </oc>
    <nc r="G83">
      <f>IF(G82&gt;0,-G81,0)</f>
    </nc>
  </rcc>
  <rcc rId="1632" sId="3">
    <oc r="H83">
      <f>IF(H81&gt;0,G83+H81,IF(-H81&lt;G83,G83+H81,G83))</f>
    </oc>
    <nc r="H83">
      <f>IF(H82&gt;0,-H81,0)</f>
    </nc>
  </rcc>
  <rcc rId="1633" sId="3">
    <oc r="I83">
      <f>IF(I81&gt;0,H83+I81,IF(-I81&lt;H83,H83+I81,H83))</f>
    </oc>
    <nc r="I83">
      <f>IF(I82&gt;0,-I81,0)</f>
    </nc>
  </rcc>
  <rcc rId="1634" sId="3">
    <oc r="J83">
      <f>IF(J81&gt;0,I83+J81,IF(-J81&lt;I83,I83+J81,I83))</f>
    </oc>
    <nc r="J83">
      <f>IF(J82&gt;0,-J81,0)</f>
    </nc>
  </rcc>
  <rcc rId="1635" sId="3">
    <oc r="K83">
      <f>IF(K81&gt;0,J83+K81,IF(-K81&lt;J83,J83+K81,J83))</f>
    </oc>
    <nc r="K83">
      <f>IF(K82&gt;0,-K81,0)</f>
    </nc>
  </rcc>
  <rcc rId="1636" sId="3">
    <oc r="L83">
      <f>IF(L81&gt;0,K83+L81,IF(-L81&lt;K83,K83+L81,K83))</f>
    </oc>
    <nc r="L83">
      <f>IF(L82&gt;0,-L81,0)</f>
    </nc>
  </rcc>
  <rcc rId="1637" sId="3">
    <oc r="M83">
      <f>IF(M81&gt;0,L83+M81,IF(-M81&lt;L83,L83+M81,L83))</f>
    </oc>
    <nc r="M83">
      <f>IF(M82&gt;0,-M81,0)</f>
    </nc>
  </rcc>
  <rcc rId="1638" sId="3">
    <oc r="N83">
      <f>IF(N81&gt;0,M83+N81,IF(-N81&lt;M83,M83+N81,M83))</f>
    </oc>
    <nc r="N83">
      <f>IF(N82&gt;0,-N81,0)</f>
    </nc>
  </rcc>
  <rrc rId="1639" sId="3" ref="A84:XFD84" action="insertRow"/>
  <rrc rId="1640" sId="3" ref="A84:XFD84" action="insertRow"/>
  <rcc rId="1641" sId="3">
    <nc r="B85" t="inlineStr">
      <is>
        <t>RPS Need Net of Banked RECs</t>
      </is>
    </nc>
  </rcc>
  <rcc rId="1642" sId="3">
    <nc r="E85">
      <f>IF(E81&gt;0,0,E81+E83)</f>
    </nc>
  </rcc>
  <rcc rId="1643" sId="3" odxf="1" dxf="1">
    <nc r="F85">
      <f>IF(F81&gt;0,0,F81+F83)</f>
    </nc>
    <odxf>
      <font>
        <color theme="1" tint="0.499984740745262"/>
      </font>
      <alignment horizontal="right" readingOrder="0"/>
    </odxf>
    <ndxf>
      <font>
        <sz val="12"/>
        <color auto="1"/>
        <name val="Times New Roman"/>
        <scheme val="none"/>
      </font>
      <alignment horizontal="general" readingOrder="0"/>
    </ndxf>
  </rcc>
  <rcc rId="1644" sId="3" odxf="1" dxf="1">
    <nc r="G85">
      <f>IF(G81&gt;0,0,G81+G83)</f>
    </nc>
    <odxf>
      <font>
        <color theme="1" tint="0.499984740745262"/>
      </font>
      <alignment horizontal="right" readingOrder="0"/>
    </odxf>
    <ndxf>
      <font>
        <sz val="12"/>
        <color auto="1"/>
        <name val="Times New Roman"/>
        <scheme val="none"/>
      </font>
      <alignment horizontal="general" readingOrder="0"/>
    </ndxf>
  </rcc>
  <rcc rId="1645" sId="3" odxf="1" dxf="1">
    <nc r="H85">
      <f>IF(H81&gt;0,0,H81+H83)</f>
    </nc>
    <odxf>
      <font>
        <color theme="1" tint="0.499984740745262"/>
      </font>
      <alignment horizontal="right" readingOrder="0"/>
    </odxf>
    <ndxf>
      <font>
        <sz val="12"/>
        <color auto="1"/>
        <name val="Times New Roman"/>
        <scheme val="none"/>
      </font>
      <alignment horizontal="general" readingOrder="0"/>
    </ndxf>
  </rcc>
  <rcc rId="1646" sId="3" odxf="1" dxf="1">
    <nc r="I85">
      <f>IF(I81&gt;0,0,I81+I83)</f>
    </nc>
    <odxf>
      <font>
        <color theme="1" tint="0.499984740745262"/>
      </font>
      <alignment horizontal="right" readingOrder="0"/>
    </odxf>
    <ndxf>
      <font>
        <sz val="12"/>
        <color auto="1"/>
        <name val="Times New Roman"/>
        <scheme val="none"/>
      </font>
      <alignment horizontal="general" readingOrder="0"/>
    </ndxf>
  </rcc>
  <rcc rId="1647" sId="3" odxf="1" dxf="1">
    <nc r="J85">
      <f>IF(J81&gt;0,0,J81+J83)</f>
    </nc>
    <odxf>
      <font>
        <color theme="1" tint="0.499984740745262"/>
      </font>
      <alignment horizontal="right" readingOrder="0"/>
    </odxf>
    <ndxf>
      <font>
        <sz val="12"/>
        <color auto="1"/>
        <name val="Times New Roman"/>
        <scheme val="none"/>
      </font>
      <alignment horizontal="general" readingOrder="0"/>
    </ndxf>
  </rcc>
  <rcc rId="1648" sId="3" odxf="1" dxf="1">
    <nc r="K85">
      <f>IF(K81&gt;0,0,K81+K83)</f>
    </nc>
    <odxf>
      <font>
        <color theme="1" tint="0.499984740745262"/>
      </font>
      <alignment horizontal="right" readingOrder="0"/>
    </odxf>
    <ndxf>
      <font>
        <sz val="12"/>
        <color auto="1"/>
        <name val="Times New Roman"/>
        <scheme val="none"/>
      </font>
      <alignment horizontal="general" readingOrder="0"/>
    </ndxf>
  </rcc>
  <rcc rId="1649" sId="3" odxf="1" dxf="1">
    <nc r="L85">
      <f>IF(L81&gt;0,0,L81+L83)</f>
    </nc>
    <odxf>
      <font>
        <color theme="1" tint="0.499984740745262"/>
      </font>
      <alignment horizontal="right" readingOrder="0"/>
    </odxf>
    <ndxf>
      <font>
        <sz val="12"/>
        <color auto="1"/>
        <name val="Times New Roman"/>
        <scheme val="none"/>
      </font>
      <alignment horizontal="general" readingOrder="0"/>
    </ndxf>
  </rcc>
  <rcc rId="1650" sId="3" odxf="1" dxf="1">
    <nc r="M85">
      <f>IF(M81&gt;0,0,M81+M83)</f>
    </nc>
    <odxf>
      <font>
        <color theme="1" tint="0.499984740745262"/>
      </font>
      <alignment horizontal="right" readingOrder="0"/>
    </odxf>
    <ndxf>
      <font>
        <sz val="12"/>
        <color auto="1"/>
        <name val="Times New Roman"/>
        <scheme val="none"/>
      </font>
      <alignment horizontal="general" readingOrder="0"/>
    </ndxf>
  </rcc>
  <rcc rId="1651" sId="3" odxf="1" dxf="1">
    <nc r="N85">
      <f>IF(N81&gt;0,0,N81+N83)</f>
    </nc>
    <odxf>
      <font>
        <color theme="1" tint="0.499984740745262"/>
      </font>
      <alignment horizontal="right" readingOrder="0"/>
    </odxf>
    <ndxf>
      <font>
        <sz val="12"/>
        <color auto="1"/>
        <name val="Times New Roman"/>
        <scheme val="none"/>
      </font>
      <alignment horizontal="general" readingOrder="0"/>
    </ndxf>
  </rcc>
  <rcc rId="1652" sId="3">
    <oc r="E86">
      <f>IF(E81&gt;0,0,((-E81*1000)/8760)/0.34)</f>
    </oc>
    <nc r="E86">
      <f>IF(E85&gt;0,0,((-E85*1000)/8760)/0.34)</f>
    </nc>
  </rcc>
  <rcc rId="1653" sId="3">
    <oc r="F86">
      <f>IF(F81&gt;0,0,((-F81*1000)/8760)/0.34)</f>
    </oc>
    <nc r="F86">
      <f>IF(F85&gt;0,0,((-F85*1000)/8760)/0.34)</f>
    </nc>
  </rcc>
  <rcc rId="1654" sId="3">
    <oc r="G86">
      <f>IF(G81&gt;0,0,((-G81*1000)/8760)/0.34)</f>
    </oc>
    <nc r="G86">
      <f>IF(G85&gt;0,0,((-G85*1000)/8760)/0.34)</f>
    </nc>
  </rcc>
  <rcc rId="1655" sId="3">
    <oc r="H86">
      <f>IF(H81&gt;0,0,((-H81*1000)/8760)/0.34)</f>
    </oc>
    <nc r="H86">
      <f>IF(H85&gt;0,0,((-H85*1000)/8760)/0.34)</f>
    </nc>
  </rcc>
  <rcc rId="1656" sId="3">
    <oc r="I86">
      <f>IF(I81&gt;0,0,((-I81*1000)/8760)/0.34)</f>
    </oc>
    <nc r="I86">
      <f>IF(I85&gt;0,0,((-I85*1000)/8760)/0.34)</f>
    </nc>
  </rcc>
  <rcc rId="1657" sId="3">
    <oc r="J86">
      <f>IF(J81&gt;0,0,((-J81*1000)/8760)/0.34)</f>
    </oc>
    <nc r="J86">
      <f>IF(J85&gt;0,0,((-J85*1000)/8760)/0.34)</f>
    </nc>
  </rcc>
  <rcc rId="1658" sId="3">
    <oc r="K86">
      <f>IF(K81&gt;0,0,((-K81*1000)/8760)/0.34)</f>
    </oc>
    <nc r="K86">
      <f>IF(K85&gt;0,0,((-K85*1000)/8760)/0.34)</f>
    </nc>
  </rcc>
  <rcc rId="1659" sId="3">
    <oc r="L86">
      <f>IF(L81&gt;0,0,((-L81*1000)/8760)/0.34)</f>
    </oc>
    <nc r="L86">
      <f>IF(L85&gt;0,0,((-L85*1000)/8760)/0.34)</f>
    </nc>
  </rcc>
  <rcc rId="1660" sId="3">
    <oc r="M86">
      <f>IF(M81&gt;0,0,((-M81*1000)/8760)/0.34)</f>
    </oc>
    <nc r="M86">
      <f>IF(M85&gt;0,0,((-M85*1000)/8760)/0.34)</f>
    </nc>
  </rcc>
  <rcc rId="1661" sId="3">
    <oc r="N86">
      <f>IF(N81&gt;0,0,((-N81*1000)/8760)/0.34)</f>
    </oc>
    <nc r="N86">
      <f>IF(N85&gt;0,0,((-N85*1000)/8760)/0.34)</f>
    </nc>
  </rcc>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7" sId="3">
    <oc r="F82">
      <f>IF(F81&gt;0,E82+F81,IF(-F81&lt;E82,E82+F81,0))</f>
    </oc>
    <nc r="F82">
      <f>IF(F81&gt;0,E82+F81,IF(-F81&lt;E82,E82+F81,IF(-F81&gt;E82,0,0)))</f>
    </nc>
  </rcc>
  <rcc rId="1668" sId="3">
    <oc r="G82">
      <f>IF(G81&gt;0,F82+G81,IF(-G81&lt;F82,F82+G81,0))</f>
    </oc>
    <nc r="G82">
      <f>IF(G81&gt;0,F82+G81,IF(-G81&lt;F82,F82+G81,IF(-G81&gt;F82,0,0)))</f>
    </nc>
  </rcc>
  <rcc rId="1669" sId="3">
    <oc r="H82">
      <f>IF(H81&gt;0,G82+H81,IF(-H81&lt;G82,G82+H81,0))</f>
    </oc>
    <nc r="H82">
      <f>IF(H81&gt;0,G82+H81,IF(-H81&lt;G82,G82+H81,IF(-H81&gt;G82,0,0)))</f>
    </nc>
  </rcc>
  <rcc rId="1670" sId="3">
    <oc r="I82">
      <f>IF(I81&gt;0,H82+I81,IF(-I81&lt;H82,H82+I81,0))</f>
    </oc>
    <nc r="I82">
      <f>IF(I81&gt;0,H82+I81,IF(-I81&lt;H82,H82+I81,IF(-I81&gt;H82,0,0)))</f>
    </nc>
  </rcc>
  <rcc rId="1671" sId="3">
    <oc r="J82">
      <f>IF(J81&gt;0,I82+J81,IF(-J81&lt;I82,I82+J81,0))</f>
    </oc>
    <nc r="J82">
      <f>IF(J81&gt;0,I82+J81,IF(-J81&lt;I82,I82+J81,IF(-J81&gt;I82,0,0)))</f>
    </nc>
  </rcc>
  <rcc rId="1672" sId="3">
    <oc r="K82">
      <f>IF(K81&gt;0,J82+K81,IF(-K81&lt;J82,J82+K81,0))</f>
    </oc>
    <nc r="K82">
      <f>IF(K81&gt;0,J82+K81,IF(-K81&lt;J82,J82+K81,IF(-K81&gt;J82,0,0)))</f>
    </nc>
  </rcc>
  <rcc rId="1673" sId="3">
    <oc r="L82">
      <f>IF(L81&gt;0,K82+L81,IF(-L81&lt;K82,K82+L81,0))</f>
    </oc>
    <nc r="L82">
      <f>IF(L81&gt;0,K82+L81,IF(-L81&lt;K82,K82+L81,IF(-L81&gt;K82,0,0)))</f>
    </nc>
  </rcc>
  <rcc rId="1674" sId="3">
    <oc r="M82">
      <f>IF(M81&gt;0,L82+M81,IF(-M81&lt;L82,L82+M81,0))</f>
    </oc>
    <nc r="M82">
      <f>IF(M81&gt;0,L82+M81,IF(-M81&lt;L82,L82+M81,IF(-M81&gt;L82,0,0)))</f>
    </nc>
  </rcc>
  <rcc rId="1675" sId="3">
    <oc r="N82">
      <f>IF(N81&gt;0,M82+N81,IF(-N81&lt;M82,M82+N81,0))</f>
    </oc>
    <nc r="N82">
      <f>IF(N81&gt;0,M82+N81,IF(-N81&lt;M82,M82+N81,IF(-N81&gt;M82,0,0)))</f>
    </nc>
  </rcc>
  <rcc rId="1676" sId="3">
    <oc r="F83">
      <f>IF(F82&gt;0,-F81,0)</f>
    </oc>
    <nc r="F83">
      <f>-(F82-E82)</f>
    </nc>
  </rcc>
  <rcc rId="1677" sId="3">
    <oc r="G83">
      <f>IF(G82&gt;0,-G81,0)</f>
    </oc>
    <nc r="G83">
      <f>-(G82-F82)</f>
    </nc>
  </rcc>
  <rcc rId="1678" sId="3">
    <oc r="H83">
      <f>IF(H82&gt;0,-H81,0)</f>
    </oc>
    <nc r="H83">
      <f>-(H82-G82)</f>
    </nc>
  </rcc>
  <rcc rId="1679" sId="3">
    <oc r="I83">
      <f>IF(I82&gt;0,-I81,0)</f>
    </oc>
    <nc r="I83">
      <f>-(I82-H82)</f>
    </nc>
  </rcc>
  <rcc rId="1680" sId="3">
    <oc r="J83">
      <f>IF(J82&gt;0,-J81,0)</f>
    </oc>
    <nc r="J83">
      <f>-(J82-I82)</f>
    </nc>
  </rcc>
  <rcc rId="1681" sId="3">
    <oc r="K83">
      <f>IF(K82&gt;0,-K81,0)</f>
    </oc>
    <nc r="K83">
      <f>-(K82-J82)</f>
    </nc>
  </rcc>
  <rcc rId="1682" sId="3">
    <oc r="L83">
      <f>IF(L82&gt;0,-L81,0)</f>
    </oc>
    <nc r="L83">
      <f>-(L82-K82)</f>
    </nc>
  </rcc>
  <rcc rId="1683" sId="3">
    <oc r="M83">
      <f>IF(M82&gt;0,-M81,0)</f>
    </oc>
    <nc r="M83">
      <f>-(M82-L82)</f>
    </nc>
  </rcc>
  <rcc rId="1684" sId="3">
    <oc r="N83">
      <f>IF(N82&gt;0,-N81,0)</f>
    </oc>
    <nc r="N83">
      <f>-(N82-M82)</f>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5" sId="2" numFmtId="4">
    <oc r="G71">
      <v>115</v>
    </oc>
    <nc r="G71">
      <v>125</v>
    </nc>
  </rcc>
  <rcc rId="1686" sId="2" numFmtId="4">
    <oc r="H71">
      <v>85</v>
    </oc>
    <nc r="H71">
      <v>115</v>
    </nc>
  </rcc>
  <rcc rId="1687" sId="2" numFmtId="4">
    <oc r="I71">
      <v>75</v>
    </oc>
    <nc r="I71">
      <v>115</v>
    </nc>
  </rcc>
  <rcc rId="1688" sId="2" numFmtId="4">
    <oc r="J71">
      <v>65</v>
    </oc>
    <nc r="J71">
      <v>115</v>
    </nc>
  </rcc>
  <rcc rId="1689" sId="2" numFmtId="4">
    <oc r="K71">
      <v>60</v>
    </oc>
    <nc r="K71">
      <v>125</v>
    </nc>
  </rcc>
  <rcc rId="1690" sId="2" numFmtId="4">
    <oc r="L71">
      <v>55</v>
    </oc>
    <nc r="L71">
      <v>65</v>
    </nc>
  </rcc>
  <rcc rId="1691" sId="2" numFmtId="4">
    <oc r="N71">
      <v>45</v>
    </oc>
    <nc r="N71">
      <v>50</v>
    </nc>
  </rcc>
  <rcc rId="1692" sId="2">
    <nc r="E74">
      <f>E69+SUM(E70:E71)</f>
    </nc>
  </rcc>
  <rcc rId="1693" sId="2" odxf="1" dxf="1">
    <nc r="F74">
      <f>F69+SUM(F70:F71)</f>
    </nc>
    <odxf>
      <numFmt numFmtId="3" formatCode="#,##0"/>
    </odxf>
    <ndxf>
      <numFmt numFmtId="6" formatCode="#,##0_);[Red]\(#,##0\)"/>
    </ndxf>
  </rcc>
  <rcc rId="1694" sId="2" odxf="1" dxf="1">
    <nc r="G74">
      <f>G69+SUM(G70:G71)</f>
    </nc>
    <odxf>
      <numFmt numFmtId="3" formatCode="#,##0"/>
    </odxf>
    <ndxf>
      <numFmt numFmtId="6" formatCode="#,##0_);[Red]\(#,##0\)"/>
    </ndxf>
  </rcc>
  <rcc rId="1695" sId="2" odxf="1" dxf="1">
    <nc r="H74">
      <f>H69+SUM(H70:H71)</f>
    </nc>
    <odxf>
      <numFmt numFmtId="3" formatCode="#,##0"/>
    </odxf>
    <ndxf>
      <numFmt numFmtId="6" formatCode="#,##0_);[Red]\(#,##0\)"/>
    </ndxf>
  </rcc>
  <rcc rId="1696" sId="2" odxf="1" dxf="1">
    <nc r="I74">
      <f>I69+SUM(I70:I71)</f>
    </nc>
    <odxf>
      <numFmt numFmtId="3" formatCode="#,##0"/>
    </odxf>
    <ndxf>
      <numFmt numFmtId="6" formatCode="#,##0_);[Red]\(#,##0\)"/>
    </ndxf>
  </rcc>
  <rcc rId="1697" sId="2" odxf="1" dxf="1">
    <nc r="J74">
      <f>J69+SUM(J70:J71)</f>
    </nc>
    <odxf>
      <numFmt numFmtId="3" formatCode="#,##0"/>
    </odxf>
    <ndxf>
      <numFmt numFmtId="6" formatCode="#,##0_);[Red]\(#,##0\)"/>
    </ndxf>
  </rcc>
  <rcc rId="1698" sId="2" odxf="1" dxf="1">
    <nc r="K74">
      <f>K69+SUM(K70:K71)</f>
    </nc>
    <odxf>
      <numFmt numFmtId="3" formatCode="#,##0"/>
    </odxf>
    <ndxf>
      <numFmt numFmtId="6" formatCode="#,##0_);[Red]\(#,##0\)"/>
    </ndxf>
  </rcc>
  <rcc rId="1699" sId="2" odxf="1" dxf="1">
    <nc r="L74">
      <f>L69+SUM(L70:L71)</f>
    </nc>
    <odxf>
      <numFmt numFmtId="3" formatCode="#,##0"/>
    </odxf>
    <ndxf>
      <numFmt numFmtId="6" formatCode="#,##0_);[Red]\(#,##0\)"/>
    </ndxf>
  </rcc>
  <rcc rId="1700" sId="2" odxf="1" dxf="1">
    <nc r="M74">
      <f>M69+SUM(M70:M71)</f>
    </nc>
    <odxf>
      <numFmt numFmtId="3" formatCode="#,##0"/>
    </odxf>
    <ndxf>
      <numFmt numFmtId="6" formatCode="#,##0_);[Red]\(#,##0\)"/>
    </ndxf>
  </rcc>
  <rcc rId="1701" sId="2" odxf="1" dxf="1">
    <nc r="N74">
      <f>N69+SUM(N70:N71)</f>
    </nc>
    <odxf>
      <numFmt numFmtId="3" formatCode="#,##0"/>
    </odxf>
    <ndxf>
      <numFmt numFmtId="6" formatCode="#,##0_);[Red]\(#,##0\)"/>
    </ndxf>
  </rcc>
  <rfmt sheetId="2" sqref="E74:N74" start="0" length="2147483647">
    <dxf>
      <font>
        <color theme="1" tint="0.499984740745262"/>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8" sId="3" numFmtId="4">
    <nc r="E63">
      <v>360</v>
    </nc>
  </rcc>
  <rm rId="1929" sheetId="3" source="B73" destination="B74" sourceSheetId="3">
    <rfmt sheetId="3" sqref="B74" start="0" length="0">
      <dxf>
        <font>
          <sz val="12"/>
          <color auto="1"/>
          <name val="Times New Roman"/>
          <scheme val="none"/>
        </font>
        <alignment horizontal="left" vertical="center" wrapText="1" indent="1" readingOrder="0"/>
        <border outline="0">
          <left style="thin">
            <color indexed="64"/>
          </left>
          <top style="thin">
            <color indexed="64"/>
          </top>
          <bottom style="thin">
            <color indexed="64"/>
          </bottom>
        </border>
      </dxf>
    </rfmt>
  </rm>
  <rcc rId="1930" sId="3">
    <oc r="A74" t="inlineStr">
      <is>
        <t>x</t>
      </is>
    </oc>
    <nc r="A74">
      <v>24</v>
    </nc>
  </rcc>
  <rcc rId="1931" sId="3">
    <oc r="A73">
      <v>24</v>
    </oc>
    <nc r="A73">
      <v>20</v>
    </nc>
  </rcc>
  <rfmt sheetId="3" sqref="B73" start="0" length="0">
    <dxf>
      <border>
        <left style="thin">
          <color indexed="64"/>
        </left>
        <right style="thin">
          <color indexed="64"/>
        </right>
        <top style="thin">
          <color indexed="64"/>
        </top>
        <bottom style="thin">
          <color indexed="64"/>
        </bottom>
      </border>
    </dxf>
  </rfmt>
  <rcc rId="1932" sId="3">
    <nc r="B73" t="inlineStr">
      <is>
        <t>For 2017-2022 TID has enough banked RECs to meet its RPS obligation, but these have no energy attached to them so we balanced the resources before line 24. From 2023 forward we are assuming the purchase of bundled renewables to help meet the RPS, so we have a Net Need on line 24. This bundled renewable power is assumed to help meet load.</t>
      </is>
    </nc>
  </rcc>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G68:N68">
    <dxf>
      <fill>
        <patternFill patternType="none">
          <bgColor auto="1"/>
        </patternFill>
      </fill>
    </dxf>
  </rfmt>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8" sId="3">
    <oc r="P63" t="inlineStr">
      <is>
        <t xml:space="preserve">Should we add purchases to balance line 23 here, or should we make it such that line 23 + line 24 = 0? </t>
      </is>
    </oc>
    <nc r="P63"/>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939" sId="2" ref="P1:AO1048576" action="insertCol">
    <undo index="0" exp="area" ref3D="1" dr="$A$9:$XFD$9" dn="Z_046A23F8_4D15_41E0_A67E_1D05CF2E9CA4_.wvu.PrintTitles" sId="2"/>
    <undo index="0" exp="area" ref3D="1" dr="$A$9:$XFD$9" dn="Z_3EAFDB81_3C7B_4EC4_BD53_8A6926C61C4D_.wvu.PrintTitles" sId="2"/>
    <undo index="0" exp="area" ref3D="1" dr="$A$9:$XFD$9" dn="Z_6A59B9D2_84B9_4C63_B63D_DCEF67FA52D8_.wvu.PrintTitles" sId="2"/>
    <undo index="0" exp="area" ref3D="1" dr="$A$9:$XFD$9" dn="Z_936D601A_6161_408D_BD38_CA4C61557536_.wvu.PrintTitles" sId="2"/>
    <undo index="0" exp="area" ref3D="1" dr="$A$9:$XFD$9" dn="Z_DCB19DE7_0C5A_4A01_9827_72822593C206_.wvu.PrintTitles" sId="2"/>
    <undo index="0" exp="area" ref3D="1" dr="$A$9:$XFD$9" dn="Print_Titles" sId="2"/>
  </rrc>
  <rfmt sheetId="2" sqref="AB1" start="0" length="0">
    <dxf>
      <fill>
        <patternFill patternType="solid">
          <bgColor rgb="FFFFFF00"/>
        </patternFill>
      </fill>
    </dxf>
  </rfmt>
  <rfmt sheetId="2" sqref="AO1" start="0" length="0">
    <dxf>
      <fill>
        <patternFill patternType="solid">
          <bgColor rgb="FFFFFF00"/>
        </patternFill>
      </fill>
    </dxf>
  </rfmt>
  <rfmt sheetId="2" sqref="AB2" start="0" length="0">
    <dxf>
      <fill>
        <patternFill patternType="solid">
          <bgColor rgb="FFFFFF00"/>
        </patternFill>
      </fill>
    </dxf>
  </rfmt>
  <rfmt sheetId="2" sqref="AO2" start="0" length="0">
    <dxf>
      <fill>
        <patternFill patternType="solid">
          <bgColor rgb="FFFFFF00"/>
        </patternFill>
      </fill>
    </dxf>
  </rfmt>
  <rfmt sheetId="2" sqref="AB3" start="0" length="0">
    <dxf>
      <fill>
        <patternFill patternType="solid">
          <bgColor rgb="FFFFFF00"/>
        </patternFill>
      </fill>
    </dxf>
  </rfmt>
  <rfmt sheetId="2" sqref="AO3" start="0" length="0">
    <dxf>
      <fill>
        <patternFill patternType="solid">
          <bgColor rgb="FFFFFF00"/>
        </patternFill>
      </fill>
    </dxf>
  </rfmt>
  <rfmt sheetId="2" sqref="AB4" start="0" length="0">
    <dxf>
      <fill>
        <patternFill patternType="solid">
          <bgColor rgb="FFFFFF00"/>
        </patternFill>
      </fill>
    </dxf>
  </rfmt>
  <rfmt sheetId="2" sqref="AO4" start="0" length="0">
    <dxf>
      <fill>
        <patternFill patternType="solid">
          <bgColor rgb="FFFFFF00"/>
        </patternFill>
      </fill>
    </dxf>
  </rfmt>
  <rfmt sheetId="2" sqref="AB5" start="0" length="0">
    <dxf>
      <fill>
        <patternFill patternType="solid">
          <bgColor rgb="FFFFFF00"/>
        </patternFill>
      </fill>
    </dxf>
  </rfmt>
  <rfmt sheetId="2" sqref="AO5" start="0" length="0">
    <dxf>
      <fill>
        <patternFill patternType="solid">
          <bgColor rgb="FFFFFF00"/>
        </patternFill>
      </fill>
    </dxf>
  </rfmt>
  <rfmt sheetId="2" sqref="P6" start="0" length="0">
    <dxf>
      <numFmt numFmtId="0" formatCode="General"/>
    </dxf>
  </rfmt>
  <rfmt sheetId="2" sqref="Q6" start="0" length="0">
    <dxf>
      <numFmt numFmtId="0" formatCode="General"/>
    </dxf>
  </rfmt>
  <rfmt sheetId="2" sqref="R6" start="0" length="0">
    <dxf>
      <numFmt numFmtId="0" formatCode="General"/>
    </dxf>
  </rfmt>
  <rfmt sheetId="2" sqref="S6" start="0" length="0">
    <dxf>
      <numFmt numFmtId="0" formatCode="General"/>
    </dxf>
  </rfmt>
  <rfmt sheetId="2" sqref="T6" start="0" length="0">
    <dxf>
      <numFmt numFmtId="0" formatCode="General"/>
    </dxf>
  </rfmt>
  <rfmt sheetId="2" sqref="U6" start="0" length="0">
    <dxf>
      <numFmt numFmtId="0" formatCode="General"/>
    </dxf>
  </rfmt>
  <rfmt sheetId="2" sqref="V6" start="0" length="0">
    <dxf>
      <numFmt numFmtId="0" formatCode="General"/>
    </dxf>
  </rfmt>
  <rfmt sheetId="2" sqref="W6" start="0" length="0">
    <dxf>
      <numFmt numFmtId="0" formatCode="General"/>
    </dxf>
  </rfmt>
  <rfmt sheetId="2" sqref="X6" start="0" length="0">
    <dxf>
      <numFmt numFmtId="0" formatCode="General"/>
    </dxf>
  </rfmt>
  <rfmt sheetId="2" sqref="Y6" start="0" length="0">
    <dxf>
      <numFmt numFmtId="0" formatCode="General"/>
    </dxf>
  </rfmt>
  <rfmt sheetId="2" sqref="Z6" start="0" length="0">
    <dxf>
      <numFmt numFmtId="0" formatCode="General"/>
    </dxf>
  </rfmt>
  <rfmt sheetId="2" sqref="AA6" start="0" length="0">
    <dxf>
      <numFmt numFmtId="0" formatCode="General"/>
    </dxf>
  </rfmt>
  <rfmt sheetId="2" sqref="AB6" start="0" length="0">
    <dxf>
      <numFmt numFmtId="0" formatCode="General"/>
      <fill>
        <patternFill patternType="solid">
          <bgColor rgb="FFFFFF00"/>
        </patternFill>
      </fill>
    </dxf>
  </rfmt>
  <rfmt sheetId="2" sqref="AC6" start="0" length="0">
    <dxf>
      <numFmt numFmtId="0" formatCode="General"/>
    </dxf>
  </rfmt>
  <rfmt sheetId="2" sqref="AD6" start="0" length="0">
    <dxf>
      <numFmt numFmtId="0" formatCode="General"/>
    </dxf>
  </rfmt>
  <rfmt sheetId="2" sqref="AE6" start="0" length="0">
    <dxf>
      <numFmt numFmtId="0" formatCode="General"/>
    </dxf>
  </rfmt>
  <rfmt sheetId="2" sqref="AF6" start="0" length="0">
    <dxf>
      <numFmt numFmtId="0" formatCode="General"/>
    </dxf>
  </rfmt>
  <rfmt sheetId="2" sqref="AG6" start="0" length="0">
    <dxf>
      <numFmt numFmtId="0" formatCode="General"/>
    </dxf>
  </rfmt>
  <rfmt sheetId="2" sqref="AH6" start="0" length="0">
    <dxf>
      <numFmt numFmtId="0" formatCode="General"/>
    </dxf>
  </rfmt>
  <rfmt sheetId="2" sqref="AI6" start="0" length="0">
    <dxf>
      <numFmt numFmtId="0" formatCode="General"/>
    </dxf>
  </rfmt>
  <rfmt sheetId="2" sqref="AJ6" start="0" length="0">
    <dxf>
      <numFmt numFmtId="0" formatCode="General"/>
    </dxf>
  </rfmt>
  <rfmt sheetId="2" sqref="AK6" start="0" length="0">
    <dxf>
      <numFmt numFmtId="0" formatCode="General"/>
    </dxf>
  </rfmt>
  <rfmt sheetId="2" sqref="AL6" start="0" length="0">
    <dxf>
      <numFmt numFmtId="0" formatCode="General"/>
    </dxf>
  </rfmt>
  <rfmt sheetId="2" sqref="AM6" start="0" length="0">
    <dxf>
      <numFmt numFmtId="0" formatCode="General"/>
    </dxf>
  </rfmt>
  <rfmt sheetId="2" sqref="AN6" start="0" length="0">
    <dxf>
      <numFmt numFmtId="0" formatCode="General"/>
    </dxf>
  </rfmt>
  <rfmt sheetId="2" sqref="AO6" start="0" length="0">
    <dxf>
      <numFmt numFmtId="0" formatCode="General"/>
      <fill>
        <patternFill patternType="solid">
          <bgColor rgb="FFFFFF00"/>
        </patternFill>
      </fill>
    </dxf>
  </rfmt>
  <rfmt sheetId="2" sqref="P7" start="0" length="0">
    <dxf>
      <numFmt numFmtId="0" formatCode="General"/>
    </dxf>
  </rfmt>
  <rfmt sheetId="2" sqref="Q7" start="0" length="0">
    <dxf>
      <numFmt numFmtId="0" formatCode="General"/>
    </dxf>
  </rfmt>
  <rfmt sheetId="2" sqref="R7" start="0" length="0">
    <dxf>
      <numFmt numFmtId="0" formatCode="General"/>
    </dxf>
  </rfmt>
  <rfmt sheetId="2" sqref="S7" start="0" length="0">
    <dxf>
      <numFmt numFmtId="0" formatCode="General"/>
    </dxf>
  </rfmt>
  <rfmt sheetId="2" sqref="T7" start="0" length="0">
    <dxf>
      <numFmt numFmtId="0" formatCode="General"/>
    </dxf>
  </rfmt>
  <rfmt sheetId="2" sqref="U7" start="0" length="0">
    <dxf>
      <numFmt numFmtId="0" formatCode="General"/>
    </dxf>
  </rfmt>
  <rfmt sheetId="2" sqref="V7" start="0" length="0">
    <dxf>
      <numFmt numFmtId="0" formatCode="General"/>
    </dxf>
  </rfmt>
  <rfmt sheetId="2" sqref="W7" start="0" length="0">
    <dxf>
      <numFmt numFmtId="0" formatCode="General"/>
    </dxf>
  </rfmt>
  <rfmt sheetId="2" sqref="X7" start="0" length="0">
    <dxf>
      <numFmt numFmtId="0" formatCode="General"/>
    </dxf>
  </rfmt>
  <rfmt sheetId="2" sqref="Y7" start="0" length="0">
    <dxf>
      <numFmt numFmtId="0" formatCode="General"/>
    </dxf>
  </rfmt>
  <rfmt sheetId="2" sqref="Z7" start="0" length="0">
    <dxf>
      <numFmt numFmtId="0" formatCode="General"/>
    </dxf>
  </rfmt>
  <rfmt sheetId="2" sqref="AA7" start="0" length="0">
    <dxf>
      <numFmt numFmtId="0" formatCode="General"/>
    </dxf>
  </rfmt>
  <rfmt sheetId="2" sqref="AB7" start="0" length="0">
    <dxf>
      <numFmt numFmtId="0" formatCode="General"/>
      <fill>
        <patternFill patternType="solid">
          <bgColor rgb="FFFFFF00"/>
        </patternFill>
      </fill>
    </dxf>
  </rfmt>
  <rfmt sheetId="2" sqref="AC7" start="0" length="0">
    <dxf>
      <numFmt numFmtId="0" formatCode="General"/>
    </dxf>
  </rfmt>
  <rfmt sheetId="2" sqref="AD7" start="0" length="0">
    <dxf>
      <numFmt numFmtId="0" formatCode="General"/>
    </dxf>
  </rfmt>
  <rfmt sheetId="2" sqref="AE7" start="0" length="0">
    <dxf>
      <numFmt numFmtId="0" formatCode="General"/>
    </dxf>
  </rfmt>
  <rfmt sheetId="2" sqref="AF7" start="0" length="0">
    <dxf>
      <numFmt numFmtId="0" formatCode="General"/>
    </dxf>
  </rfmt>
  <rfmt sheetId="2" sqref="AG7" start="0" length="0">
    <dxf>
      <numFmt numFmtId="0" formatCode="General"/>
    </dxf>
  </rfmt>
  <rfmt sheetId="2" sqref="AH7" start="0" length="0">
    <dxf>
      <numFmt numFmtId="0" formatCode="General"/>
    </dxf>
  </rfmt>
  <rfmt sheetId="2" sqref="AI7" start="0" length="0">
    <dxf>
      <numFmt numFmtId="0" formatCode="General"/>
    </dxf>
  </rfmt>
  <rfmt sheetId="2" sqref="AJ7" start="0" length="0">
    <dxf>
      <numFmt numFmtId="0" formatCode="General"/>
    </dxf>
  </rfmt>
  <rfmt sheetId="2" sqref="AK7" start="0" length="0">
    <dxf>
      <numFmt numFmtId="0" formatCode="General"/>
    </dxf>
  </rfmt>
  <rfmt sheetId="2" sqref="AL7" start="0" length="0">
    <dxf>
      <numFmt numFmtId="0" formatCode="General"/>
    </dxf>
  </rfmt>
  <rfmt sheetId="2" sqref="AM7" start="0" length="0">
    <dxf>
      <numFmt numFmtId="0" formatCode="General"/>
    </dxf>
  </rfmt>
  <rfmt sheetId="2" sqref="AN7" start="0" length="0">
    <dxf>
      <numFmt numFmtId="0" formatCode="General"/>
    </dxf>
  </rfmt>
  <rfmt sheetId="2" sqref="AO7" start="0" length="0">
    <dxf>
      <numFmt numFmtId="0" formatCode="General"/>
      <fill>
        <patternFill patternType="solid">
          <bgColor rgb="FFFFFF00"/>
        </patternFill>
      </fill>
    </dxf>
  </rfmt>
  <rfmt sheetId="2" sqref="P8" start="0" length="0">
    <dxf>
      <numFmt numFmtId="0" formatCode="General"/>
    </dxf>
  </rfmt>
  <rfmt sheetId="2" sqref="Q8" start="0" length="0">
    <dxf>
      <numFmt numFmtId="0" formatCode="General"/>
    </dxf>
  </rfmt>
  <rfmt sheetId="2" sqref="R8" start="0" length="0">
    <dxf>
      <numFmt numFmtId="0" formatCode="General"/>
    </dxf>
  </rfmt>
  <rfmt sheetId="2" sqref="S8" start="0" length="0">
    <dxf>
      <numFmt numFmtId="0" formatCode="General"/>
    </dxf>
  </rfmt>
  <rfmt sheetId="2" sqref="T8" start="0" length="0">
    <dxf>
      <numFmt numFmtId="0" formatCode="General"/>
    </dxf>
  </rfmt>
  <rfmt sheetId="2" sqref="U8" start="0" length="0">
    <dxf>
      <numFmt numFmtId="0" formatCode="General"/>
    </dxf>
  </rfmt>
  <rfmt sheetId="2" sqref="V8" start="0" length="0">
    <dxf>
      <numFmt numFmtId="0" formatCode="General"/>
    </dxf>
  </rfmt>
  <rfmt sheetId="2" sqref="W8" start="0" length="0">
    <dxf>
      <numFmt numFmtId="0" formatCode="General"/>
    </dxf>
  </rfmt>
  <rfmt sheetId="2" sqref="X8" start="0" length="0">
    <dxf>
      <numFmt numFmtId="0" formatCode="General"/>
    </dxf>
  </rfmt>
  <rfmt sheetId="2" sqref="Y8" start="0" length="0">
    <dxf>
      <numFmt numFmtId="0" formatCode="General"/>
    </dxf>
  </rfmt>
  <rfmt sheetId="2" sqref="Z8" start="0" length="0">
    <dxf>
      <numFmt numFmtId="0" formatCode="General"/>
    </dxf>
  </rfmt>
  <rfmt sheetId="2" sqref="AA8" start="0" length="0">
    <dxf>
      <numFmt numFmtId="0" formatCode="General"/>
    </dxf>
  </rfmt>
  <rfmt sheetId="2" sqref="AB8" start="0" length="0">
    <dxf>
      <numFmt numFmtId="0" formatCode="General"/>
      <fill>
        <patternFill patternType="solid">
          <bgColor rgb="FFFFFF00"/>
        </patternFill>
      </fill>
    </dxf>
  </rfmt>
  <rfmt sheetId="2" sqref="AC8" start="0" length="0">
    <dxf>
      <numFmt numFmtId="0" formatCode="General"/>
    </dxf>
  </rfmt>
  <rfmt sheetId="2" sqref="AD8" start="0" length="0">
    <dxf>
      <numFmt numFmtId="0" formatCode="General"/>
    </dxf>
  </rfmt>
  <rfmt sheetId="2" sqref="AE8" start="0" length="0">
    <dxf>
      <numFmt numFmtId="0" formatCode="General"/>
    </dxf>
  </rfmt>
  <rfmt sheetId="2" sqref="AF8" start="0" length="0">
    <dxf>
      <numFmt numFmtId="0" formatCode="General"/>
    </dxf>
  </rfmt>
  <rfmt sheetId="2" sqref="AG8" start="0" length="0">
    <dxf>
      <numFmt numFmtId="0" formatCode="General"/>
    </dxf>
  </rfmt>
  <rfmt sheetId="2" sqref="AH8" start="0" length="0">
    <dxf>
      <numFmt numFmtId="0" formatCode="General"/>
    </dxf>
  </rfmt>
  <rfmt sheetId="2" sqref="AI8" start="0" length="0">
    <dxf>
      <numFmt numFmtId="0" formatCode="General"/>
    </dxf>
  </rfmt>
  <rfmt sheetId="2" sqref="AJ8" start="0" length="0">
    <dxf>
      <numFmt numFmtId="0" formatCode="General"/>
    </dxf>
  </rfmt>
  <rfmt sheetId="2" sqref="AK8" start="0" length="0">
    <dxf>
      <numFmt numFmtId="0" formatCode="General"/>
    </dxf>
  </rfmt>
  <rfmt sheetId="2" sqref="AL8" start="0" length="0">
    <dxf>
      <numFmt numFmtId="0" formatCode="General"/>
    </dxf>
  </rfmt>
  <rfmt sheetId="2" sqref="AM8" start="0" length="0">
    <dxf>
      <numFmt numFmtId="0" formatCode="General"/>
    </dxf>
  </rfmt>
  <rfmt sheetId="2" sqref="AN8" start="0" length="0">
    <dxf>
      <numFmt numFmtId="0" formatCode="General"/>
    </dxf>
  </rfmt>
  <rfmt sheetId="2" sqref="AO8" start="0" length="0">
    <dxf>
      <numFmt numFmtId="0" formatCode="General"/>
      <fill>
        <patternFill patternType="solid">
          <bgColor rgb="FFFFFF00"/>
        </patternFill>
      </fill>
    </dxf>
  </rfmt>
  <rcc rId="1940" sId="2" odxf="1" dxf="1">
    <nc r="P9">
      <f>VALUE(C9)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1" sId="2" odxf="1" dxf="1">
    <nc r="Q9">
      <f>VALUE(D9)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2" sId="2" odxf="1" dxf="1">
    <nc r="R9">
      <f>VALUE(E9)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3" sId="2" odxf="1" dxf="1">
    <nc r="S9">
      <f>VALUE(F9)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4" sId="2" odxf="1" dxf="1">
    <nc r="T9">
      <f>VALUE(G9)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5" sId="2" odxf="1" dxf="1">
    <nc r="U9">
      <f>VALUE(H9)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6" sId="2" odxf="1" dxf="1">
    <nc r="V9">
      <f>VALUE(I9)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7" sId="2" odxf="1" dxf="1">
    <nc r="W9">
      <f>VALUE(J9)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8" sId="2" odxf="1" dxf="1">
    <nc r="X9">
      <f>VALUE(K9)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49" sId="2" odxf="1" dxf="1">
    <nc r="Y9">
      <f>VALUE(L9)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0" sId="2" odxf="1" dxf="1">
    <nc r="Z9">
      <f>VALUE(M9)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1" sId="2" odxf="1" dxf="1">
    <nc r="AA9">
      <f>VALUE(N9)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fmt sheetId="2" sqref="AB9" start="0" length="0">
    <dxf>
      <fill>
        <patternFill patternType="solid">
          <bgColor rgb="FFFFFF00"/>
        </patternFill>
      </fill>
    </dxf>
  </rfmt>
  <rcc rId="1952" sId="2" odxf="1" dxf="1">
    <nc r="AC9">
      <f>VALUE(C9)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3" sId="2" odxf="1" dxf="1">
    <nc r="AD9">
      <f>VALUE(D9)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4" sId="2" odxf="1" dxf="1">
    <nc r="AE9">
      <f>VALUE(E9)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5" sId="2" odxf="1" dxf="1">
    <nc r="AF9">
      <f>VALUE(F9)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6" sId="2" odxf="1" dxf="1">
    <nc r="AG9">
      <f>VALUE(G9)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7" sId="2" odxf="1" dxf="1">
    <nc r="AH9">
      <f>VALUE(H9)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8" sId="2" odxf="1" dxf="1">
    <nc r="AI9">
      <f>VALUE(I9)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59" sId="2" odxf="1" dxf="1">
    <nc r="AJ9">
      <f>VALUE(J9)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60" sId="2" odxf="1" dxf="1">
    <nc r="AK9">
      <f>VALUE(K9)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61" sId="2" odxf="1" dxf="1">
    <nc r="AL9">
      <f>VALUE(L9)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62" sId="2" odxf="1" dxf="1">
    <nc r="AM9">
      <f>VALUE(M9)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1963" sId="2" odxf="1" dxf="1">
    <nc r="AN9">
      <f>VALUE(N9)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fmt sheetId="2" sqref="AO9" start="0" length="0">
    <dxf>
      <fill>
        <patternFill patternType="solid">
          <bgColor rgb="FFFFFF00"/>
        </patternFill>
      </fill>
    </dxf>
  </rfmt>
  <rfmt sheetId="2" sqref="P10" start="0" length="0">
    <dxf/>
  </rfmt>
  <rfmt sheetId="2" sqref="Q10" start="0" length="0">
    <dxf/>
  </rfmt>
  <rfmt sheetId="2" sqref="R10" start="0" length="0">
    <dxf/>
  </rfmt>
  <rfmt sheetId="2" sqref="S10" start="0" length="0">
    <dxf/>
  </rfmt>
  <rfmt sheetId="2" sqref="T10" start="0" length="0">
    <dxf/>
  </rfmt>
  <rfmt sheetId="2" sqref="U10" start="0" length="0">
    <dxf/>
  </rfmt>
  <rfmt sheetId="2" sqref="V10" start="0" length="0">
    <dxf/>
  </rfmt>
  <rfmt sheetId="2" sqref="W10" start="0" length="0">
    <dxf/>
  </rfmt>
  <rfmt sheetId="2" sqref="X10" start="0" length="0">
    <dxf/>
  </rfmt>
  <rfmt sheetId="2" sqref="Y10" start="0" length="0">
    <dxf/>
  </rfmt>
  <rfmt sheetId="2" sqref="Z10" start="0" length="0">
    <dxf/>
  </rfmt>
  <rfmt sheetId="2" sqref="AA10" start="0" length="0">
    <dxf/>
  </rfmt>
  <rfmt sheetId="2" sqref="AB10" start="0" length="0">
    <dxf>
      <fill>
        <patternFill patternType="solid">
          <bgColor rgb="FFFFFF00"/>
        </patternFill>
      </fill>
    </dxf>
  </rfmt>
  <rfmt sheetId="2" sqref="AC10" start="0" length="0">
    <dxf/>
  </rfmt>
  <rfmt sheetId="2" sqref="AD10" start="0" length="0">
    <dxf/>
  </rfmt>
  <rfmt sheetId="2" sqref="AE10" start="0" length="0">
    <dxf/>
  </rfmt>
  <rfmt sheetId="2" sqref="AF10" start="0" length="0">
    <dxf/>
  </rfmt>
  <rfmt sheetId="2" sqref="AG10" start="0" length="0">
    <dxf/>
  </rfmt>
  <rfmt sheetId="2" sqref="AH10" start="0" length="0">
    <dxf/>
  </rfmt>
  <rfmt sheetId="2" sqref="AI10" start="0" length="0">
    <dxf/>
  </rfmt>
  <rfmt sheetId="2" sqref="AJ10" start="0" length="0">
    <dxf/>
  </rfmt>
  <rfmt sheetId="2" sqref="AK10" start="0" length="0">
    <dxf/>
  </rfmt>
  <rfmt sheetId="2" sqref="AL10" start="0" length="0">
    <dxf/>
  </rfmt>
  <rfmt sheetId="2" sqref="AM10" start="0" length="0">
    <dxf/>
  </rfmt>
  <rfmt sheetId="2" sqref="AN10" start="0" length="0">
    <dxf/>
  </rfmt>
  <rfmt sheetId="2" sqref="AO10" start="0" length="0">
    <dxf>
      <fill>
        <patternFill patternType="solid">
          <bgColor rgb="FFFFFF00"/>
        </patternFill>
      </fill>
    </dxf>
  </rfmt>
  <rcc rId="1964" sId="2" odxf="1" dxf="1">
    <nc r="P11">
      <f>C11-IF(P$9&lt;YEAR(TODAY()),HLOOKUP(P$9,'N:\District\PSA\ResPlng\HistPurPwr\[Historical Load, Generation and Natural Gas Usage for WM.xlsx]Hist Generation'!$B$1:$AA$14,14,FALSE),HLOOKUP(P$9,'N:\Department\RP\LdFor\2016\FINAL\[LF2016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65" sId="2" odxf="1" dxf="1">
    <nc r="Q11">
      <f>D11-IF(Q$9&lt;YEAR(TODAY()),HLOOKUP(Q$9,'N:\District\PSA\ResPlng\HistPurPwr\[Historical Load, Generation and Natural Gas Usage for WM.xlsx]Hist Generation'!$B$1:$AA$14,14,FALSE),HLOOKUP(Q$9,'N:\Department\RP\LdFor\2016\FINAL\[LF2016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66" sId="2" odxf="1" dxf="1">
    <nc r="R11">
      <f>E11-IF(R$9&lt;YEAR(TODAY()),HLOOKUP(R$9,'N:\District\PSA\ResPlng\HistPurPwr\[Historical Load, Generation and Natural Gas Usage for WM.xlsx]Hist Generation'!$B$1:$AA$14,14,FALSE),HLOOKUP(R$9,'N:\Department\RP\LdFor\2016\FINAL\[LF2016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67" sId="2" odxf="1" dxf="1">
    <nc r="S11">
      <f>F11-IF(S$9&lt;YEAR(TODAY()),HLOOKUP(S$9,'N:\District\PSA\ResPlng\HistPurPwr\[Historical Load, Generation and Natural Gas Usage for WM.xlsx]Hist Generation'!$B$1:$AA$14,14,FALSE),HLOOKUP(S$9,'N:\Department\RP\LdFor\2016\FINAL\[LF2016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68" sId="2" odxf="1" dxf="1">
    <nc r="T11">
      <f>G11-IF(T$9&lt;YEAR(TODAY()),HLOOKUP(T$9,'N:\District\PSA\ResPlng\HistPurPwr\[Historical Load, Generation and Natural Gas Usage for WM.xlsx]Hist Generation'!$B$1:$AA$14,14,FALSE),HLOOKUP(T$9,'N:\Department\RP\LdFor\2016\FINAL\[LF2016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69" sId="2" odxf="1" dxf="1">
    <nc r="U11">
      <f>H11-IF(U$9&lt;YEAR(TODAY()),HLOOKUP(U$9,'N:\District\PSA\ResPlng\HistPurPwr\[Historical Load, Generation and Natural Gas Usage for WM.xlsx]Hist Generation'!$B$1:$AA$14,14,FALSE),HLOOKUP(U$9,'N:\Department\RP\LdFor\2016\FINAL\[LF2016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0" sId="2" odxf="1" dxf="1">
    <nc r="V11">
      <f>I11-IF(V$9&lt;YEAR(TODAY()),HLOOKUP(V$9,'N:\District\PSA\ResPlng\HistPurPwr\[Historical Load, Generation and Natural Gas Usage for WM.xlsx]Hist Generation'!$B$1:$AA$14,14,FALSE),HLOOKUP(V$9,'N:\Department\RP\LdFor\2016\FINAL\[LF2016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1" sId="2" odxf="1" dxf="1">
    <nc r="W11">
      <f>J11-IF(W$9&lt;YEAR(TODAY()),HLOOKUP(W$9,'N:\District\PSA\ResPlng\HistPurPwr\[Historical Load, Generation and Natural Gas Usage for WM.xlsx]Hist Generation'!$B$1:$AA$14,14,FALSE),HLOOKUP(W$9,'N:\Department\RP\LdFor\2016\FINAL\[LF2016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2" sId="2" odxf="1" dxf="1">
    <nc r="X11">
      <f>K11-IF(X$9&lt;YEAR(TODAY()),HLOOKUP(X$9,'N:\District\PSA\ResPlng\HistPurPwr\[Historical Load, Generation and Natural Gas Usage for WM.xlsx]Hist Generation'!$B$1:$AA$14,14,FALSE),HLOOKUP(X$9,'N:\Department\RP\LdFor\2016\FINAL\[LF2016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3" sId="2" odxf="1" dxf="1">
    <nc r="Y11">
      <f>L11-IF(Y$9&lt;YEAR(TODAY()),HLOOKUP(Y$9,'N:\District\PSA\ResPlng\HistPurPwr\[Historical Load, Generation and Natural Gas Usage for WM.xlsx]Hist Generation'!$B$1:$AA$14,14,FALSE),HLOOKUP(Y$9,'N:\Department\RP\LdFor\2016\FINAL\[LF2016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4" sId="2" odxf="1" dxf="1">
    <nc r="Z11">
      <f>M11-IF(Z$9&lt;YEAR(TODAY()),HLOOKUP(Z$9,'N:\District\PSA\ResPlng\HistPurPwr\[Historical Load, Generation and Natural Gas Usage for WM.xlsx]Hist Generation'!$B$1:$AA$14,14,FALSE),HLOOKUP(Z$9,'N:\Department\RP\LdFor\2016\FINAL\[LF2016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5" sId="2" odxf="1" dxf="1">
    <nc r="AA11">
      <f>N11-IF(AA$9&lt;YEAR(TODAY()),HLOOKUP(AA$9,'N:\District\PSA\ResPlng\HistPurPwr\[Historical Load, Generation and Natural Gas Usage for WM.xlsx]Hist Generation'!$B$1:$AA$14,14,FALSE),HLOOKUP(AA$9,'N:\Department\RP\LdFor\2016\FINAL\[LF2016 (7-14-16) (WGM 7-22-16) FINAL.xlsm]TotMonthly 2'!$B$149:$AF$162,14,FALSE))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B11" start="0" length="0">
    <dxf>
      <fill>
        <patternFill patternType="solid">
          <bgColor rgb="FFFFFF00"/>
        </patternFill>
      </fill>
    </dxf>
  </rfmt>
  <rcc rId="1976" sId="2" odxf="1" dxf="1">
    <nc r="AC11">
      <f>C11-'N:\Personal\wgmanuel\CEC\IEPR\IEPR 2015\[2015 IEPR Supply Forms (working draft 4-21-15) (WGM 4-24-15).xlsx]S-1 CRATs'!E11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7" sId="2" odxf="1" dxf="1">
    <nc r="AD11">
      <f>D11-'N:\Personal\wgmanuel\CEC\IEPR\IEPR 2015\[2015 IEPR Supply Forms (working draft 4-21-15) (WGM 4-24-15).xlsx]S-1 CRATs'!F11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8" sId="2" odxf="1" dxf="1">
    <nc r="AE11">
      <f>E11-'N:\Personal\wgmanuel\CEC\IEPR\IEPR 2015\[2015 IEPR Supply Forms (working draft 4-21-15) (WGM 4-24-15).xlsx]S-1 CRATs'!G11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79" sId="2" odxf="1" dxf="1">
    <nc r="AF11">
      <f>F11-'N:\Personal\wgmanuel\CEC\IEPR\IEPR 2015\[2015 IEPR Supply Forms (working draft 4-21-15) (WGM 4-24-15).xlsx]S-1 CRATs'!H11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80" sId="2" odxf="1" dxf="1">
    <nc r="AG11">
      <f>G11-'N:\Personal\wgmanuel\CEC\IEPR\IEPR 2015\[2015 IEPR Supply Forms (working draft 4-21-15) (WGM 4-24-15).xlsx]S-1 CRATs'!I11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81" sId="2" odxf="1" dxf="1">
    <nc r="AH11">
      <f>H11-'N:\Personal\wgmanuel\CEC\IEPR\IEPR 2015\[2015 IEPR Supply Forms (working draft 4-21-15) (WGM 4-24-15).xlsx]S-1 CRATs'!J11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82" sId="2" odxf="1" dxf="1">
    <nc r="AI11">
      <f>I11-'N:\Personal\wgmanuel\CEC\IEPR\IEPR 2015\[2015 IEPR Supply Forms (working draft 4-21-15) (WGM 4-24-15).xlsx]S-1 CRATs'!K11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83" sId="2" odxf="1" dxf="1">
    <nc r="AJ11">
      <f>J11-'N:\Personal\wgmanuel\CEC\IEPR\IEPR 2015\[2015 IEPR Supply Forms (working draft 4-21-15) (WGM 4-24-15).xlsx]S-1 CRATs'!L11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84" sId="2" odxf="1" dxf="1">
    <nc r="AK11">
      <f>K11-'N:\Personal\wgmanuel\CEC\IEPR\IEPR 2015\[2015 IEPR Supply Forms (working draft 4-21-15) (WGM 4-24-15).xlsx]S-1 CRATs'!M11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85" sId="2" odxf="1" dxf="1">
    <nc r="AL11">
      <f>L11-'N:\Personal\wgmanuel\CEC\IEPR\IEPR 2015\[2015 IEPR Supply Forms (working draft 4-21-15) (WGM 4-24-15).xlsx]S-1 CRATs'!N11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M11" start="0" length="0">
    <dxf>
      <font>
        <sz val="12"/>
        <color theme="1" tint="0.499984740745262"/>
        <name val="Times New Roman"/>
        <scheme val="none"/>
      </font>
      <numFmt numFmtId="170" formatCode="_(* #,##0_);_(* \(#,##0\);_(* &quot;-&quot;??_);_(@_)"/>
    </dxf>
  </rfmt>
  <rfmt sheetId="2" sqref="AN11" start="0" length="0">
    <dxf>
      <font>
        <sz val="12"/>
        <color theme="1" tint="0.499984740745262"/>
        <name val="Times New Roman"/>
        <scheme val="none"/>
      </font>
      <numFmt numFmtId="170" formatCode="_(* #,##0_);_(* \(#,##0\);_(* &quot;-&quot;??_);_(@_)"/>
    </dxf>
  </rfmt>
  <rfmt sheetId="2" sqref="AO11" start="0" length="0">
    <dxf>
      <fill>
        <patternFill patternType="solid">
          <bgColor rgb="FFFFFF00"/>
        </patternFill>
      </fill>
    </dxf>
  </rfmt>
  <rfmt sheetId="2" sqref="AB12" start="0" length="0">
    <dxf>
      <fill>
        <patternFill patternType="solid">
          <bgColor rgb="FFFFFF00"/>
        </patternFill>
      </fill>
    </dxf>
  </rfmt>
  <rfmt sheetId="2" sqref="AO12" start="0" length="0">
    <dxf>
      <fill>
        <patternFill patternType="solid">
          <bgColor rgb="FFFFFF00"/>
        </patternFill>
      </fill>
    </dxf>
  </rfmt>
  <rfmt sheetId="2" sqref="AB13" start="0" length="0">
    <dxf>
      <fill>
        <patternFill patternType="solid">
          <bgColor rgb="FFFFFF00"/>
        </patternFill>
      </fill>
    </dxf>
  </rfmt>
  <rfmt sheetId="2" sqref="AO13" start="0" length="0">
    <dxf>
      <fill>
        <patternFill patternType="solid">
          <bgColor rgb="FFFFFF00"/>
        </patternFill>
      </fill>
    </dxf>
  </rfmt>
  <rfmt sheetId="2" sqref="AB14" start="0" length="0">
    <dxf>
      <fill>
        <patternFill patternType="solid">
          <bgColor rgb="FFFFFF00"/>
        </patternFill>
      </fill>
    </dxf>
  </rfmt>
  <rfmt sheetId="2" sqref="AO14" start="0" length="0">
    <dxf>
      <fill>
        <patternFill patternType="solid">
          <bgColor rgb="FFFFFF00"/>
        </patternFill>
      </fill>
    </dxf>
  </rfmt>
  <rfmt sheetId="2" sqref="AB15" start="0" length="0">
    <dxf>
      <fill>
        <patternFill patternType="solid">
          <bgColor rgb="FFFFFF00"/>
        </patternFill>
      </fill>
    </dxf>
  </rfmt>
  <rfmt sheetId="2" sqref="AO15" start="0" length="0">
    <dxf>
      <fill>
        <patternFill patternType="solid">
          <bgColor rgb="FFFFFF00"/>
        </patternFill>
      </fill>
    </dxf>
  </rfmt>
  <rfmt sheetId="2" sqref="AB16" start="0" length="0">
    <dxf>
      <fill>
        <patternFill patternType="solid">
          <bgColor rgb="FFFFFF00"/>
        </patternFill>
      </fill>
    </dxf>
  </rfmt>
  <rfmt sheetId="2" sqref="AO16" start="0" length="0">
    <dxf>
      <fill>
        <patternFill patternType="solid">
          <bgColor rgb="FFFFFF00"/>
        </patternFill>
      </fill>
    </dxf>
  </rfmt>
  <rfmt sheetId="2" sqref="AB17" start="0" length="0">
    <dxf>
      <fill>
        <patternFill patternType="solid">
          <bgColor rgb="FFFFFF00"/>
        </patternFill>
      </fill>
    </dxf>
  </rfmt>
  <rfmt sheetId="2" sqref="AO17" start="0" length="0">
    <dxf>
      <fill>
        <patternFill patternType="solid">
          <bgColor rgb="FFFFFF00"/>
        </patternFill>
      </fill>
    </dxf>
  </rfmt>
  <rfmt sheetId="2" sqref="AB18" start="0" length="0">
    <dxf>
      <fill>
        <patternFill patternType="solid">
          <bgColor rgb="FFFFFF00"/>
        </patternFill>
      </fill>
    </dxf>
  </rfmt>
  <rfmt sheetId="2" sqref="AO18" start="0" length="0">
    <dxf>
      <fill>
        <patternFill patternType="solid">
          <bgColor rgb="FFFFFF00"/>
        </patternFill>
      </fill>
    </dxf>
  </rfmt>
  <rfmt sheetId="2" sqref="AB19" start="0" length="0">
    <dxf>
      <fill>
        <patternFill patternType="solid">
          <bgColor rgb="FFFFFF00"/>
        </patternFill>
      </fill>
    </dxf>
  </rfmt>
  <rfmt sheetId="2" sqref="AO19" start="0" length="0">
    <dxf>
      <fill>
        <patternFill patternType="solid">
          <bgColor rgb="FFFFFF00"/>
        </patternFill>
      </fill>
    </dxf>
  </rfmt>
  <rfmt sheetId="2" sqref="AB20" start="0" length="0">
    <dxf>
      <fill>
        <patternFill patternType="solid">
          <bgColor rgb="FFFFFF00"/>
        </patternFill>
      </fill>
    </dxf>
  </rfmt>
  <rfmt sheetId="2" sqref="AO20" start="0" length="0">
    <dxf>
      <fill>
        <patternFill patternType="solid">
          <bgColor rgb="FFFFFF00"/>
        </patternFill>
      </fill>
    </dxf>
  </rfmt>
  <rfmt sheetId="2" sqref="AB21" start="0" length="0">
    <dxf>
      <fill>
        <patternFill patternType="solid">
          <bgColor rgb="FFFFFF00"/>
        </patternFill>
      </fill>
    </dxf>
  </rfmt>
  <rfmt sheetId="2" sqref="AO21" start="0" length="0">
    <dxf>
      <fill>
        <patternFill patternType="solid">
          <bgColor rgb="FFFFFF00"/>
        </patternFill>
      </fill>
    </dxf>
  </rfmt>
  <rcc rId="1986" sId="2" odxf="1" s="1" dxf="1">
    <nc r="P22">
      <f>C22/C21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87" sId="2" odxf="1" s="1" dxf="1">
    <nc r="Q22">
      <f>D22/D21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88" sId="2" odxf="1" s="1" dxf="1">
    <nc r="R22">
      <f>E22/E21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89" sId="2" odxf="1" s="1" dxf="1">
    <nc r="S22">
      <f>F22/F21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0" sId="2" odxf="1" s="1" dxf="1">
    <nc r="T22">
      <f>G22/G21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1" sId="2" odxf="1" s="1" dxf="1">
    <nc r="U22">
      <f>H22/H21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2" sId="2" odxf="1" s="1" dxf="1">
    <nc r="V22">
      <f>I22/I21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3" sId="2" odxf="1" s="1" dxf="1">
    <nc r="W22">
      <f>J22/J21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4" sId="2" odxf="1" s="1" dxf="1">
    <nc r="X22">
      <f>K22/K21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5" sId="2" odxf="1" s="1" dxf="1">
    <nc r="Y22">
      <f>L22/L21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6" sId="2" odxf="1" s="1" dxf="1">
    <nc r="Z22">
      <f>M22/M21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cc rId="1997" sId="2" odxf="1" s="1" dxf="1">
    <nc r="AA22">
      <f>N22/N21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3" formatCode="0%"/>
    </ndxf>
  </rcc>
  <rfmt sheetId="2" sqref="AB22" start="0" length="0">
    <dxf>
      <fill>
        <patternFill patternType="solid">
          <bgColor rgb="FFFFFF00"/>
        </patternFill>
      </fill>
    </dxf>
  </rfmt>
  <rcc rId="1998" sId="2" odxf="1" dxf="1">
    <nc r="AC22">
      <f>C22-'N:\Personal\wgmanuel\CEC\IEPR\IEPR 2015\[2015 IEPR Supply Forms (working draft 4-21-15) (WGM 4-24-15).xlsx]S-1 CRATs'!E22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1999" sId="2" odxf="1" dxf="1">
    <nc r="AD22">
      <f>D22-'N:\Personal\wgmanuel\CEC\IEPR\IEPR 2015\[2015 IEPR Supply Forms (working draft 4-21-15) (WGM 4-24-15).xlsx]S-1 CRATs'!F22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0" sId="2" odxf="1" dxf="1">
    <nc r="AE22">
      <f>E22-'N:\Personal\wgmanuel\CEC\IEPR\IEPR 2015\[2015 IEPR Supply Forms (working draft 4-21-15) (WGM 4-24-15).xlsx]S-1 CRATs'!G22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1" sId="2" odxf="1" dxf="1">
    <nc r="AF22">
      <f>F22-'N:\Personal\wgmanuel\CEC\IEPR\IEPR 2015\[2015 IEPR Supply Forms (working draft 4-21-15) (WGM 4-24-15).xlsx]S-1 CRATs'!H22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2" sId="2" odxf="1" dxf="1">
    <nc r="AG22">
      <f>G22-'N:\Personal\wgmanuel\CEC\IEPR\IEPR 2015\[2015 IEPR Supply Forms (working draft 4-21-15) (WGM 4-24-15).xlsx]S-1 CRATs'!I22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3" sId="2" odxf="1" dxf="1">
    <nc r="AH22">
      <f>H22-'N:\Personal\wgmanuel\CEC\IEPR\IEPR 2015\[2015 IEPR Supply Forms (working draft 4-21-15) (WGM 4-24-15).xlsx]S-1 CRATs'!J22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4" sId="2" odxf="1" dxf="1">
    <nc r="AI22">
      <f>I22-'N:\Personal\wgmanuel\CEC\IEPR\IEPR 2015\[2015 IEPR Supply Forms (working draft 4-21-15) (WGM 4-24-15).xlsx]S-1 CRATs'!K22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5" sId="2" odxf="1" dxf="1">
    <nc r="AJ22">
      <f>J22-'N:\Personal\wgmanuel\CEC\IEPR\IEPR 2015\[2015 IEPR Supply Forms (working draft 4-21-15) (WGM 4-24-15).xlsx]S-1 CRATs'!L22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6" sId="2" odxf="1" dxf="1">
    <nc r="AK22">
      <f>K22-'N:\Personal\wgmanuel\CEC\IEPR\IEPR 2015\[2015 IEPR Supply Forms (working draft 4-21-15) (WGM 4-24-15).xlsx]S-1 CRATs'!M22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7" sId="2" odxf="1" dxf="1">
    <nc r="AL22">
      <f>L22-'N:\Personal\wgmanuel\CEC\IEPR\IEPR 2015\[2015 IEPR Supply Forms (working draft 4-21-15) (WGM 4-24-15).xlsx]S-1 CRATs'!N22</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22" start="0" length="0">
    <dxf>
      <fill>
        <patternFill patternType="solid">
          <bgColor rgb="FFFFFF00"/>
        </patternFill>
      </fill>
    </dxf>
  </rfmt>
  <rfmt sheetId="2" sqref="AB23" start="0" length="0">
    <dxf>
      <fill>
        <patternFill patternType="solid">
          <bgColor rgb="FFFFFF00"/>
        </patternFill>
      </fill>
    </dxf>
  </rfmt>
  <rfmt sheetId="2" sqref="AO23" start="0" length="0">
    <dxf>
      <fill>
        <patternFill patternType="solid">
          <bgColor rgb="FFFFFF00"/>
        </patternFill>
      </fill>
    </dxf>
  </rfmt>
  <rcc rId="2008" sId="2" odxf="1" dxf="1">
    <nc r="P24">
      <f>C24-HLOOKUP(P$9,'N:\Department\RP\LdFor\2017\2017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09" sId="2" odxf="1" dxf="1">
    <nc r="Q24">
      <f>D24-HLOOKUP(Q$9,'N:\Department\RP\LdFor\2017\2017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0" sId="2" odxf="1" dxf="1">
    <nc r="R24">
      <f>E24-HLOOKUP(R$9,'N:\Department\RP\LdFor\2017\2017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1" sId="2" odxf="1" dxf="1">
    <nc r="S24">
      <f>F24-HLOOKUP(S$9,'N:\Department\RP\LdFor\2017\2017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2" sId="2" odxf="1" dxf="1">
    <nc r="T24">
      <f>G24-HLOOKUP(T$9,'N:\Department\RP\LdFor\2017\2017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3" sId="2" odxf="1" dxf="1">
    <nc r="U24">
      <f>H24-HLOOKUP(U$9,'N:\Department\RP\LdFor\2017\2017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4" sId="2" odxf="1" dxf="1">
    <nc r="V24">
      <f>I24-HLOOKUP(V$9,'N:\Department\RP\LdFor\2017\2017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5" sId="2" odxf="1" dxf="1">
    <nc r="W24">
      <f>J24-HLOOKUP(W$9,'N:\Department\RP\LdFor\2017\2017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6" sId="2" odxf="1" dxf="1">
    <nc r="X24">
      <f>K24-HLOOKUP(X$9,'N:\Department\RP\LdFor\2017\2017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7" sId="2" odxf="1" dxf="1">
    <nc r="Y24">
      <f>L24-HLOOKUP(Y$9,'N:\Department\RP\LdFor\2017\2017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8" sId="2" odxf="1" dxf="1">
    <nc r="Z24">
      <f>M24-HLOOKUP(Z$9,'N:\Department\RP\LdFor\2017\2017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19" sId="2" odxf="1" dxf="1">
    <nc r="AA24">
      <f>N24-HLOOKUP(AA$9,'N:\Department\RP\LdFor\2017\2017 MeID Load\[MeID Load Forecast (CRS 2-22-17).xlsm]Monthly Load Fcst'!$AG$98:$BJ$111,14,FALSE)</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B24" start="0" length="0">
    <dxf>
      <fill>
        <patternFill patternType="solid">
          <bgColor rgb="FFFFFF00"/>
        </patternFill>
      </fill>
    </dxf>
  </rfmt>
  <rcc rId="2020" sId="2" odxf="1" dxf="1">
    <nc r="AC24">
      <f>C24-'N:\Personal\wgmanuel\CEC\IEPR\IEPR 2015\[2015 IEPR Supply Forms (working draft 4-21-15) (WGM 4-24-15).xlsx]S-1 CRATs'!E24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1" sId="2" odxf="1" dxf="1">
    <nc r="AD24">
      <f>D24-'N:\Personal\wgmanuel\CEC\IEPR\IEPR 2015\[2015 IEPR Supply Forms (working draft 4-21-15) (WGM 4-24-15).xlsx]S-1 CRATs'!F24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2" sId="2" odxf="1" dxf="1">
    <nc r="AE24">
      <f>E24-'N:\Personal\wgmanuel\CEC\IEPR\IEPR 2015\[2015 IEPR Supply Forms (working draft 4-21-15) (WGM 4-24-15).xlsx]S-1 CRATs'!G24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3" sId="2" odxf="1" dxf="1">
    <nc r="AF24">
      <f>F24-'N:\Personal\wgmanuel\CEC\IEPR\IEPR 2015\[2015 IEPR Supply Forms (working draft 4-21-15) (WGM 4-24-15).xlsx]S-1 CRATs'!H24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4" sId="2" odxf="1" dxf="1">
    <nc r="AG24">
      <f>G24-'N:\Personal\wgmanuel\CEC\IEPR\IEPR 2015\[2015 IEPR Supply Forms (working draft 4-21-15) (WGM 4-24-15).xlsx]S-1 CRATs'!I24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5" sId="2" odxf="1" dxf="1">
    <nc r="AH24">
      <f>H24-'N:\Personal\wgmanuel\CEC\IEPR\IEPR 2015\[2015 IEPR Supply Forms (working draft 4-21-15) (WGM 4-24-15).xlsx]S-1 CRATs'!J24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6" sId="2" odxf="1" dxf="1">
    <nc r="AI24">
      <f>I24-'N:\Personal\wgmanuel\CEC\IEPR\IEPR 2015\[2015 IEPR Supply Forms (working draft 4-21-15) (WGM 4-24-15).xlsx]S-1 CRATs'!K24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7" sId="2" odxf="1" dxf="1">
    <nc r="AJ24">
      <f>J24-'N:\Personal\wgmanuel\CEC\IEPR\IEPR 2015\[2015 IEPR Supply Forms (working draft 4-21-15) (WGM 4-24-15).xlsx]S-1 CRATs'!L24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8" sId="2" odxf="1" dxf="1">
    <nc r="AK24">
      <f>K24-'N:\Personal\wgmanuel\CEC\IEPR\IEPR 2015\[2015 IEPR Supply Forms (working draft 4-21-15) (WGM 4-24-15).xlsx]S-1 CRATs'!M24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29" sId="2" odxf="1" dxf="1">
    <nc r="AL24">
      <f>L24-'N:\Personal\wgmanuel\CEC\IEPR\IEPR 2015\[2015 IEPR Supply Forms (working draft 4-21-15) (WGM 4-24-15).xlsx]S-1 CRATs'!N24</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24" start="0" length="0">
    <dxf>
      <fill>
        <patternFill patternType="solid">
          <bgColor rgb="FFFFFF00"/>
        </patternFill>
      </fill>
    </dxf>
  </rfmt>
  <rcc rId="2030" sId="2" odxf="1" s="1" dxf="1">
    <nc r="P25">
      <f>C25-SUM(C21:C24)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1" sId="2" odxf="1" s="1" dxf="1">
    <nc r="Q25">
      <f>D25-SUM(D21:D24)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2" sId="2" odxf="1" s="1" dxf="1">
    <nc r="R25">
      <f>E25-SUM(E21:E24)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3" sId="2" odxf="1" s="1" dxf="1">
    <nc r="S25">
      <f>F25-SUM(F21:F24)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4" sId="2" odxf="1" s="1" dxf="1">
    <nc r="T25">
      <f>G25-SUM(G21:G24)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5" sId="2" odxf="1" s="1" dxf="1">
    <nc r="U25">
      <f>H25-SUM(H21:H24)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6" sId="2" odxf="1" s="1" dxf="1">
    <nc r="V25">
      <f>I25-SUM(I21:I24)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7" sId="2" odxf="1" s="1" dxf="1">
    <nc r="W25">
      <f>J25-SUM(J21:J24)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8" sId="2" odxf="1" s="1" dxf="1">
    <nc r="X25">
      <f>K25-SUM(K21:K24)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39" sId="2" odxf="1" s="1" dxf="1">
    <nc r="Y25">
      <f>L25-SUM(L21:L24)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40" sId="2" odxf="1" s="1" dxf="1">
    <nc r="Z25">
      <f>M25-SUM(M21:M24)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41" sId="2" odxf="1" s="1" dxf="1">
    <nc r="AA25">
      <f>N25-SUM(N21:N24)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2" sqref="AB25" start="0" length="0">
    <dxf>
      <fill>
        <patternFill patternType="solid">
          <bgColor rgb="FFFFFF00"/>
        </patternFill>
      </fill>
    </dxf>
  </rfmt>
  <rcc rId="2042" sId="2" odxf="1" dxf="1">
    <nc r="AC25">
      <f>C25-'N:\Personal\wgmanuel\CEC\IEPR\IEPR 2015\[2015 IEPR Supply Forms (working draft 4-21-15) (WGM 4-24-15).xlsx]S-1 CRATs'!E25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43" sId="2" odxf="1" dxf="1">
    <nc r="AD25">
      <f>D25-'N:\Personal\wgmanuel\CEC\IEPR\IEPR 2015\[2015 IEPR Supply Forms (working draft 4-21-15) (WGM 4-24-15).xlsx]S-1 CRATs'!F25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44" sId="2" odxf="1" dxf="1">
    <nc r="AE25">
      <f>E25-'N:\Personal\wgmanuel\CEC\IEPR\IEPR 2015\[2015 IEPR Supply Forms (working draft 4-21-15) (WGM 4-24-15).xlsx]S-1 CRATs'!G25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45" sId="2" odxf="1" dxf="1">
    <nc r="AF25">
      <f>F25-'N:\Personal\wgmanuel\CEC\IEPR\IEPR 2015\[2015 IEPR Supply Forms (working draft 4-21-15) (WGM 4-24-15).xlsx]S-1 CRATs'!H25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46" sId="2" odxf="1" dxf="1">
    <nc r="AG25">
      <f>G25-'N:\Personal\wgmanuel\CEC\IEPR\IEPR 2015\[2015 IEPR Supply Forms (working draft 4-21-15) (WGM 4-24-15).xlsx]S-1 CRATs'!I25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47" sId="2" odxf="1" dxf="1">
    <nc r="AH25">
      <f>H25-'N:\Personal\wgmanuel\CEC\IEPR\IEPR 2015\[2015 IEPR Supply Forms (working draft 4-21-15) (WGM 4-24-15).xlsx]S-1 CRATs'!J25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48" sId="2" odxf="1" dxf="1">
    <nc r="AI25">
      <f>I25-'N:\Personal\wgmanuel\CEC\IEPR\IEPR 2015\[2015 IEPR Supply Forms (working draft 4-21-15) (WGM 4-24-15).xlsx]S-1 CRATs'!K25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49" sId="2" odxf="1" dxf="1">
    <nc r="AJ25">
      <f>J25-'N:\Personal\wgmanuel\CEC\IEPR\IEPR 2015\[2015 IEPR Supply Forms (working draft 4-21-15) (WGM 4-24-15).xlsx]S-1 CRATs'!L25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50" sId="2" odxf="1" dxf="1">
    <nc r="AK25">
      <f>K25-'N:\Personal\wgmanuel\CEC\IEPR\IEPR 2015\[2015 IEPR Supply Forms (working draft 4-21-15) (WGM 4-24-15).xlsx]S-1 CRATs'!M25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51" sId="2" odxf="1" dxf="1">
    <nc r="AL25">
      <f>L25-'N:\Personal\wgmanuel\CEC\IEPR\IEPR 2015\[2015 IEPR Supply Forms (working draft 4-21-15) (WGM 4-24-15).xlsx]S-1 CRATs'!N25</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25" start="0" length="0">
    <dxf>
      <fill>
        <patternFill patternType="solid">
          <bgColor rgb="FFFFFF00"/>
        </patternFill>
      </fill>
    </dxf>
  </rfmt>
  <rfmt sheetId="2" sqref="AB26" start="0" length="0">
    <dxf>
      <fill>
        <patternFill patternType="solid">
          <bgColor rgb="FFFFFF00"/>
        </patternFill>
      </fill>
    </dxf>
  </rfmt>
  <rfmt sheetId="2" sqref="AO26" start="0" length="0">
    <dxf>
      <fill>
        <patternFill patternType="solid">
          <bgColor rgb="FFFFFF00"/>
        </patternFill>
      </fill>
    </dxf>
  </rfmt>
  <rfmt sheetId="2" sqref="AB27" start="0" length="0">
    <dxf>
      <fill>
        <patternFill patternType="solid">
          <bgColor rgb="FFFFFF00"/>
        </patternFill>
      </fill>
    </dxf>
  </rfmt>
  <rfmt sheetId="2" sqref="AO27" start="0" length="0">
    <dxf>
      <fill>
        <patternFill patternType="solid">
          <bgColor rgb="FFFFFF00"/>
        </patternFill>
      </fill>
    </dxf>
  </rfmt>
  <rcc rId="2052" sId="2" odxf="1" s="1" dxf="1">
    <nc r="P28">
      <f>C28-SUM(C29:C31)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53" sId="2" odxf="1" s="1" dxf="1">
    <nc r="Q28">
      <f>D28-SUM(D29:D31)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54" sId="2" odxf="1" s="1" dxf="1">
    <nc r="R28">
      <f>E28-SUM(E29:E31)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55" sId="2" odxf="1" s="1" dxf="1">
    <nc r="S28">
      <f>F28-SUM(F29:F31)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56" sId="2" odxf="1" s="1" dxf="1">
    <nc r="T28">
      <f>G28-SUM(G29:G31)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57" sId="2" odxf="1" s="1" dxf="1">
    <nc r="U28">
      <f>H28-SUM(H29:H31)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58" sId="2" odxf="1" s="1" dxf="1">
    <nc r="V28">
      <f>I28-SUM(I29:I31)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59" sId="2" odxf="1" s="1" dxf="1">
    <nc r="W28">
      <f>J28-SUM(J29:J31)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60" sId="2" odxf="1" s="1" dxf="1">
    <nc r="X28">
      <f>K28-SUM(K29:K31)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61" sId="2" odxf="1" s="1" dxf="1">
    <nc r="Y28">
      <f>L28-SUM(L29:L31)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62" sId="2" odxf="1" s="1" dxf="1">
    <nc r="Z28">
      <f>M28-SUM(M29:M31)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063" sId="2" odxf="1" s="1" dxf="1">
    <nc r="AA28">
      <f>N28-SUM(N29:N31)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2" sqref="AB28" start="0" length="0">
    <dxf>
      <fill>
        <patternFill patternType="solid">
          <bgColor rgb="FFFFFF00"/>
        </patternFill>
      </fill>
    </dxf>
  </rfmt>
  <rcc rId="2064" sId="2" odxf="1" dxf="1">
    <nc r="AC28">
      <f>C28-'N:\Personal\wgmanuel\CEC\IEPR\IEPR 2015\[2015 IEPR Supply Forms (working draft 4-21-15) (WGM 4-24-15).xlsx]S-1 CRATs'!E28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1" sqref="AD28" start="0" length="0">
    <dxf>
      <font>
        <u/>
        <sz val="10"/>
        <color indexed="12"/>
        <name val="Arial"/>
        <scheme val="none"/>
      </font>
      <numFmt numFmtId="170" formatCode="_(* #,##0_);_(* \(#,##0\);_(* &quot;-&quot;??_);_(@_)"/>
    </dxf>
  </rfmt>
  <rcc rId="2065" sId="2" odxf="1" dxf="1">
    <nc r="AE28">
      <f>E28-'N:\Personal\wgmanuel\CEC\IEPR\IEPR 2015\[2015 IEPR Supply Forms (working draft 4-21-15) (WGM 4-24-15).xlsx]S-1 CRATs'!G28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66" sId="2" odxf="1" dxf="1">
    <nc r="AF28">
      <f>F28-'N:\Personal\wgmanuel\CEC\IEPR\IEPR 2015\[2015 IEPR Supply Forms (working draft 4-21-15) (WGM 4-24-15).xlsx]S-1 CRATs'!H28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67" sId="2" odxf="1" dxf="1">
    <nc r="AG28">
      <f>G28-'N:\Personal\wgmanuel\CEC\IEPR\IEPR 2015\[2015 IEPR Supply Forms (working draft 4-21-15) (WGM 4-24-15).xlsx]S-1 CRATs'!I28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68" sId="2" odxf="1" dxf="1">
    <nc r="AH28">
      <f>H28-'N:\Personal\wgmanuel\CEC\IEPR\IEPR 2015\[2015 IEPR Supply Forms (working draft 4-21-15) (WGM 4-24-15).xlsx]S-1 CRATs'!J28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69" sId="2" odxf="1" dxf="1">
    <nc r="AI28">
      <f>I28-'N:\Personal\wgmanuel\CEC\IEPR\IEPR 2015\[2015 IEPR Supply Forms (working draft 4-21-15) (WGM 4-24-15).xlsx]S-1 CRATs'!K28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0" sId="2" odxf="1" dxf="1">
    <nc r="AJ28">
      <f>J28-'N:\Personal\wgmanuel\CEC\IEPR\IEPR 2015\[2015 IEPR Supply Forms (working draft 4-21-15) (WGM 4-24-15).xlsx]S-1 CRATs'!L28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1" sId="2" odxf="1" dxf="1">
    <nc r="AK28">
      <f>K28-'N:\Personal\wgmanuel\CEC\IEPR\IEPR 2015\[2015 IEPR Supply Forms (working draft 4-21-15) (WGM 4-24-15).xlsx]S-1 CRATs'!M28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2" sId="2" odxf="1" dxf="1">
    <nc r="AL28">
      <f>L28-'N:\Personal\wgmanuel\CEC\IEPR\IEPR 2015\[2015 IEPR Supply Forms (working draft 4-21-15) (WGM 4-24-15).xlsx]S-1 CRATs'!N28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28" start="0" length="0">
    <dxf>
      <fill>
        <patternFill patternType="solid">
          <bgColor rgb="FFFFFF00"/>
        </patternFill>
      </fill>
    </dxf>
  </rfmt>
  <rfmt sheetId="2" sqref="AB29" start="0" length="0">
    <dxf>
      <fill>
        <patternFill patternType="solid">
          <bgColor rgb="FFFFFF00"/>
        </patternFill>
      </fill>
    </dxf>
  </rfmt>
  <rcc rId="2073" sId="2" odxf="1" dxf="1">
    <nc r="AC29">
      <f>C29-'N:\Personal\wgmanuel\CEC\IEPR\IEPR 2015\[2015 IEPR Supply Forms (working draft 4-21-15) (WGM 4-24-15).xlsx]S-1 CRATs'!E29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4" sId="2" odxf="1" dxf="1">
    <nc r="AD29">
      <f>D29-'N:\Personal\wgmanuel\CEC\IEPR\IEPR 2015\[2015 IEPR Supply Forms (working draft 4-21-15) (WGM 4-24-15).xlsx]S-1 CRATs'!F29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5" sId="2" odxf="1" dxf="1">
    <nc r="AE29">
      <f>E29-'N:\Personal\wgmanuel\CEC\IEPR\IEPR 2015\[2015 IEPR Supply Forms (working draft 4-21-15) (WGM 4-24-15).xlsx]S-1 CRATs'!G29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6" sId="2" odxf="1" dxf="1">
    <nc r="AF29">
      <f>F29-'N:\Personal\wgmanuel\CEC\IEPR\IEPR 2015\[2015 IEPR Supply Forms (working draft 4-21-15) (WGM 4-24-15).xlsx]S-1 CRATs'!H29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7" sId="2" odxf="1" dxf="1">
    <nc r="AG29">
      <f>G29-'N:\Personal\wgmanuel\CEC\IEPR\IEPR 2015\[2015 IEPR Supply Forms (working draft 4-21-15) (WGM 4-24-15).xlsx]S-1 CRATs'!I29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8" sId="2" odxf="1" dxf="1">
    <nc r="AH29">
      <f>H29-'N:\Personal\wgmanuel\CEC\IEPR\IEPR 2015\[2015 IEPR Supply Forms (working draft 4-21-15) (WGM 4-24-15).xlsx]S-1 CRATs'!J29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79" sId="2" odxf="1" dxf="1">
    <nc r="AI29">
      <f>I29-'N:\Personal\wgmanuel\CEC\IEPR\IEPR 2015\[2015 IEPR Supply Forms (working draft 4-21-15) (WGM 4-24-15).xlsx]S-1 CRATs'!K29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0" sId="2" odxf="1" dxf="1">
    <nc r="AJ29">
      <f>J29-'N:\Personal\wgmanuel\CEC\IEPR\IEPR 2015\[2015 IEPR Supply Forms (working draft 4-21-15) (WGM 4-24-15).xlsx]S-1 CRATs'!L29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1" sId="2" odxf="1" dxf="1">
    <nc r="AK29">
      <f>K29-'N:\Personal\wgmanuel\CEC\IEPR\IEPR 2015\[2015 IEPR Supply Forms (working draft 4-21-15) (WGM 4-24-15).xlsx]S-1 CRATs'!M29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2" sId="2" odxf="1" dxf="1">
    <nc r="AL29">
      <f>L29-'N:\Personal\wgmanuel\CEC\IEPR\IEPR 2015\[2015 IEPR Supply Forms (working draft 4-21-15) (WGM 4-24-15).xlsx]S-1 CRATs'!N29</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29" start="0" length="0">
    <dxf>
      <fill>
        <patternFill patternType="solid">
          <bgColor rgb="FFFFFF00"/>
        </patternFill>
      </fill>
    </dxf>
  </rfmt>
  <rfmt sheetId="2" sqref="AB30" start="0" length="0">
    <dxf>
      <fill>
        <patternFill patternType="solid">
          <bgColor rgb="FFFFFF00"/>
        </patternFill>
      </fill>
    </dxf>
  </rfmt>
  <rcc rId="2083" sId="2" odxf="1" dxf="1">
    <nc r="AC30">
      <f>C30-'N:\Personal\wgmanuel\CEC\IEPR\IEPR 2015\[2015 IEPR Supply Forms (working draft 4-21-15) (WGM 4-24-15).xlsx]S-1 CRATs'!E30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4" sId="2" odxf="1" dxf="1">
    <nc r="AD30">
      <f>D30-'N:\Personal\wgmanuel\CEC\IEPR\IEPR 2015\[2015 IEPR Supply Forms (working draft 4-21-15) (WGM 4-24-15).xlsx]S-1 CRATs'!F30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5" sId="2" odxf="1" dxf="1">
    <nc r="AE30">
      <f>E30-'N:\Personal\wgmanuel\CEC\IEPR\IEPR 2015\[2015 IEPR Supply Forms (working draft 4-21-15) (WGM 4-24-15).xlsx]S-1 CRATs'!G30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6" sId="2" odxf="1" dxf="1">
    <nc r="AF30">
      <f>F30-'N:\Personal\wgmanuel\CEC\IEPR\IEPR 2015\[2015 IEPR Supply Forms (working draft 4-21-15) (WGM 4-24-15).xlsx]S-1 CRATs'!H30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7" sId="2" odxf="1" dxf="1">
    <nc r="AG30">
      <f>G30-'N:\Personal\wgmanuel\CEC\IEPR\IEPR 2015\[2015 IEPR Supply Forms (working draft 4-21-15) (WGM 4-24-15).xlsx]S-1 CRATs'!I30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8" sId="2" odxf="1" dxf="1">
    <nc r="AH30">
      <f>H30-'N:\Personal\wgmanuel\CEC\IEPR\IEPR 2015\[2015 IEPR Supply Forms (working draft 4-21-15) (WGM 4-24-15).xlsx]S-1 CRATs'!J30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89" sId="2" odxf="1" dxf="1">
    <nc r="AI30">
      <f>I30-'N:\Personal\wgmanuel\CEC\IEPR\IEPR 2015\[2015 IEPR Supply Forms (working draft 4-21-15) (WGM 4-24-15).xlsx]S-1 CRATs'!K30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0" sId="2" odxf="1" dxf="1">
    <nc r="AJ30">
      <f>J30-'N:\Personal\wgmanuel\CEC\IEPR\IEPR 2015\[2015 IEPR Supply Forms (working draft 4-21-15) (WGM 4-24-15).xlsx]S-1 CRATs'!L30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1" sId="2" odxf="1" dxf="1">
    <nc r="AK30">
      <f>K30-'N:\Personal\wgmanuel\CEC\IEPR\IEPR 2015\[2015 IEPR Supply Forms (working draft 4-21-15) (WGM 4-24-15).xlsx]S-1 CRATs'!M30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2" sId="2" odxf="1" dxf="1">
    <nc r="AL30">
      <f>L30-'N:\Personal\wgmanuel\CEC\IEPR\IEPR 2015\[2015 IEPR Supply Forms (working draft 4-21-15) (WGM 4-24-15).xlsx]S-1 CRATs'!N30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30" start="0" length="0">
    <dxf>
      <fill>
        <patternFill patternType="solid">
          <bgColor rgb="FFFFFF00"/>
        </patternFill>
      </fill>
    </dxf>
  </rfmt>
  <rfmt sheetId="2" sqref="AB31" start="0" length="0">
    <dxf>
      <fill>
        <patternFill patternType="solid">
          <bgColor rgb="FFFFFF00"/>
        </patternFill>
      </fill>
    </dxf>
  </rfmt>
  <rcc rId="2093" sId="2" odxf="1" dxf="1">
    <nc r="AC31">
      <f>C31-'N:\Personal\wgmanuel\CEC\IEPR\IEPR 2015\[2015 IEPR Supply Forms (working draft 4-21-15) (WGM 4-24-15).xlsx]S-1 CRATs'!E31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4" sId="2" odxf="1" dxf="1">
    <nc r="AD31">
      <f>D31-'N:\Personal\wgmanuel\CEC\IEPR\IEPR 2015\[2015 IEPR Supply Forms (working draft 4-21-15) (WGM 4-24-15).xlsx]S-1 CRATs'!F31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5" sId="2" odxf="1" dxf="1">
    <nc r="AE31">
      <f>E31-'N:\Personal\wgmanuel\CEC\IEPR\IEPR 2015\[2015 IEPR Supply Forms (working draft 4-21-15) (WGM 4-24-15).xlsx]S-1 CRATs'!G31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6" sId="2" odxf="1" dxf="1">
    <nc r="AF31">
      <f>F31-'N:\Personal\wgmanuel\CEC\IEPR\IEPR 2015\[2015 IEPR Supply Forms (working draft 4-21-15) (WGM 4-24-15).xlsx]S-1 CRATs'!H31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7" sId="2" odxf="1" dxf="1">
    <nc r="AG31">
      <f>G31-'N:\Personal\wgmanuel\CEC\IEPR\IEPR 2015\[2015 IEPR Supply Forms (working draft 4-21-15) (WGM 4-24-15).xlsx]S-1 CRATs'!I31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8" sId="2" odxf="1" dxf="1">
    <nc r="AH31">
      <f>H31-'N:\Personal\wgmanuel\CEC\IEPR\IEPR 2015\[2015 IEPR Supply Forms (working draft 4-21-15) (WGM 4-24-15).xlsx]S-1 CRATs'!J31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099" sId="2" odxf="1" dxf="1">
    <nc r="AI31">
      <f>I31-'N:\Personal\wgmanuel\CEC\IEPR\IEPR 2015\[2015 IEPR Supply Forms (working draft 4-21-15) (WGM 4-24-15).xlsx]S-1 CRATs'!K31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00" sId="2" odxf="1" dxf="1">
    <nc r="AJ31">
      <f>J31-'N:\Personal\wgmanuel\CEC\IEPR\IEPR 2015\[2015 IEPR Supply Forms (working draft 4-21-15) (WGM 4-24-15).xlsx]S-1 CRATs'!L31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01" sId="2" odxf="1" dxf="1">
    <nc r="AK31">
      <f>K31-'N:\Personal\wgmanuel\CEC\IEPR\IEPR 2015\[2015 IEPR Supply Forms (working draft 4-21-15) (WGM 4-24-15).xlsx]S-1 CRATs'!M31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02" sId="2" odxf="1" dxf="1">
    <nc r="AL31">
      <f>L31-'N:\Personal\wgmanuel\CEC\IEPR\IEPR 2015\[2015 IEPR Supply Forms (working draft 4-21-15) (WGM 4-24-15).xlsx]S-1 CRATs'!N31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31" start="0" length="0">
    <dxf>
      <fill>
        <patternFill patternType="solid">
          <bgColor rgb="FFFFFF00"/>
        </patternFill>
      </fill>
    </dxf>
  </rfmt>
  <rfmt sheetId="2" sqref="AB32" start="0" length="0">
    <dxf>
      <fill>
        <patternFill patternType="solid">
          <bgColor rgb="FFFFFF00"/>
        </patternFill>
      </fill>
    </dxf>
  </rfmt>
  <rfmt sheetId="2" sqref="AO32" start="0" length="0">
    <dxf>
      <fill>
        <patternFill patternType="solid">
          <bgColor rgb="FFFFFF00"/>
        </patternFill>
      </fill>
    </dxf>
  </rfmt>
  <rfmt sheetId="2" sqref="AB33" start="0" length="0">
    <dxf>
      <fill>
        <patternFill patternType="solid">
          <bgColor rgb="FFFFFF00"/>
        </patternFill>
      </fill>
    </dxf>
  </rfmt>
  <rfmt sheetId="2" sqref="AO33" start="0" length="0">
    <dxf>
      <fill>
        <patternFill patternType="solid">
          <bgColor rgb="FFFFFF00"/>
        </patternFill>
      </fill>
    </dxf>
  </rfmt>
  <rfmt sheetId="2" sqref="AB34" start="0" length="0">
    <dxf>
      <fill>
        <patternFill patternType="solid">
          <bgColor rgb="FFFFFF00"/>
        </patternFill>
      </fill>
    </dxf>
  </rfmt>
  <rfmt sheetId="2" sqref="AO34" start="0" length="0">
    <dxf>
      <fill>
        <patternFill patternType="solid">
          <bgColor rgb="FFFFFF00"/>
        </patternFill>
      </fill>
    </dxf>
  </rfmt>
  <rfmt sheetId="2" sqref="AB35" start="0" length="0">
    <dxf>
      <fill>
        <patternFill patternType="solid">
          <bgColor rgb="FFFFFF00"/>
        </patternFill>
      </fill>
    </dxf>
  </rfmt>
  <rfmt sheetId="2" sqref="AO35" start="0" length="0">
    <dxf>
      <fill>
        <patternFill patternType="solid">
          <bgColor rgb="FFFFFF00"/>
        </patternFill>
      </fill>
    </dxf>
  </rfmt>
  <rcc rId="2103" sId="2" odxf="1" s="1" dxf="1">
    <nc r="P36">
      <f>C36-SUM(C37:C38)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04" sId="2" odxf="1" s="1" dxf="1">
    <nc r="Q36">
      <f>D36-SUM(D37:D38)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05" sId="2" odxf="1" s="1" dxf="1">
    <nc r="R36">
      <f>E36-SUM(E37:E38)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06" sId="2" odxf="1" s="1" dxf="1">
    <nc r="S36">
      <f>F36-SUM(F37:F38)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07" sId="2" odxf="1" s="1" dxf="1">
    <nc r="T36">
      <f>G36-SUM(G37:G38)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08" sId="2" odxf="1" s="1" dxf="1">
    <nc r="U36">
      <f>H36-SUM(H37:H38)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09" sId="2" odxf="1" s="1" dxf="1">
    <nc r="V36">
      <f>I36-SUM(I37:I38)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10" sId="2" odxf="1" s="1" dxf="1">
    <nc r="W36">
      <f>J36-SUM(J37:J38)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11" sId="2" odxf="1" s="1" dxf="1">
    <nc r="X36">
      <f>K36-SUM(K37:K38)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12" sId="2" odxf="1" s="1" dxf="1">
    <nc r="Y36">
      <f>L36-SUM(L37:L38)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13" sId="2" odxf="1" s="1" dxf="1">
    <nc r="Z36">
      <f>M36-SUM(M37:M38)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114" sId="2" odxf="1" s="1" dxf="1">
    <nc r="AA36">
      <f>N36-SUM(N37:N38)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2" sqref="AB36" start="0" length="0">
    <dxf>
      <fill>
        <patternFill patternType="solid">
          <bgColor rgb="FFFFFF00"/>
        </patternFill>
      </fill>
    </dxf>
  </rfmt>
  <rcc rId="2115" sId="2" odxf="1" dxf="1">
    <nc r="AC36">
      <f>C36-'N:\Personal\wgmanuel\CEC\IEPR\IEPR 2015\[2015 IEPR Supply Forms (working draft 4-21-15) (WGM 4-24-15).xlsx]S-1 CRATs'!E36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16" sId="2" odxf="1" dxf="1">
    <nc r="AD36">
      <f>D36-'N:\Personal\wgmanuel\CEC\IEPR\IEPR 2015\[2015 IEPR Supply Forms (working draft 4-21-15) (WGM 4-24-15).xlsx]S-1 CRATs'!F36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17" sId="2" odxf="1" dxf="1">
    <nc r="AE36">
      <f>E36-'N:\Personal\wgmanuel\CEC\IEPR\IEPR 2015\[2015 IEPR Supply Forms (working draft 4-21-15) (WGM 4-24-15).xlsx]S-1 CRATs'!G36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18" sId="2" odxf="1" dxf="1">
    <nc r="AF36">
      <f>F36-'N:\Personal\wgmanuel\CEC\IEPR\IEPR 2015\[2015 IEPR Supply Forms (working draft 4-21-15) (WGM 4-24-15).xlsx]S-1 CRATs'!H36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19" sId="2" odxf="1" dxf="1">
    <nc r="AG36">
      <f>G36-'N:\Personal\wgmanuel\CEC\IEPR\IEPR 2015\[2015 IEPR Supply Forms (working draft 4-21-15) (WGM 4-24-15).xlsx]S-1 CRATs'!I36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0" sId="2" odxf="1" dxf="1">
    <nc r="AH36">
      <f>H36-'N:\Personal\wgmanuel\CEC\IEPR\IEPR 2015\[2015 IEPR Supply Forms (working draft 4-21-15) (WGM 4-24-15).xlsx]S-1 CRATs'!J36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1" sId="2" odxf="1" dxf="1">
    <nc r="AI36">
      <f>I36-'N:\Personal\wgmanuel\CEC\IEPR\IEPR 2015\[2015 IEPR Supply Forms (working draft 4-21-15) (WGM 4-24-15).xlsx]S-1 CRATs'!K36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2" sId="2" odxf="1" dxf="1">
    <nc r="AJ36">
      <f>J36-'N:\Personal\wgmanuel\CEC\IEPR\IEPR 2015\[2015 IEPR Supply Forms (working draft 4-21-15) (WGM 4-24-15).xlsx]S-1 CRATs'!L36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3" sId="2" odxf="1" dxf="1">
    <nc r="AK36">
      <f>K36-'N:\Personal\wgmanuel\CEC\IEPR\IEPR 2015\[2015 IEPR Supply Forms (working draft 4-21-15) (WGM 4-24-15).xlsx]S-1 CRATs'!M36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4" sId="2" odxf="1" dxf="1">
    <nc r="AL36">
      <f>L36-'N:\Personal\wgmanuel\CEC\IEPR\IEPR 2015\[2015 IEPR Supply Forms (working draft 4-21-15) (WGM 4-24-15).xlsx]S-1 CRATs'!N36</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36" start="0" length="0">
    <dxf>
      <fill>
        <patternFill patternType="solid">
          <bgColor rgb="FFFFFF00"/>
        </patternFill>
      </fill>
    </dxf>
  </rfmt>
  <rfmt sheetId="2" sqref="AB37" start="0" length="0">
    <dxf>
      <fill>
        <patternFill patternType="solid">
          <bgColor rgb="FFFFFF00"/>
        </patternFill>
      </fill>
    </dxf>
  </rfmt>
  <rcc rId="2125" sId="2" odxf="1" dxf="1">
    <nc r="AC37">
      <f>C37-'N:\Personal\wgmanuel\CEC\IEPR\IEPR 2015\[2015 IEPR Supply Forms (working draft 4-21-15) (WGM 4-24-15).xlsx]S-1 CRATs'!E37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6" sId="2" odxf="1" dxf="1">
    <nc r="AD37">
      <f>D37-'N:\Personal\wgmanuel\CEC\IEPR\IEPR 2015\[2015 IEPR Supply Forms (working draft 4-21-15) (WGM 4-24-15).xlsx]S-1 CRATs'!F37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7" sId="2" odxf="1" dxf="1">
    <nc r="AE37">
      <f>E37-'N:\Personal\wgmanuel\CEC\IEPR\IEPR 2015\[2015 IEPR Supply Forms (working draft 4-21-15) (WGM 4-24-15).xlsx]S-1 CRATs'!G37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8" sId="2" odxf="1" dxf="1">
    <nc r="AF37">
      <f>F37-'N:\Personal\wgmanuel\CEC\IEPR\IEPR 2015\[2015 IEPR Supply Forms (working draft 4-21-15) (WGM 4-24-15).xlsx]S-1 CRATs'!H37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29" sId="2" odxf="1" dxf="1">
    <nc r="AG37">
      <f>G37-'N:\Personal\wgmanuel\CEC\IEPR\IEPR 2015\[2015 IEPR Supply Forms (working draft 4-21-15) (WGM 4-24-15).xlsx]S-1 CRATs'!I37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0" sId="2" odxf="1" dxf="1">
    <nc r="AH37">
      <f>H37-'N:\Personal\wgmanuel\CEC\IEPR\IEPR 2015\[2015 IEPR Supply Forms (working draft 4-21-15) (WGM 4-24-15).xlsx]S-1 CRATs'!J37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1" sId="2" odxf="1" dxf="1">
    <nc r="AI37">
      <f>I37-'N:\Personal\wgmanuel\CEC\IEPR\IEPR 2015\[2015 IEPR Supply Forms (working draft 4-21-15) (WGM 4-24-15).xlsx]S-1 CRATs'!K37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2" sId="2" odxf="1" dxf="1">
    <nc r="AJ37">
      <f>J37-'N:\Personal\wgmanuel\CEC\IEPR\IEPR 2015\[2015 IEPR Supply Forms (working draft 4-21-15) (WGM 4-24-15).xlsx]S-1 CRATs'!L37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3" sId="2" odxf="1" dxf="1">
    <nc r="AK37">
      <f>K37-'N:\Personal\wgmanuel\CEC\IEPR\IEPR 2015\[2015 IEPR Supply Forms (working draft 4-21-15) (WGM 4-24-15).xlsx]S-1 CRATs'!M37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4" sId="2" odxf="1" dxf="1">
    <nc r="AL37">
      <f>L37-'N:\Personal\wgmanuel\CEC\IEPR\IEPR 2015\[2015 IEPR Supply Forms (working draft 4-21-15) (WGM 4-24-15).xlsx]S-1 CRATs'!N37</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37" start="0" length="0">
    <dxf>
      <fill>
        <patternFill patternType="solid">
          <bgColor rgb="FFFFFF00"/>
        </patternFill>
      </fill>
    </dxf>
  </rfmt>
  <rfmt sheetId="2" sqref="AB38" start="0" length="0">
    <dxf>
      <fill>
        <patternFill patternType="solid">
          <bgColor rgb="FFFFFF00"/>
        </patternFill>
      </fill>
    </dxf>
  </rfmt>
  <rcc rId="2135" sId="2" odxf="1" dxf="1">
    <nc r="AC38">
      <f>C38-'N:\Personal\wgmanuel\CEC\IEPR\IEPR 2015\[2015 IEPR Supply Forms (working draft 4-21-15) (WGM 4-24-15).xlsx]S-1 CRATs'!E38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6" sId="2" odxf="1" dxf="1">
    <nc r="AD38">
      <f>D38-'N:\Personal\wgmanuel\CEC\IEPR\IEPR 2015\[2015 IEPR Supply Forms (working draft 4-21-15) (WGM 4-24-15).xlsx]S-1 CRATs'!F38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7" sId="2" odxf="1" dxf="1">
    <nc r="AE38">
      <f>E38-'N:\Personal\wgmanuel\CEC\IEPR\IEPR 2015\[2015 IEPR Supply Forms (working draft 4-21-15) (WGM 4-24-15).xlsx]S-1 CRATs'!G38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8" sId="2" odxf="1" dxf="1">
    <nc r="AF38">
      <f>F38-'N:\Personal\wgmanuel\CEC\IEPR\IEPR 2015\[2015 IEPR Supply Forms (working draft 4-21-15) (WGM 4-24-15).xlsx]S-1 CRATs'!H38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39" sId="2" odxf="1" dxf="1">
    <nc r="AG38">
      <f>G38-'N:\Personal\wgmanuel\CEC\IEPR\IEPR 2015\[2015 IEPR Supply Forms (working draft 4-21-15) (WGM 4-24-15).xlsx]S-1 CRATs'!I38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0" sId="2" odxf="1" dxf="1">
    <nc r="AH38">
      <f>H38-'N:\Personal\wgmanuel\CEC\IEPR\IEPR 2015\[2015 IEPR Supply Forms (working draft 4-21-15) (WGM 4-24-15).xlsx]S-1 CRATs'!J38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1" sId="2" odxf="1" dxf="1">
    <nc r="AI38">
      <f>I38-'N:\Personal\wgmanuel\CEC\IEPR\IEPR 2015\[2015 IEPR Supply Forms (working draft 4-21-15) (WGM 4-24-15).xlsx]S-1 CRATs'!K38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2" sId="2" odxf="1" dxf="1">
    <nc r="AJ38">
      <f>J38-'N:\Personal\wgmanuel\CEC\IEPR\IEPR 2015\[2015 IEPR Supply Forms (working draft 4-21-15) (WGM 4-24-15).xlsx]S-1 CRATs'!L38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3" sId="2" odxf="1" dxf="1">
    <nc r="AK38">
      <f>K38-'N:\Personal\wgmanuel\CEC\IEPR\IEPR 2015\[2015 IEPR Supply Forms (working draft 4-21-15) (WGM 4-24-15).xlsx]S-1 CRATs'!M38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4" sId="2" odxf="1" dxf="1">
    <nc r="AL38">
      <f>L38-'N:\Personal\wgmanuel\CEC\IEPR\IEPR 2015\[2015 IEPR Supply Forms (working draft 4-21-15) (WGM 4-24-15).xlsx]S-1 CRATs'!N38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38" start="0" length="0">
    <dxf>
      <fill>
        <patternFill patternType="solid">
          <bgColor rgb="FFFFFF00"/>
        </patternFill>
      </fill>
    </dxf>
  </rfmt>
  <rfmt sheetId="2" sqref="P39" start="0" length="0">
    <dxf/>
  </rfmt>
  <rfmt sheetId="2" sqref="Q39" start="0" length="0">
    <dxf/>
  </rfmt>
  <rfmt sheetId="2" sqref="R39" start="0" length="0">
    <dxf/>
  </rfmt>
  <rfmt sheetId="2" sqref="S39" start="0" length="0">
    <dxf/>
  </rfmt>
  <rfmt sheetId="2" sqref="T39" start="0" length="0">
    <dxf/>
  </rfmt>
  <rfmt sheetId="2" sqref="U39" start="0" length="0">
    <dxf/>
  </rfmt>
  <rfmt sheetId="2" sqref="V39" start="0" length="0">
    <dxf/>
  </rfmt>
  <rfmt sheetId="2" sqref="W39" start="0" length="0">
    <dxf/>
  </rfmt>
  <rfmt sheetId="2" sqref="X39" start="0" length="0">
    <dxf/>
  </rfmt>
  <rfmt sheetId="2" sqref="Y39" start="0" length="0">
    <dxf/>
  </rfmt>
  <rfmt sheetId="2" sqref="Z39" start="0" length="0">
    <dxf/>
  </rfmt>
  <rfmt sheetId="2" sqref="AA39" start="0" length="0">
    <dxf/>
  </rfmt>
  <rfmt sheetId="2" sqref="AB39" start="0" length="0">
    <dxf>
      <fill>
        <patternFill patternType="solid">
          <bgColor rgb="FFFFFF00"/>
        </patternFill>
      </fill>
    </dxf>
  </rfmt>
  <rcc rId="2145" sId="2" odxf="1" dxf="1">
    <nc r="AC39">
      <f>C39-'N:\Personal\wgmanuel\CEC\IEPR\IEPR 2015\[2015 IEPR Supply Forms (working draft 4-21-15) (WGM 4-24-15).xlsx]S-1 CRATs'!E39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6" sId="2" odxf="1" dxf="1">
    <nc r="AD39">
      <f>D39-'N:\Personal\wgmanuel\CEC\IEPR\IEPR 2015\[2015 IEPR Supply Forms (working draft 4-21-15) (WGM 4-24-15).xlsx]S-1 CRATs'!F39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7" sId="2" odxf="1" dxf="1">
    <nc r="AE39">
      <f>E39-'N:\Personal\wgmanuel\CEC\IEPR\IEPR 2015\[2015 IEPR Supply Forms (working draft 4-21-15) (WGM 4-24-15).xlsx]S-1 CRATs'!G39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8" sId="2" odxf="1" dxf="1">
    <nc r="AF39">
      <f>F39-'N:\Personal\wgmanuel\CEC\IEPR\IEPR 2015\[2015 IEPR Supply Forms (working draft 4-21-15) (WGM 4-24-15).xlsx]S-1 CRATs'!H39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49" sId="2" odxf="1" dxf="1">
    <nc r="AG39">
      <f>G39-'N:\Personal\wgmanuel\CEC\IEPR\IEPR 2015\[2015 IEPR Supply Forms (working draft 4-21-15) (WGM 4-24-15).xlsx]S-1 CRATs'!I39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0" sId="2" odxf="1" dxf="1">
    <nc r="AH39">
      <f>H39-'N:\Personal\wgmanuel\CEC\IEPR\IEPR 2015\[2015 IEPR Supply Forms (working draft 4-21-15) (WGM 4-24-15).xlsx]S-1 CRATs'!J39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1" sId="2" odxf="1" dxf="1">
    <nc r="AI39">
      <f>I39-'N:\Personal\wgmanuel\CEC\IEPR\IEPR 2015\[2015 IEPR Supply Forms (working draft 4-21-15) (WGM 4-24-15).xlsx]S-1 CRATs'!K39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2" sId="2" odxf="1" dxf="1">
    <nc r="AJ39">
      <f>J39-'N:\Personal\wgmanuel\CEC\IEPR\IEPR 2015\[2015 IEPR Supply Forms (working draft 4-21-15) (WGM 4-24-15).xlsx]S-1 CRATs'!L39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3" sId="2" odxf="1" dxf="1">
    <nc r="AK39">
      <f>K39-'N:\Personal\wgmanuel\CEC\IEPR\IEPR 2015\[2015 IEPR Supply Forms (working draft 4-21-15) (WGM 4-24-15).xlsx]S-1 CRATs'!M39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4" sId="2" odxf="1" dxf="1">
    <nc r="AL39">
      <f>L39-'N:\Personal\wgmanuel\CEC\IEPR\IEPR 2015\[2015 IEPR Supply Forms (working draft 4-21-15) (WGM 4-24-15).xlsx]S-1 CRATs'!N39</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M39" start="0" length="0">
    <dxf/>
  </rfmt>
  <rfmt sheetId="2" sqref="AN39" start="0" length="0">
    <dxf/>
  </rfmt>
  <rfmt sheetId="2" sqref="AO39" start="0" length="0">
    <dxf>
      <fill>
        <patternFill patternType="solid">
          <bgColor rgb="FFFFFF00"/>
        </patternFill>
      </fill>
    </dxf>
  </rfmt>
  <rfmt sheetId="2" sqref="AB40" start="0" length="0">
    <dxf>
      <fill>
        <patternFill patternType="solid">
          <bgColor rgb="FFFFFF00"/>
        </patternFill>
      </fill>
    </dxf>
  </rfmt>
  <rcc rId="2155" sId="2" odxf="1" dxf="1">
    <nc r="AC40">
      <f>C40-'N:\Personal\wgmanuel\CEC\IEPR\IEPR 2015\[2015 IEPR Supply Forms (working draft 4-21-15) (WGM 4-24-15).xlsx]S-1 CRATs'!E40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6" sId="2" odxf="1" dxf="1">
    <nc r="AD40">
      <f>D40-'N:\Personal\wgmanuel\CEC\IEPR\IEPR 2015\[2015 IEPR Supply Forms (working draft 4-21-15) (WGM 4-24-15).xlsx]S-1 CRATs'!F40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7" sId="2" odxf="1" dxf="1">
    <nc r="AE40">
      <f>E40-'N:\Personal\wgmanuel\CEC\IEPR\IEPR 2015\[2015 IEPR Supply Forms (working draft 4-21-15) (WGM 4-24-15).xlsx]S-1 CRATs'!G40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8" sId="2" odxf="1" dxf="1">
    <nc r="AF40">
      <f>F40-'N:\Personal\wgmanuel\CEC\IEPR\IEPR 2015\[2015 IEPR Supply Forms (working draft 4-21-15) (WGM 4-24-15).xlsx]S-1 CRATs'!H40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59" sId="2" odxf="1" dxf="1">
    <nc r="AG40">
      <f>G40-'N:\Personal\wgmanuel\CEC\IEPR\IEPR 2015\[2015 IEPR Supply Forms (working draft 4-21-15) (WGM 4-24-15).xlsx]S-1 CRATs'!I40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0" sId="2" odxf="1" dxf="1">
    <nc r="AH40">
      <f>H40-'N:\Personal\wgmanuel\CEC\IEPR\IEPR 2015\[2015 IEPR Supply Forms (working draft 4-21-15) (WGM 4-24-15).xlsx]S-1 CRATs'!J40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1" sId="2" odxf="1" dxf="1">
    <nc r="AI40">
      <f>I40-'N:\Personal\wgmanuel\CEC\IEPR\IEPR 2015\[2015 IEPR Supply Forms (working draft 4-21-15) (WGM 4-24-15).xlsx]S-1 CRATs'!K40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2" sId="2" odxf="1" dxf="1">
    <nc r="AJ40">
      <f>J40-'N:\Personal\wgmanuel\CEC\IEPR\IEPR 2015\[2015 IEPR Supply Forms (working draft 4-21-15) (WGM 4-24-15).xlsx]S-1 CRATs'!L40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3" sId="2" odxf="1" dxf="1">
    <nc r="AK40">
      <f>K40-'N:\Personal\wgmanuel\CEC\IEPR\IEPR 2015\[2015 IEPR Supply Forms (working draft 4-21-15) (WGM 4-24-15).xlsx]S-1 CRATs'!M40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4" sId="2" odxf="1" dxf="1">
    <nc r="AL40">
      <f>L40-'N:\Personal\wgmanuel\CEC\IEPR\IEPR 2015\[2015 IEPR Supply Forms (working draft 4-21-15) (WGM 4-24-15).xlsx]S-1 CRATs'!N40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0" start="0" length="0">
    <dxf>
      <fill>
        <patternFill patternType="solid">
          <bgColor rgb="FFFFFF00"/>
        </patternFill>
      </fill>
    </dxf>
  </rfmt>
  <rfmt sheetId="2" sqref="AB41" start="0" length="0">
    <dxf>
      <fill>
        <patternFill patternType="solid">
          <bgColor rgb="FFFFFF00"/>
        </patternFill>
      </fill>
    </dxf>
  </rfmt>
  <rcc rId="2165" sId="2" odxf="1" dxf="1">
    <nc r="AC41">
      <f>C41-'N:\Personal\wgmanuel\CEC\IEPR\IEPR 2015\[2015 IEPR Supply Forms (working draft 4-21-15) (WGM 4-24-15).xlsx]S-1 CRATs'!E41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6" sId="2" odxf="1" dxf="1">
    <nc r="AD41">
      <f>D41-'N:\Personal\wgmanuel\CEC\IEPR\IEPR 2015\[2015 IEPR Supply Forms (working draft 4-21-15) (WGM 4-24-15).xlsx]S-1 CRATs'!F41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7" sId="2" odxf="1" dxf="1">
    <nc r="AE41">
      <f>E41-'N:\Personal\wgmanuel\CEC\IEPR\IEPR 2015\[2015 IEPR Supply Forms (working draft 4-21-15) (WGM 4-24-15).xlsx]S-1 CRATs'!G41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8" sId="2" odxf="1" dxf="1">
    <nc r="AF41">
      <f>F41-'N:\Personal\wgmanuel\CEC\IEPR\IEPR 2015\[2015 IEPR Supply Forms (working draft 4-21-15) (WGM 4-24-15).xlsx]S-1 CRATs'!H41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69" sId="2" odxf="1" dxf="1">
    <nc r="AG41">
      <f>G41-'N:\Personal\wgmanuel\CEC\IEPR\IEPR 2015\[2015 IEPR Supply Forms (working draft 4-21-15) (WGM 4-24-15).xlsx]S-1 CRATs'!I41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70" sId="2" odxf="1" dxf="1">
    <nc r="AH41">
      <f>H41-'N:\Personal\wgmanuel\CEC\IEPR\IEPR 2015\[2015 IEPR Supply Forms (working draft 4-21-15) (WGM 4-24-15).xlsx]S-1 CRATs'!J41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71" sId="2" odxf="1" dxf="1">
    <nc r="AI41">
      <f>I41-'N:\Personal\wgmanuel\CEC\IEPR\IEPR 2015\[2015 IEPR Supply Forms (working draft 4-21-15) (WGM 4-24-15).xlsx]S-1 CRATs'!K41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72" sId="2" odxf="1" dxf="1">
    <nc r="AJ41">
      <f>J41-'N:\Personal\wgmanuel\CEC\IEPR\IEPR 2015\[2015 IEPR Supply Forms (working draft 4-21-15) (WGM 4-24-15).xlsx]S-1 CRATs'!L41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73" sId="2" odxf="1" dxf="1">
    <nc r="AK41">
      <f>K41-'N:\Personal\wgmanuel\CEC\IEPR\IEPR 2015\[2015 IEPR Supply Forms (working draft 4-21-15) (WGM 4-24-15).xlsx]S-1 CRATs'!M41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74" sId="2" odxf="1" dxf="1">
    <nc r="AL41">
      <f>L41-'N:\Personal\wgmanuel\CEC\IEPR\IEPR 2015\[2015 IEPR Supply Forms (working draft 4-21-15) (WGM 4-24-15).xlsx]S-1 CRATs'!N41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1" start="0" length="0">
    <dxf>
      <fill>
        <patternFill patternType="solid">
          <bgColor rgb="FFFFFF00"/>
        </patternFill>
      </fill>
    </dxf>
  </rfmt>
  <rfmt sheetId="2" sqref="AB42" start="0" length="0">
    <dxf>
      <fill>
        <patternFill patternType="solid">
          <bgColor rgb="FFFFFF00"/>
        </patternFill>
      </fill>
    </dxf>
  </rfmt>
  <rfmt sheetId="2" sqref="AO42" start="0" length="0">
    <dxf>
      <fill>
        <patternFill patternType="solid">
          <bgColor rgb="FFFFFF00"/>
        </patternFill>
      </fill>
    </dxf>
  </rfmt>
  <rfmt sheetId="2" sqref="P43" start="0" length="0">
    <dxf>
      <numFmt numFmtId="0" formatCode="General"/>
    </dxf>
  </rfmt>
  <rfmt sheetId="2" sqref="Q43" start="0" length="0">
    <dxf>
      <numFmt numFmtId="0" formatCode="General"/>
    </dxf>
  </rfmt>
  <rfmt sheetId="2" sqref="R43" start="0" length="0">
    <dxf>
      <numFmt numFmtId="0" formatCode="General"/>
    </dxf>
  </rfmt>
  <rfmt sheetId="2" sqref="S43" start="0" length="0">
    <dxf>
      <numFmt numFmtId="0" formatCode="General"/>
    </dxf>
  </rfmt>
  <rfmt sheetId="2" sqref="T43" start="0" length="0">
    <dxf>
      <numFmt numFmtId="0" formatCode="General"/>
    </dxf>
  </rfmt>
  <rfmt sheetId="2" sqref="U43" start="0" length="0">
    <dxf>
      <numFmt numFmtId="0" formatCode="General"/>
    </dxf>
  </rfmt>
  <rfmt sheetId="2" sqref="V43" start="0" length="0">
    <dxf>
      <numFmt numFmtId="0" formatCode="General"/>
    </dxf>
  </rfmt>
  <rfmt sheetId="2" sqref="W43" start="0" length="0">
    <dxf>
      <numFmt numFmtId="0" formatCode="General"/>
    </dxf>
  </rfmt>
  <rfmt sheetId="2" sqref="X43" start="0" length="0">
    <dxf>
      <numFmt numFmtId="0" formatCode="General"/>
    </dxf>
  </rfmt>
  <rfmt sheetId="2" sqref="Y43" start="0" length="0">
    <dxf>
      <numFmt numFmtId="0" formatCode="General"/>
    </dxf>
  </rfmt>
  <rfmt sheetId="2" sqref="Z43" start="0" length="0">
    <dxf>
      <numFmt numFmtId="0" formatCode="General"/>
    </dxf>
  </rfmt>
  <rfmt sheetId="2" sqref="AA43" start="0" length="0">
    <dxf>
      <numFmt numFmtId="0" formatCode="General"/>
    </dxf>
  </rfmt>
  <rfmt sheetId="2" sqref="AB43" start="0" length="0">
    <dxf>
      <numFmt numFmtId="0" formatCode="General"/>
      <fill>
        <patternFill patternType="solid">
          <bgColor rgb="FFFFFF00"/>
        </patternFill>
      </fill>
    </dxf>
  </rfmt>
  <rcc rId="2175" sId="2" odxf="1" dxf="1">
    <nc r="AC43">
      <f>C43-'N:\Personal\wgmanuel\CEC\IEPR\IEPR 2015\[2015 IEPR Supply Forms (working draft 4-21-15) (WGM 4-24-15).xlsx]S-1 CRATs'!E43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76" sId="2" odxf="1" dxf="1">
    <nc r="AD43">
      <f>D43-'N:\Personal\wgmanuel\CEC\IEPR\IEPR 2015\[2015 IEPR Supply Forms (working draft 4-21-15) (WGM 4-24-15).xlsx]S-1 CRATs'!F43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77" sId="2" odxf="1" dxf="1">
    <nc r="AE43">
      <f>E43-'N:\Personal\wgmanuel\CEC\IEPR\IEPR 2015\[2015 IEPR Supply Forms (working draft 4-21-15) (WGM 4-24-15).xlsx]S-1 CRATs'!G43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78" sId="2" odxf="1" dxf="1">
    <nc r="AF43">
      <f>F43-'N:\Personal\wgmanuel\CEC\IEPR\IEPR 2015\[2015 IEPR Supply Forms (working draft 4-21-15) (WGM 4-24-15).xlsx]S-1 CRATs'!H43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79" sId="2" odxf="1" dxf="1">
    <nc r="AG43">
      <f>G43-'N:\Personal\wgmanuel\CEC\IEPR\IEPR 2015\[2015 IEPR Supply Forms (working draft 4-21-15) (WGM 4-24-15).xlsx]S-1 CRATs'!I43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80" sId="2" odxf="1" dxf="1">
    <nc r="AH43">
      <f>H43-'N:\Personal\wgmanuel\CEC\IEPR\IEPR 2015\[2015 IEPR Supply Forms (working draft 4-21-15) (WGM 4-24-15).xlsx]S-1 CRATs'!J43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81" sId="2" odxf="1" dxf="1">
    <nc r="AI43">
      <f>I43-'N:\Personal\wgmanuel\CEC\IEPR\IEPR 2015\[2015 IEPR Supply Forms (working draft 4-21-15) (WGM 4-24-15).xlsx]S-1 CRATs'!K43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82" sId="2" odxf="1" dxf="1">
    <nc r="AJ43">
      <f>J43-'N:\Personal\wgmanuel\CEC\IEPR\IEPR 2015\[2015 IEPR Supply Forms (working draft 4-21-15) (WGM 4-24-15).xlsx]S-1 CRATs'!L43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83" sId="2" odxf="1" dxf="1">
    <nc r="AK43">
      <f>K43-'N:\Personal\wgmanuel\CEC\IEPR\IEPR 2015\[2015 IEPR Supply Forms (working draft 4-21-15) (WGM 4-24-15).xlsx]S-1 CRATs'!M43</f>
    </nc>
    <odxf>
      <font>
        <sz val="12"/>
        <color auto="1"/>
        <name val="Times New Roman"/>
        <scheme val="none"/>
      </font>
      <numFmt numFmtId="3" formatCode="#,##0"/>
    </odxf>
    <ndxf>
      <font>
        <sz val="12"/>
        <color theme="1" tint="0.499984740745262"/>
        <name val="Times New Roman"/>
        <scheme val="none"/>
      </font>
      <numFmt numFmtId="170" formatCode="_(* #,##0_);_(* \(#,##0\);_(* &quot;-&quot;??_);_(@_)"/>
    </ndxf>
  </rcc>
  <rcc rId="2184" sId="2" odxf="1" dxf="1">
    <nc r="AL43">
      <f>L43-'N:\Personal\wgmanuel\CEC\IEPR\IEPR 2015\[2015 IEPR Supply Forms (working draft 4-21-15) (WGM 4-24-15).xlsx]S-1 CRATs'!N43</f>
    </nc>
    <odxf>
      <font>
        <sz val="12"/>
        <color auto="1"/>
        <name val="Times New Roman"/>
        <scheme val="none"/>
      </font>
      <numFmt numFmtId="3" formatCode="#,##0"/>
    </odxf>
    <ndxf>
      <font>
        <sz val="12"/>
        <color theme="1" tint="0.499984740745262"/>
        <name val="Times New Roman"/>
        <scheme val="none"/>
      </font>
      <numFmt numFmtId="170" formatCode="_(* #,##0_);_(* \(#,##0\);_(* &quot;-&quot;??_);_(@_)"/>
    </ndxf>
  </rcc>
  <rfmt sheetId="2" sqref="AM43" start="0" length="0">
    <dxf>
      <numFmt numFmtId="0" formatCode="General"/>
    </dxf>
  </rfmt>
  <rfmt sheetId="2" sqref="AN43" start="0" length="0">
    <dxf>
      <numFmt numFmtId="0" formatCode="General"/>
    </dxf>
  </rfmt>
  <rfmt sheetId="2" sqref="AO43" start="0" length="0">
    <dxf>
      <numFmt numFmtId="0" formatCode="General"/>
      <fill>
        <patternFill patternType="solid">
          <bgColor rgb="FFFFFF00"/>
        </patternFill>
      </fill>
    </dxf>
  </rfmt>
  <rfmt sheetId="2" sqref="AB44" start="0" length="0">
    <dxf>
      <fill>
        <patternFill patternType="solid">
          <bgColor rgb="FFFFFF00"/>
        </patternFill>
      </fill>
    </dxf>
  </rfmt>
  <rcc rId="2185" sId="2" odxf="1" dxf="1">
    <nc r="AC44">
      <f>C44-'N:\Personal\wgmanuel\CEC\IEPR\IEPR 2015\[2015 IEPR Supply Forms (working draft 4-21-15) (WGM 4-24-15).xlsx]S-1 CRATs'!E44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86" sId="2" odxf="1" dxf="1">
    <nc r="AD44">
      <f>D44-'N:\Personal\wgmanuel\CEC\IEPR\IEPR 2015\[2015 IEPR Supply Forms (working draft 4-21-15) (WGM 4-24-15).xlsx]S-1 CRATs'!F44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87" sId="2" odxf="1" dxf="1">
    <nc r="AE44">
      <f>E44-'N:\Personal\wgmanuel\CEC\IEPR\IEPR 2015\[2015 IEPR Supply Forms (working draft 4-21-15) (WGM 4-24-15).xlsx]S-1 CRATs'!G44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88" sId="2" odxf="1" dxf="1">
    <nc r="AF44">
      <f>F44-'N:\Personal\wgmanuel\CEC\IEPR\IEPR 2015\[2015 IEPR Supply Forms (working draft 4-21-15) (WGM 4-24-15).xlsx]S-1 CRATs'!H44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89" sId="2" odxf="1" dxf="1">
    <nc r="AG44">
      <f>G44-'N:\Personal\wgmanuel\CEC\IEPR\IEPR 2015\[2015 IEPR Supply Forms (working draft 4-21-15) (WGM 4-24-15).xlsx]S-1 CRATs'!I44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0" sId="2" odxf="1" dxf="1">
    <nc r="AH44">
      <f>H44-'N:\Personal\wgmanuel\CEC\IEPR\IEPR 2015\[2015 IEPR Supply Forms (working draft 4-21-15) (WGM 4-24-15).xlsx]S-1 CRATs'!J44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1" sId="2" odxf="1" dxf="1">
    <nc r="AI44">
      <f>I44-'N:\Personal\wgmanuel\CEC\IEPR\IEPR 2015\[2015 IEPR Supply Forms (working draft 4-21-15) (WGM 4-24-15).xlsx]S-1 CRATs'!K44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2" sId="2" odxf="1" dxf="1">
    <nc r="AJ44">
      <f>J44-'N:\Personal\wgmanuel\CEC\IEPR\IEPR 2015\[2015 IEPR Supply Forms (working draft 4-21-15) (WGM 4-24-15).xlsx]S-1 CRATs'!L44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3" sId="2" odxf="1" dxf="1">
    <nc r="AK44">
      <f>K44-'N:\Personal\wgmanuel\CEC\IEPR\IEPR 2015\[2015 IEPR Supply Forms (working draft 4-21-15) (WGM 4-24-15).xlsx]S-1 CRATs'!M44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4" sId="2" odxf="1" dxf="1">
    <nc r="AL44">
      <f>L44-'N:\Personal\wgmanuel\CEC\IEPR\IEPR 2015\[2015 IEPR Supply Forms (working draft 4-21-15) (WGM 4-24-15).xlsx]S-1 CRATs'!N44</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4" start="0" length="0">
    <dxf>
      <fill>
        <patternFill patternType="solid">
          <bgColor rgb="FFFFFF00"/>
        </patternFill>
      </fill>
    </dxf>
  </rfmt>
  <rfmt sheetId="2" sqref="AB45" start="0" length="0">
    <dxf>
      <fill>
        <patternFill patternType="solid">
          <bgColor rgb="FFFFFF00"/>
        </patternFill>
      </fill>
    </dxf>
  </rfmt>
  <rcc rId="2195" sId="2" odxf="1" dxf="1">
    <nc r="AC45">
      <f>C45-'N:\Personal\wgmanuel\CEC\IEPR\IEPR 2015\[2015 IEPR Supply Forms (working draft 4-21-15) (WGM 4-24-15).xlsx]S-1 CRATs'!E45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6" sId="2" odxf="1" dxf="1">
    <nc r="AD45">
      <f>D45-'N:\Personal\wgmanuel\CEC\IEPR\IEPR 2015\[2015 IEPR Supply Forms (working draft 4-21-15) (WGM 4-24-15).xlsx]S-1 CRATs'!F45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7" sId="2" odxf="1" dxf="1">
    <nc r="AE45">
      <f>E45-'N:\Personal\wgmanuel\CEC\IEPR\IEPR 2015\[2015 IEPR Supply Forms (working draft 4-21-15) (WGM 4-24-15).xlsx]S-1 CRATs'!G45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8" sId="2" odxf="1" dxf="1">
    <nc r="AF45">
      <f>F45-'N:\Personal\wgmanuel\CEC\IEPR\IEPR 2015\[2015 IEPR Supply Forms (working draft 4-21-15) (WGM 4-24-15).xlsx]S-1 CRATs'!H45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199" sId="2" odxf="1" dxf="1">
    <nc r="AG45">
      <f>G45-'N:\Personal\wgmanuel\CEC\IEPR\IEPR 2015\[2015 IEPR Supply Forms (working draft 4-21-15) (WGM 4-24-15).xlsx]S-1 CRATs'!I45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0" sId="2" odxf="1" dxf="1">
    <nc r="AH45">
      <f>H45-'N:\Personal\wgmanuel\CEC\IEPR\IEPR 2015\[2015 IEPR Supply Forms (working draft 4-21-15) (WGM 4-24-15).xlsx]S-1 CRATs'!J45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1" sId="2" odxf="1" dxf="1">
    <nc r="AI45">
      <f>I45-'N:\Personal\wgmanuel\CEC\IEPR\IEPR 2015\[2015 IEPR Supply Forms (working draft 4-21-15) (WGM 4-24-15).xlsx]S-1 CRATs'!K45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2" sId="2" odxf="1" dxf="1">
    <nc r="AJ45">
      <f>J45-'N:\Personal\wgmanuel\CEC\IEPR\IEPR 2015\[2015 IEPR Supply Forms (working draft 4-21-15) (WGM 4-24-15).xlsx]S-1 CRATs'!L45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3" sId="2" odxf="1" dxf="1">
    <nc r="AK45">
      <f>K45-'N:\Personal\wgmanuel\CEC\IEPR\IEPR 2015\[2015 IEPR Supply Forms (working draft 4-21-15) (WGM 4-24-15).xlsx]S-1 CRATs'!M45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4" sId="2" odxf="1" dxf="1">
    <nc r="AL45">
      <f>L45-'N:\Personal\wgmanuel\CEC\IEPR\IEPR 2015\[2015 IEPR Supply Forms (working draft 4-21-15) (WGM 4-24-15).xlsx]S-1 CRATs'!N45</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5" start="0" length="0">
    <dxf>
      <fill>
        <patternFill patternType="solid">
          <bgColor rgb="FFFFFF00"/>
        </patternFill>
      </fill>
    </dxf>
  </rfmt>
  <rfmt sheetId="2" sqref="AB46" start="0" length="0">
    <dxf>
      <fill>
        <patternFill patternType="solid">
          <bgColor rgb="FFFFFF00"/>
        </patternFill>
      </fill>
    </dxf>
  </rfmt>
  <rcc rId="2205" sId="2" odxf="1" dxf="1">
    <nc r="AC46">
      <f>C46-'N:\Personal\wgmanuel\CEC\IEPR\IEPR 2015\[2015 IEPR Supply Forms (working draft 4-21-15) (WGM 4-24-15).xlsx]S-1 CRATs'!E46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6" sId="2" odxf="1" dxf="1">
    <nc r="AD46">
      <f>D46-'N:\Personal\wgmanuel\CEC\IEPR\IEPR 2015\[2015 IEPR Supply Forms (working draft 4-21-15) (WGM 4-24-15).xlsx]S-1 CRATs'!F46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7" sId="2" odxf="1" dxf="1">
    <nc r="AE46">
      <f>E46-'N:\Personal\wgmanuel\CEC\IEPR\IEPR 2015\[2015 IEPR Supply Forms (working draft 4-21-15) (WGM 4-24-15).xlsx]S-1 CRATs'!G46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8" sId="2" odxf="1" dxf="1">
    <nc r="AF46">
      <f>F46-'N:\Personal\wgmanuel\CEC\IEPR\IEPR 2015\[2015 IEPR Supply Forms (working draft 4-21-15) (WGM 4-24-15).xlsx]S-1 CRATs'!H46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09" sId="2" odxf="1" dxf="1">
    <nc r="AG46">
      <f>G46-'N:\Personal\wgmanuel\CEC\IEPR\IEPR 2015\[2015 IEPR Supply Forms (working draft 4-21-15) (WGM 4-24-15).xlsx]S-1 CRATs'!I46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0" sId="2" odxf="1" dxf="1">
    <nc r="AH46">
      <f>H46-'N:\Personal\wgmanuel\CEC\IEPR\IEPR 2015\[2015 IEPR Supply Forms (working draft 4-21-15) (WGM 4-24-15).xlsx]S-1 CRATs'!J46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1" sId="2" odxf="1" dxf="1">
    <nc r="AI46">
      <f>I46-'N:\Personal\wgmanuel\CEC\IEPR\IEPR 2015\[2015 IEPR Supply Forms (working draft 4-21-15) (WGM 4-24-15).xlsx]S-1 CRATs'!K46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2" sId="2" odxf="1" dxf="1">
    <nc r="AJ46">
      <f>J46-'N:\Personal\wgmanuel\CEC\IEPR\IEPR 2015\[2015 IEPR Supply Forms (working draft 4-21-15) (WGM 4-24-15).xlsx]S-1 CRATs'!L46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3" sId="2" odxf="1" dxf="1">
    <nc r="AK46">
      <f>K46-'N:\Personal\wgmanuel\CEC\IEPR\IEPR 2015\[2015 IEPR Supply Forms (working draft 4-21-15) (WGM 4-24-15).xlsx]S-1 CRATs'!M46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4" sId="2" odxf="1" dxf="1">
    <nc r="AL46">
      <f>L46-'N:\Personal\wgmanuel\CEC\IEPR\IEPR 2015\[2015 IEPR Supply Forms (working draft 4-21-15) (WGM 4-24-15).xlsx]S-1 CRATs'!N46</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6" start="0" length="0">
    <dxf>
      <fill>
        <patternFill patternType="solid">
          <bgColor rgb="FFFFFF00"/>
        </patternFill>
      </fill>
    </dxf>
  </rfmt>
  <rfmt sheetId="2" sqref="AB47" start="0" length="0">
    <dxf>
      <fill>
        <patternFill patternType="solid">
          <bgColor rgb="FFFFFF00"/>
        </patternFill>
      </fill>
    </dxf>
  </rfmt>
  <rcc rId="2215" sId="2" odxf="1" dxf="1">
    <nc r="AC47">
      <f>C47-'N:\Personal\wgmanuel\CEC\IEPR\IEPR 2015\[2015 IEPR Supply Forms (working draft 4-21-15) (WGM 4-24-15).xlsx]S-1 CRATs'!E47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6" sId="2" odxf="1" dxf="1">
    <nc r="AD47">
      <f>D47-'N:\Personal\wgmanuel\CEC\IEPR\IEPR 2015\[2015 IEPR Supply Forms (working draft 4-21-15) (WGM 4-24-15).xlsx]S-1 CRATs'!F47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7" sId="2" odxf="1" dxf="1">
    <nc r="AE47">
      <f>E47-'N:\Personal\wgmanuel\CEC\IEPR\IEPR 2015\[2015 IEPR Supply Forms (working draft 4-21-15) (WGM 4-24-15).xlsx]S-1 CRATs'!G47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8" sId="2" odxf="1" dxf="1">
    <nc r="AF47">
      <f>F47-'N:\Personal\wgmanuel\CEC\IEPR\IEPR 2015\[2015 IEPR Supply Forms (working draft 4-21-15) (WGM 4-24-15).xlsx]S-1 CRATs'!H47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19" sId="2" odxf="1" dxf="1">
    <nc r="AG47">
      <f>G47-'N:\Personal\wgmanuel\CEC\IEPR\IEPR 2015\[2015 IEPR Supply Forms (working draft 4-21-15) (WGM 4-24-15).xlsx]S-1 CRATs'!I47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0" sId="2" odxf="1" dxf="1">
    <nc r="AH47">
      <f>H47-'N:\Personal\wgmanuel\CEC\IEPR\IEPR 2015\[2015 IEPR Supply Forms (working draft 4-21-15) (WGM 4-24-15).xlsx]S-1 CRATs'!J47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1" sId="2" odxf="1" dxf="1">
    <nc r="AI47">
      <f>I47-'N:\Personal\wgmanuel\CEC\IEPR\IEPR 2015\[2015 IEPR Supply Forms (working draft 4-21-15) (WGM 4-24-15).xlsx]S-1 CRATs'!K47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2" sId="2" odxf="1" dxf="1">
    <nc r="AJ47">
      <f>J47-'N:\Personal\wgmanuel\CEC\IEPR\IEPR 2015\[2015 IEPR Supply Forms (working draft 4-21-15) (WGM 4-24-15).xlsx]S-1 CRATs'!L47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3" sId="2" odxf="1" dxf="1">
    <nc r="AK47">
      <f>K47-'N:\Personal\wgmanuel\CEC\IEPR\IEPR 2015\[2015 IEPR Supply Forms (working draft 4-21-15) (WGM 4-24-15).xlsx]S-1 CRATs'!M47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4" sId="2" odxf="1" dxf="1">
    <nc r="AL47">
      <f>L47-'N:\Personal\wgmanuel\CEC\IEPR\IEPR 2015\[2015 IEPR Supply Forms (working draft 4-21-15) (WGM 4-24-15).xlsx]S-1 CRATs'!N47</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7" start="0" length="0">
    <dxf>
      <fill>
        <patternFill patternType="solid">
          <bgColor rgb="FFFFFF00"/>
        </patternFill>
      </fill>
    </dxf>
  </rfmt>
  <rfmt sheetId="2" sqref="AB48" start="0" length="0">
    <dxf>
      <fill>
        <patternFill patternType="solid">
          <bgColor rgb="FFFFFF00"/>
        </patternFill>
      </fill>
    </dxf>
  </rfmt>
  <rcc rId="2225" sId="2" odxf="1" dxf="1">
    <nc r="AC48">
      <f>C48-'N:\Personal\wgmanuel\CEC\IEPR\IEPR 2015\[2015 IEPR Supply Forms (working draft 4-21-15) (WGM 4-24-15).xlsx]S-1 CRATs'!E48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6" sId="2" odxf="1" dxf="1">
    <nc r="AD48">
      <f>D48-'N:\Personal\wgmanuel\CEC\IEPR\IEPR 2015\[2015 IEPR Supply Forms (working draft 4-21-15) (WGM 4-24-15).xlsx]S-1 CRATs'!F48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7" sId="2" odxf="1" dxf="1">
    <nc r="AE48">
      <f>E48-'N:\Personal\wgmanuel\CEC\IEPR\IEPR 2015\[2015 IEPR Supply Forms (working draft 4-21-15) (WGM 4-24-15).xlsx]S-1 CRATs'!G48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8" sId="2" odxf="1" dxf="1">
    <nc r="AF48">
      <f>F48-'N:\Personal\wgmanuel\CEC\IEPR\IEPR 2015\[2015 IEPR Supply Forms (working draft 4-21-15) (WGM 4-24-15).xlsx]S-1 CRATs'!H48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29" sId="2" odxf="1" dxf="1">
    <nc r="AG48">
      <f>G48-'N:\Personal\wgmanuel\CEC\IEPR\IEPR 2015\[2015 IEPR Supply Forms (working draft 4-21-15) (WGM 4-24-15).xlsx]S-1 CRATs'!I48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0" sId="2" odxf="1" dxf="1">
    <nc r="AH48">
      <f>H48-'N:\Personal\wgmanuel\CEC\IEPR\IEPR 2015\[2015 IEPR Supply Forms (working draft 4-21-15) (WGM 4-24-15).xlsx]S-1 CRATs'!J48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1" sId="2" odxf="1" dxf="1">
    <nc r="AI48">
      <f>I48-'N:\Personal\wgmanuel\CEC\IEPR\IEPR 2015\[2015 IEPR Supply Forms (working draft 4-21-15) (WGM 4-24-15).xlsx]S-1 CRATs'!K48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2" sId="2" odxf="1" dxf="1">
    <nc r="AJ48">
      <f>J48-'N:\Personal\wgmanuel\CEC\IEPR\IEPR 2015\[2015 IEPR Supply Forms (working draft 4-21-15) (WGM 4-24-15).xlsx]S-1 CRATs'!L48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3" sId="2" odxf="1" dxf="1">
    <nc r="AK48">
      <f>K48-'N:\Personal\wgmanuel\CEC\IEPR\IEPR 2015\[2015 IEPR Supply Forms (working draft 4-21-15) (WGM 4-24-15).xlsx]S-1 CRATs'!M48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4" sId="2" odxf="1" dxf="1">
    <nc r="AL48">
      <f>L48-'N:\Personal\wgmanuel\CEC\IEPR\IEPR 2015\[2015 IEPR Supply Forms (working draft 4-21-15) (WGM 4-24-15).xlsx]S-1 CRATs'!N48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8" start="0" length="0">
    <dxf>
      <fill>
        <patternFill patternType="solid">
          <bgColor rgb="FFFFFF00"/>
        </patternFill>
      </fill>
    </dxf>
  </rfmt>
  <rfmt sheetId="2" sqref="AB49" start="0" length="0">
    <dxf>
      <fill>
        <patternFill patternType="solid">
          <bgColor rgb="FFFFFF00"/>
        </patternFill>
      </fill>
    </dxf>
  </rfmt>
  <rcc rId="2235" sId="2" odxf="1" dxf="1">
    <nc r="AC49">
      <f>C49-'N:\Personal\wgmanuel\CEC\IEPR\IEPR 2015\[2015 IEPR Supply Forms (working draft 4-21-15) (WGM 4-24-15).xlsx]S-1 CRATs'!E49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6" sId="2" odxf="1" dxf="1">
    <nc r="AD49">
      <f>D49-'N:\Personal\wgmanuel\CEC\IEPR\IEPR 2015\[2015 IEPR Supply Forms (working draft 4-21-15) (WGM 4-24-15).xlsx]S-1 CRATs'!F49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7" sId="2" odxf="1" dxf="1">
    <nc r="AE49">
      <f>E49-'N:\Personal\wgmanuel\CEC\IEPR\IEPR 2015\[2015 IEPR Supply Forms (working draft 4-21-15) (WGM 4-24-15).xlsx]S-1 CRATs'!G49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8" sId="2" odxf="1" dxf="1">
    <nc r="AF49">
      <f>F49-'N:\Personal\wgmanuel\CEC\IEPR\IEPR 2015\[2015 IEPR Supply Forms (working draft 4-21-15) (WGM 4-24-15).xlsx]S-1 CRATs'!H49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39" sId="2" odxf="1" dxf="1">
    <nc r="AG49">
      <f>G49-'N:\Personal\wgmanuel\CEC\IEPR\IEPR 2015\[2015 IEPR Supply Forms (working draft 4-21-15) (WGM 4-24-15).xlsx]S-1 CRATs'!I49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0" sId="2" odxf="1" dxf="1">
    <nc r="AH49">
      <f>H49-'N:\Personal\wgmanuel\CEC\IEPR\IEPR 2015\[2015 IEPR Supply Forms (working draft 4-21-15) (WGM 4-24-15).xlsx]S-1 CRATs'!J49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1" sId="2" odxf="1" dxf="1">
    <nc r="AI49">
      <f>I49-'N:\Personal\wgmanuel\CEC\IEPR\IEPR 2015\[2015 IEPR Supply Forms (working draft 4-21-15) (WGM 4-24-15).xlsx]S-1 CRATs'!K49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2" sId="2" odxf="1" dxf="1">
    <nc r="AJ49">
      <f>J49-'N:\Personal\wgmanuel\CEC\IEPR\IEPR 2015\[2015 IEPR Supply Forms (working draft 4-21-15) (WGM 4-24-15).xlsx]S-1 CRATs'!L49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3" sId="2" odxf="1" dxf="1">
    <nc r="AK49">
      <f>K49-'N:\Personal\wgmanuel\CEC\IEPR\IEPR 2015\[2015 IEPR Supply Forms (working draft 4-21-15) (WGM 4-24-15).xlsx]S-1 CRATs'!M49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4" sId="2" odxf="1" dxf="1">
    <nc r="AL49">
      <f>L49-'N:\Personal\wgmanuel\CEC\IEPR\IEPR 2015\[2015 IEPR Supply Forms (working draft 4-21-15) (WGM 4-24-15).xlsx]S-1 CRATs'!N49</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49" start="0" length="0">
    <dxf>
      <fill>
        <patternFill patternType="solid">
          <bgColor rgb="FFFFFF00"/>
        </patternFill>
      </fill>
    </dxf>
  </rfmt>
  <rfmt sheetId="2" sqref="AB50" start="0" length="0">
    <dxf>
      <fill>
        <patternFill patternType="solid">
          <bgColor rgb="FFFFFF00"/>
        </patternFill>
      </fill>
    </dxf>
  </rfmt>
  <rcc rId="2245" sId="2" odxf="1" dxf="1">
    <nc r="AC50">
      <f>C50-'N:\Personal\wgmanuel\CEC\IEPR\IEPR 2015\[2015 IEPR Supply Forms (working draft 4-21-15) (WGM 4-24-15).xlsx]S-1 CRATs'!E50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6" sId="2" odxf="1" dxf="1">
    <nc r="AD50">
      <f>D50-'N:\Personal\wgmanuel\CEC\IEPR\IEPR 2015\[2015 IEPR Supply Forms (working draft 4-21-15) (WGM 4-24-15).xlsx]S-1 CRATs'!F50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7" sId="2" odxf="1" dxf="1">
    <nc r="AE50">
      <f>E50-'N:\Personal\wgmanuel\CEC\IEPR\IEPR 2015\[2015 IEPR Supply Forms (working draft 4-21-15) (WGM 4-24-15).xlsx]S-1 CRATs'!G50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8" sId="2" odxf="1" dxf="1">
    <nc r="AF50">
      <f>F50-'N:\Personal\wgmanuel\CEC\IEPR\IEPR 2015\[2015 IEPR Supply Forms (working draft 4-21-15) (WGM 4-24-15).xlsx]S-1 CRATs'!H50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49" sId="2" odxf="1" dxf="1">
    <nc r="AG50">
      <f>G50-'N:\Personal\wgmanuel\CEC\IEPR\IEPR 2015\[2015 IEPR Supply Forms (working draft 4-21-15) (WGM 4-24-15).xlsx]S-1 CRATs'!I50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50" sId="2" odxf="1" dxf="1">
    <nc r="AH50">
      <f>H50-'N:\Personal\wgmanuel\CEC\IEPR\IEPR 2015\[2015 IEPR Supply Forms (working draft 4-21-15) (WGM 4-24-15).xlsx]S-1 CRATs'!J50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51" sId="2" odxf="1" dxf="1">
    <nc r="AI50">
      <f>I50-'N:\Personal\wgmanuel\CEC\IEPR\IEPR 2015\[2015 IEPR Supply Forms (working draft 4-21-15) (WGM 4-24-15).xlsx]S-1 CRATs'!K50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52" sId="2" odxf="1" dxf="1">
    <nc r="AJ50">
      <f>J50-'N:\Personal\wgmanuel\CEC\IEPR\IEPR 2015\[2015 IEPR Supply Forms (working draft 4-21-15) (WGM 4-24-15).xlsx]S-1 CRATs'!L50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53" sId="2" odxf="1" dxf="1">
    <nc r="AK50">
      <f>K50-'N:\Personal\wgmanuel\CEC\IEPR\IEPR 2015\[2015 IEPR Supply Forms (working draft 4-21-15) (WGM 4-24-15).xlsx]S-1 CRATs'!M50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54" sId="2" odxf="1" dxf="1">
    <nc r="AL50">
      <f>L50-'N:\Personal\wgmanuel\CEC\IEPR\IEPR 2015\[2015 IEPR Supply Forms (working draft 4-21-15) (WGM 4-24-15).xlsx]S-1 CRATs'!N50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0" start="0" length="0">
    <dxf>
      <fill>
        <patternFill patternType="solid">
          <bgColor rgb="FFFFFF00"/>
        </patternFill>
      </fill>
    </dxf>
  </rfmt>
  <rfmt sheetId="2" sqref="AB51" start="0" length="0">
    <dxf>
      <fill>
        <patternFill patternType="solid">
          <bgColor rgb="FFFFFF00"/>
        </patternFill>
      </fill>
    </dxf>
  </rfmt>
  <rfmt sheetId="2" sqref="AC51" start="0" length="0">
    <dxf>
      <font>
        <sz val="12"/>
        <color theme="1" tint="0.499984740745262"/>
        <name val="Times New Roman"/>
        <scheme val="none"/>
      </font>
      <numFmt numFmtId="170" formatCode="_(* #,##0_);_(* \(#,##0\);_(* &quot;-&quot;??_);_(@_)"/>
    </dxf>
  </rfmt>
  <rfmt sheetId="2" sqref="AD51" start="0" length="0">
    <dxf>
      <font>
        <sz val="12"/>
        <color theme="1" tint="0.499984740745262"/>
        <name val="Times New Roman"/>
        <scheme val="none"/>
      </font>
      <numFmt numFmtId="170" formatCode="_(* #,##0_);_(* \(#,##0\);_(* &quot;-&quot;??_);_(@_)"/>
    </dxf>
  </rfmt>
  <rfmt sheetId="2" sqref="AE51" start="0" length="0">
    <dxf>
      <font>
        <sz val="12"/>
        <color theme="1" tint="0.499984740745262"/>
        <name val="Times New Roman"/>
        <scheme val="none"/>
      </font>
      <numFmt numFmtId="170" formatCode="_(* #,##0_);_(* \(#,##0\);_(* &quot;-&quot;??_);_(@_)"/>
    </dxf>
  </rfmt>
  <rfmt sheetId="2" sqref="AF51" start="0" length="0">
    <dxf>
      <font>
        <sz val="12"/>
        <color theme="1" tint="0.499984740745262"/>
        <name val="Times New Roman"/>
        <scheme val="none"/>
      </font>
      <numFmt numFmtId="170" formatCode="_(* #,##0_);_(* \(#,##0\);_(* &quot;-&quot;??_);_(@_)"/>
    </dxf>
  </rfmt>
  <rfmt sheetId="2" sqref="AG51" start="0" length="0">
    <dxf>
      <font>
        <sz val="12"/>
        <color theme="1" tint="0.499984740745262"/>
        <name val="Times New Roman"/>
        <scheme val="none"/>
      </font>
      <numFmt numFmtId="170" formatCode="_(* #,##0_);_(* \(#,##0\);_(* &quot;-&quot;??_);_(@_)"/>
    </dxf>
  </rfmt>
  <rfmt sheetId="2" sqref="AH51" start="0" length="0">
    <dxf>
      <font>
        <sz val="12"/>
        <color theme="1" tint="0.499984740745262"/>
        <name val="Times New Roman"/>
        <scheme val="none"/>
      </font>
      <numFmt numFmtId="170" formatCode="_(* #,##0_);_(* \(#,##0\);_(* &quot;-&quot;??_);_(@_)"/>
    </dxf>
  </rfmt>
  <rfmt sheetId="2" sqref="AI51" start="0" length="0">
    <dxf>
      <font>
        <sz val="12"/>
        <color theme="1" tint="0.499984740745262"/>
        <name val="Times New Roman"/>
        <scheme val="none"/>
      </font>
      <numFmt numFmtId="170" formatCode="_(* #,##0_);_(* \(#,##0\);_(* &quot;-&quot;??_);_(@_)"/>
    </dxf>
  </rfmt>
  <rfmt sheetId="2" sqref="AJ51" start="0" length="0">
    <dxf>
      <font>
        <sz val="12"/>
        <color theme="1" tint="0.499984740745262"/>
        <name val="Times New Roman"/>
        <scheme val="none"/>
      </font>
      <numFmt numFmtId="170" formatCode="_(* #,##0_);_(* \(#,##0\);_(* &quot;-&quot;??_);_(@_)"/>
    </dxf>
  </rfmt>
  <rfmt sheetId="2" sqref="AK51" start="0" length="0">
    <dxf>
      <font>
        <sz val="12"/>
        <color theme="1" tint="0.499984740745262"/>
        <name val="Times New Roman"/>
        <scheme val="none"/>
      </font>
      <numFmt numFmtId="170" formatCode="_(* #,##0_);_(* \(#,##0\);_(* &quot;-&quot;??_);_(@_)"/>
    </dxf>
  </rfmt>
  <rfmt sheetId="2" sqref="AL51" start="0" length="0">
    <dxf>
      <font>
        <sz val="12"/>
        <color theme="1" tint="0.499984740745262"/>
        <name val="Times New Roman"/>
        <scheme val="none"/>
      </font>
      <numFmt numFmtId="170" formatCode="_(* #,##0_);_(* \(#,##0\);_(* &quot;-&quot;??_);_(@_)"/>
    </dxf>
  </rfmt>
  <rfmt sheetId="2" sqref="AO51" start="0" length="0">
    <dxf>
      <fill>
        <patternFill patternType="solid">
          <bgColor rgb="FFFFFF00"/>
        </patternFill>
      </fill>
    </dxf>
  </rfmt>
  <rcc rId="2255" sId="2" odxf="1" s="1" dxf="1">
    <nc r="P52">
      <f>C52-SUM(C53:C55)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56" sId="2" odxf="1" s="1" dxf="1">
    <nc r="Q52">
      <f>D52-SUM(D53:D55)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57" sId="2" odxf="1" s="1" dxf="1">
    <nc r="R52">
      <f>E52-SUM(E53:E55)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58" sId="2" odxf="1" s="1" dxf="1">
    <nc r="S52">
      <f>F52-SUM(F53:F55)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59" sId="2" odxf="1" s="1" dxf="1">
    <nc r="T52">
      <f>G52-SUM(G53:G55)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60" sId="2" odxf="1" s="1" dxf="1">
    <nc r="U52">
      <f>H52-SUM(H53:H55)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61" sId="2" odxf="1" s="1" dxf="1">
    <nc r="V52">
      <f>I52-SUM(I53:I55)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62" sId="2" odxf="1" s="1" dxf="1">
    <nc r="W52">
      <f>J52-SUM(J53:J55)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63" sId="2" odxf="1" s="1" dxf="1">
    <nc r="X52">
      <f>K52-SUM(K53:K55)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64" sId="2" odxf="1" s="1" dxf="1">
    <nc r="Y52">
      <f>L52-SUM(L53:L55)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65" sId="2" odxf="1" s="1" dxf="1">
    <nc r="Z52">
      <f>M52-SUM(M53:M55)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266" sId="2" odxf="1" s="1" dxf="1">
    <nc r="AA52">
      <f>N52-SUM(N53:N55)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2" sqref="AB52" start="0" length="0">
    <dxf>
      <fill>
        <patternFill patternType="solid">
          <bgColor rgb="FFFFFF00"/>
        </patternFill>
      </fill>
    </dxf>
  </rfmt>
  <rcc rId="2267" sId="2" odxf="1" dxf="1">
    <nc r="AC52">
      <f>C52-'N:\Personal\wgmanuel\CEC\IEPR\IEPR 2015\[2015 IEPR Supply Forms (working draft 4-21-15) (WGM 4-24-15).xlsx]S-1 CRATs'!E51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68" sId="2" odxf="1" dxf="1">
    <nc r="AD52">
      <f>D52-'N:\Personal\wgmanuel\CEC\IEPR\IEPR 2015\[2015 IEPR Supply Forms (working draft 4-21-15) (WGM 4-24-15).xlsx]S-1 CRATs'!F51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69" sId="2" odxf="1" dxf="1">
    <nc r="AE52">
      <f>E52-'N:\Personal\wgmanuel\CEC\IEPR\IEPR 2015\[2015 IEPR Supply Forms (working draft 4-21-15) (WGM 4-24-15).xlsx]S-1 CRATs'!G51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0" sId="2" odxf="1" dxf="1">
    <nc r="AF52">
      <f>F52-'N:\Personal\wgmanuel\CEC\IEPR\IEPR 2015\[2015 IEPR Supply Forms (working draft 4-21-15) (WGM 4-24-15).xlsx]S-1 CRATs'!H51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1" sId="2" odxf="1" dxf="1">
    <nc r="AG52">
      <f>G52-'N:\Personal\wgmanuel\CEC\IEPR\IEPR 2015\[2015 IEPR Supply Forms (working draft 4-21-15) (WGM 4-24-15).xlsx]S-1 CRATs'!I51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2" sId="2" odxf="1" dxf="1">
    <nc r="AH52">
      <f>H52-'N:\Personal\wgmanuel\CEC\IEPR\IEPR 2015\[2015 IEPR Supply Forms (working draft 4-21-15) (WGM 4-24-15).xlsx]S-1 CRATs'!J51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3" sId="2" odxf="1" dxf="1">
    <nc r="AI52">
      <f>I52-'N:\Personal\wgmanuel\CEC\IEPR\IEPR 2015\[2015 IEPR Supply Forms (working draft 4-21-15) (WGM 4-24-15).xlsx]S-1 CRATs'!K51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4" sId="2" odxf="1" dxf="1">
    <nc r="AJ52">
      <f>J52-'N:\Personal\wgmanuel\CEC\IEPR\IEPR 2015\[2015 IEPR Supply Forms (working draft 4-21-15) (WGM 4-24-15).xlsx]S-1 CRATs'!L51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5" sId="2" odxf="1" dxf="1">
    <nc r="AK52">
      <f>K52-'N:\Personal\wgmanuel\CEC\IEPR\IEPR 2015\[2015 IEPR Supply Forms (working draft 4-21-15) (WGM 4-24-15).xlsx]S-1 CRATs'!M51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6" sId="2" odxf="1" dxf="1">
    <nc r="AL52">
      <f>L52-'N:\Personal\wgmanuel\CEC\IEPR\IEPR 2015\[2015 IEPR Supply Forms (working draft 4-21-15) (WGM 4-24-15).xlsx]S-1 CRATs'!N51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2" start="0" length="0">
    <dxf>
      <fill>
        <patternFill patternType="solid">
          <bgColor rgb="FFFFFF00"/>
        </patternFill>
      </fill>
    </dxf>
  </rfmt>
  <rfmt sheetId="2" sqref="AB53" start="0" length="0">
    <dxf>
      <fill>
        <patternFill patternType="solid">
          <bgColor rgb="FFFFFF00"/>
        </patternFill>
      </fill>
    </dxf>
  </rfmt>
  <rcc rId="2277" sId="2" odxf="1" dxf="1">
    <nc r="AC53">
      <f>C53-'N:\Personal\wgmanuel\CEC\IEPR\IEPR 2015\[2015 IEPR Supply Forms (working draft 4-21-15) (WGM 4-24-15).xlsx]S-1 CRATs'!E52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8" sId="2" odxf="1" dxf="1">
    <nc r="AD53">
      <f>D53-'N:\Personal\wgmanuel\CEC\IEPR\IEPR 2015\[2015 IEPR Supply Forms (working draft 4-21-15) (WGM 4-24-15).xlsx]S-1 CRATs'!F52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79" sId="2" odxf="1" dxf="1">
    <nc r="AE53">
      <f>E53-'N:\Personal\wgmanuel\CEC\IEPR\IEPR 2015\[2015 IEPR Supply Forms (working draft 4-21-15) (WGM 4-24-15).xlsx]S-1 CRATs'!G52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0" sId="2" odxf="1" dxf="1">
    <nc r="AF53">
      <f>F53-'N:\Personal\wgmanuel\CEC\IEPR\IEPR 2015\[2015 IEPR Supply Forms (working draft 4-21-15) (WGM 4-24-15).xlsx]S-1 CRATs'!H52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1" sId="2" odxf="1" dxf="1">
    <nc r="AG53">
      <f>G53-'N:\Personal\wgmanuel\CEC\IEPR\IEPR 2015\[2015 IEPR Supply Forms (working draft 4-21-15) (WGM 4-24-15).xlsx]S-1 CRATs'!I52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2" sId="2" odxf="1" dxf="1">
    <nc r="AH53">
      <f>H53-'N:\Personal\wgmanuel\CEC\IEPR\IEPR 2015\[2015 IEPR Supply Forms (working draft 4-21-15) (WGM 4-24-15).xlsx]S-1 CRATs'!J52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3" sId="2" odxf="1" dxf="1">
    <nc r="AI53">
      <f>I53-'N:\Personal\wgmanuel\CEC\IEPR\IEPR 2015\[2015 IEPR Supply Forms (working draft 4-21-15) (WGM 4-24-15).xlsx]S-1 CRATs'!K52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4" sId="2" odxf="1" dxf="1">
    <nc r="AJ53">
      <f>J53-'N:\Personal\wgmanuel\CEC\IEPR\IEPR 2015\[2015 IEPR Supply Forms (working draft 4-21-15) (WGM 4-24-15).xlsx]S-1 CRATs'!L52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5" sId="2" odxf="1" dxf="1">
    <nc r="AK53">
      <f>K53-'N:\Personal\wgmanuel\CEC\IEPR\IEPR 2015\[2015 IEPR Supply Forms (working draft 4-21-15) (WGM 4-24-15).xlsx]S-1 CRATs'!M52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6" sId="2" odxf="1" dxf="1">
    <nc r="AL53">
      <f>L53-'N:\Personal\wgmanuel\CEC\IEPR\IEPR 2015\[2015 IEPR Supply Forms (working draft 4-21-15) (WGM 4-24-15).xlsx]S-1 CRATs'!N52</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3" start="0" length="0">
    <dxf>
      <fill>
        <patternFill patternType="solid">
          <bgColor rgb="FFFFFF00"/>
        </patternFill>
      </fill>
    </dxf>
  </rfmt>
  <rfmt sheetId="2" sqref="AB54" start="0" length="0">
    <dxf>
      <fill>
        <patternFill patternType="solid">
          <bgColor rgb="FFFFFF00"/>
        </patternFill>
      </fill>
    </dxf>
  </rfmt>
  <rcc rId="2287" sId="2" odxf="1" dxf="1">
    <nc r="AC54">
      <f>C54-'N:\Personal\wgmanuel\CEC\IEPR\IEPR 2015\[2015 IEPR Supply Forms (working draft 4-21-15) (WGM 4-24-15).xlsx]S-1 CRATs'!E53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8" sId="2" odxf="1" dxf="1">
    <nc r="AD54">
      <f>D54-'N:\Personal\wgmanuel\CEC\IEPR\IEPR 2015\[2015 IEPR Supply Forms (working draft 4-21-15) (WGM 4-24-15).xlsx]S-1 CRATs'!F53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89" sId="2" odxf="1" dxf="1">
    <nc r="AE54">
      <f>E54-'N:\Personal\wgmanuel\CEC\IEPR\IEPR 2015\[2015 IEPR Supply Forms (working draft 4-21-15) (WGM 4-24-15).xlsx]S-1 CRATs'!G53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0" sId="2" odxf="1" dxf="1">
    <nc r="AF54">
      <f>F54-'N:\Personal\wgmanuel\CEC\IEPR\IEPR 2015\[2015 IEPR Supply Forms (working draft 4-21-15) (WGM 4-24-15).xlsx]S-1 CRATs'!H53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1" sId="2" odxf="1" dxf="1">
    <nc r="AG54">
      <f>G54-'N:\Personal\wgmanuel\CEC\IEPR\IEPR 2015\[2015 IEPR Supply Forms (working draft 4-21-15) (WGM 4-24-15).xlsx]S-1 CRATs'!I53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2" sId="2" odxf="1" dxf="1">
    <nc r="AH54">
      <f>H54-'N:\Personal\wgmanuel\CEC\IEPR\IEPR 2015\[2015 IEPR Supply Forms (working draft 4-21-15) (WGM 4-24-15).xlsx]S-1 CRATs'!J53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3" sId="2" odxf="1" dxf="1">
    <nc r="AI54">
      <f>I54-'N:\Personal\wgmanuel\CEC\IEPR\IEPR 2015\[2015 IEPR Supply Forms (working draft 4-21-15) (WGM 4-24-15).xlsx]S-1 CRATs'!K53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4" sId="2" odxf="1" dxf="1">
    <nc r="AJ54">
      <f>J54-'N:\Personal\wgmanuel\CEC\IEPR\IEPR 2015\[2015 IEPR Supply Forms (working draft 4-21-15) (WGM 4-24-15).xlsx]S-1 CRATs'!L53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5" sId="2" odxf="1" dxf="1">
    <nc r="AK54">
      <f>K54-'N:\Personal\wgmanuel\CEC\IEPR\IEPR 2015\[2015 IEPR Supply Forms (working draft 4-21-15) (WGM 4-24-15).xlsx]S-1 CRATs'!M53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6" sId="2" odxf="1" dxf="1">
    <nc r="AL54">
      <f>L54-'N:\Personal\wgmanuel\CEC\IEPR\IEPR 2015\[2015 IEPR Supply Forms (working draft 4-21-15) (WGM 4-24-15).xlsx]S-1 CRATs'!N53</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4" start="0" length="0">
    <dxf>
      <fill>
        <patternFill patternType="solid">
          <bgColor rgb="FFFFFF00"/>
        </patternFill>
      </fill>
    </dxf>
  </rfmt>
  <rfmt sheetId="2" sqref="AB55" start="0" length="0">
    <dxf>
      <fill>
        <patternFill patternType="solid">
          <bgColor rgb="FFFFFF00"/>
        </patternFill>
      </fill>
    </dxf>
  </rfmt>
  <rcc rId="2297" sId="2" odxf="1" dxf="1">
    <nc r="AC55">
      <f>C55-'N:\Personal\wgmanuel\CEC\IEPR\IEPR 2015\[2015 IEPR Supply Forms (working draft 4-21-15) (WGM 4-24-15).xlsx]S-1 CRATs'!E54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8" sId="2" odxf="1" dxf="1">
    <nc r="AD55">
      <f>D55-'N:\Personal\wgmanuel\CEC\IEPR\IEPR 2015\[2015 IEPR Supply Forms (working draft 4-21-15) (WGM 4-24-15).xlsx]S-1 CRATs'!F54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299" sId="2" odxf="1" dxf="1">
    <nc r="AE55">
      <f>E55-'N:\Personal\wgmanuel\CEC\IEPR\IEPR 2015\[2015 IEPR Supply Forms (working draft 4-21-15) (WGM 4-24-15).xlsx]S-1 CRATs'!G54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0" sId="2" odxf="1" dxf="1">
    <nc r="AF55">
      <f>F55-'N:\Personal\wgmanuel\CEC\IEPR\IEPR 2015\[2015 IEPR Supply Forms (working draft 4-21-15) (WGM 4-24-15).xlsx]S-1 CRATs'!H54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1" sId="2" odxf="1" dxf="1">
    <nc r="AG55">
      <f>G55-'N:\Personal\wgmanuel\CEC\IEPR\IEPR 2015\[2015 IEPR Supply Forms (working draft 4-21-15) (WGM 4-24-15).xlsx]S-1 CRATs'!I54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2" sId="2" odxf="1" dxf="1">
    <nc r="AH55">
      <f>H55-'N:\Personal\wgmanuel\CEC\IEPR\IEPR 2015\[2015 IEPR Supply Forms (working draft 4-21-15) (WGM 4-24-15).xlsx]S-1 CRATs'!J54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3" sId="2" odxf="1" dxf="1">
    <nc r="AI55">
      <f>I55-'N:\Personal\wgmanuel\CEC\IEPR\IEPR 2015\[2015 IEPR Supply Forms (working draft 4-21-15) (WGM 4-24-15).xlsx]S-1 CRATs'!K54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4" sId="2" odxf="1" dxf="1">
    <nc r="AJ55">
      <f>J55-'N:\Personal\wgmanuel\CEC\IEPR\IEPR 2015\[2015 IEPR Supply Forms (working draft 4-21-15) (WGM 4-24-15).xlsx]S-1 CRATs'!L54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5" sId="2" odxf="1" dxf="1">
    <nc r="AK55">
      <f>K55-'N:\Personal\wgmanuel\CEC\IEPR\IEPR 2015\[2015 IEPR Supply Forms (working draft 4-21-15) (WGM 4-24-15).xlsx]S-1 CRATs'!M54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6" sId="2" odxf="1" dxf="1">
    <nc r="AL55">
      <f>L55-'N:\Personal\wgmanuel\CEC\IEPR\IEPR 2015\[2015 IEPR Supply Forms (working draft 4-21-15) (WGM 4-24-15).xlsx]S-1 CRATs'!N54</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5" start="0" length="0">
    <dxf>
      <fill>
        <patternFill patternType="solid">
          <bgColor rgb="FFFFFF00"/>
        </patternFill>
      </fill>
    </dxf>
  </rfmt>
  <rfmt sheetId="2" sqref="AB56" start="0" length="0">
    <dxf>
      <fill>
        <patternFill patternType="solid">
          <bgColor rgb="FFFFFF00"/>
        </patternFill>
      </fill>
    </dxf>
  </rfmt>
  <rcc rId="2307" sId="2" odxf="1" dxf="1">
    <nc r="AC56">
      <f>C56-'N:\Personal\wgmanuel\CEC\IEPR\IEPR 2015\[2015 IEPR Supply Forms (working draft 4-21-15) (WGM 4-24-15).xlsx]S-1 CRATs'!E55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8" sId="2" odxf="1" dxf="1">
    <nc r="AD56">
      <f>D56-'N:\Personal\wgmanuel\CEC\IEPR\IEPR 2015\[2015 IEPR Supply Forms (working draft 4-21-15) (WGM 4-24-15).xlsx]S-1 CRATs'!F55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09" sId="2" odxf="1" dxf="1">
    <nc r="AE56">
      <f>E56-'N:\Personal\wgmanuel\CEC\IEPR\IEPR 2015\[2015 IEPR Supply Forms (working draft 4-21-15) (WGM 4-24-15).xlsx]S-1 CRATs'!G55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10" sId="2" odxf="1" dxf="1">
    <nc r="AF56">
      <f>F56-'N:\Personal\wgmanuel\CEC\IEPR\IEPR 2015\[2015 IEPR Supply Forms (working draft 4-21-15) (WGM 4-24-15).xlsx]S-1 CRATs'!H55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11" sId="2" odxf="1" dxf="1">
    <nc r="AG56">
      <f>G56-'N:\Personal\wgmanuel\CEC\IEPR\IEPR 2015\[2015 IEPR Supply Forms (working draft 4-21-15) (WGM 4-24-15).xlsx]S-1 CRATs'!I55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12" sId="2" odxf="1" dxf="1">
    <nc r="AH56">
      <f>H56-'N:\Personal\wgmanuel\CEC\IEPR\IEPR 2015\[2015 IEPR Supply Forms (working draft 4-21-15) (WGM 4-24-15).xlsx]S-1 CRATs'!J55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13" sId="2" odxf="1" dxf="1">
    <nc r="AI56">
      <f>I56-'N:\Personal\wgmanuel\CEC\IEPR\IEPR 2015\[2015 IEPR Supply Forms (working draft 4-21-15) (WGM 4-24-15).xlsx]S-1 CRATs'!K55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14" sId="2" odxf="1" dxf="1">
    <nc r="AJ56">
      <f>J56-'N:\Personal\wgmanuel\CEC\IEPR\IEPR 2015\[2015 IEPR Supply Forms (working draft 4-21-15) (WGM 4-24-15).xlsx]S-1 CRATs'!L55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15" sId="2" odxf="1" dxf="1">
    <nc r="AK56">
      <f>K56-'N:\Personal\wgmanuel\CEC\IEPR\IEPR 2015\[2015 IEPR Supply Forms (working draft 4-21-15) (WGM 4-24-15).xlsx]S-1 CRATs'!M55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16" sId="2" odxf="1" dxf="1">
    <nc r="AL56">
      <f>L56-'N:\Personal\wgmanuel\CEC\IEPR\IEPR 2015\[2015 IEPR Supply Forms (working draft 4-21-15) (WGM 4-24-15).xlsx]S-1 CRATs'!N55</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6" start="0" length="0">
    <dxf>
      <fill>
        <patternFill patternType="solid">
          <bgColor rgb="FFFFFF00"/>
        </patternFill>
      </fill>
    </dxf>
  </rfmt>
  <rcc rId="2317" sId="2" odxf="1" s="1" dxf="1">
    <nc r="P57">
      <f>C57-SUM(C58:C61)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18" sId="2" odxf="1" s="1" dxf="1">
    <nc r="Q57">
      <f>D57-SUM(D58:D61)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19" sId="2" odxf="1" s="1" dxf="1">
    <nc r="R57">
      <f>E57-SUM(E58:E61)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0" sId="2" odxf="1" s="1" dxf="1">
    <nc r="S57">
      <f>F57-SUM(F58:F61)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1" sId="2" odxf="1" s="1" dxf="1">
    <nc r="T57">
      <f>G57-SUM(G58:G61)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2" sId="2" odxf="1" s="1" dxf="1">
    <nc r="U57">
      <f>H57-SUM(H58:H61)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3" sId="2" odxf="1" s="1" dxf="1">
    <nc r="V57">
      <f>I57-SUM(I58:I61)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4" sId="2" odxf="1" s="1" dxf="1">
    <nc r="W57">
      <f>J57-SUM(J58:J61)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5" sId="2" odxf="1" s="1" dxf="1">
    <nc r="X57">
      <f>K57-SUM(K58:K61)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6" sId="2" odxf="1" s="1" dxf="1">
    <nc r="Y57">
      <f>L57-SUM(L58:L61)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7" sId="2" odxf="1" s="1" dxf="1">
    <nc r="Z57">
      <f>M57-SUM(M58:M61)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328" sId="2" odxf="1" s="1" dxf="1">
    <nc r="AA57">
      <f>N57-SUM(N58:N61)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2" sqref="AB57" start="0" length="0">
    <dxf>
      <fill>
        <patternFill patternType="solid">
          <bgColor rgb="FFFFFF00"/>
        </patternFill>
      </fill>
    </dxf>
  </rfmt>
  <rcc rId="2329" sId="2" odxf="1" dxf="1">
    <nc r="AC57">
      <f>C57-'N:\Personal\wgmanuel\CEC\IEPR\IEPR 2015\[2015 IEPR Supply Forms (working draft 4-21-15) (WGM 4-24-15).xlsx]S-1 CRATs'!E56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0" sId="2" odxf="1" dxf="1">
    <nc r="AD57">
      <f>D57-'N:\Personal\wgmanuel\CEC\IEPR\IEPR 2015\[2015 IEPR Supply Forms (working draft 4-21-15) (WGM 4-24-15).xlsx]S-1 CRATs'!F56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1" sId="2" odxf="1" dxf="1">
    <nc r="AE57">
      <f>E57-'N:\Personal\wgmanuel\CEC\IEPR\IEPR 2015\[2015 IEPR Supply Forms (working draft 4-21-15) (WGM 4-24-15).xlsx]S-1 CRATs'!G56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2" sId="2" odxf="1" dxf="1">
    <nc r="AF57">
      <f>F57-'N:\Personal\wgmanuel\CEC\IEPR\IEPR 2015\[2015 IEPR Supply Forms (working draft 4-21-15) (WGM 4-24-15).xlsx]S-1 CRATs'!H56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3" sId="2" odxf="1" dxf="1">
    <nc r="AG57">
      <f>G57-'N:\Personal\wgmanuel\CEC\IEPR\IEPR 2015\[2015 IEPR Supply Forms (working draft 4-21-15) (WGM 4-24-15).xlsx]S-1 CRATs'!I56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4" sId="2" odxf="1" dxf="1">
    <nc r="AH57">
      <f>H57-'N:\Personal\wgmanuel\CEC\IEPR\IEPR 2015\[2015 IEPR Supply Forms (working draft 4-21-15) (WGM 4-24-15).xlsx]S-1 CRATs'!J56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5" sId="2" odxf="1" dxf="1">
    <nc r="AI57">
      <f>I57-'N:\Personal\wgmanuel\CEC\IEPR\IEPR 2015\[2015 IEPR Supply Forms (working draft 4-21-15) (WGM 4-24-15).xlsx]S-1 CRATs'!K56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6" sId="2" odxf="1" dxf="1">
    <nc r="AJ57">
      <f>J57-'N:\Personal\wgmanuel\CEC\IEPR\IEPR 2015\[2015 IEPR Supply Forms (working draft 4-21-15) (WGM 4-24-15).xlsx]S-1 CRATs'!L56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7" sId="2" odxf="1" dxf="1">
    <nc r="AK57">
      <f>K57-'N:\Personal\wgmanuel\CEC\IEPR\IEPR 2015\[2015 IEPR Supply Forms (working draft 4-21-15) (WGM 4-24-15).xlsx]S-1 CRATs'!M56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38" sId="2" odxf="1" dxf="1">
    <nc r="AL57">
      <f>L57-'N:\Personal\wgmanuel\CEC\IEPR\IEPR 2015\[2015 IEPR Supply Forms (working draft 4-21-15) (WGM 4-24-15).xlsx]S-1 CRATs'!N56</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7" start="0" length="0">
    <dxf>
      <fill>
        <patternFill patternType="solid">
          <bgColor rgb="FFFFFF00"/>
        </patternFill>
      </fill>
    </dxf>
  </rfmt>
  <rfmt sheetId="2" sqref="AB58" start="0" length="0">
    <dxf>
      <fill>
        <patternFill patternType="solid">
          <bgColor rgb="FFFFFF00"/>
        </patternFill>
      </fill>
    </dxf>
  </rfmt>
  <rcc rId="2339" sId="2" odxf="1" dxf="1">
    <nc r="AC58">
      <f>C58-'N:\Personal\wgmanuel\CEC\IEPR\IEPR 2015\[2015 IEPR Supply Forms (working draft 4-21-15) (WGM 4-24-15).xlsx]S-1 CRATs'!E57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0" sId="2" odxf="1" dxf="1">
    <nc r="AD58">
      <f>D58-'N:\Personal\wgmanuel\CEC\IEPR\IEPR 2015\[2015 IEPR Supply Forms (working draft 4-21-15) (WGM 4-24-15).xlsx]S-1 CRATs'!F57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1" sId="2" odxf="1" dxf="1">
    <nc r="AE58">
      <f>E58-'N:\Personal\wgmanuel\CEC\IEPR\IEPR 2015\[2015 IEPR Supply Forms (working draft 4-21-15) (WGM 4-24-15).xlsx]S-1 CRATs'!G57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2" sId="2" odxf="1" dxf="1">
    <nc r="AF58">
      <f>F58-'N:\Personal\wgmanuel\CEC\IEPR\IEPR 2015\[2015 IEPR Supply Forms (working draft 4-21-15) (WGM 4-24-15).xlsx]S-1 CRATs'!H57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3" sId="2" odxf="1" dxf="1">
    <nc r="AG58">
      <f>G58-'N:\Personal\wgmanuel\CEC\IEPR\IEPR 2015\[2015 IEPR Supply Forms (working draft 4-21-15) (WGM 4-24-15).xlsx]S-1 CRATs'!I57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4" sId="2" odxf="1" dxf="1">
    <nc r="AH58">
      <f>H58-'N:\Personal\wgmanuel\CEC\IEPR\IEPR 2015\[2015 IEPR Supply Forms (working draft 4-21-15) (WGM 4-24-15).xlsx]S-1 CRATs'!J57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5" sId="2" odxf="1" dxf="1">
    <nc r="AI58">
      <f>I58-'N:\Personal\wgmanuel\CEC\IEPR\IEPR 2015\[2015 IEPR Supply Forms (working draft 4-21-15) (WGM 4-24-15).xlsx]S-1 CRATs'!K57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6" sId="2" odxf="1" dxf="1">
    <nc r="AJ58">
      <f>J58-'N:\Personal\wgmanuel\CEC\IEPR\IEPR 2015\[2015 IEPR Supply Forms (working draft 4-21-15) (WGM 4-24-15).xlsx]S-1 CRATs'!L57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7" sId="2" odxf="1" dxf="1">
    <nc r="AK58">
      <f>K58-'N:\Personal\wgmanuel\CEC\IEPR\IEPR 2015\[2015 IEPR Supply Forms (working draft 4-21-15) (WGM 4-24-15).xlsx]S-1 CRATs'!M57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48" sId="2" odxf="1" dxf="1">
    <nc r="AL58">
      <f>L58-'N:\Personal\wgmanuel\CEC\IEPR\IEPR 2015\[2015 IEPR Supply Forms (working draft 4-21-15) (WGM 4-24-15).xlsx]S-1 CRATs'!N57</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8" start="0" length="0">
    <dxf>
      <fill>
        <patternFill patternType="solid">
          <bgColor rgb="FFFFFF00"/>
        </patternFill>
      </fill>
    </dxf>
  </rfmt>
  <rfmt sheetId="2" sqref="AB59" start="0" length="0">
    <dxf>
      <fill>
        <patternFill patternType="solid">
          <bgColor rgb="FFFFFF00"/>
        </patternFill>
      </fill>
    </dxf>
  </rfmt>
  <rcc rId="2349" sId="2" odxf="1" dxf="1">
    <nc r="AC59">
      <f>C59-'N:\Personal\wgmanuel\CEC\IEPR\IEPR 2015\[2015 IEPR Supply Forms (working draft 4-21-15) (WGM 4-24-15).xlsx]S-1 CRATs'!E58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0" sId="2" odxf="1" dxf="1">
    <nc r="AD59">
      <f>D59-'N:\Personal\wgmanuel\CEC\IEPR\IEPR 2015\[2015 IEPR Supply Forms (working draft 4-21-15) (WGM 4-24-15).xlsx]S-1 CRATs'!F58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1" sId="2" odxf="1" dxf="1">
    <nc r="AE59">
      <f>E59-'N:\Personal\wgmanuel\CEC\IEPR\IEPR 2015\[2015 IEPR Supply Forms (working draft 4-21-15) (WGM 4-24-15).xlsx]S-1 CRATs'!G58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2" sId="2" odxf="1" dxf="1">
    <nc r="AF59">
      <f>F59-'N:\Personal\wgmanuel\CEC\IEPR\IEPR 2015\[2015 IEPR Supply Forms (working draft 4-21-15) (WGM 4-24-15).xlsx]S-1 CRATs'!H58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3" sId="2" odxf="1" dxf="1">
    <nc r="AG59">
      <f>G59-'N:\Personal\wgmanuel\CEC\IEPR\IEPR 2015\[2015 IEPR Supply Forms (working draft 4-21-15) (WGM 4-24-15).xlsx]S-1 CRATs'!I58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4" sId="2" odxf="1" dxf="1">
    <nc r="AH59">
      <f>H59-'N:\Personal\wgmanuel\CEC\IEPR\IEPR 2015\[2015 IEPR Supply Forms (working draft 4-21-15) (WGM 4-24-15).xlsx]S-1 CRATs'!J58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5" sId="2" odxf="1" dxf="1">
    <nc r="AI59">
      <f>I59-'N:\Personal\wgmanuel\CEC\IEPR\IEPR 2015\[2015 IEPR Supply Forms (working draft 4-21-15) (WGM 4-24-15).xlsx]S-1 CRATs'!K58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6" sId="2" odxf="1" dxf="1">
    <nc r="AJ59">
      <f>J59-'N:\Personal\wgmanuel\CEC\IEPR\IEPR 2015\[2015 IEPR Supply Forms (working draft 4-21-15) (WGM 4-24-15).xlsx]S-1 CRATs'!L58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7" sId="2" odxf="1" dxf="1">
    <nc r="AK59">
      <f>K59-'N:\Personal\wgmanuel\CEC\IEPR\IEPR 2015\[2015 IEPR Supply Forms (working draft 4-21-15) (WGM 4-24-15).xlsx]S-1 CRATs'!M58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58" sId="2" odxf="1" dxf="1">
    <nc r="AL59">
      <f>L59-'N:\Personal\wgmanuel\CEC\IEPR\IEPR 2015\[2015 IEPR Supply Forms (working draft 4-21-15) (WGM 4-24-15).xlsx]S-1 CRATs'!N58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59" start="0" length="0">
    <dxf>
      <fill>
        <patternFill patternType="solid">
          <bgColor rgb="FFFFFF00"/>
        </patternFill>
      </fill>
    </dxf>
  </rfmt>
  <rfmt sheetId="2" sqref="AB60" start="0" length="0">
    <dxf>
      <fill>
        <patternFill patternType="solid">
          <bgColor rgb="FFFFFF00"/>
        </patternFill>
      </fill>
    </dxf>
  </rfmt>
  <rcc rId="2359" sId="2" odxf="1" dxf="1">
    <nc r="AC60">
      <f>C60-'N:\Personal\wgmanuel\CEC\IEPR\IEPR 2015\[2015 IEPR Supply Forms (working draft 4-21-15) (WGM 4-24-15).xlsx]S-1 CRATs'!E59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0" sId="2" odxf="1" dxf="1">
    <nc r="AD60">
      <f>D60-'N:\Personal\wgmanuel\CEC\IEPR\IEPR 2015\[2015 IEPR Supply Forms (working draft 4-21-15) (WGM 4-24-15).xlsx]S-1 CRATs'!F59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1" sId="2" odxf="1" dxf="1">
    <nc r="AE60">
      <f>E60-'N:\Personal\wgmanuel\CEC\IEPR\IEPR 2015\[2015 IEPR Supply Forms (working draft 4-21-15) (WGM 4-24-15).xlsx]S-1 CRATs'!G59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2" sId="2" odxf="1" dxf="1">
    <nc r="AF60">
      <f>F60-'N:\Personal\wgmanuel\CEC\IEPR\IEPR 2015\[2015 IEPR Supply Forms (working draft 4-21-15) (WGM 4-24-15).xlsx]S-1 CRATs'!H59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3" sId="2" odxf="1" dxf="1">
    <nc r="AG60">
      <f>G60-'N:\Personal\wgmanuel\CEC\IEPR\IEPR 2015\[2015 IEPR Supply Forms (working draft 4-21-15) (WGM 4-24-15).xlsx]S-1 CRATs'!I59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4" sId="2" odxf="1" dxf="1">
    <nc r="AH60">
      <f>H60-'N:\Personal\wgmanuel\CEC\IEPR\IEPR 2015\[2015 IEPR Supply Forms (working draft 4-21-15) (WGM 4-24-15).xlsx]S-1 CRATs'!J59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5" sId="2" odxf="1" dxf="1">
    <nc r="AI60">
      <f>I60-'N:\Personal\wgmanuel\CEC\IEPR\IEPR 2015\[2015 IEPR Supply Forms (working draft 4-21-15) (WGM 4-24-15).xlsx]S-1 CRATs'!K59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6" sId="2" odxf="1" dxf="1">
    <nc r="AJ60">
      <f>J60-'N:\Personal\wgmanuel\CEC\IEPR\IEPR 2015\[2015 IEPR Supply Forms (working draft 4-21-15) (WGM 4-24-15).xlsx]S-1 CRATs'!L59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7" sId="2" odxf="1" dxf="1">
    <nc r="AK60">
      <f>K60-'N:\Personal\wgmanuel\CEC\IEPR\IEPR 2015\[2015 IEPR Supply Forms (working draft 4-21-15) (WGM 4-24-15).xlsx]S-1 CRATs'!M59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68" sId="2" odxf="1" dxf="1">
    <nc r="AL60">
      <f>L60-'N:\Personal\wgmanuel\CEC\IEPR\IEPR 2015\[2015 IEPR Supply Forms (working draft 4-21-15) (WGM 4-24-15).xlsx]S-1 CRATs'!N59</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60" start="0" length="0">
    <dxf>
      <fill>
        <patternFill patternType="solid">
          <bgColor rgb="FFFFFF00"/>
        </patternFill>
      </fill>
    </dxf>
  </rfmt>
  <rfmt sheetId="2" sqref="AB61" start="0" length="0">
    <dxf>
      <fill>
        <patternFill patternType="solid">
          <bgColor rgb="FFFFFF00"/>
        </patternFill>
      </fill>
    </dxf>
  </rfmt>
  <rcc rId="2369" sId="2" odxf="1" dxf="1">
    <nc r="AC61">
      <f>C61-'N:\Personal\wgmanuel\CEC\IEPR\IEPR 2015\[2015 IEPR Supply Forms (working draft 4-21-15) (WGM 4-24-15).xlsx]S-1 CRATs'!E60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0" sId="2" odxf="1" dxf="1">
    <nc r="AD61">
      <f>D61-'N:\Personal\wgmanuel\CEC\IEPR\IEPR 2015\[2015 IEPR Supply Forms (working draft 4-21-15) (WGM 4-24-15).xlsx]S-1 CRATs'!F60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1" sId="2" odxf="1" dxf="1">
    <nc r="AE61">
      <f>E61-'N:\Personal\wgmanuel\CEC\IEPR\IEPR 2015\[2015 IEPR Supply Forms (working draft 4-21-15) (WGM 4-24-15).xlsx]S-1 CRATs'!G60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2" sId="2" odxf="1" dxf="1">
    <nc r="AF61">
      <f>F61-'N:\Personal\wgmanuel\CEC\IEPR\IEPR 2015\[2015 IEPR Supply Forms (working draft 4-21-15) (WGM 4-24-15).xlsx]S-1 CRATs'!H60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3" sId="2" odxf="1" dxf="1">
    <nc r="AG61">
      <f>G61-'N:\Personal\wgmanuel\CEC\IEPR\IEPR 2015\[2015 IEPR Supply Forms (working draft 4-21-15) (WGM 4-24-15).xlsx]S-1 CRATs'!I60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4" sId="2" odxf="1" dxf="1">
    <nc r="AH61">
      <f>H61-'N:\Personal\wgmanuel\CEC\IEPR\IEPR 2015\[2015 IEPR Supply Forms (working draft 4-21-15) (WGM 4-24-15).xlsx]S-1 CRATs'!J60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5" sId="2" odxf="1" dxf="1">
    <nc r="AI61">
      <f>I61-'N:\Personal\wgmanuel\CEC\IEPR\IEPR 2015\[2015 IEPR Supply Forms (working draft 4-21-15) (WGM 4-24-15).xlsx]S-1 CRATs'!K60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6" sId="2" odxf="1" dxf="1">
    <nc r="AJ61">
      <f>J61-'N:\Personal\wgmanuel\CEC\IEPR\IEPR 2015\[2015 IEPR Supply Forms (working draft 4-21-15) (WGM 4-24-15).xlsx]S-1 CRATs'!L60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7" sId="2" odxf="1" dxf="1">
    <nc r="AK61">
      <f>K61-'N:\Personal\wgmanuel\CEC\IEPR\IEPR 2015\[2015 IEPR Supply Forms (working draft 4-21-15) (WGM 4-24-15).xlsx]S-1 CRATs'!M60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78" sId="2" odxf="1" dxf="1">
    <nc r="AL61">
      <f>L61-'N:\Personal\wgmanuel\CEC\IEPR\IEPR 2015\[2015 IEPR Supply Forms (working draft 4-21-15) (WGM 4-24-15).xlsx]S-1 CRATs'!N60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61" start="0" length="0">
    <dxf>
      <fill>
        <patternFill patternType="solid">
          <bgColor rgb="FFFFFF00"/>
        </patternFill>
      </fill>
    </dxf>
  </rfmt>
  <rfmt sheetId="2" sqref="AB62" start="0" length="0">
    <dxf>
      <fill>
        <patternFill patternType="solid">
          <bgColor rgb="FFFFFF00"/>
        </patternFill>
      </fill>
    </dxf>
  </rfmt>
  <rcc rId="2379" sId="2" odxf="1" dxf="1">
    <nc r="AC62">
      <f>C62-'N:\Personal\wgmanuel\CEC\IEPR\IEPR 2015\[2015 IEPR Supply Forms (working draft 4-21-15) (WGM 4-24-15).xlsx]S-1 CRATs'!E61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0" sId="2" odxf="1" dxf="1">
    <nc r="AD62">
      <f>D62-'N:\Personal\wgmanuel\CEC\IEPR\IEPR 2015\[2015 IEPR Supply Forms (working draft 4-21-15) (WGM 4-24-15).xlsx]S-1 CRATs'!F61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1" sId="2" odxf="1" dxf="1">
    <nc r="AE62">
      <f>E62-'N:\Personal\wgmanuel\CEC\IEPR\IEPR 2015\[2015 IEPR Supply Forms (working draft 4-21-15) (WGM 4-24-15).xlsx]S-1 CRATs'!G61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2" sId="2" odxf="1" dxf="1">
    <nc r="AF62">
      <f>F62-'N:\Personal\wgmanuel\CEC\IEPR\IEPR 2015\[2015 IEPR Supply Forms (working draft 4-21-15) (WGM 4-24-15).xlsx]S-1 CRATs'!H61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3" sId="2" odxf="1" dxf="1">
    <nc r="AG62">
      <f>G62-'N:\Personal\wgmanuel\CEC\IEPR\IEPR 2015\[2015 IEPR Supply Forms (working draft 4-21-15) (WGM 4-24-15).xlsx]S-1 CRATs'!I61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4" sId="2" odxf="1" dxf="1">
    <nc r="AH62">
      <f>H62-'N:\Personal\wgmanuel\CEC\IEPR\IEPR 2015\[2015 IEPR Supply Forms (working draft 4-21-15) (WGM 4-24-15).xlsx]S-1 CRATs'!J61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5" sId="2" odxf="1" dxf="1">
    <nc r="AI62">
      <f>I62-'N:\Personal\wgmanuel\CEC\IEPR\IEPR 2015\[2015 IEPR Supply Forms (working draft 4-21-15) (WGM 4-24-15).xlsx]S-1 CRATs'!K61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6" sId="2" odxf="1" dxf="1">
    <nc r="AJ62">
      <f>J62-'N:\Personal\wgmanuel\CEC\IEPR\IEPR 2015\[2015 IEPR Supply Forms (working draft 4-21-15) (WGM 4-24-15).xlsx]S-1 CRATs'!L61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7" sId="2" odxf="1" dxf="1">
    <nc r="AK62">
      <f>K62-'N:\Personal\wgmanuel\CEC\IEPR\IEPR 2015\[2015 IEPR Supply Forms (working draft 4-21-15) (WGM 4-24-15).xlsx]S-1 CRATs'!M61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88" sId="2" odxf="1" dxf="1">
    <nc r="AL62">
      <f>L62-'N:\Personal\wgmanuel\CEC\IEPR\IEPR 2015\[2015 IEPR Supply Forms (working draft 4-21-15) (WGM 4-24-15).xlsx]S-1 CRATs'!N61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62" start="0" length="0">
    <dxf>
      <fill>
        <patternFill patternType="solid">
          <bgColor rgb="FFFFFF00"/>
        </patternFill>
      </fill>
    </dxf>
  </rfmt>
  <rfmt sheetId="2" sqref="AB63" start="0" length="0">
    <dxf>
      <fill>
        <patternFill patternType="solid">
          <bgColor rgb="FFFFFF00"/>
        </patternFill>
      </fill>
    </dxf>
  </rfmt>
  <rcc rId="2389" sId="2" odxf="1" dxf="1">
    <nc r="AC63">
      <f>C63-'N:\Personal\wgmanuel\CEC\IEPR\IEPR 2015\[2015 IEPR Supply Forms (working draft 4-21-15) (WGM 4-24-15).xlsx]S-1 CRATs'!E62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0" sId="2" odxf="1" dxf="1">
    <nc r="AD63">
      <f>D63-'N:\Personal\wgmanuel\CEC\IEPR\IEPR 2015\[2015 IEPR Supply Forms (working draft 4-21-15) (WGM 4-24-15).xlsx]S-1 CRATs'!F62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1" sId="2" odxf="1" dxf="1">
    <nc r="AE63">
      <f>E63-'N:\Personal\wgmanuel\CEC\IEPR\IEPR 2015\[2015 IEPR Supply Forms (working draft 4-21-15) (WGM 4-24-15).xlsx]S-1 CRATs'!G62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2" sId="2" odxf="1" dxf="1">
    <nc r="AF63">
      <f>F63-'N:\Personal\wgmanuel\CEC\IEPR\IEPR 2015\[2015 IEPR Supply Forms (working draft 4-21-15) (WGM 4-24-15).xlsx]S-1 CRATs'!H62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3" sId="2" odxf="1" dxf="1">
    <nc r="AG63">
      <f>G63-'N:\Personal\wgmanuel\CEC\IEPR\IEPR 2015\[2015 IEPR Supply Forms (working draft 4-21-15) (WGM 4-24-15).xlsx]S-1 CRATs'!I62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4" sId="2" odxf="1" dxf="1">
    <nc r="AH63">
      <f>H63-'N:\Personal\wgmanuel\CEC\IEPR\IEPR 2015\[2015 IEPR Supply Forms (working draft 4-21-15) (WGM 4-24-15).xlsx]S-1 CRATs'!J62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5" sId="2" odxf="1" dxf="1">
    <nc r="AI63">
      <f>I63-'N:\Personal\wgmanuel\CEC\IEPR\IEPR 2015\[2015 IEPR Supply Forms (working draft 4-21-15) (WGM 4-24-15).xlsx]S-1 CRATs'!K62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6" sId="2" odxf="1" dxf="1">
    <nc r="AJ63">
      <f>J63-'N:\Personal\wgmanuel\CEC\IEPR\IEPR 2015\[2015 IEPR Supply Forms (working draft 4-21-15) (WGM 4-24-15).xlsx]S-1 CRATs'!L62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7" sId="2" odxf="1" dxf="1">
    <nc r="AK63">
      <f>K63-'N:\Personal\wgmanuel\CEC\IEPR\IEPR 2015\[2015 IEPR Supply Forms (working draft 4-21-15) (WGM 4-24-15).xlsx]S-1 CRATs'!M62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398" sId="2" odxf="1" dxf="1">
    <nc r="AL63">
      <f>L63-'N:\Personal\wgmanuel\CEC\IEPR\IEPR 2015\[2015 IEPR Supply Forms (working draft 4-21-15) (WGM 4-24-15).xlsx]S-1 CRATs'!N62</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63" start="0" length="0">
    <dxf>
      <fill>
        <patternFill patternType="solid">
          <bgColor rgb="FFFFFF00"/>
        </patternFill>
      </fill>
    </dxf>
  </rfmt>
  <rfmt sheetId="2" sqref="AB64" start="0" length="0">
    <dxf>
      <fill>
        <patternFill patternType="solid">
          <bgColor rgb="FFFFFF00"/>
        </patternFill>
      </fill>
    </dxf>
  </rfmt>
  <rcc rId="2399" sId="2" odxf="1" dxf="1">
    <nc r="AC64">
      <f>C64-'N:\Personal\wgmanuel\CEC\IEPR\IEPR 2015\[2015 IEPR Supply Forms (working draft 4-21-15) (WGM 4-24-15).xlsx]S-1 CRATs'!E63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0" sId="2" odxf="1" dxf="1">
    <nc r="AD64">
      <f>D64-'N:\Personal\wgmanuel\CEC\IEPR\IEPR 2015\[2015 IEPR Supply Forms (working draft 4-21-15) (WGM 4-24-15).xlsx]S-1 CRATs'!F63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1" sId="2" odxf="1" dxf="1">
    <nc r="AE64">
      <f>E64-'N:\Personal\wgmanuel\CEC\IEPR\IEPR 2015\[2015 IEPR Supply Forms (working draft 4-21-15) (WGM 4-24-15).xlsx]S-1 CRATs'!G63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2" sId="2" odxf="1" dxf="1">
    <nc r="AF64">
      <f>F64-'N:\Personal\wgmanuel\CEC\IEPR\IEPR 2015\[2015 IEPR Supply Forms (working draft 4-21-15) (WGM 4-24-15).xlsx]S-1 CRATs'!H63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3" sId="2" odxf="1" dxf="1">
    <nc r="AG64">
      <f>G64-'N:\Personal\wgmanuel\CEC\IEPR\IEPR 2015\[2015 IEPR Supply Forms (working draft 4-21-15) (WGM 4-24-15).xlsx]S-1 CRATs'!I63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4" sId="2" odxf="1" dxf="1">
    <nc r="AH64">
      <f>H64-'N:\Personal\wgmanuel\CEC\IEPR\IEPR 2015\[2015 IEPR Supply Forms (working draft 4-21-15) (WGM 4-24-15).xlsx]S-1 CRATs'!J63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5" sId="2" odxf="1" dxf="1">
    <nc r="AI64">
      <f>I64-'N:\Personal\wgmanuel\CEC\IEPR\IEPR 2015\[2015 IEPR Supply Forms (working draft 4-21-15) (WGM 4-24-15).xlsx]S-1 CRATs'!K63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6" sId="2" odxf="1" dxf="1">
    <nc r="AJ64">
      <f>J64-'N:\Personal\wgmanuel\CEC\IEPR\IEPR 2015\[2015 IEPR Supply Forms (working draft 4-21-15) (WGM 4-24-15).xlsx]S-1 CRATs'!L63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7" sId="2" odxf="1" dxf="1">
    <nc r="AK64">
      <f>K64-'N:\Personal\wgmanuel\CEC\IEPR\IEPR 2015\[2015 IEPR Supply Forms (working draft 4-21-15) (WGM 4-24-15).xlsx]S-1 CRATs'!M63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08" sId="2" odxf="1" dxf="1">
    <nc r="AL64">
      <f>L64-'N:\Personal\wgmanuel\CEC\IEPR\IEPR 2015\[2015 IEPR Supply Forms (working draft 4-21-15) (WGM 4-24-15).xlsx]S-1 CRATs'!N63</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64" start="0" length="0">
    <dxf>
      <fill>
        <patternFill patternType="solid">
          <bgColor rgb="FFFFFF00"/>
        </patternFill>
      </fill>
    </dxf>
  </rfmt>
  <rfmt sheetId="2" sqref="AB65" start="0" length="0">
    <dxf>
      <fill>
        <patternFill patternType="solid">
          <bgColor rgb="FFFFFF00"/>
        </patternFill>
      </fill>
    </dxf>
  </rfmt>
  <rfmt sheetId="2" sqref="AO65" start="0" length="0">
    <dxf>
      <fill>
        <patternFill patternType="solid">
          <bgColor rgb="FFFFFF00"/>
        </patternFill>
      </fill>
    </dxf>
  </rfmt>
  <rfmt sheetId="2" sqref="AB66" start="0" length="0">
    <dxf>
      <fill>
        <patternFill patternType="solid">
          <bgColor rgb="FFFFFF00"/>
        </patternFill>
      </fill>
    </dxf>
  </rfmt>
  <rfmt sheetId="2" sqref="AO66" start="0" length="0">
    <dxf>
      <fill>
        <patternFill patternType="solid">
          <bgColor rgb="FFFFFF00"/>
        </patternFill>
      </fill>
    </dxf>
  </rfmt>
  <rcc rId="2409" sId="2" odxf="1" s="1" dxf="1">
    <nc r="P67">
      <f>C67-C28-C36-C39-C43-C43-C52-C57-C64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0" sId="2" odxf="1" s="1" dxf="1">
    <nc r="Q67">
      <f>D67-D28-D36-D39-D43-D43-D52-D57-D64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1" sId="2" odxf="1" s="1" dxf="1">
    <nc r="R67">
      <f>E67-E28-E36-E39-E43-E43-E52-E57-E64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2" sId="2" odxf="1" s="1" dxf="1">
    <nc r="S67">
      <f>F67-F28-F36-F39-F43-F43-F52-F57-F64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3" sId="2" odxf="1" s="1" dxf="1">
    <nc r="T67">
      <f>G67-G28-G36-G39-G43-G43-G52-G57-G64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4" sId="2" odxf="1" s="1" dxf="1">
    <nc r="U67">
      <f>H67-H28-H36-H39-H43-H43-H52-H57-H64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5" sId="2" odxf="1" s="1" dxf="1">
    <nc r="V67">
      <f>I67-I28-I36-I39-I43-I43-I52-I57-I64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6" sId="2" odxf="1" s="1" dxf="1">
    <nc r="W67">
      <f>J67-J28-J36-J39-J43-J43-J52-J57-J64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7" sId="2" odxf="1" s="1" dxf="1">
    <nc r="X67">
      <f>K67-K28-K36-K39-K43-K43-K52-K57-K64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8" sId="2" odxf="1" s="1" dxf="1">
    <nc r="Y67">
      <f>L67-L28-L36-L39-L43-L43-L52-L57-L64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19" sId="2" odxf="1" s="1" dxf="1">
    <nc r="Z67">
      <f>M67-M28-M36-M39-M43-M43-M52-M57-M64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cc rId="2420" sId="2" odxf="1" s="1" dxf="1">
    <nc r="AA67">
      <f>N67-N28-N36-N39-N43-N43-N52-N57-N64</f>
    </nc>
    <odxf>
      <numFmt numFmtId="0" formatCode="General"/>
      <alignment horizontal="general" vertical="center" textRotation="0" wrapText="0" indent="0" justifyLastLine="0" shrinkToFit="0" readingOrder="0"/>
      <border diagonalUp="0" diagonalDown="0" outline="0">
        <left/>
        <right/>
        <top/>
        <bottom/>
      </border>
    </odxf>
    <ndxf>
      <font>
        <sz val="12"/>
        <color theme="1" tint="0.499984740745262"/>
        <name val="Times New Roman"/>
        <scheme val="none"/>
      </font>
      <numFmt numFmtId="170" formatCode="_(* #,##0_);_(* \(#,##0\);_(* &quot;-&quot;??_);_(@_)"/>
    </ndxf>
  </rcc>
  <rfmt sheetId="2" sqref="AB67" start="0" length="0">
    <dxf>
      <fill>
        <patternFill patternType="solid">
          <bgColor rgb="FFFFFF00"/>
        </patternFill>
      </fill>
    </dxf>
  </rfmt>
  <rcc rId="2421" sId="2" odxf="1" dxf="1">
    <nc r="AC67">
      <f>C67-'N:\Personal\wgmanuel\CEC\IEPR\IEPR 2015\[2015 IEPR Supply Forms (working draft 4-21-15) (WGM 4-24-15).xlsx]S-1 CRATs'!E65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2" sId="2" odxf="1" dxf="1">
    <nc r="AD67">
      <f>D67-'N:\Personal\wgmanuel\CEC\IEPR\IEPR 2015\[2015 IEPR Supply Forms (working draft 4-21-15) (WGM 4-24-15).xlsx]S-1 CRATs'!F65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3" sId="2" odxf="1" dxf="1">
    <nc r="AE67">
      <f>E67-'N:\Personal\wgmanuel\CEC\IEPR\IEPR 2015\[2015 IEPR Supply Forms (working draft 4-21-15) (WGM 4-24-15).xlsx]S-1 CRATs'!G65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4" sId="2" odxf="1" dxf="1">
    <nc r="AF67">
      <f>F67-'N:\Personal\wgmanuel\CEC\IEPR\IEPR 2015\[2015 IEPR Supply Forms (working draft 4-21-15) (WGM 4-24-15).xlsx]S-1 CRATs'!H65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5" sId="2" odxf="1" dxf="1">
    <nc r="AG67">
      <f>G67-'N:\Personal\wgmanuel\CEC\IEPR\IEPR 2015\[2015 IEPR Supply Forms (working draft 4-21-15) (WGM 4-24-15).xlsx]S-1 CRATs'!I65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6" sId="2" odxf="1" dxf="1">
    <nc r="AH67">
      <f>H67-'N:\Personal\wgmanuel\CEC\IEPR\IEPR 2015\[2015 IEPR Supply Forms (working draft 4-21-15) (WGM 4-24-15).xlsx]S-1 CRATs'!J65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7" sId="2" odxf="1" dxf="1">
    <nc r="AI67">
      <f>I67-'N:\Personal\wgmanuel\CEC\IEPR\IEPR 2015\[2015 IEPR Supply Forms (working draft 4-21-15) (WGM 4-24-15).xlsx]S-1 CRATs'!K65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8" sId="2" odxf="1" dxf="1">
    <nc r="AJ67">
      <f>J67-'N:\Personal\wgmanuel\CEC\IEPR\IEPR 2015\[2015 IEPR Supply Forms (working draft 4-21-15) (WGM 4-24-15).xlsx]S-1 CRATs'!L65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29" sId="2" odxf="1" dxf="1">
    <nc r="AK67">
      <f>K67-'N:\Personal\wgmanuel\CEC\IEPR\IEPR 2015\[2015 IEPR Supply Forms (working draft 4-21-15) (WGM 4-24-15).xlsx]S-1 CRATs'!M65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30" sId="2" odxf="1" dxf="1">
    <nc r="AL67">
      <f>L67-'N:\Personal\wgmanuel\CEC\IEPR\IEPR 2015\[2015 IEPR Supply Forms (working draft 4-21-15) (WGM 4-24-15).xlsx]S-1 CRATs'!N65</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67" start="0" length="0">
    <dxf>
      <fill>
        <patternFill patternType="solid">
          <bgColor rgb="FFFFFF00"/>
        </patternFill>
      </fill>
    </dxf>
  </rfmt>
  <rcc rId="2431" sId="2" odxf="1" s="1" dxf="1">
    <nc r="P68">
      <f>C68-C25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2" sId="2" odxf="1" s="1" dxf="1">
    <nc r="Q68">
      <f>D68-D25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3" sId="2" odxf="1" s="1" dxf="1">
    <nc r="R68">
      <f>E68-E25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4" sId="2" odxf="1" s="1" dxf="1">
    <nc r="S68">
      <f>F68-F25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5" sId="2" odxf="1" s="1" dxf="1">
    <nc r="T68">
      <f>G68-G25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6" sId="2" odxf="1" s="1" dxf="1">
    <nc r="U68">
      <f>H68-H25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7" sId="2" odxf="1" s="1" dxf="1">
    <nc r="V68">
      <f>I68-I25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8" sId="2" odxf="1" s="1" dxf="1">
    <nc r="W68">
      <f>J68-J25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39" sId="2" odxf="1" s="1" dxf="1">
    <nc r="X68">
      <f>K68-K25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40" sId="2" odxf="1" s="1" dxf="1">
    <nc r="Y68">
      <f>L68-L25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41" sId="2" odxf="1" s="1" dxf="1">
    <nc r="Z68">
      <f>M68-M25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42" sId="2" odxf="1" s="1" dxf="1">
    <nc r="AA68">
      <f>N68-N25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fmt sheetId="2" sqref="AB68" start="0" length="0">
    <dxf>
      <fill>
        <patternFill patternType="solid">
          <bgColor rgb="FFFFFF00"/>
        </patternFill>
      </fill>
    </dxf>
  </rfmt>
  <rcc rId="2443" sId="2" odxf="1" dxf="1">
    <nc r="AC68">
      <f>C68-'N:\Personal\wgmanuel\CEC\IEPR\IEPR 2015\[2015 IEPR Supply Forms (working draft 4-21-15) (WGM 4-24-15).xlsx]S-1 CRATs'!E66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44" sId="2" odxf="1" dxf="1">
    <nc r="AD68">
      <f>D68-'N:\Personal\wgmanuel\CEC\IEPR\IEPR 2015\[2015 IEPR Supply Forms (working draft 4-21-15) (WGM 4-24-15).xlsx]S-1 CRATs'!F66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45" sId="2" odxf="1" dxf="1">
    <nc r="AE68">
      <f>E68-'N:\Personal\wgmanuel\CEC\IEPR\IEPR 2015\[2015 IEPR Supply Forms (working draft 4-21-15) (WGM 4-24-15).xlsx]S-1 CRATs'!G66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46" sId="2" odxf="1" dxf="1">
    <nc r="AF68">
      <f>F68-'N:\Personal\wgmanuel\CEC\IEPR\IEPR 2015\[2015 IEPR Supply Forms (working draft 4-21-15) (WGM 4-24-15).xlsx]S-1 CRATs'!H66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47" sId="2" odxf="1" dxf="1">
    <nc r="AG68">
      <f>G68-'N:\Personal\wgmanuel\CEC\IEPR\IEPR 2015\[2015 IEPR Supply Forms (working draft 4-21-15) (WGM 4-24-15).xlsx]S-1 CRATs'!I66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48" sId="2" odxf="1" dxf="1">
    <nc r="AH68">
      <f>H68-'N:\Personal\wgmanuel\CEC\IEPR\IEPR 2015\[2015 IEPR Supply Forms (working draft 4-21-15) (WGM 4-24-15).xlsx]S-1 CRATs'!J66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49" sId="2" odxf="1" dxf="1">
    <nc r="AI68">
      <f>I68-'N:\Personal\wgmanuel\CEC\IEPR\IEPR 2015\[2015 IEPR Supply Forms (working draft 4-21-15) (WGM 4-24-15).xlsx]S-1 CRATs'!K66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50" sId="2" odxf="1" dxf="1">
    <nc r="AJ68">
      <f>J68-'N:\Personal\wgmanuel\CEC\IEPR\IEPR 2015\[2015 IEPR Supply Forms (working draft 4-21-15) (WGM 4-24-15).xlsx]S-1 CRATs'!L66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51" sId="2" odxf="1" dxf="1">
    <nc r="AK68">
      <f>K68-'N:\Personal\wgmanuel\CEC\IEPR\IEPR 2015\[2015 IEPR Supply Forms (working draft 4-21-15) (WGM 4-24-15).xlsx]S-1 CRATs'!M66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52" sId="2" odxf="1" dxf="1">
    <nc r="AL68">
      <f>L68-'N:\Personal\wgmanuel\CEC\IEPR\IEPR 2015\[2015 IEPR Supply Forms (working draft 4-21-15) (WGM 4-24-15).xlsx]S-1 CRATs'!N66</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2" sqref="AO68" start="0" length="0">
    <dxf>
      <fill>
        <patternFill patternType="solid">
          <bgColor rgb="FFFFFF00"/>
        </patternFill>
      </fill>
    </dxf>
  </rfmt>
  <rcc rId="2453" sId="2" odxf="1" s="1" dxf="1">
    <nc r="P69">
      <f>C69-(C67-C68)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54" sId="2" odxf="1" s="1" dxf="1">
    <nc r="Q69">
      <f>D69-(D67-D68)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55" sId="2" odxf="1" s="1" dxf="1">
    <nc r="R69">
      <f>E69-(E67-E68)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56" sId="2" odxf="1" s="1" dxf="1">
    <nc r="S69">
      <f>F69-(F67-F68)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57" sId="2" odxf="1" s="1" dxf="1">
    <nc r="T69">
      <f>G69-(G67-G68)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58" sId="2" odxf="1" s="1" dxf="1">
    <nc r="U69">
      <f>H69-(H67-H68)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59" sId="2" odxf="1" s="1" dxf="1">
    <nc r="V69">
      <f>I69-(I67-I68)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60" sId="2" odxf="1" s="1" dxf="1">
    <nc r="W69">
      <f>J69-(J67-J68)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61" sId="2" odxf="1" s="1" dxf="1">
    <nc r="X69">
      <f>K69-(K67-K68)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62" sId="2" odxf="1" s="1" dxf="1">
    <nc r="Y69">
      <f>L69-(L67-L68)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63" sId="2" odxf="1" s="1" dxf="1">
    <nc r="Z69">
      <f>M69-(M67-M68)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464" sId="2" odxf="1" s="1" dxf="1">
    <nc r="AA69">
      <f>N69-(N67-N68)</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fmt sheetId="2" sqref="AB69" start="0" length="0">
    <dxf>
      <fill>
        <patternFill patternType="solid">
          <bgColor rgb="FFFFFF00"/>
        </patternFill>
      </fill>
    </dxf>
  </rfmt>
  <rfmt sheetId="2" sqref="AO69" start="0" length="0">
    <dxf>
      <fill>
        <patternFill patternType="solid">
          <bgColor rgb="FFFFFF00"/>
        </patternFill>
      </fill>
    </dxf>
  </rfmt>
  <rfmt sheetId="2" sqref="AB70" start="0" length="0">
    <dxf>
      <fill>
        <patternFill patternType="solid">
          <bgColor rgb="FFFFFF00"/>
        </patternFill>
      </fill>
    </dxf>
  </rfmt>
  <rfmt sheetId="2" sqref="AO70" start="0" length="0">
    <dxf>
      <fill>
        <patternFill patternType="solid">
          <bgColor rgb="FFFFFF00"/>
        </patternFill>
      </fill>
    </dxf>
  </rfmt>
  <rfmt sheetId="2" sqref="AB71" start="0" length="0">
    <dxf>
      <fill>
        <patternFill patternType="solid">
          <bgColor rgb="FFFFFF00"/>
        </patternFill>
      </fill>
    </dxf>
  </rfmt>
  <rfmt sheetId="2" sqref="AO71" start="0" length="0">
    <dxf>
      <fill>
        <patternFill patternType="solid">
          <bgColor rgb="FFFFFF00"/>
        </patternFill>
      </fill>
    </dxf>
  </rfmt>
  <rfmt sheetId="2" sqref="AB72" start="0" length="0">
    <dxf>
      <fill>
        <patternFill patternType="solid">
          <bgColor rgb="FFFFFF00"/>
        </patternFill>
      </fill>
    </dxf>
  </rfmt>
  <rfmt sheetId="2" sqref="AO72" start="0" length="0">
    <dxf>
      <fill>
        <patternFill patternType="solid">
          <bgColor rgb="FFFFFF00"/>
        </patternFill>
      </fill>
    </dxf>
  </rfmt>
  <rfmt sheetId="2" sqref="AB73" start="0" length="0">
    <dxf>
      <fill>
        <patternFill patternType="solid">
          <bgColor rgb="FFFFFF00"/>
        </patternFill>
      </fill>
    </dxf>
  </rfmt>
  <rfmt sheetId="2" sqref="AO73" start="0" length="0">
    <dxf>
      <fill>
        <patternFill patternType="solid">
          <bgColor rgb="FFFFFF00"/>
        </patternFill>
      </fill>
    </dxf>
  </rfmt>
  <rfmt sheetId="2" sqref="AB74" start="0" length="0">
    <dxf>
      <fill>
        <patternFill patternType="solid">
          <bgColor rgb="FFFFFF00"/>
        </patternFill>
      </fill>
    </dxf>
  </rfmt>
  <rfmt sheetId="2" sqref="AO74" start="0" length="0">
    <dxf>
      <fill>
        <patternFill patternType="solid">
          <bgColor rgb="FFFFFF00"/>
        </patternFill>
      </fill>
    </dxf>
  </rfmt>
  <rfmt sheetId="2" sqref="AB75" start="0" length="0">
    <dxf>
      <fill>
        <patternFill patternType="solid">
          <bgColor rgb="FFFFFF00"/>
        </patternFill>
      </fill>
    </dxf>
  </rfmt>
  <rfmt sheetId="2" sqref="AO75" start="0" length="0">
    <dxf>
      <fill>
        <patternFill patternType="solid">
          <bgColor rgb="FFFFFF00"/>
        </patternFill>
      </fill>
    </dxf>
  </rfmt>
  <rfmt sheetId="2" sqref="AB76" start="0" length="0">
    <dxf>
      <fill>
        <patternFill patternType="solid">
          <bgColor rgb="FFFFFF00"/>
        </patternFill>
      </fill>
    </dxf>
  </rfmt>
  <rfmt sheetId="2" sqref="AO76" start="0" length="0">
    <dxf>
      <fill>
        <patternFill patternType="solid">
          <bgColor rgb="FFFFFF00"/>
        </patternFill>
      </fill>
    </dxf>
  </rfmt>
  <rfmt sheetId="2" sqref="AB77" start="0" length="0">
    <dxf>
      <fill>
        <patternFill patternType="solid">
          <bgColor rgb="FFFFFF00"/>
        </patternFill>
      </fill>
    </dxf>
  </rfmt>
  <rfmt sheetId="2" sqref="AO77" start="0" length="0">
    <dxf>
      <fill>
        <patternFill patternType="solid">
          <bgColor rgb="FFFFFF00"/>
        </patternFill>
      </fill>
    </dxf>
  </rfmt>
  <rfmt sheetId="2" sqref="AB78" start="0" length="0">
    <dxf>
      <fill>
        <patternFill patternType="solid">
          <bgColor rgb="FFFFFF00"/>
        </patternFill>
      </fill>
    </dxf>
  </rfmt>
  <rfmt sheetId="2" sqref="AO78" start="0" length="0">
    <dxf>
      <fill>
        <patternFill patternType="solid">
          <bgColor rgb="FFFFFF00"/>
        </patternFill>
      </fill>
    </dxf>
  </rfmt>
  <rfmt sheetId="2" sqref="AB79" start="0" length="0">
    <dxf>
      <fill>
        <patternFill patternType="solid">
          <bgColor rgb="FFFFFF00"/>
        </patternFill>
      </fill>
    </dxf>
  </rfmt>
  <rfmt sheetId="2" sqref="AO79" start="0" length="0">
    <dxf>
      <fill>
        <patternFill patternType="solid">
          <bgColor rgb="FFFFFF00"/>
        </patternFill>
      </fill>
    </dxf>
  </rfmt>
  <rfmt sheetId="2" sqref="AB80" start="0" length="0">
    <dxf>
      <fill>
        <patternFill patternType="solid">
          <bgColor rgb="FFFFFF00"/>
        </patternFill>
      </fill>
    </dxf>
  </rfmt>
  <rfmt sheetId="2" sqref="AO80" start="0" length="0">
    <dxf>
      <fill>
        <patternFill patternType="solid">
          <bgColor rgb="FFFFFF00"/>
        </patternFill>
      </fill>
    </dxf>
  </rfmt>
  <rfmt sheetId="2" sqref="AB81" start="0" length="0">
    <dxf>
      <fill>
        <patternFill patternType="solid">
          <bgColor rgb="FFFFFF00"/>
        </patternFill>
      </fill>
    </dxf>
  </rfmt>
  <rfmt sheetId="2" sqref="AO81" start="0" length="0">
    <dxf>
      <fill>
        <patternFill patternType="solid">
          <bgColor rgb="FFFFFF00"/>
        </patternFill>
      </fill>
    </dxf>
  </rfmt>
  <rfmt sheetId="2" sqref="AB82" start="0" length="0">
    <dxf>
      <fill>
        <patternFill patternType="solid">
          <bgColor rgb="FFFFFF00"/>
        </patternFill>
      </fill>
    </dxf>
  </rfmt>
  <rfmt sheetId="2" sqref="AO82" start="0" length="0">
    <dxf>
      <fill>
        <patternFill patternType="solid">
          <bgColor rgb="FFFFFF00"/>
        </patternFill>
      </fill>
    </dxf>
  </rfmt>
  <rfmt sheetId="2" sqref="AB83" start="0" length="0">
    <dxf>
      <fill>
        <patternFill patternType="solid">
          <bgColor rgb="FFFFFF00"/>
        </patternFill>
      </fill>
    </dxf>
  </rfmt>
  <rfmt sheetId="2" sqref="AO83" start="0" length="0">
    <dxf>
      <fill>
        <patternFill patternType="solid">
          <bgColor rgb="FFFFFF00"/>
        </patternFill>
      </fill>
    </dxf>
  </rfmt>
  <rfmt sheetId="2" sqref="AB84" start="0" length="0">
    <dxf>
      <fill>
        <patternFill patternType="solid">
          <bgColor rgb="FFFFFF00"/>
        </patternFill>
      </fill>
    </dxf>
  </rfmt>
  <rfmt sheetId="2" sqref="AO84" start="0" length="0">
    <dxf>
      <fill>
        <patternFill patternType="solid">
          <bgColor rgb="FFFFFF00"/>
        </patternFill>
      </fill>
    </dxf>
  </rfmt>
  <rfmt sheetId="2" sqref="P85" start="0" length="0">
    <dxf>
      <numFmt numFmtId="0" formatCode="General"/>
    </dxf>
  </rfmt>
  <rfmt sheetId="2" sqref="Q85" start="0" length="0">
    <dxf>
      <numFmt numFmtId="0" formatCode="General"/>
    </dxf>
  </rfmt>
  <rfmt sheetId="2" sqref="R85" start="0" length="0">
    <dxf>
      <numFmt numFmtId="0" formatCode="General"/>
    </dxf>
  </rfmt>
  <rfmt sheetId="2" sqref="S85" start="0" length="0">
    <dxf>
      <numFmt numFmtId="0" formatCode="General"/>
    </dxf>
  </rfmt>
  <rfmt sheetId="2" sqref="T85" start="0" length="0">
    <dxf>
      <numFmt numFmtId="0" formatCode="General"/>
    </dxf>
  </rfmt>
  <rfmt sheetId="2" sqref="U85" start="0" length="0">
    <dxf>
      <numFmt numFmtId="0" formatCode="General"/>
    </dxf>
  </rfmt>
  <rfmt sheetId="2" sqref="V85" start="0" length="0">
    <dxf>
      <numFmt numFmtId="0" formatCode="General"/>
    </dxf>
  </rfmt>
  <rfmt sheetId="2" sqref="W85" start="0" length="0">
    <dxf>
      <numFmt numFmtId="0" formatCode="General"/>
    </dxf>
  </rfmt>
  <rfmt sheetId="2" sqref="X85" start="0" length="0">
    <dxf>
      <numFmt numFmtId="0" formatCode="General"/>
    </dxf>
  </rfmt>
  <rfmt sheetId="2" sqref="Y85" start="0" length="0">
    <dxf>
      <numFmt numFmtId="0" formatCode="General"/>
    </dxf>
  </rfmt>
  <rfmt sheetId="2" sqref="Z85" start="0" length="0">
    <dxf>
      <numFmt numFmtId="0" formatCode="General"/>
    </dxf>
  </rfmt>
  <rfmt sheetId="2" sqref="AA85" start="0" length="0">
    <dxf>
      <numFmt numFmtId="0" formatCode="General"/>
    </dxf>
  </rfmt>
  <rfmt sheetId="2" sqref="AB85" start="0" length="0">
    <dxf>
      <numFmt numFmtId="0" formatCode="General"/>
      <fill>
        <patternFill patternType="solid">
          <bgColor rgb="FFFFFF00"/>
        </patternFill>
      </fill>
    </dxf>
  </rfmt>
  <rfmt sheetId="2" sqref="AC85" start="0" length="0">
    <dxf>
      <numFmt numFmtId="0" formatCode="General"/>
    </dxf>
  </rfmt>
  <rfmt sheetId="2" sqref="AD85" start="0" length="0">
    <dxf>
      <numFmt numFmtId="0" formatCode="General"/>
    </dxf>
  </rfmt>
  <rfmt sheetId="2" sqref="AE85" start="0" length="0">
    <dxf>
      <numFmt numFmtId="0" formatCode="General"/>
    </dxf>
  </rfmt>
  <rfmt sheetId="2" sqref="AF85" start="0" length="0">
    <dxf>
      <numFmt numFmtId="0" formatCode="General"/>
    </dxf>
  </rfmt>
  <rfmt sheetId="2" sqref="AG85" start="0" length="0">
    <dxf>
      <numFmt numFmtId="0" formatCode="General"/>
    </dxf>
  </rfmt>
  <rfmt sheetId="2" sqref="AH85" start="0" length="0">
    <dxf>
      <numFmt numFmtId="0" formatCode="General"/>
    </dxf>
  </rfmt>
  <rfmt sheetId="2" sqref="AI85" start="0" length="0">
    <dxf>
      <numFmt numFmtId="0" formatCode="General"/>
    </dxf>
  </rfmt>
  <rfmt sheetId="2" sqref="AJ85" start="0" length="0">
    <dxf>
      <numFmt numFmtId="0" formatCode="General"/>
    </dxf>
  </rfmt>
  <rfmt sheetId="2" sqref="AK85" start="0" length="0">
    <dxf>
      <numFmt numFmtId="0" formatCode="General"/>
    </dxf>
  </rfmt>
  <rfmt sheetId="2" sqref="AL85" start="0" length="0">
    <dxf>
      <numFmt numFmtId="0" formatCode="General"/>
    </dxf>
  </rfmt>
  <rfmt sheetId="2" sqref="AM85" start="0" length="0">
    <dxf>
      <numFmt numFmtId="0" formatCode="General"/>
    </dxf>
  </rfmt>
  <rfmt sheetId="2" sqref="AN85" start="0" length="0">
    <dxf>
      <numFmt numFmtId="0" formatCode="General"/>
    </dxf>
  </rfmt>
  <rfmt sheetId="2" sqref="AO85" start="0" length="0">
    <dxf>
      <numFmt numFmtId="0" formatCode="General"/>
      <fill>
        <patternFill patternType="solid">
          <bgColor rgb="FFFFFF00"/>
        </patternFill>
      </fill>
    </dxf>
  </rfmt>
  <rfmt sheetId="2" sqref="P86" start="0" length="0">
    <dxf>
      <numFmt numFmtId="0" formatCode="General"/>
    </dxf>
  </rfmt>
  <rfmt sheetId="2" sqref="Q86" start="0" length="0">
    <dxf>
      <numFmt numFmtId="0" formatCode="General"/>
    </dxf>
  </rfmt>
  <rfmt sheetId="2" sqref="R86" start="0" length="0">
    <dxf>
      <numFmt numFmtId="0" formatCode="General"/>
    </dxf>
  </rfmt>
  <rfmt sheetId="2" sqref="S86" start="0" length="0">
    <dxf>
      <numFmt numFmtId="0" formatCode="General"/>
    </dxf>
  </rfmt>
  <rfmt sheetId="2" sqref="T86" start="0" length="0">
    <dxf>
      <numFmt numFmtId="0" formatCode="General"/>
    </dxf>
  </rfmt>
  <rfmt sheetId="2" sqref="U86" start="0" length="0">
    <dxf>
      <numFmt numFmtId="0" formatCode="General"/>
    </dxf>
  </rfmt>
  <rfmt sheetId="2" sqref="V86" start="0" length="0">
    <dxf>
      <numFmt numFmtId="0" formatCode="General"/>
    </dxf>
  </rfmt>
  <rfmt sheetId="2" sqref="W86" start="0" length="0">
    <dxf>
      <numFmt numFmtId="0" formatCode="General"/>
    </dxf>
  </rfmt>
  <rfmt sheetId="2" sqref="X86" start="0" length="0">
    <dxf>
      <numFmt numFmtId="0" formatCode="General"/>
    </dxf>
  </rfmt>
  <rfmt sheetId="2" sqref="Y86" start="0" length="0">
    <dxf>
      <numFmt numFmtId="0" formatCode="General"/>
    </dxf>
  </rfmt>
  <rfmt sheetId="2" sqref="Z86" start="0" length="0">
    <dxf>
      <numFmt numFmtId="0" formatCode="General"/>
    </dxf>
  </rfmt>
  <rfmt sheetId="2" sqref="AA86" start="0" length="0">
    <dxf>
      <numFmt numFmtId="0" formatCode="General"/>
    </dxf>
  </rfmt>
  <rfmt sheetId="2" sqref="AB86" start="0" length="0">
    <dxf>
      <numFmt numFmtId="0" formatCode="General"/>
      <fill>
        <patternFill patternType="solid">
          <bgColor rgb="FFFFFF00"/>
        </patternFill>
      </fill>
    </dxf>
  </rfmt>
  <rfmt sheetId="2" sqref="AC86" start="0" length="0">
    <dxf>
      <numFmt numFmtId="0" formatCode="General"/>
    </dxf>
  </rfmt>
  <rfmt sheetId="2" sqref="AD86" start="0" length="0">
    <dxf>
      <numFmt numFmtId="0" formatCode="General"/>
    </dxf>
  </rfmt>
  <rfmt sheetId="2" sqref="AE86" start="0" length="0">
    <dxf>
      <numFmt numFmtId="0" formatCode="General"/>
    </dxf>
  </rfmt>
  <rfmt sheetId="2" sqref="AF86" start="0" length="0">
    <dxf>
      <numFmt numFmtId="0" formatCode="General"/>
    </dxf>
  </rfmt>
  <rfmt sheetId="2" sqref="AG86" start="0" length="0">
    <dxf>
      <numFmt numFmtId="0" formatCode="General"/>
    </dxf>
  </rfmt>
  <rfmt sheetId="2" sqref="AH86" start="0" length="0">
    <dxf>
      <numFmt numFmtId="0" formatCode="General"/>
    </dxf>
  </rfmt>
  <rfmt sheetId="2" sqref="AI86" start="0" length="0">
    <dxf>
      <numFmt numFmtId="0" formatCode="General"/>
    </dxf>
  </rfmt>
  <rfmt sheetId="2" sqref="AJ86" start="0" length="0">
    <dxf>
      <numFmt numFmtId="0" formatCode="General"/>
    </dxf>
  </rfmt>
  <rfmt sheetId="2" sqref="AK86" start="0" length="0">
    <dxf>
      <numFmt numFmtId="0" formatCode="General"/>
    </dxf>
  </rfmt>
  <rfmt sheetId="2" sqref="AL86" start="0" length="0">
    <dxf>
      <numFmt numFmtId="0" formatCode="General"/>
    </dxf>
  </rfmt>
  <rfmt sheetId="2" sqref="AM86" start="0" length="0">
    <dxf>
      <numFmt numFmtId="0" formatCode="General"/>
    </dxf>
  </rfmt>
  <rfmt sheetId="2" sqref="AN86" start="0" length="0">
    <dxf>
      <numFmt numFmtId="0" formatCode="General"/>
    </dxf>
  </rfmt>
  <rfmt sheetId="2" sqref="AO86" start="0" length="0">
    <dxf>
      <numFmt numFmtId="0" formatCode="General"/>
      <fill>
        <patternFill patternType="solid">
          <bgColor rgb="FFFFFF00"/>
        </patternFill>
      </fill>
    </dxf>
  </rfmt>
  <rfmt sheetId="2" sqref="P87" start="0" length="0">
    <dxf>
      <numFmt numFmtId="0" formatCode="General"/>
    </dxf>
  </rfmt>
  <rfmt sheetId="2" sqref="Q87" start="0" length="0">
    <dxf>
      <numFmt numFmtId="0" formatCode="General"/>
    </dxf>
  </rfmt>
  <rfmt sheetId="2" sqref="R87" start="0" length="0">
    <dxf>
      <numFmt numFmtId="0" formatCode="General"/>
    </dxf>
  </rfmt>
  <rfmt sheetId="2" sqref="S87" start="0" length="0">
    <dxf>
      <numFmt numFmtId="0" formatCode="General"/>
    </dxf>
  </rfmt>
  <rfmt sheetId="2" sqref="T87" start="0" length="0">
    <dxf>
      <numFmt numFmtId="0" formatCode="General"/>
    </dxf>
  </rfmt>
  <rfmt sheetId="2" sqref="U87" start="0" length="0">
    <dxf>
      <numFmt numFmtId="0" formatCode="General"/>
    </dxf>
  </rfmt>
  <rfmt sheetId="2" sqref="V87" start="0" length="0">
    <dxf>
      <numFmt numFmtId="0" formatCode="General"/>
    </dxf>
  </rfmt>
  <rfmt sheetId="2" sqref="W87" start="0" length="0">
    <dxf>
      <numFmt numFmtId="0" formatCode="General"/>
    </dxf>
  </rfmt>
  <rfmt sheetId="2" sqref="X87" start="0" length="0">
    <dxf>
      <numFmt numFmtId="0" formatCode="General"/>
    </dxf>
  </rfmt>
  <rfmt sheetId="2" sqref="Y87" start="0" length="0">
    <dxf>
      <numFmt numFmtId="0" formatCode="General"/>
    </dxf>
  </rfmt>
  <rfmt sheetId="2" sqref="Z87" start="0" length="0">
    <dxf>
      <numFmt numFmtId="0" formatCode="General"/>
    </dxf>
  </rfmt>
  <rfmt sheetId="2" sqref="AA87" start="0" length="0">
    <dxf>
      <numFmt numFmtId="0" formatCode="General"/>
    </dxf>
  </rfmt>
  <rfmt sheetId="2" sqref="AB87" start="0" length="0">
    <dxf>
      <numFmt numFmtId="0" formatCode="General"/>
      <fill>
        <patternFill patternType="solid">
          <bgColor rgb="FFFFFF00"/>
        </patternFill>
      </fill>
    </dxf>
  </rfmt>
  <rfmt sheetId="2" sqref="AC87" start="0" length="0">
    <dxf>
      <numFmt numFmtId="0" formatCode="General"/>
    </dxf>
  </rfmt>
  <rfmt sheetId="2" sqref="AD87" start="0" length="0">
    <dxf>
      <numFmt numFmtId="0" formatCode="General"/>
    </dxf>
  </rfmt>
  <rfmt sheetId="2" sqref="AE87" start="0" length="0">
    <dxf>
      <numFmt numFmtId="0" formatCode="General"/>
    </dxf>
  </rfmt>
  <rfmt sheetId="2" sqref="AF87" start="0" length="0">
    <dxf>
      <numFmt numFmtId="0" formatCode="General"/>
    </dxf>
  </rfmt>
  <rfmt sheetId="2" sqref="AG87" start="0" length="0">
    <dxf>
      <numFmt numFmtId="0" formatCode="General"/>
    </dxf>
  </rfmt>
  <rfmt sheetId="2" sqref="AH87" start="0" length="0">
    <dxf>
      <numFmt numFmtId="0" formatCode="General"/>
    </dxf>
  </rfmt>
  <rfmt sheetId="2" sqref="AI87" start="0" length="0">
    <dxf>
      <numFmt numFmtId="0" formatCode="General"/>
    </dxf>
  </rfmt>
  <rfmt sheetId="2" sqref="AJ87" start="0" length="0">
    <dxf>
      <numFmt numFmtId="0" formatCode="General"/>
    </dxf>
  </rfmt>
  <rfmt sheetId="2" sqref="AK87" start="0" length="0">
    <dxf>
      <numFmt numFmtId="0" formatCode="General"/>
    </dxf>
  </rfmt>
  <rfmt sheetId="2" sqref="AL87" start="0" length="0">
    <dxf>
      <numFmt numFmtId="0" formatCode="General"/>
    </dxf>
  </rfmt>
  <rfmt sheetId="2" sqref="AM87" start="0" length="0">
    <dxf>
      <numFmt numFmtId="0" formatCode="General"/>
    </dxf>
  </rfmt>
  <rfmt sheetId="2" sqref="AN87" start="0" length="0">
    <dxf>
      <numFmt numFmtId="0" formatCode="General"/>
    </dxf>
  </rfmt>
  <rfmt sheetId="2" sqref="AO87" start="0" length="0">
    <dxf>
      <numFmt numFmtId="0" formatCode="General"/>
      <fill>
        <patternFill patternType="solid">
          <bgColor rgb="FFFFFF00"/>
        </patternFill>
      </fill>
    </dxf>
  </rfmt>
  <rfmt sheetId="2" sqref="P1:P1048576" start="0" length="0">
    <dxf>
      <numFmt numFmtId="0" formatCode="General"/>
    </dxf>
  </rfmt>
  <rfmt sheetId="2" sqref="Q1:Q1048576" start="0" length="0">
    <dxf>
      <numFmt numFmtId="0" formatCode="General"/>
    </dxf>
  </rfmt>
  <rfmt sheetId="2" sqref="R1:R1048576" start="0" length="0">
    <dxf>
      <numFmt numFmtId="0" formatCode="General"/>
    </dxf>
  </rfmt>
  <rfmt sheetId="2" sqref="S1:S1048576" start="0" length="0">
    <dxf>
      <numFmt numFmtId="0" formatCode="General"/>
    </dxf>
  </rfmt>
  <rfmt sheetId="2" sqref="T1:T1048576" start="0" length="0">
    <dxf>
      <numFmt numFmtId="0" formatCode="General"/>
    </dxf>
  </rfmt>
  <rfmt sheetId="2" sqref="U1:U1048576" start="0" length="0">
    <dxf>
      <numFmt numFmtId="0" formatCode="General"/>
    </dxf>
  </rfmt>
  <rfmt sheetId="2" sqref="V1:V1048576" start="0" length="0">
    <dxf>
      <numFmt numFmtId="0" formatCode="General"/>
    </dxf>
  </rfmt>
  <rfmt sheetId="2" sqref="W1:W1048576" start="0" length="0">
    <dxf>
      <numFmt numFmtId="0" formatCode="General"/>
    </dxf>
  </rfmt>
  <rfmt sheetId="2" sqref="X1:X1048576" start="0" length="0">
    <dxf>
      <numFmt numFmtId="0" formatCode="General"/>
    </dxf>
  </rfmt>
  <rfmt sheetId="2" sqref="Y1:Y1048576" start="0" length="0">
    <dxf>
      <numFmt numFmtId="0" formatCode="General"/>
    </dxf>
  </rfmt>
  <rfmt sheetId="2" sqref="Z1:Z1048576" start="0" length="0">
    <dxf>
      <numFmt numFmtId="0" formatCode="General"/>
    </dxf>
  </rfmt>
  <rfmt sheetId="2" sqref="AA1:AA1048576" start="0" length="0">
    <dxf>
      <numFmt numFmtId="0" formatCode="General"/>
    </dxf>
  </rfmt>
  <rfmt sheetId="2" sqref="AB1:AB1048576" start="0" length="0">
    <dxf>
      <numFmt numFmtId="0" formatCode="General"/>
      <fill>
        <patternFill patternType="solid">
          <bgColor rgb="FFFFFF00"/>
        </patternFill>
      </fill>
    </dxf>
  </rfmt>
  <rfmt sheetId="2" sqref="AC1:AC1048576" start="0" length="0">
    <dxf>
      <numFmt numFmtId="0" formatCode="General"/>
    </dxf>
  </rfmt>
  <rfmt sheetId="2" sqref="AD1:AD1048576" start="0" length="0">
    <dxf>
      <numFmt numFmtId="0" formatCode="General"/>
    </dxf>
  </rfmt>
  <rfmt sheetId="2" sqref="AE1:AE1048576" start="0" length="0">
    <dxf>
      <numFmt numFmtId="0" formatCode="General"/>
    </dxf>
  </rfmt>
  <rfmt sheetId="2" sqref="AF1:AF1048576" start="0" length="0">
    <dxf>
      <numFmt numFmtId="0" formatCode="General"/>
    </dxf>
  </rfmt>
  <rfmt sheetId="2" sqref="AG1:AG1048576" start="0" length="0">
    <dxf>
      <numFmt numFmtId="0" formatCode="General"/>
    </dxf>
  </rfmt>
  <rfmt sheetId="2" sqref="AH1:AH1048576" start="0" length="0">
    <dxf>
      <numFmt numFmtId="0" formatCode="General"/>
    </dxf>
  </rfmt>
  <rfmt sheetId="2" sqref="AI1:AI1048576" start="0" length="0">
    <dxf>
      <numFmt numFmtId="0" formatCode="General"/>
    </dxf>
  </rfmt>
  <rfmt sheetId="2" sqref="AJ1:AJ1048576" start="0" length="0">
    <dxf>
      <numFmt numFmtId="0" formatCode="General"/>
    </dxf>
  </rfmt>
  <rfmt sheetId="2" sqref="AK1:AK1048576" start="0" length="0">
    <dxf>
      <numFmt numFmtId="0" formatCode="General"/>
    </dxf>
  </rfmt>
  <rfmt sheetId="2" sqref="AL1:AL1048576" start="0" length="0">
    <dxf>
      <numFmt numFmtId="0" formatCode="General"/>
    </dxf>
  </rfmt>
  <rfmt sheetId="2" sqref="AM1:AM1048576" start="0" length="0">
    <dxf>
      <numFmt numFmtId="0" formatCode="General"/>
    </dxf>
  </rfmt>
  <rfmt sheetId="2" sqref="AN1:AN1048576" start="0" length="0">
    <dxf>
      <numFmt numFmtId="0" formatCode="General"/>
    </dxf>
  </rfmt>
  <rfmt sheetId="2" sqref="AO1:AO1048576" start="0" length="0">
    <dxf>
      <numFmt numFmtId="0" formatCode="General"/>
      <fill>
        <patternFill patternType="solid">
          <bgColor rgb="FFFFFF00"/>
        </patternFill>
      </fill>
    </dxf>
  </rfmt>
  <rfmt sheetId="3" sqref="AB1" start="0" length="0">
    <dxf>
      <fill>
        <patternFill patternType="solid">
          <bgColor rgb="FFFFFF00"/>
        </patternFill>
      </fill>
    </dxf>
  </rfmt>
  <rfmt sheetId="3" sqref="AO1" start="0" length="0">
    <dxf>
      <fill>
        <patternFill patternType="solid">
          <bgColor rgb="FFFFFF00"/>
        </patternFill>
      </fill>
    </dxf>
  </rfmt>
  <rfmt sheetId="3" sqref="AB2" start="0" length="0">
    <dxf>
      <fill>
        <patternFill patternType="solid">
          <bgColor rgb="FFFFFF00"/>
        </patternFill>
      </fill>
    </dxf>
  </rfmt>
  <rfmt sheetId="3" sqref="AO2" start="0" length="0">
    <dxf>
      <fill>
        <patternFill patternType="solid">
          <bgColor rgb="FFFFFF00"/>
        </patternFill>
      </fill>
    </dxf>
  </rfmt>
  <rfmt sheetId="3" sqref="AB3" start="0" length="0">
    <dxf>
      <fill>
        <patternFill patternType="solid">
          <bgColor rgb="FFFFFF00"/>
        </patternFill>
      </fill>
    </dxf>
  </rfmt>
  <rfmt sheetId="3" sqref="AO3" start="0" length="0">
    <dxf>
      <fill>
        <patternFill patternType="solid">
          <bgColor rgb="FFFFFF00"/>
        </patternFill>
      </fill>
    </dxf>
  </rfmt>
  <rfmt sheetId="3" sqref="AB4" start="0" length="0">
    <dxf>
      <fill>
        <patternFill patternType="solid">
          <bgColor rgb="FFFFFF00"/>
        </patternFill>
      </fill>
    </dxf>
  </rfmt>
  <rfmt sheetId="3" sqref="AO4" start="0" length="0">
    <dxf>
      <fill>
        <patternFill patternType="solid">
          <bgColor rgb="FFFFFF00"/>
        </patternFill>
      </fill>
    </dxf>
  </rfmt>
  <rfmt sheetId="3" sqref="AB5" start="0" length="0">
    <dxf>
      <fill>
        <patternFill patternType="solid">
          <bgColor rgb="FFFFFF00"/>
        </patternFill>
      </fill>
    </dxf>
  </rfmt>
  <rfmt sheetId="3" sqref="AO5" start="0" length="0">
    <dxf>
      <fill>
        <patternFill patternType="solid">
          <bgColor rgb="FFFFFF00"/>
        </patternFill>
      </fill>
    </dxf>
  </rfmt>
  <rfmt sheetId="3" sqref="AB6" start="0" length="0">
    <dxf>
      <fill>
        <patternFill patternType="solid">
          <bgColor rgb="FFFFFF00"/>
        </patternFill>
      </fill>
    </dxf>
  </rfmt>
  <rfmt sheetId="3" sqref="AO6" start="0" length="0">
    <dxf>
      <fill>
        <patternFill patternType="solid">
          <bgColor rgb="FFFFFF00"/>
        </patternFill>
      </fill>
    </dxf>
  </rfmt>
  <rfmt sheetId="3" sqref="AB7" start="0" length="0">
    <dxf>
      <fill>
        <patternFill patternType="solid">
          <bgColor rgb="FFFFFF00"/>
        </patternFill>
      </fill>
    </dxf>
  </rfmt>
  <rfmt sheetId="3" sqref="AO7" start="0" length="0">
    <dxf>
      <fill>
        <patternFill patternType="solid">
          <bgColor rgb="FFFFFF00"/>
        </patternFill>
      </fill>
    </dxf>
  </rfmt>
  <rfmt sheetId="3" sqref="AB8" start="0" length="0">
    <dxf>
      <fill>
        <patternFill patternType="solid">
          <bgColor rgb="FFFFFF00"/>
        </patternFill>
      </fill>
    </dxf>
  </rfmt>
  <rfmt sheetId="3" sqref="AO8" start="0" length="0">
    <dxf>
      <fill>
        <patternFill patternType="solid">
          <bgColor rgb="FFFFFF00"/>
        </patternFill>
      </fill>
    </dxf>
  </rfmt>
  <rcc rId="2465" sId="3" odxf="1" dxf="1">
    <nc r="P9">
      <f>VALUE(C9)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66" sId="3" odxf="1" dxf="1">
    <nc r="Q9">
      <f>VALUE(D9)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67" sId="3" odxf="1" dxf="1">
    <nc r="R9">
      <f>VALUE(E9)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68" sId="3" odxf="1" dxf="1">
    <nc r="S9">
      <f>VALUE(F9)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69" sId="3" odxf="1" dxf="1">
    <nc r="T9">
      <f>VALUE(G9)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0" sId="3" odxf="1" dxf="1">
    <nc r="U9">
      <f>VALUE(H9)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1" sId="3" odxf="1" dxf="1">
    <nc r="V9">
      <f>VALUE(I9)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2" sId="3" odxf="1" dxf="1">
    <nc r="W9">
      <f>VALUE(J9)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3" sId="3" odxf="1" dxf="1">
    <nc r="X9">
      <f>VALUE(K9)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4" sId="3" odxf="1" dxf="1">
    <nc r="Y9">
      <f>VALUE(L9)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5" sId="3" odxf="1" dxf="1">
    <nc r="Z9">
      <f>VALUE(M9)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6" sId="3" odxf="1" dxf="1">
    <nc r="AA9">
      <f>VALUE(N9)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fmt sheetId="3" sqref="AB9" start="0" length="0">
    <dxf>
      <fill>
        <patternFill patternType="solid">
          <bgColor rgb="FFFFFF00"/>
        </patternFill>
      </fill>
    </dxf>
  </rfmt>
  <rcc rId="2477" sId="3" odxf="1" dxf="1">
    <nc r="AC9">
      <f>VALUE(C9)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8" sId="3" odxf="1" dxf="1">
    <nc r="AD9">
      <f>VALUE(D9)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79" sId="3" odxf="1" dxf="1">
    <nc r="AE9">
      <f>VALUE(E9)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0" sId="3" odxf="1" dxf="1">
    <nc r="AF9">
      <f>VALUE(F9)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1" sId="3" odxf="1" dxf="1">
    <nc r="AG9">
      <f>VALUE(G9)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2" sId="3" odxf="1" dxf="1">
    <nc r="AH9">
      <f>VALUE(H9)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3" sId="3" odxf="1" dxf="1">
    <nc r="AI9">
      <f>VALUE(I9)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4" sId="3" odxf="1" dxf="1">
    <nc r="AJ9">
      <f>VALUE(J9)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5" sId="3" odxf="1" dxf="1">
    <nc r="AK9">
      <f>VALUE(K9)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6" sId="3" odxf="1" dxf="1">
    <nc r="AL9">
      <f>VALUE(L9)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7" sId="3" odxf="1" dxf="1">
    <nc r="AM9">
      <f>VALUE(M9)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cc rId="2488" sId="3" odxf="1" dxf="1">
    <nc r="AN9">
      <f>VALUE(N9)</f>
    </nc>
    <odxf>
      <font>
        <b val="0"/>
        <sz val="12"/>
        <color auto="1"/>
        <name val="Times New Roman"/>
        <scheme val="none"/>
      </font>
      <numFmt numFmtId="164" formatCode="[$-409]mmm\-yy;@"/>
      <alignment horizontal="general" readingOrder="0"/>
    </odxf>
    <ndxf>
      <font>
        <b/>
        <sz val="12"/>
        <color theme="1" tint="0.499984740745262"/>
        <name val="Times New Roman"/>
        <scheme val="none"/>
      </font>
      <numFmt numFmtId="1" formatCode="0"/>
      <alignment horizontal="center" readingOrder="0"/>
    </ndxf>
  </rcc>
  <rfmt sheetId="3" sqref="AO9" start="0" length="0">
    <dxf>
      <fill>
        <patternFill patternType="solid">
          <bgColor rgb="FFFFFF00"/>
        </patternFill>
      </fill>
    </dxf>
  </rfmt>
  <rfmt sheetId="3" sqref="AB10" start="0" length="0">
    <dxf>
      <fill>
        <patternFill patternType="solid">
          <bgColor rgb="FFFFFF00"/>
        </patternFill>
      </fill>
    </dxf>
  </rfmt>
  <rfmt sheetId="3" sqref="AO10" start="0" length="0">
    <dxf>
      <fill>
        <patternFill patternType="solid">
          <bgColor rgb="FFFFFF00"/>
        </patternFill>
      </fill>
    </dxf>
  </rfmt>
  <rcc rId="2489" sId="3" odxf="1" dxf="1">
    <nc r="P11">
      <f>C11-IF(P$9&lt;YEAR(TODAY()),HLOOKUP(P$9,'N:\District\PSA\ResPlng\HistPurPwr\[Historical Load, Generation and Natural Gas Usage for WM.xlsx]Hist Generation'!$B$16:$AA$29,14,FALSE),HLOOKUP(P$9,'N:\Department\RP\LdFor\2016\FINAL\[LF2016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0" sId="3" odxf="1" dxf="1">
    <nc r="Q11">
      <f>D11-IF(Q$9&lt;YEAR(TODAY()),HLOOKUP(Q$9,'N:\District\PSA\ResPlng\HistPurPwr\[Historical Load, Generation and Natural Gas Usage for WM.xlsx]Hist Generation'!$B$16:$AA$29,14,FALSE),HLOOKUP(Q$9,'N:\Department\RP\LdFor\2016\FINAL\[LF2016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1" sId="3" odxf="1" dxf="1">
    <nc r="R11">
      <f>E11-IF(R$9&lt;YEAR(TODAY()),HLOOKUP(R$9,'N:\District\PSA\ResPlng\HistPurPwr\[Historical Load, Generation and Natural Gas Usage for WM.xlsx]Hist Generation'!$B$16:$AA$29,14,FALSE),HLOOKUP(R$9,'N:\Department\RP\LdFor\2016\FINAL\[LF2016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2" sId="3" odxf="1" dxf="1">
    <nc r="S11">
      <f>F11-IF(S$9&lt;YEAR(TODAY()),HLOOKUP(S$9,'N:\District\PSA\ResPlng\HistPurPwr\[Historical Load, Generation and Natural Gas Usage for WM.xlsx]Hist Generation'!$B$16:$AA$29,14,FALSE),HLOOKUP(S$9,'N:\Department\RP\LdFor\2016\FINAL\[LF2016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3" sId="3" odxf="1" dxf="1">
    <nc r="T11">
      <f>G11-IF(T$9&lt;YEAR(TODAY()),HLOOKUP(T$9,'N:\District\PSA\ResPlng\HistPurPwr\[Historical Load, Generation and Natural Gas Usage for WM.xlsx]Hist Generation'!$B$16:$AA$29,14,FALSE),HLOOKUP(T$9,'N:\Department\RP\LdFor\2016\FINAL\[LF2016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4" sId="3" odxf="1" dxf="1">
    <nc r="U11">
      <f>H11-IF(U$9&lt;YEAR(TODAY()),HLOOKUP(U$9,'N:\District\PSA\ResPlng\HistPurPwr\[Historical Load, Generation and Natural Gas Usage for WM.xlsx]Hist Generation'!$B$16:$AA$29,14,FALSE),HLOOKUP(U$9,'N:\Department\RP\LdFor\2016\FINAL\[LF2016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5" sId="3" odxf="1" dxf="1">
    <nc r="V11">
      <f>I11-IF(V$9&lt;YEAR(TODAY()),HLOOKUP(V$9,'N:\District\PSA\ResPlng\HistPurPwr\[Historical Load, Generation and Natural Gas Usage for WM.xlsx]Hist Generation'!$B$16:$AA$29,14,FALSE),HLOOKUP(V$9,'N:\Department\RP\LdFor\2016\FINAL\[LF2016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6" sId="3" odxf="1" dxf="1">
    <nc r="W11">
      <f>J11-IF(W$9&lt;YEAR(TODAY()),HLOOKUP(W$9,'N:\District\PSA\ResPlng\HistPurPwr\[Historical Load, Generation and Natural Gas Usage for WM.xlsx]Hist Generation'!$B$16:$AA$29,14,FALSE),HLOOKUP(W$9,'N:\Department\RP\LdFor\2016\FINAL\[LF2016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7" sId="3" odxf="1" dxf="1">
    <nc r="X11">
      <f>K11-IF(X$9&lt;YEAR(TODAY()),HLOOKUP(X$9,'N:\District\PSA\ResPlng\HistPurPwr\[Historical Load, Generation and Natural Gas Usage for WM.xlsx]Hist Generation'!$B$16:$AA$29,14,FALSE),HLOOKUP(X$9,'N:\Department\RP\LdFor\2016\FINAL\[LF2016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8" sId="3" odxf="1" dxf="1">
    <nc r="Y11">
      <f>L11-IF(Y$9&lt;YEAR(TODAY()),HLOOKUP(Y$9,'N:\District\PSA\ResPlng\HistPurPwr\[Historical Load, Generation and Natural Gas Usage for WM.xlsx]Hist Generation'!$B$16:$AA$29,14,FALSE),HLOOKUP(Y$9,'N:\Department\RP\LdFor\2016\FINAL\[LF2016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499" sId="3" odxf="1" dxf="1">
    <nc r="Z11">
      <f>M11-IF(Z$9&lt;YEAR(TODAY()),HLOOKUP(Z$9,'N:\District\PSA\ResPlng\HistPurPwr\[Historical Load, Generation and Natural Gas Usage for WM.xlsx]Hist Generation'!$B$16:$AA$29,14,FALSE),HLOOKUP(Z$9,'N:\Department\RP\LdFor\2016\FINAL\[LF2016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0" sId="3" odxf="1" dxf="1">
    <nc r="AA11">
      <f>N11-IF(AA$9&lt;YEAR(TODAY()),HLOOKUP(AA$9,'N:\District\PSA\ResPlng\HistPurPwr\[Historical Load, Generation and Natural Gas Usage for WM.xlsx]Hist Generation'!$B$16:$AA$29,14,FALSE),HLOOKUP(AA$9,'N:\Department\RP\LdFor\2016\FINAL\[LF2016 (7-14-16) (WGM 7-22-16) FINAL.xlsm]TotMonthly 2'!$B$101:$AF$114,14,FALSE))/1000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B11" start="0" length="0">
    <dxf>
      <fill>
        <patternFill patternType="solid">
          <bgColor rgb="FFFFFF00"/>
        </patternFill>
      </fill>
    </dxf>
  </rfmt>
  <rcc rId="2501" sId="3" odxf="1" dxf="1">
    <nc r="AC11">
      <f>C11-'N:\Personal\wgmanuel\CEC\IEPR\IEPR 2015\[2015 IEPR Supply Forms (working draft 4-21-15) (WGM 4-24-15).xlsx]S-2 Energy Balance'!E11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2" sId="3" odxf="1" dxf="1">
    <nc r="AD11">
      <f>D11-'N:\Personal\wgmanuel\CEC\IEPR\IEPR 2015\[2015 IEPR Supply Forms (working draft 4-21-15) (WGM 4-24-15).xlsx]S-2 Energy Balance'!F11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3" sId="3" odxf="1" dxf="1">
    <nc r="AE11">
      <f>E11-'N:\Personal\wgmanuel\CEC\IEPR\IEPR 2015\[2015 IEPR Supply Forms (working draft 4-21-15) (WGM 4-24-15).xlsx]S-2 Energy Balance'!G11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4" sId="3" odxf="1" dxf="1">
    <nc r="AF11">
      <f>F11-'N:\Personal\wgmanuel\CEC\IEPR\IEPR 2015\[2015 IEPR Supply Forms (working draft 4-21-15) (WGM 4-24-15).xlsx]S-2 Energy Balance'!H11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5" sId="3" odxf="1" dxf="1">
    <nc r="AG11">
      <f>G11-'N:\Personal\wgmanuel\CEC\IEPR\IEPR 2015\[2015 IEPR Supply Forms (working draft 4-21-15) (WGM 4-24-15).xlsx]S-2 Energy Balance'!I11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6" sId="3" odxf="1" dxf="1">
    <nc r="AH11">
      <f>H11-'N:\Personal\wgmanuel\CEC\IEPR\IEPR 2015\[2015 IEPR Supply Forms (working draft 4-21-15) (WGM 4-24-15).xlsx]S-2 Energy Balance'!J11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7" sId="3" odxf="1" dxf="1">
    <nc r="AI11">
      <f>I11-'N:\Personal\wgmanuel\CEC\IEPR\IEPR 2015\[2015 IEPR Supply Forms (working draft 4-21-15) (WGM 4-24-15).xlsx]S-2 Energy Balance'!K11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8" sId="3" odxf="1" dxf="1">
    <nc r="AJ11">
      <f>J11-'N:\Personal\wgmanuel\CEC\IEPR\IEPR 2015\[2015 IEPR Supply Forms (working draft 4-21-15) (WGM 4-24-15).xlsx]S-2 Energy Balance'!L11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09" sId="3" odxf="1" dxf="1">
    <nc r="AK11">
      <f>K11-'N:\Personal\wgmanuel\CEC\IEPR\IEPR 2015\[2015 IEPR Supply Forms (working draft 4-21-15) (WGM 4-24-15).xlsx]S-2 Energy Balance'!M11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0" sId="3" odxf="1" dxf="1">
    <nc r="AL11">
      <f>L11-'N:\Personal\wgmanuel\CEC\IEPR\IEPR 2015\[2015 IEPR Supply Forms (working draft 4-21-15) (WGM 4-24-15).xlsx]S-2 Energy Balance'!N11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11" start="0" length="0">
    <dxf>
      <fill>
        <patternFill patternType="solid">
          <bgColor rgb="FFFFFF00"/>
        </patternFill>
      </fill>
    </dxf>
  </rfmt>
  <rfmt sheetId="3" sqref="AB12" start="0" length="0">
    <dxf>
      <fill>
        <patternFill patternType="solid">
          <bgColor rgb="FFFFFF00"/>
        </patternFill>
      </fill>
    </dxf>
  </rfmt>
  <rfmt sheetId="3" sqref="AO12" start="0" length="0">
    <dxf>
      <fill>
        <patternFill patternType="solid">
          <bgColor rgb="FFFFFF00"/>
        </patternFill>
      </fill>
    </dxf>
  </rfmt>
  <rfmt sheetId="3" sqref="AB13" start="0" length="0">
    <dxf>
      <fill>
        <patternFill patternType="solid">
          <bgColor rgb="FFFFFF00"/>
        </patternFill>
      </fill>
    </dxf>
  </rfmt>
  <rfmt sheetId="3" sqref="AO13" start="0" length="0">
    <dxf>
      <fill>
        <patternFill patternType="solid">
          <bgColor rgb="FFFFFF00"/>
        </patternFill>
      </fill>
    </dxf>
  </rfmt>
  <rfmt sheetId="3" sqref="AB14" start="0" length="0">
    <dxf>
      <fill>
        <patternFill patternType="solid">
          <bgColor rgb="FFFFFF00"/>
        </patternFill>
      </fill>
    </dxf>
  </rfmt>
  <rfmt sheetId="3" sqref="AO14" start="0" length="0">
    <dxf>
      <fill>
        <patternFill patternType="solid">
          <bgColor rgb="FFFFFF00"/>
        </patternFill>
      </fill>
    </dxf>
  </rfmt>
  <rfmt sheetId="3" sqref="AB15" start="0" length="0">
    <dxf>
      <fill>
        <patternFill patternType="solid">
          <bgColor rgb="FFFFFF00"/>
        </patternFill>
      </fill>
    </dxf>
  </rfmt>
  <rfmt sheetId="3" sqref="AO15" start="0" length="0">
    <dxf>
      <fill>
        <patternFill patternType="solid">
          <bgColor rgb="FFFFFF00"/>
        </patternFill>
      </fill>
    </dxf>
  </rfmt>
  <rfmt sheetId="3" sqref="AB16" start="0" length="0">
    <dxf>
      <fill>
        <patternFill patternType="solid">
          <bgColor rgb="FFFFFF00"/>
        </patternFill>
      </fill>
    </dxf>
  </rfmt>
  <rfmt sheetId="3" sqref="AO16" start="0" length="0">
    <dxf>
      <fill>
        <patternFill patternType="solid">
          <bgColor rgb="FFFFFF00"/>
        </patternFill>
      </fill>
    </dxf>
  </rfmt>
  <rfmt sheetId="3" sqref="AB17" start="0" length="0">
    <dxf>
      <fill>
        <patternFill patternType="solid">
          <bgColor rgb="FFFFFF00"/>
        </patternFill>
      </fill>
    </dxf>
  </rfmt>
  <rfmt sheetId="3" sqref="AO17" start="0" length="0">
    <dxf>
      <fill>
        <patternFill patternType="solid">
          <bgColor rgb="FFFFFF00"/>
        </patternFill>
      </fill>
    </dxf>
  </rfmt>
  <rfmt sheetId="3" sqref="AB18" start="0" length="0">
    <dxf>
      <fill>
        <patternFill patternType="solid">
          <bgColor rgb="FFFFFF00"/>
        </patternFill>
      </fill>
    </dxf>
  </rfmt>
  <rfmt sheetId="3" sqref="AO18" start="0" length="0">
    <dxf>
      <fill>
        <patternFill patternType="solid">
          <bgColor rgb="FFFFFF00"/>
        </patternFill>
      </fill>
    </dxf>
  </rfmt>
  <rfmt sheetId="3" sqref="AB19" start="0" length="0">
    <dxf>
      <fill>
        <patternFill patternType="solid">
          <bgColor rgb="FFFFFF00"/>
        </patternFill>
      </fill>
    </dxf>
  </rfmt>
  <rcc rId="2511" sId="3" odxf="1" dxf="1">
    <nc r="AC19">
      <f>C19-'N:\Personal\wgmanuel\CEC\IEPR\IEPR 2015\[2015 IEPR Supply Forms (working draft 4-21-15) (WGM 4-24-15).xlsx]S-2 Energy Balance'!E19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2" sId="3" odxf="1" dxf="1">
    <nc r="AD19">
      <f>D19-'N:\Personal\wgmanuel\CEC\IEPR\IEPR 2015\[2015 IEPR Supply Forms (working draft 4-21-15) (WGM 4-24-15).xlsx]S-2 Energy Balance'!F19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3" sId="3" odxf="1" dxf="1">
    <nc r="AE19">
      <f>E19-'N:\Personal\wgmanuel\CEC\IEPR\IEPR 2015\[2015 IEPR Supply Forms (working draft 4-21-15) (WGM 4-24-15).xlsx]S-2 Energy Balance'!G19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4" sId="3" odxf="1" dxf="1">
    <nc r="AF19">
      <f>F19-'N:\Personal\wgmanuel\CEC\IEPR\IEPR 2015\[2015 IEPR Supply Forms (working draft 4-21-15) (WGM 4-24-15).xlsx]S-2 Energy Balance'!H19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5" sId="3" odxf="1" dxf="1">
    <nc r="AG19">
      <f>G19-'N:\Personal\wgmanuel\CEC\IEPR\IEPR 2015\[2015 IEPR Supply Forms (working draft 4-21-15) (WGM 4-24-15).xlsx]S-2 Energy Balance'!I19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6" sId="3" odxf="1" dxf="1">
    <nc r="AH19">
      <f>H19-'N:\Personal\wgmanuel\CEC\IEPR\IEPR 2015\[2015 IEPR Supply Forms (working draft 4-21-15) (WGM 4-24-15).xlsx]S-2 Energy Balance'!J19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7" sId="3" odxf="1" dxf="1">
    <nc r="AI19">
      <f>I19-'N:\Personal\wgmanuel\CEC\IEPR\IEPR 2015\[2015 IEPR Supply Forms (working draft 4-21-15) (WGM 4-24-15).xlsx]S-2 Energy Balance'!K19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8" sId="3" odxf="1" dxf="1">
    <nc r="AJ19">
      <f>J19-'N:\Personal\wgmanuel\CEC\IEPR\IEPR 2015\[2015 IEPR Supply Forms (working draft 4-21-15) (WGM 4-24-15).xlsx]S-2 Energy Balance'!L19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19" sId="3" odxf="1" dxf="1">
    <nc r="AK19">
      <f>K19-'N:\Personal\wgmanuel\CEC\IEPR\IEPR 2015\[2015 IEPR Supply Forms (working draft 4-21-15) (WGM 4-24-15).xlsx]S-2 Energy Balance'!M19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0" sId="3" odxf="1" dxf="1">
    <nc r="AL19">
      <f>L19-'N:\Personal\wgmanuel\CEC\IEPR\IEPR 2015\[2015 IEPR Supply Forms (working draft 4-21-15) (WGM 4-24-15).xlsx]S-2 Energy Balance'!N19</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19" start="0" length="0">
    <dxf>
      <fill>
        <patternFill patternType="solid">
          <bgColor rgb="FFFFFF00"/>
        </patternFill>
      </fill>
    </dxf>
  </rfmt>
  <rfmt sheetId="3" sqref="AB20" start="0" length="0">
    <dxf>
      <fill>
        <patternFill patternType="solid">
          <bgColor rgb="FFFFFF00"/>
        </patternFill>
      </fill>
    </dxf>
  </rfmt>
  <rfmt sheetId="3" sqref="AO20" start="0" length="0">
    <dxf>
      <fill>
        <patternFill patternType="solid">
          <bgColor rgb="FFFFFF00"/>
        </patternFill>
      </fill>
    </dxf>
  </rfmt>
  <rfmt sheetId="3" sqref="AB21" start="0" length="0">
    <dxf>
      <fill>
        <patternFill patternType="solid">
          <bgColor rgb="FFFFFF00"/>
        </patternFill>
      </fill>
    </dxf>
  </rfmt>
  <rfmt sheetId="3" sqref="AO21" start="0" length="0">
    <dxf>
      <fill>
        <patternFill patternType="solid">
          <bgColor rgb="FFFFFF00"/>
        </patternFill>
      </fill>
    </dxf>
  </rfmt>
  <rfmt sheetId="3" sqref="AB22" start="0" length="0">
    <dxf>
      <fill>
        <patternFill patternType="solid">
          <bgColor rgb="FFFFFF00"/>
        </patternFill>
      </fill>
    </dxf>
  </rfmt>
  <rfmt sheetId="3" sqref="AO22" start="0" length="0">
    <dxf>
      <fill>
        <patternFill patternType="solid">
          <bgColor rgb="FFFFFF00"/>
        </patternFill>
      </fill>
    </dxf>
  </rfmt>
  <rfmt sheetId="3" sqref="AB23" start="0" length="0">
    <dxf>
      <fill>
        <patternFill patternType="solid">
          <bgColor rgb="FFFFFF00"/>
        </patternFill>
      </fill>
    </dxf>
  </rfmt>
  <rfmt sheetId="3" sqref="AO23" start="0" length="0">
    <dxf>
      <fill>
        <patternFill patternType="solid">
          <bgColor rgb="FFFFFF00"/>
        </patternFill>
      </fill>
    </dxf>
  </rfmt>
  <rcc rId="2521" sId="3" odxf="1" dxf="1">
    <nc r="P24">
      <f>C24-HLOOKUP(P$9,'N:\Department\RP\LdFor\2017\2017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2" sId="3" odxf="1" dxf="1">
    <nc r="Q24">
      <f>D24-HLOOKUP(Q$9,'N:\Department\RP\LdFor\2017\2017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3" sId="3" odxf="1" dxf="1">
    <nc r="R24">
      <f>E24-HLOOKUP(R$9,'N:\Department\RP\LdFor\2017\2017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4" sId="3" odxf="1" dxf="1">
    <nc r="S24">
      <f>F24-HLOOKUP(S$9,'N:\Department\RP\LdFor\2017\2017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5" sId="3" odxf="1" dxf="1">
    <nc r="T24">
      <f>G24-HLOOKUP(T$9,'N:\Department\RP\LdFor\2017\2017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6" sId="3" odxf="1" dxf="1">
    <nc r="U24">
      <f>H24-HLOOKUP(U$9,'N:\Department\RP\LdFor\2017\2017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7" sId="3" odxf="1" dxf="1">
    <nc r="V24">
      <f>I24-HLOOKUP(V$9,'N:\Department\RP\LdFor\2017\2017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8" sId="3" odxf="1" dxf="1">
    <nc r="W24">
      <f>J24-HLOOKUP(W$9,'N:\Department\RP\LdFor\2017\2017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29" sId="3" odxf="1" dxf="1">
    <nc r="X24">
      <f>K24-HLOOKUP(X$9,'N:\Department\RP\LdFor\2017\2017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0" sId="3" odxf="1" dxf="1">
    <nc r="Y24">
      <f>L24-HLOOKUP(Y$9,'N:\Department\RP\LdFor\2017\2017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1" sId="3" odxf="1" dxf="1">
    <nc r="Z24">
      <f>M24-HLOOKUP(Z$9,'N:\Department\RP\LdFor\2017\2017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2" sId="3" odxf="1" dxf="1">
    <nc r="AA24">
      <f>N24-HLOOKUP(AA$9,'N:\Department\RP\LdFor\2017\2017 MeID Load\[MeID Load Forecast (CRS 2-22-17).xlsm]Monthly Load Fcst'!$B$98:$AE$1111,14,FALSE)/1000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B24" start="0" length="0">
    <dxf>
      <fill>
        <patternFill patternType="solid">
          <bgColor rgb="FFFFFF00"/>
        </patternFill>
      </fill>
    </dxf>
  </rfmt>
  <rcc rId="2533" sId="3" odxf="1" dxf="1">
    <nc r="AC24">
      <f>C24-'N:\Personal\wgmanuel\CEC\IEPR\IEPR 2015\[2015 IEPR Supply Forms (working draft 4-21-15) (WGM 4-24-15).xlsx]S-2 Energy Balance'!E20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4" sId="3" odxf="1" dxf="1">
    <nc r="AD24">
      <f>D24-'N:\Personal\wgmanuel\CEC\IEPR\IEPR 2015\[2015 IEPR Supply Forms (working draft 4-21-15) (WGM 4-24-15).xlsx]S-2 Energy Balance'!F20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5" sId="3" odxf="1" dxf="1">
    <nc r="AE24">
      <f>E24-'N:\Personal\wgmanuel\CEC\IEPR\IEPR 2015\[2015 IEPR Supply Forms (working draft 4-21-15) (WGM 4-24-15).xlsx]S-2 Energy Balance'!G20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6" sId="3" odxf="1" dxf="1">
    <nc r="AF24">
      <f>F24-'N:\Personal\wgmanuel\CEC\IEPR\IEPR 2015\[2015 IEPR Supply Forms (working draft 4-21-15) (WGM 4-24-15).xlsx]S-2 Energy Balance'!H20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7" sId="3" odxf="1" dxf="1">
    <nc r="AG24">
      <f>G24-'N:\Personal\wgmanuel\CEC\IEPR\IEPR 2015\[2015 IEPR Supply Forms (working draft 4-21-15) (WGM 4-24-15).xlsx]S-2 Energy Balance'!I20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8" sId="3" odxf="1" dxf="1">
    <nc r="AH24">
      <f>H24-'N:\Personal\wgmanuel\CEC\IEPR\IEPR 2015\[2015 IEPR Supply Forms (working draft 4-21-15) (WGM 4-24-15).xlsx]S-2 Energy Balance'!J20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39" sId="3" odxf="1" dxf="1">
    <nc r="AI24">
      <f>I24-'N:\Personal\wgmanuel\CEC\IEPR\IEPR 2015\[2015 IEPR Supply Forms (working draft 4-21-15) (WGM 4-24-15).xlsx]S-2 Energy Balance'!K20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40" sId="3" odxf="1" dxf="1">
    <nc r="AJ24">
      <f>J24-'N:\Personal\wgmanuel\CEC\IEPR\IEPR 2015\[2015 IEPR Supply Forms (working draft 4-21-15) (WGM 4-24-15).xlsx]S-2 Energy Balance'!L20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41" sId="3" odxf="1" dxf="1">
    <nc r="AK24">
      <f>K24-'N:\Personal\wgmanuel\CEC\IEPR\IEPR 2015\[2015 IEPR Supply Forms (working draft 4-21-15) (WGM 4-24-15).xlsx]S-2 Energy Balance'!M20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42" sId="3" odxf="1" dxf="1">
    <nc r="AL24">
      <f>L24-'N:\Personal\wgmanuel\CEC\IEPR\IEPR 2015\[2015 IEPR Supply Forms (working draft 4-21-15) (WGM 4-24-15).xlsx]S-2 Energy Balance'!N20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24" start="0" length="0">
    <dxf>
      <fill>
        <patternFill patternType="solid">
          <bgColor rgb="FFFFFF00"/>
        </patternFill>
      </fill>
    </dxf>
  </rfmt>
  <rcc rId="2543" sId="3" odxf="1" s="1" dxf="1">
    <nc r="P25">
      <f>C25-SUM(C19:C24)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44" sId="3" odxf="1" s="1" dxf="1">
    <nc r="Q25">
      <f>D25-SUM(D19:D24)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45" sId="3" odxf="1" s="1" dxf="1">
    <nc r="R25">
      <f>E25-SUM(E19:E24)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46" sId="3" odxf="1" s="1" dxf="1">
    <nc r="S25">
      <f>F25-SUM(F19:F24)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47" sId="3" odxf="1" s="1" dxf="1">
    <nc r="T25">
      <f>G25-SUM(G19:G24)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48" sId="3" odxf="1" s="1" dxf="1">
    <nc r="U25">
      <f>H25-SUM(H19:H24)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49" sId="3" odxf="1" s="1" dxf="1">
    <nc r="V25">
      <f>I25-SUM(I19:I24)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50" sId="3" odxf="1" s="1" dxf="1">
    <nc r="W25">
      <f>J25-SUM(J19:J24)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51" sId="3" odxf="1" s="1" dxf="1">
    <nc r="X25">
      <f>K25-SUM(K19:K24)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52" sId="3" odxf="1" s="1" dxf="1">
    <nc r="Y25">
      <f>L25-SUM(L19:L24)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53" sId="3" odxf="1" s="1" dxf="1">
    <nc r="Z25">
      <f>M25-SUM(M19:M24)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54" sId="3" odxf="1" s="1" dxf="1">
    <nc r="AA25">
      <f>N25-SUM(N19:N24)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3" sqref="AB25" start="0" length="0">
    <dxf>
      <fill>
        <patternFill patternType="solid">
          <bgColor rgb="FFFFFF00"/>
        </patternFill>
      </fill>
    </dxf>
  </rfmt>
  <rcc rId="2555" sId="3" odxf="1" dxf="1">
    <nc r="AC25">
      <f>C25-'N:\Personal\wgmanuel\CEC\IEPR\IEPR 2015\[2015 IEPR Supply Forms (working draft 4-21-15) (WGM 4-24-15).xlsx]S-2 Energy Balance'!E21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56" sId="3" odxf="1" dxf="1">
    <nc r="AD25">
      <f>D25-'N:\Personal\wgmanuel\CEC\IEPR\IEPR 2015\[2015 IEPR Supply Forms (working draft 4-21-15) (WGM 4-24-15).xlsx]S-2 Energy Balance'!F21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57" sId="3" odxf="1" dxf="1">
    <nc r="AE25">
      <f>E25-'N:\Personal\wgmanuel\CEC\IEPR\IEPR 2015\[2015 IEPR Supply Forms (working draft 4-21-15) (WGM 4-24-15).xlsx]S-2 Energy Balance'!G21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58" sId="3" odxf="1" dxf="1">
    <nc r="AF25">
      <f>F25-'N:\Personal\wgmanuel\CEC\IEPR\IEPR 2015\[2015 IEPR Supply Forms (working draft 4-21-15) (WGM 4-24-15).xlsx]S-2 Energy Balance'!H21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59" sId="3" odxf="1" dxf="1">
    <nc r="AG25">
      <f>G25-'N:\Personal\wgmanuel\CEC\IEPR\IEPR 2015\[2015 IEPR Supply Forms (working draft 4-21-15) (WGM 4-24-15).xlsx]S-2 Energy Balance'!I21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60" sId="3" odxf="1" dxf="1">
    <nc r="AH25">
      <f>H25-'N:\Personal\wgmanuel\CEC\IEPR\IEPR 2015\[2015 IEPR Supply Forms (working draft 4-21-15) (WGM 4-24-15).xlsx]S-2 Energy Balance'!J21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61" sId="3" odxf="1" dxf="1">
    <nc r="AI25">
      <f>I25-'N:\Personal\wgmanuel\CEC\IEPR\IEPR 2015\[2015 IEPR Supply Forms (working draft 4-21-15) (WGM 4-24-15).xlsx]S-2 Energy Balance'!K21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62" sId="3" odxf="1" dxf="1">
    <nc r="AJ25">
      <f>J25-'N:\Personal\wgmanuel\CEC\IEPR\IEPR 2015\[2015 IEPR Supply Forms (working draft 4-21-15) (WGM 4-24-15).xlsx]S-2 Energy Balance'!L21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63" sId="3" odxf="1" dxf="1">
    <nc r="AK25">
      <f>K25-'N:\Personal\wgmanuel\CEC\IEPR\IEPR 2015\[2015 IEPR Supply Forms (working draft 4-21-15) (WGM 4-24-15).xlsx]S-2 Energy Balance'!M21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64" sId="3" odxf="1" dxf="1">
    <nc r="AL25">
      <f>L25-'N:\Personal\wgmanuel\CEC\IEPR\IEPR 2015\[2015 IEPR Supply Forms (working draft 4-21-15) (WGM 4-24-15).xlsx]S-2 Energy Balance'!N21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25" start="0" length="0">
    <dxf>
      <fill>
        <patternFill patternType="solid">
          <bgColor rgb="FFFFFF00"/>
        </patternFill>
      </fill>
    </dxf>
  </rfmt>
  <rfmt sheetId="3" sqref="AB26" start="0" length="0">
    <dxf>
      <fill>
        <patternFill patternType="solid">
          <bgColor rgb="FFFFFF00"/>
        </patternFill>
      </fill>
    </dxf>
  </rfmt>
  <rfmt sheetId="3" sqref="AO26" start="0" length="0">
    <dxf>
      <fill>
        <patternFill patternType="solid">
          <bgColor rgb="FFFFFF00"/>
        </patternFill>
      </fill>
    </dxf>
  </rfmt>
  <rfmt sheetId="3" sqref="AB27" start="0" length="0">
    <dxf>
      <fill>
        <patternFill patternType="solid">
          <bgColor rgb="FFFFFF00"/>
        </patternFill>
      </fill>
    </dxf>
  </rfmt>
  <rfmt sheetId="3" sqref="AO27" start="0" length="0">
    <dxf>
      <fill>
        <patternFill patternType="solid">
          <bgColor rgb="FFFFFF00"/>
        </patternFill>
      </fill>
    </dxf>
  </rfmt>
  <rcc rId="2565" sId="3" odxf="1" s="1" dxf="1">
    <nc r="P28">
      <f>C28-SUM(C29:C31)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66" sId="3" odxf="1" s="1" dxf="1">
    <nc r="Q28">
      <f>D28-SUM(D29:D31)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67" sId="3" odxf="1" s="1" dxf="1">
    <nc r="R28">
      <f>E28-SUM(E29:E31)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68" sId="3" odxf="1" s="1" dxf="1">
    <nc r="S28">
      <f>F28-SUM(F29:F31)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69" sId="3" odxf="1" s="1" dxf="1">
    <nc r="T28">
      <f>G28-SUM(G29:G31)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70" sId="3" odxf="1" s="1" dxf="1">
    <nc r="U28">
      <f>H28-SUM(H29:H31)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71" sId="3" odxf="1" s="1" dxf="1">
    <nc r="V28">
      <f>I28-SUM(I29:I31)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72" sId="3" odxf="1" s="1" dxf="1">
    <nc r="W28">
      <f>J28-SUM(J29:J31)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73" sId="3" odxf="1" s="1" dxf="1">
    <nc r="X28">
      <f>K28-SUM(K29:K31)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74" sId="3" odxf="1" s="1" dxf="1">
    <nc r="Y28">
      <f>L28-SUM(L29:L31)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75" sId="3" odxf="1" s="1" dxf="1">
    <nc r="Z28">
      <f>M28-SUM(M29:M31)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576" sId="3" odxf="1" s="1" dxf="1">
    <nc r="AA28">
      <f>N28-SUM(N29:N31)</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3" sqref="AB28" start="0" length="0">
    <dxf>
      <fill>
        <patternFill patternType="solid">
          <bgColor rgb="FFFFFF00"/>
        </patternFill>
      </fill>
    </dxf>
  </rfmt>
  <rcc rId="2577" sId="3" odxf="1" dxf="1">
    <nc r="AC28">
      <f>C28-'N:\Personal\wgmanuel\CEC\IEPR\IEPR 2015\[2015 IEPR Supply Forms (working draft 4-21-15) (WGM 4-24-15).xlsx]S-2 Energy Balance'!E24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78" sId="3" odxf="1" dxf="1">
    <nc r="AD28">
      <f>D28-'N:\Personal\wgmanuel\CEC\IEPR\IEPR 2015\[2015 IEPR Supply Forms (working draft 4-21-15) (WGM 4-24-15).xlsx]S-2 Energy Balance'!F24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79" sId="3" odxf="1" dxf="1">
    <nc r="AE28">
      <f>E28-'N:\Personal\wgmanuel\CEC\IEPR\IEPR 2015\[2015 IEPR Supply Forms (working draft 4-21-15) (WGM 4-24-15).xlsx]S-2 Energy Balance'!G24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0" sId="3" odxf="1" dxf="1">
    <nc r="AF28">
      <f>F28-'N:\Personal\wgmanuel\CEC\IEPR\IEPR 2015\[2015 IEPR Supply Forms (working draft 4-21-15) (WGM 4-24-15).xlsx]S-2 Energy Balance'!H24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1" sId="3" odxf="1" dxf="1">
    <nc r="AG28">
      <f>G28-'N:\Personal\wgmanuel\CEC\IEPR\IEPR 2015\[2015 IEPR Supply Forms (working draft 4-21-15) (WGM 4-24-15).xlsx]S-2 Energy Balance'!I24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2" sId="3" odxf="1" dxf="1">
    <nc r="AH28">
      <f>H28-'N:\Personal\wgmanuel\CEC\IEPR\IEPR 2015\[2015 IEPR Supply Forms (working draft 4-21-15) (WGM 4-24-15).xlsx]S-2 Energy Balance'!J24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3" sId="3" odxf="1" dxf="1">
    <nc r="AI28">
      <f>I28-'N:\Personal\wgmanuel\CEC\IEPR\IEPR 2015\[2015 IEPR Supply Forms (working draft 4-21-15) (WGM 4-24-15).xlsx]S-2 Energy Balance'!K24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4" sId="3" odxf="1" dxf="1">
    <nc r="AJ28">
      <f>J28-'N:\Personal\wgmanuel\CEC\IEPR\IEPR 2015\[2015 IEPR Supply Forms (working draft 4-21-15) (WGM 4-24-15).xlsx]S-2 Energy Balance'!L24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5" sId="3" odxf="1" dxf="1">
    <nc r="AK28">
      <f>K28-'N:\Personal\wgmanuel\CEC\IEPR\IEPR 2015\[2015 IEPR Supply Forms (working draft 4-21-15) (WGM 4-24-15).xlsx]S-2 Energy Balance'!M24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6" sId="3" odxf="1" dxf="1">
    <nc r="AL28">
      <f>L28-'N:\Personal\wgmanuel\CEC\IEPR\IEPR 2015\[2015 IEPR Supply Forms (working draft 4-21-15) (WGM 4-24-15).xlsx]S-2 Energy Balance'!N24</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28" start="0" length="0">
    <dxf>
      <fill>
        <patternFill patternType="solid">
          <bgColor rgb="FFFFFF00"/>
        </patternFill>
      </fill>
    </dxf>
  </rfmt>
  <rfmt sheetId="3" sqref="AB29" start="0" length="0">
    <dxf>
      <fill>
        <patternFill patternType="solid">
          <bgColor rgb="FFFFFF00"/>
        </patternFill>
      </fill>
    </dxf>
  </rfmt>
  <rcc rId="2587" sId="3" odxf="1" dxf="1">
    <nc r="AC29">
      <f>C29-'N:\Personal\wgmanuel\CEC\IEPR\IEPR 2015\[2015 IEPR Supply Forms (working draft 4-21-15) (WGM 4-24-15).xlsx]S-2 Energy Balance'!E25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8" sId="3" odxf="1" dxf="1">
    <nc r="AD29">
      <f>D29-'N:\Personal\wgmanuel\CEC\IEPR\IEPR 2015\[2015 IEPR Supply Forms (working draft 4-21-15) (WGM 4-24-15).xlsx]S-2 Energy Balance'!F25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89" sId="3" odxf="1" dxf="1">
    <nc r="AE29">
      <f>E29-'N:\Personal\wgmanuel\CEC\IEPR\IEPR 2015\[2015 IEPR Supply Forms (working draft 4-21-15) (WGM 4-24-15).xlsx]S-2 Energy Balance'!G25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0" sId="3" odxf="1" dxf="1">
    <nc r="AF29">
      <f>F29-'N:\Personal\wgmanuel\CEC\IEPR\IEPR 2015\[2015 IEPR Supply Forms (working draft 4-21-15) (WGM 4-24-15).xlsx]S-2 Energy Balance'!H25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1" sId="3" odxf="1" dxf="1">
    <nc r="AG29">
      <f>G29-'N:\Personal\wgmanuel\CEC\IEPR\IEPR 2015\[2015 IEPR Supply Forms (working draft 4-21-15) (WGM 4-24-15).xlsx]S-2 Energy Balance'!I25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2" sId="3" odxf="1" dxf="1">
    <nc r="AH29">
      <f>H29-'N:\Personal\wgmanuel\CEC\IEPR\IEPR 2015\[2015 IEPR Supply Forms (working draft 4-21-15) (WGM 4-24-15).xlsx]S-2 Energy Balance'!J25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3" sId="3" odxf="1" dxf="1">
    <nc r="AI29">
      <f>I29-'N:\Personal\wgmanuel\CEC\IEPR\IEPR 2015\[2015 IEPR Supply Forms (working draft 4-21-15) (WGM 4-24-15).xlsx]S-2 Energy Balance'!K25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4" sId="3" odxf="1" dxf="1">
    <nc r="AJ29">
      <f>J29-'N:\Personal\wgmanuel\CEC\IEPR\IEPR 2015\[2015 IEPR Supply Forms (working draft 4-21-15) (WGM 4-24-15).xlsx]S-2 Energy Balance'!L25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5" sId="3" odxf="1" dxf="1">
    <nc r="AK29">
      <f>K29-'N:\Personal\wgmanuel\CEC\IEPR\IEPR 2015\[2015 IEPR Supply Forms (working draft 4-21-15) (WGM 4-24-15).xlsx]S-2 Energy Balance'!M25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6" sId="3" odxf="1" dxf="1">
    <nc r="AL29">
      <f>L29-'N:\Personal\wgmanuel\CEC\IEPR\IEPR 2015\[2015 IEPR Supply Forms (working draft 4-21-15) (WGM 4-24-15).xlsx]S-2 Energy Balance'!N25</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29" start="0" length="0">
    <dxf>
      <fill>
        <patternFill patternType="solid">
          <bgColor rgb="FFFFFF00"/>
        </patternFill>
      </fill>
    </dxf>
  </rfmt>
  <rfmt sheetId="3" sqref="AB30" start="0" length="0">
    <dxf>
      <fill>
        <patternFill patternType="solid">
          <bgColor rgb="FFFFFF00"/>
        </patternFill>
      </fill>
    </dxf>
  </rfmt>
  <rcc rId="2597" sId="3" odxf="1" dxf="1">
    <nc r="AC30">
      <f>C30-'N:\Personal\wgmanuel\CEC\IEPR\IEPR 2015\[2015 IEPR Supply Forms (working draft 4-21-15) (WGM 4-24-15).xlsx]S-2 Energy Balance'!E26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8" sId="3" odxf="1" dxf="1">
    <nc r="AD30">
      <f>D30-'N:\Personal\wgmanuel\CEC\IEPR\IEPR 2015\[2015 IEPR Supply Forms (working draft 4-21-15) (WGM 4-24-15).xlsx]S-2 Energy Balance'!F26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599" sId="3" odxf="1" dxf="1">
    <nc r="AE30">
      <f>E30-'N:\Personal\wgmanuel\CEC\IEPR\IEPR 2015\[2015 IEPR Supply Forms (working draft 4-21-15) (WGM 4-24-15).xlsx]S-2 Energy Balance'!G26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0" sId="3" odxf="1" dxf="1">
    <nc r="AF30">
      <f>F30-'N:\Personal\wgmanuel\CEC\IEPR\IEPR 2015\[2015 IEPR Supply Forms (working draft 4-21-15) (WGM 4-24-15).xlsx]S-2 Energy Balance'!H26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1" sId="3" odxf="1" dxf="1">
    <nc r="AG30">
      <f>G30-'N:\Personal\wgmanuel\CEC\IEPR\IEPR 2015\[2015 IEPR Supply Forms (working draft 4-21-15) (WGM 4-24-15).xlsx]S-2 Energy Balance'!I26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2" sId="3" odxf="1" dxf="1">
    <nc r="AH30">
      <f>H30-'N:\Personal\wgmanuel\CEC\IEPR\IEPR 2015\[2015 IEPR Supply Forms (working draft 4-21-15) (WGM 4-24-15).xlsx]S-2 Energy Balance'!J26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3" sId="3" odxf="1" dxf="1">
    <nc r="AI30">
      <f>I30-'N:\Personal\wgmanuel\CEC\IEPR\IEPR 2015\[2015 IEPR Supply Forms (working draft 4-21-15) (WGM 4-24-15).xlsx]S-2 Energy Balance'!K26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4" sId="3" odxf="1" dxf="1">
    <nc r="AJ30">
      <f>J30-'N:\Personal\wgmanuel\CEC\IEPR\IEPR 2015\[2015 IEPR Supply Forms (working draft 4-21-15) (WGM 4-24-15).xlsx]S-2 Energy Balance'!L26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5" sId="3" odxf="1" dxf="1">
    <nc r="AK30">
      <f>K30-'N:\Personal\wgmanuel\CEC\IEPR\IEPR 2015\[2015 IEPR Supply Forms (working draft 4-21-15) (WGM 4-24-15).xlsx]S-2 Energy Balance'!M26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6" sId="3" odxf="1" dxf="1">
    <nc r="AL30">
      <f>L30-'N:\Personal\wgmanuel\CEC\IEPR\IEPR 2015\[2015 IEPR Supply Forms (working draft 4-21-15) (WGM 4-24-15).xlsx]S-2 Energy Balance'!N26</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0" start="0" length="0">
    <dxf>
      <fill>
        <patternFill patternType="solid">
          <bgColor rgb="FFFFFF00"/>
        </patternFill>
      </fill>
    </dxf>
  </rfmt>
  <rfmt sheetId="3" sqref="AB31" start="0" length="0">
    <dxf>
      <fill>
        <patternFill patternType="solid">
          <bgColor rgb="FFFFFF00"/>
        </patternFill>
      </fill>
    </dxf>
  </rfmt>
  <rcc rId="2607" sId="3" odxf="1" dxf="1">
    <nc r="AC31">
      <f>C31-'N:\Personal\wgmanuel\CEC\IEPR\IEPR 2015\[2015 IEPR Supply Forms (working draft 4-21-15) (WGM 4-24-15).xlsx]S-2 Energy Balance'!E27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8" sId="3" odxf="1" dxf="1">
    <nc r="AD31">
      <f>D31-'N:\Personal\wgmanuel\CEC\IEPR\IEPR 2015\[2015 IEPR Supply Forms (working draft 4-21-15) (WGM 4-24-15).xlsx]S-2 Energy Balance'!F27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09" sId="3" odxf="1" dxf="1">
    <nc r="AE31">
      <f>E31-'N:\Personal\wgmanuel\CEC\IEPR\IEPR 2015\[2015 IEPR Supply Forms (working draft 4-21-15) (WGM 4-24-15).xlsx]S-2 Energy Balance'!G27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0" sId="3" odxf="1" dxf="1">
    <nc r="AF31">
      <f>F31-'N:\Personal\wgmanuel\CEC\IEPR\IEPR 2015\[2015 IEPR Supply Forms (working draft 4-21-15) (WGM 4-24-15).xlsx]S-2 Energy Balance'!H27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1" sId="3" odxf="1" dxf="1">
    <nc r="AG31">
      <f>G31-'N:\Personal\wgmanuel\CEC\IEPR\IEPR 2015\[2015 IEPR Supply Forms (working draft 4-21-15) (WGM 4-24-15).xlsx]S-2 Energy Balance'!I27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2" sId="3" odxf="1" dxf="1">
    <nc r="AH31">
      <f>H31-'N:\Personal\wgmanuel\CEC\IEPR\IEPR 2015\[2015 IEPR Supply Forms (working draft 4-21-15) (WGM 4-24-15).xlsx]S-2 Energy Balance'!J27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3" sId="3" odxf="1" dxf="1">
    <nc r="AI31">
      <f>I31-'N:\Personal\wgmanuel\CEC\IEPR\IEPR 2015\[2015 IEPR Supply Forms (working draft 4-21-15) (WGM 4-24-15).xlsx]S-2 Energy Balance'!K27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4" sId="3" odxf="1" dxf="1">
    <nc r="AJ31">
      <f>J31-'N:\Personal\wgmanuel\CEC\IEPR\IEPR 2015\[2015 IEPR Supply Forms (working draft 4-21-15) (WGM 4-24-15).xlsx]S-2 Energy Balance'!L27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5" sId="3" odxf="1" dxf="1">
    <nc r="AK31">
      <f>K31-'N:\Personal\wgmanuel\CEC\IEPR\IEPR 2015\[2015 IEPR Supply Forms (working draft 4-21-15) (WGM 4-24-15).xlsx]S-2 Energy Balance'!M27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6" sId="3" odxf="1" dxf="1">
    <nc r="AL31">
      <f>L31-'N:\Personal\wgmanuel\CEC\IEPR\IEPR 2015\[2015 IEPR Supply Forms (working draft 4-21-15) (WGM 4-24-15).xlsx]S-2 Energy Balance'!N27</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1" start="0" length="0">
    <dxf>
      <fill>
        <patternFill patternType="solid">
          <bgColor rgb="FFFFFF00"/>
        </patternFill>
      </fill>
    </dxf>
  </rfmt>
  <rfmt sheetId="3" sqref="AB32" start="0" length="0">
    <dxf>
      <fill>
        <patternFill patternType="solid">
          <bgColor rgb="FFFFFF00"/>
        </patternFill>
      </fill>
    </dxf>
  </rfmt>
  <rcc rId="2617" sId="3" odxf="1" dxf="1">
    <nc r="AC32">
      <f>C32-'N:\Personal\wgmanuel\CEC\IEPR\IEPR 2015\[2015 IEPR Supply Forms (working draft 4-21-15) (WGM 4-24-15).xlsx]S-2 Energy Balance'!E29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8" sId="3" odxf="1" dxf="1">
    <nc r="AD32">
      <f>D32-'N:\Personal\wgmanuel\CEC\IEPR\IEPR 2015\[2015 IEPR Supply Forms (working draft 4-21-15) (WGM 4-24-15).xlsx]S-2 Energy Balance'!F29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19" sId="3" odxf="1" dxf="1">
    <nc r="AE32">
      <f>E32-'N:\Personal\wgmanuel\CEC\IEPR\IEPR 2015\[2015 IEPR Supply Forms (working draft 4-21-15) (WGM 4-24-15).xlsx]S-2 Energy Balance'!G29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20" sId="3" odxf="1" dxf="1">
    <nc r="AF32">
      <f>F32-'N:\Personal\wgmanuel\CEC\IEPR\IEPR 2015\[2015 IEPR Supply Forms (working draft 4-21-15) (WGM 4-24-15).xlsx]S-2 Energy Balance'!H29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21" sId="3" odxf="1" dxf="1">
    <nc r="AG32">
      <f>G32-'N:\Personal\wgmanuel\CEC\IEPR\IEPR 2015\[2015 IEPR Supply Forms (working draft 4-21-15) (WGM 4-24-15).xlsx]S-2 Energy Balance'!I29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22" sId="3" odxf="1" dxf="1">
    <nc r="AH32">
      <f>H32-'N:\Personal\wgmanuel\CEC\IEPR\IEPR 2015\[2015 IEPR Supply Forms (working draft 4-21-15) (WGM 4-24-15).xlsx]S-2 Energy Balance'!J29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23" sId="3" odxf="1" dxf="1">
    <nc r="AI32">
      <f>I32-'N:\Personal\wgmanuel\CEC\IEPR\IEPR 2015\[2015 IEPR Supply Forms (working draft 4-21-15) (WGM 4-24-15).xlsx]S-2 Energy Balance'!K29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24" sId="3" odxf="1" dxf="1">
    <nc r="AJ32">
      <f>J32-'N:\Personal\wgmanuel\CEC\IEPR\IEPR 2015\[2015 IEPR Supply Forms (working draft 4-21-15) (WGM 4-24-15).xlsx]S-2 Energy Balance'!L29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25" sId="3" odxf="1" dxf="1">
    <nc r="AK32">
      <f>K32-'N:\Personal\wgmanuel\CEC\IEPR\IEPR 2015\[2015 IEPR Supply Forms (working draft 4-21-15) (WGM 4-24-15).xlsx]S-2 Energy Balance'!M29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26" sId="3" odxf="1" dxf="1">
    <nc r="AL32">
      <f>L32-'N:\Personal\wgmanuel\CEC\IEPR\IEPR 2015\[2015 IEPR Supply Forms (working draft 4-21-15) (WGM 4-24-15).xlsx]S-2 Energy Balance'!N29</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2" start="0" length="0">
    <dxf>
      <fill>
        <patternFill patternType="solid">
          <bgColor rgb="FFFFFF00"/>
        </patternFill>
      </fill>
    </dxf>
  </rfmt>
  <rfmt sheetId="3" sqref="AB33" start="0" length="0">
    <dxf>
      <fill>
        <patternFill patternType="solid">
          <bgColor rgb="FFFFFF00"/>
        </patternFill>
      </fill>
    </dxf>
  </rfmt>
  <rfmt sheetId="3" sqref="AO33" start="0" length="0">
    <dxf>
      <fill>
        <patternFill patternType="solid">
          <bgColor rgb="FFFFFF00"/>
        </patternFill>
      </fill>
    </dxf>
  </rfmt>
  <rfmt sheetId="3" sqref="AB34" start="0" length="0">
    <dxf>
      <fill>
        <patternFill patternType="solid">
          <bgColor rgb="FFFFFF00"/>
        </patternFill>
      </fill>
    </dxf>
  </rfmt>
  <rfmt sheetId="3" sqref="AO34" start="0" length="0">
    <dxf>
      <fill>
        <patternFill patternType="solid">
          <bgColor rgb="FFFFFF00"/>
        </patternFill>
      </fill>
    </dxf>
  </rfmt>
  <rcc rId="2627" sId="3" odxf="1" s="1" dxf="1">
    <nc r="P35">
      <f>C35-SUM(C36:C37)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28" sId="3" odxf="1" s="1" dxf="1">
    <nc r="Q35">
      <f>D35-SUM(D36:D37)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29" sId="3" odxf="1" s="1" dxf="1">
    <nc r="R35">
      <f>E35-SUM(E36:E37)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0" sId="3" odxf="1" s="1" dxf="1">
    <nc r="S35">
      <f>F35-SUM(F36:F37)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1" sId="3" odxf="1" s="1" dxf="1">
    <nc r="T35">
      <f>G35-SUM(G36:G37)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2" sId="3" odxf="1" s="1" dxf="1">
    <nc r="U35">
      <f>H35-SUM(H36:H37)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3" sId="3" odxf="1" s="1" dxf="1">
    <nc r="V35">
      <f>I35-SUM(I36:I37)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4" sId="3" odxf="1" s="1" dxf="1">
    <nc r="W35">
      <f>J35-SUM(J36:J37)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5" sId="3" odxf="1" s="1" dxf="1">
    <nc r="X35">
      <f>K35-SUM(K36:K37)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6" sId="3" odxf="1" s="1" dxf="1">
    <nc r="Y35">
      <f>L35-SUM(L36:L37)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7" sId="3" odxf="1" s="1" dxf="1">
    <nc r="Z35">
      <f>M35-SUM(M36:M37)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638" sId="3" odxf="1" s="1" dxf="1">
    <nc r="AA35">
      <f>N35-SUM(N36:N37)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3" sqref="AB35" start="0" length="0">
    <dxf>
      <fill>
        <patternFill patternType="solid">
          <bgColor rgb="FFFFFF00"/>
        </patternFill>
      </fill>
    </dxf>
  </rfmt>
  <rcc rId="2639" sId="3" odxf="1" dxf="1">
    <nc r="AC35">
      <f>C35-'N:\Personal\wgmanuel\CEC\IEPR\IEPR 2015\[2015 IEPR Supply Forms (working draft 4-21-15) (WGM 4-24-15).xlsx]S-2 Energy Balance'!E32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0" sId="3" odxf="1" dxf="1">
    <nc r="AD35">
      <f>D35-'N:\Personal\wgmanuel\CEC\IEPR\IEPR 2015\[2015 IEPR Supply Forms (working draft 4-21-15) (WGM 4-24-15).xlsx]S-2 Energy Balance'!F32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1" sId="3" odxf="1" dxf="1">
    <nc r="AE35">
      <f>E35-'N:\Personal\wgmanuel\CEC\IEPR\IEPR 2015\[2015 IEPR Supply Forms (working draft 4-21-15) (WGM 4-24-15).xlsx]S-2 Energy Balance'!G32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2" sId="3" odxf="1" dxf="1">
    <nc r="AF35">
      <f>F35-'N:\Personal\wgmanuel\CEC\IEPR\IEPR 2015\[2015 IEPR Supply Forms (working draft 4-21-15) (WGM 4-24-15).xlsx]S-2 Energy Balance'!H32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3" sId="3" odxf="1" dxf="1">
    <nc r="AG35">
      <f>G35-'N:\Personal\wgmanuel\CEC\IEPR\IEPR 2015\[2015 IEPR Supply Forms (working draft 4-21-15) (WGM 4-24-15).xlsx]S-2 Energy Balance'!I32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4" sId="3" odxf="1" dxf="1">
    <nc r="AH35">
      <f>H35-'N:\Personal\wgmanuel\CEC\IEPR\IEPR 2015\[2015 IEPR Supply Forms (working draft 4-21-15) (WGM 4-24-15).xlsx]S-2 Energy Balance'!J32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5" sId="3" odxf="1" dxf="1">
    <nc r="AI35">
      <f>I35-'N:\Personal\wgmanuel\CEC\IEPR\IEPR 2015\[2015 IEPR Supply Forms (working draft 4-21-15) (WGM 4-24-15).xlsx]S-2 Energy Balance'!K32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6" sId="3" odxf="1" dxf="1">
    <nc r="AJ35">
      <f>J35-'N:\Personal\wgmanuel\CEC\IEPR\IEPR 2015\[2015 IEPR Supply Forms (working draft 4-21-15) (WGM 4-24-15).xlsx]S-2 Energy Balance'!L32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7" sId="3" odxf="1" dxf="1">
    <nc r="AK35">
      <f>K35-'N:\Personal\wgmanuel\CEC\IEPR\IEPR 2015\[2015 IEPR Supply Forms (working draft 4-21-15) (WGM 4-24-15).xlsx]S-2 Energy Balance'!M32</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48" sId="3" odxf="1" dxf="1">
    <nc r="AL35">
      <f>L35-'N:\Personal\wgmanuel\CEC\IEPR\IEPR 2015\[2015 IEPR Supply Forms (working draft 4-21-15) (WGM 4-24-15).xlsx]S-2 Energy Balance'!N32</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5" start="0" length="0">
    <dxf>
      <fill>
        <patternFill patternType="solid">
          <bgColor rgb="FFFFFF00"/>
        </patternFill>
      </fill>
    </dxf>
  </rfmt>
  <rfmt sheetId="3" sqref="AB36" start="0" length="0">
    <dxf>
      <fill>
        <patternFill patternType="solid">
          <bgColor rgb="FFFFFF00"/>
        </patternFill>
      </fill>
    </dxf>
  </rfmt>
  <rcc rId="2649" sId="3" odxf="1" dxf="1">
    <nc r="AC36">
      <f>C36-'N:\Personal\wgmanuel\CEC\IEPR\IEPR 2015\[2015 IEPR Supply Forms (working draft 4-21-15) (WGM 4-24-15).xlsx]S-2 Energy Balance'!E33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0" sId="3" odxf="1" dxf="1">
    <nc r="AD36">
      <f>D36-'N:\Personal\wgmanuel\CEC\IEPR\IEPR 2015\[2015 IEPR Supply Forms (working draft 4-21-15) (WGM 4-24-15).xlsx]S-2 Energy Balance'!F33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1" sId="3" odxf="1" dxf="1">
    <nc r="AE36">
      <f>E36-'N:\Personal\wgmanuel\CEC\IEPR\IEPR 2015\[2015 IEPR Supply Forms (working draft 4-21-15) (WGM 4-24-15).xlsx]S-2 Energy Balance'!G33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2" sId="3" odxf="1" dxf="1">
    <nc r="AF36">
      <f>F36-'N:\Personal\wgmanuel\CEC\IEPR\IEPR 2015\[2015 IEPR Supply Forms (working draft 4-21-15) (WGM 4-24-15).xlsx]S-2 Energy Balance'!H33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3" sId="3" odxf="1" dxf="1">
    <nc r="AG36">
      <f>G36-'N:\Personal\wgmanuel\CEC\IEPR\IEPR 2015\[2015 IEPR Supply Forms (working draft 4-21-15) (WGM 4-24-15).xlsx]S-2 Energy Balance'!I33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4" sId="3" odxf="1" dxf="1">
    <nc r="AH36">
      <f>H36-'N:\Personal\wgmanuel\CEC\IEPR\IEPR 2015\[2015 IEPR Supply Forms (working draft 4-21-15) (WGM 4-24-15).xlsx]S-2 Energy Balance'!J33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5" sId="3" odxf="1" dxf="1">
    <nc r="AI36">
      <f>I36-'N:\Personal\wgmanuel\CEC\IEPR\IEPR 2015\[2015 IEPR Supply Forms (working draft 4-21-15) (WGM 4-24-15).xlsx]S-2 Energy Balance'!K33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6" sId="3" odxf="1" dxf="1">
    <nc r="AJ36">
      <f>J36-'N:\Personal\wgmanuel\CEC\IEPR\IEPR 2015\[2015 IEPR Supply Forms (working draft 4-21-15) (WGM 4-24-15).xlsx]S-2 Energy Balance'!L33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7" sId="3" odxf="1" dxf="1">
    <nc r="AK36">
      <f>K36-'N:\Personal\wgmanuel\CEC\IEPR\IEPR 2015\[2015 IEPR Supply Forms (working draft 4-21-15) (WGM 4-24-15).xlsx]S-2 Energy Balance'!M33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58" sId="3" odxf="1" dxf="1">
    <nc r="AL36">
      <f>L36-'N:\Personal\wgmanuel\CEC\IEPR\IEPR 2015\[2015 IEPR Supply Forms (working draft 4-21-15) (WGM 4-24-15).xlsx]S-2 Energy Balance'!N33</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6" start="0" length="0">
    <dxf>
      <fill>
        <patternFill patternType="solid">
          <bgColor rgb="FFFFFF00"/>
        </patternFill>
      </fill>
    </dxf>
  </rfmt>
  <rfmt sheetId="3" sqref="AB37" start="0" length="0">
    <dxf>
      <fill>
        <patternFill patternType="solid">
          <bgColor rgb="FFFFFF00"/>
        </patternFill>
      </fill>
    </dxf>
  </rfmt>
  <rcc rId="2659" sId="3" odxf="1" dxf="1">
    <nc r="AC37">
      <f>C37-'N:\Personal\wgmanuel\CEC\IEPR\IEPR 2015\[2015 IEPR Supply Forms (working draft 4-21-15) (WGM 4-24-15).xlsx]S-2 Energy Balance'!E34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0" sId="3" odxf="1" dxf="1">
    <nc r="AD37">
      <f>D37-'N:\Personal\wgmanuel\CEC\IEPR\IEPR 2015\[2015 IEPR Supply Forms (working draft 4-21-15) (WGM 4-24-15).xlsx]S-2 Energy Balance'!F34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1" sId="3" odxf="1" dxf="1">
    <nc r="AE37">
      <f>E37-'N:\Personal\wgmanuel\CEC\IEPR\IEPR 2015\[2015 IEPR Supply Forms (working draft 4-21-15) (WGM 4-24-15).xlsx]S-2 Energy Balance'!G34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2" sId="3" odxf="1" dxf="1">
    <nc r="AF37">
      <f>F37-'N:\Personal\wgmanuel\CEC\IEPR\IEPR 2015\[2015 IEPR Supply Forms (working draft 4-21-15) (WGM 4-24-15).xlsx]S-2 Energy Balance'!H34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3" sId="3" odxf="1" dxf="1">
    <nc r="AG37">
      <f>G37-'N:\Personal\wgmanuel\CEC\IEPR\IEPR 2015\[2015 IEPR Supply Forms (working draft 4-21-15) (WGM 4-24-15).xlsx]S-2 Energy Balance'!I34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4" sId="3" odxf="1" dxf="1">
    <nc r="AH37">
      <f>H37-'N:\Personal\wgmanuel\CEC\IEPR\IEPR 2015\[2015 IEPR Supply Forms (working draft 4-21-15) (WGM 4-24-15).xlsx]S-2 Energy Balance'!J34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5" sId="3" odxf="1" dxf="1">
    <nc r="AI37">
      <f>I37-'N:\Personal\wgmanuel\CEC\IEPR\IEPR 2015\[2015 IEPR Supply Forms (working draft 4-21-15) (WGM 4-24-15).xlsx]S-2 Energy Balance'!K34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6" sId="3" odxf="1" dxf="1">
    <nc r="AJ37">
      <f>J37-'N:\Personal\wgmanuel\CEC\IEPR\IEPR 2015\[2015 IEPR Supply Forms (working draft 4-21-15) (WGM 4-24-15).xlsx]S-2 Energy Balance'!L34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7" sId="3" odxf="1" dxf="1">
    <nc r="AK37">
      <f>K37-'N:\Personal\wgmanuel\CEC\IEPR\IEPR 2015\[2015 IEPR Supply Forms (working draft 4-21-15) (WGM 4-24-15).xlsx]S-2 Energy Balance'!M34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68" sId="3" odxf="1" dxf="1">
    <nc r="AL37">
      <f>L37-'N:\Personal\wgmanuel\CEC\IEPR\IEPR 2015\[2015 IEPR Supply Forms (working draft 4-21-15) (WGM 4-24-15).xlsx]S-2 Energy Balance'!N34</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7" start="0" length="0">
    <dxf>
      <fill>
        <patternFill patternType="solid">
          <bgColor rgb="FFFFFF00"/>
        </patternFill>
      </fill>
    </dxf>
  </rfmt>
  <rfmt sheetId="3" sqref="AB38" start="0" length="0">
    <dxf>
      <fill>
        <patternFill patternType="solid">
          <bgColor rgb="FFFFFF00"/>
        </patternFill>
      </fill>
    </dxf>
  </rfmt>
  <rcc rId="2669" sId="3" odxf="1" dxf="1">
    <nc r="AC38">
      <f>C38-'N:\Personal\wgmanuel\CEC\IEPR\IEPR 2015\[2015 IEPR Supply Forms (working draft 4-21-15) (WGM 4-24-15).xlsx]S-2 Energy Balance'!E36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0" sId="3" odxf="1" dxf="1">
    <nc r="AD38">
      <f>D38-'N:\Personal\wgmanuel\CEC\IEPR\IEPR 2015\[2015 IEPR Supply Forms (working draft 4-21-15) (WGM 4-24-15).xlsx]S-2 Energy Balance'!F36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1" sId="3" odxf="1" dxf="1">
    <nc r="AE38">
      <f>E38-'N:\Personal\wgmanuel\CEC\IEPR\IEPR 2015\[2015 IEPR Supply Forms (working draft 4-21-15) (WGM 4-24-15).xlsx]S-2 Energy Balance'!G36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2" sId="3" odxf="1" dxf="1">
    <nc r="AF38">
      <f>F38-'N:\Personal\wgmanuel\CEC\IEPR\IEPR 2015\[2015 IEPR Supply Forms (working draft 4-21-15) (WGM 4-24-15).xlsx]S-2 Energy Balance'!H36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3" sId="3" odxf="1" dxf="1">
    <nc r="AG38">
      <f>G38-'N:\Personal\wgmanuel\CEC\IEPR\IEPR 2015\[2015 IEPR Supply Forms (working draft 4-21-15) (WGM 4-24-15).xlsx]S-2 Energy Balance'!I36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4" sId="3" odxf="1" dxf="1">
    <nc r="AH38">
      <f>H38-'N:\Personal\wgmanuel\CEC\IEPR\IEPR 2015\[2015 IEPR Supply Forms (working draft 4-21-15) (WGM 4-24-15).xlsx]S-2 Energy Balance'!J36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5" sId="3" odxf="1" dxf="1">
    <nc r="AI38">
      <f>I38-'N:\Personal\wgmanuel\CEC\IEPR\IEPR 2015\[2015 IEPR Supply Forms (working draft 4-21-15) (WGM 4-24-15).xlsx]S-2 Energy Balance'!K36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6" sId="3" odxf="1" dxf="1">
    <nc r="AJ38">
      <f>J38-'N:\Personal\wgmanuel\CEC\IEPR\IEPR 2015\[2015 IEPR Supply Forms (working draft 4-21-15) (WGM 4-24-15).xlsx]S-2 Energy Balance'!L36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7" sId="3" odxf="1" dxf="1">
    <nc r="AK38">
      <f>K38-'N:\Personal\wgmanuel\CEC\IEPR\IEPR 2015\[2015 IEPR Supply Forms (working draft 4-21-15) (WGM 4-24-15).xlsx]S-2 Energy Balance'!M36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78" sId="3" odxf="1" dxf="1">
    <nc r="AL38">
      <f>L38-'N:\Personal\wgmanuel\CEC\IEPR\IEPR 2015\[2015 IEPR Supply Forms (working draft 4-21-15) (WGM 4-24-15).xlsx]S-2 Energy Balance'!N36</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8" start="0" length="0">
    <dxf>
      <fill>
        <patternFill patternType="solid">
          <bgColor rgb="FFFFFF00"/>
        </patternFill>
      </fill>
    </dxf>
  </rfmt>
  <rfmt sheetId="3" sqref="AB39" start="0" length="0">
    <dxf>
      <fill>
        <patternFill patternType="solid">
          <bgColor rgb="FFFFFF00"/>
        </patternFill>
      </fill>
    </dxf>
  </rfmt>
  <rcc rId="2679" sId="3" odxf="1" dxf="1">
    <nc r="AC39">
      <f>C39-'N:\Personal\wgmanuel\CEC\IEPR\IEPR 2015\[2015 IEPR Supply Forms (working draft 4-21-15) (WGM 4-24-15).xlsx]S-2 Energy Balance'!E37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0" sId="3" odxf="1" dxf="1">
    <nc r="AD39">
      <f>D39-'N:\Personal\wgmanuel\CEC\IEPR\IEPR 2015\[2015 IEPR Supply Forms (working draft 4-21-15) (WGM 4-24-15).xlsx]S-2 Energy Balance'!F37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1" sId="3" odxf="1" dxf="1">
    <nc r="AE39">
      <f>E39-'N:\Personal\wgmanuel\CEC\IEPR\IEPR 2015\[2015 IEPR Supply Forms (working draft 4-21-15) (WGM 4-24-15).xlsx]S-2 Energy Balance'!G37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2" sId="3" odxf="1" dxf="1">
    <nc r="AF39">
      <f>F39-'N:\Personal\wgmanuel\CEC\IEPR\IEPR 2015\[2015 IEPR Supply Forms (working draft 4-21-15) (WGM 4-24-15).xlsx]S-2 Energy Balance'!H37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3" sId="3" odxf="1" dxf="1">
    <nc r="AG39">
      <f>G39-'N:\Personal\wgmanuel\CEC\IEPR\IEPR 2015\[2015 IEPR Supply Forms (working draft 4-21-15) (WGM 4-24-15).xlsx]S-2 Energy Balance'!I37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4" sId="3" odxf="1" dxf="1">
    <nc r="AH39">
      <f>H39-'N:\Personal\wgmanuel\CEC\IEPR\IEPR 2015\[2015 IEPR Supply Forms (working draft 4-21-15) (WGM 4-24-15).xlsx]S-2 Energy Balance'!J37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5" sId="3" odxf="1" dxf="1">
    <nc r="AI39">
      <f>I39-'N:\Personal\wgmanuel\CEC\IEPR\IEPR 2015\[2015 IEPR Supply Forms (working draft 4-21-15) (WGM 4-24-15).xlsx]S-2 Energy Balance'!K37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6" sId="3" odxf="1" dxf="1">
    <nc r="AJ39">
      <f>J39-'N:\Personal\wgmanuel\CEC\IEPR\IEPR 2015\[2015 IEPR Supply Forms (working draft 4-21-15) (WGM 4-24-15).xlsx]S-2 Energy Balance'!L37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7" sId="3" odxf="1" dxf="1">
    <nc r="AK39">
      <f>K39-'N:\Personal\wgmanuel\CEC\IEPR\IEPR 2015\[2015 IEPR Supply Forms (working draft 4-21-15) (WGM 4-24-15).xlsx]S-2 Energy Balance'!M37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88" sId="3" odxf="1" dxf="1">
    <nc r="AL39">
      <f>L39-'N:\Personal\wgmanuel\CEC\IEPR\IEPR 2015\[2015 IEPR Supply Forms (working draft 4-21-15) (WGM 4-24-15).xlsx]S-2 Energy Balance'!N37</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39" start="0" length="0">
    <dxf>
      <fill>
        <patternFill patternType="solid">
          <bgColor rgb="FFFFFF00"/>
        </patternFill>
      </fill>
    </dxf>
  </rfmt>
  <rfmt sheetId="3" sqref="AB40" start="0" length="0">
    <dxf>
      <fill>
        <patternFill patternType="solid">
          <bgColor rgb="FFFFFF00"/>
        </patternFill>
      </fill>
    </dxf>
  </rfmt>
  <rcc rId="2689" sId="3" odxf="1" dxf="1">
    <nc r="AC40">
      <f>C40-'N:\Personal\wgmanuel\CEC\IEPR\IEPR 2015\[2015 IEPR Supply Forms (working draft 4-21-15) (WGM 4-24-15).xlsx]S-2 Energy Balance'!E38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0" sId="3" odxf="1" dxf="1">
    <nc r="AD40">
      <f>D40-'N:\Personal\wgmanuel\CEC\IEPR\IEPR 2015\[2015 IEPR Supply Forms (working draft 4-21-15) (WGM 4-24-15).xlsx]S-2 Energy Balance'!F38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1" sId="3" odxf="1" dxf="1">
    <nc r="AE40">
      <f>E40-'N:\Personal\wgmanuel\CEC\IEPR\IEPR 2015\[2015 IEPR Supply Forms (working draft 4-21-15) (WGM 4-24-15).xlsx]S-2 Energy Balance'!G38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2" sId="3" odxf="1" dxf="1">
    <nc r="AF40">
      <f>F40-'N:\Personal\wgmanuel\CEC\IEPR\IEPR 2015\[2015 IEPR Supply Forms (working draft 4-21-15) (WGM 4-24-15).xlsx]S-2 Energy Balance'!H38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3" sId="3" odxf="1" dxf="1">
    <nc r="AG40">
      <f>G40-'N:\Personal\wgmanuel\CEC\IEPR\IEPR 2015\[2015 IEPR Supply Forms (working draft 4-21-15) (WGM 4-24-15).xlsx]S-2 Energy Balance'!I38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4" sId="3" odxf="1" dxf="1">
    <nc r="AH40">
      <f>H40-'N:\Personal\wgmanuel\CEC\IEPR\IEPR 2015\[2015 IEPR Supply Forms (working draft 4-21-15) (WGM 4-24-15).xlsx]S-2 Energy Balance'!J38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5" sId="3" odxf="1" dxf="1">
    <nc r="AI40">
      <f>I40-'N:\Personal\wgmanuel\CEC\IEPR\IEPR 2015\[2015 IEPR Supply Forms (working draft 4-21-15) (WGM 4-24-15).xlsx]S-2 Energy Balance'!K38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6" sId="3" odxf="1" dxf="1">
    <nc r="AJ40">
      <f>J40-'N:\Personal\wgmanuel\CEC\IEPR\IEPR 2015\[2015 IEPR Supply Forms (working draft 4-21-15) (WGM 4-24-15).xlsx]S-2 Energy Balance'!L38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7" sId="3" odxf="1" dxf="1">
    <nc r="AK40">
      <f>K40-'N:\Personal\wgmanuel\CEC\IEPR\IEPR 2015\[2015 IEPR Supply Forms (working draft 4-21-15) (WGM 4-24-15).xlsx]S-2 Energy Balance'!M38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698" sId="3" odxf="1" dxf="1">
    <nc r="AL40">
      <f>L40-'N:\Personal\wgmanuel\CEC\IEPR\IEPR 2015\[2015 IEPR Supply Forms (working draft 4-21-15) (WGM 4-24-15).xlsx]S-2 Energy Balance'!N38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40" start="0" length="0">
    <dxf>
      <fill>
        <patternFill patternType="solid">
          <bgColor rgb="FFFFFF00"/>
        </patternFill>
      </fill>
    </dxf>
  </rfmt>
  <rfmt sheetId="3" sqref="AB41" start="0" length="0">
    <dxf>
      <fill>
        <patternFill patternType="solid">
          <bgColor rgb="FFFFFF00"/>
        </patternFill>
      </fill>
    </dxf>
  </rfmt>
  <rfmt sheetId="3" sqref="AO41" start="0" length="0">
    <dxf>
      <fill>
        <patternFill patternType="solid">
          <bgColor rgb="FFFFFF00"/>
        </patternFill>
      </fill>
    </dxf>
  </rfmt>
  <rfmt sheetId="3" sqref="AB42" start="0" length="0">
    <dxf>
      <fill>
        <patternFill patternType="solid">
          <bgColor rgb="FFFFFF00"/>
        </patternFill>
      </fill>
    </dxf>
  </rfmt>
  <rcc rId="2699" sId="3" odxf="1" dxf="1">
    <nc r="AC42">
      <f>C42-'N:\Personal\wgmanuel\CEC\IEPR\IEPR 2015\[2015 IEPR Supply Forms (working draft 4-21-15) (WGM 4-24-15).xlsx]S-2 Energy Balance'!E40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0" sId="3" odxf="1" dxf="1">
    <nc r="AD42">
      <f>D42-'N:\Personal\wgmanuel\CEC\IEPR\IEPR 2015\[2015 IEPR Supply Forms (working draft 4-21-15) (WGM 4-24-15).xlsx]S-2 Energy Balance'!F40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1" sId="3" odxf="1" dxf="1">
    <nc r="AE42">
      <f>E42-'N:\Personal\wgmanuel\CEC\IEPR\IEPR 2015\[2015 IEPR Supply Forms (working draft 4-21-15) (WGM 4-24-15).xlsx]S-2 Energy Balance'!G40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2" sId="3" odxf="1" dxf="1">
    <nc r="AF42">
      <f>F42-'N:\Personal\wgmanuel\CEC\IEPR\IEPR 2015\[2015 IEPR Supply Forms (working draft 4-21-15) (WGM 4-24-15).xlsx]S-2 Energy Balance'!H40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3" sId="3" odxf="1" dxf="1">
    <nc r="AG42">
      <f>G42-'N:\Personal\wgmanuel\CEC\IEPR\IEPR 2015\[2015 IEPR Supply Forms (working draft 4-21-15) (WGM 4-24-15).xlsx]S-2 Energy Balance'!I40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4" sId="3" odxf="1" dxf="1">
    <nc r="AH42">
      <f>H42-'N:\Personal\wgmanuel\CEC\IEPR\IEPR 2015\[2015 IEPR Supply Forms (working draft 4-21-15) (WGM 4-24-15).xlsx]S-2 Energy Balance'!J40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5" sId="3" odxf="1" dxf="1">
    <nc r="AI42">
      <f>I42-'N:\Personal\wgmanuel\CEC\IEPR\IEPR 2015\[2015 IEPR Supply Forms (working draft 4-21-15) (WGM 4-24-15).xlsx]S-2 Energy Balance'!K40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6" sId="3" odxf="1" dxf="1">
    <nc r="AJ42">
      <f>J42-'N:\Personal\wgmanuel\CEC\IEPR\IEPR 2015\[2015 IEPR Supply Forms (working draft 4-21-15) (WGM 4-24-15).xlsx]S-2 Energy Balance'!L40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7" sId="3" odxf="1" dxf="1">
    <nc r="AK42">
      <f>K42-'N:\Personal\wgmanuel\CEC\IEPR\IEPR 2015\[2015 IEPR Supply Forms (working draft 4-21-15) (WGM 4-24-15).xlsx]S-2 Energy Balance'!M40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08" sId="3" odxf="1" dxf="1">
    <nc r="AL42">
      <f>L42-'N:\Personal\wgmanuel\CEC\IEPR\IEPR 2015\[2015 IEPR Supply Forms (working draft 4-21-15) (WGM 4-24-15).xlsx]S-2 Energy Balance'!N40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42" start="0" length="0">
    <dxf>
      <fill>
        <patternFill patternType="solid">
          <bgColor rgb="FFFFFF00"/>
        </patternFill>
      </fill>
    </dxf>
  </rfmt>
  <rfmt sheetId="3" sqref="AB43" start="0" length="0">
    <dxf>
      <fill>
        <patternFill patternType="solid">
          <bgColor rgb="FFFFFF00"/>
        </patternFill>
      </fill>
    </dxf>
  </rfmt>
  <rfmt sheetId="3" sqref="AO43" start="0" length="0">
    <dxf>
      <fill>
        <patternFill patternType="solid">
          <bgColor rgb="FFFFFF00"/>
        </patternFill>
      </fill>
    </dxf>
  </rfmt>
  <rfmt sheetId="3" sqref="AB44" start="0" length="0">
    <dxf>
      <fill>
        <patternFill patternType="solid">
          <bgColor rgb="FFFFFF00"/>
        </patternFill>
      </fill>
    </dxf>
  </rfmt>
  <rfmt sheetId="3" sqref="AO44" start="0" length="0">
    <dxf>
      <fill>
        <patternFill patternType="solid">
          <bgColor rgb="FFFFFF00"/>
        </patternFill>
      </fill>
    </dxf>
  </rfmt>
  <rfmt sheetId="3" sqref="AB45" start="0" length="0">
    <dxf>
      <fill>
        <patternFill patternType="solid">
          <bgColor rgb="FFFFFF00"/>
        </patternFill>
      </fill>
    </dxf>
  </rfmt>
  <rfmt sheetId="3" sqref="AO45" start="0" length="0">
    <dxf>
      <fill>
        <patternFill patternType="solid">
          <bgColor rgb="FFFFFF00"/>
        </patternFill>
      </fill>
    </dxf>
  </rfmt>
  <rfmt sheetId="3" sqref="AB46" start="0" length="0">
    <dxf>
      <fill>
        <patternFill patternType="solid">
          <bgColor rgb="FFFFFF00"/>
        </patternFill>
      </fill>
    </dxf>
  </rfmt>
  <rfmt sheetId="3" sqref="AO46" start="0" length="0">
    <dxf>
      <fill>
        <patternFill patternType="solid">
          <bgColor rgb="FFFFFF00"/>
        </patternFill>
      </fill>
    </dxf>
  </rfmt>
  <rfmt sheetId="3" sqref="AB47" start="0" length="0">
    <dxf>
      <fill>
        <patternFill patternType="solid">
          <bgColor rgb="FFFFFF00"/>
        </patternFill>
      </fill>
    </dxf>
  </rfmt>
  <rfmt sheetId="3" sqref="AO47" start="0" length="0">
    <dxf>
      <fill>
        <patternFill patternType="solid">
          <bgColor rgb="FFFFFF00"/>
        </patternFill>
      </fill>
    </dxf>
  </rfmt>
  <rfmt sheetId="3" sqref="AB48" start="0" length="0">
    <dxf>
      <fill>
        <patternFill patternType="solid">
          <bgColor rgb="FFFFFF00"/>
        </patternFill>
      </fill>
    </dxf>
  </rfmt>
  <rfmt sheetId="3" sqref="AO48" start="0" length="0">
    <dxf>
      <fill>
        <patternFill patternType="solid">
          <bgColor rgb="FFFFFF00"/>
        </patternFill>
      </fill>
    </dxf>
  </rfmt>
  <rfmt sheetId="3" sqref="AB49" start="0" length="0">
    <dxf>
      <fill>
        <patternFill patternType="solid">
          <bgColor rgb="FFFFFF00"/>
        </patternFill>
      </fill>
    </dxf>
  </rfmt>
  <rfmt sheetId="3" sqref="AO49" start="0" length="0">
    <dxf>
      <fill>
        <patternFill patternType="solid">
          <bgColor rgb="FFFFFF00"/>
        </patternFill>
      </fill>
    </dxf>
  </rfmt>
  <rfmt sheetId="3" sqref="AB50" start="0" length="0">
    <dxf>
      <fill>
        <patternFill patternType="solid">
          <bgColor rgb="FFFFFF00"/>
        </patternFill>
      </fill>
    </dxf>
  </rfmt>
  <rfmt sheetId="3" sqref="AO50" start="0" length="0">
    <dxf>
      <fill>
        <patternFill patternType="solid">
          <bgColor rgb="FFFFFF00"/>
        </patternFill>
      </fill>
    </dxf>
  </rfmt>
  <rcc rId="2709" sId="3" odxf="1" s="1" dxf="1">
    <nc r="P51">
      <f>C51-SUM(C52:C54)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0" sId="3" odxf="1" s="1" dxf="1">
    <nc r="Q51">
      <f>D51-SUM(D52:D54)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1" sId="3" odxf="1" s="1" dxf="1">
    <nc r="R51">
      <f>E51-SUM(E52:E54)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2" sId="3" odxf="1" s="1" dxf="1">
    <nc r="S51">
      <f>F51-SUM(F52:F54)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3" sId="3" odxf="1" s="1" dxf="1">
    <nc r="T51">
      <f>G51-SUM(G52:G54)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4" sId="3" odxf="1" s="1" dxf="1">
    <nc r="U51">
      <f>H51-SUM(H52:H54)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5" sId="3" odxf="1" s="1" dxf="1">
    <nc r="V51">
      <f>I51-SUM(I52:I54)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6" sId="3" odxf="1" s="1" dxf="1">
    <nc r="W51">
      <f>J51-SUM(J52:J54)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7" sId="3" odxf="1" s="1" dxf="1">
    <nc r="X51">
      <f>K51-SUM(K52:K54)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8" sId="3" odxf="1" s="1" dxf="1">
    <nc r="Y51">
      <f>L51-SUM(L52:L54)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19" sId="3" odxf="1" s="1" dxf="1">
    <nc r="Z51">
      <f>M51-SUM(M52:M54)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20" sId="3" odxf="1" s="1" dxf="1">
    <nc r="AA51">
      <f>N51-SUM(N52:N54)</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3" sqref="AB51" start="0" length="0">
    <dxf>
      <fill>
        <patternFill patternType="solid">
          <bgColor rgb="FFFFFF00"/>
        </patternFill>
      </fill>
    </dxf>
  </rfmt>
  <rcc rId="2721" sId="3" odxf="1" dxf="1">
    <nc r="AC51">
      <f>C51-'N:\Personal\wgmanuel\CEC\IEPR\IEPR 2015\[2015 IEPR Supply Forms (working draft 4-21-15) (WGM 4-24-15).xlsx]S-2 Energy Balance'!E48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2" sId="3" odxf="1" dxf="1">
    <nc r="AD51">
      <f>D51-'N:\Personal\wgmanuel\CEC\IEPR\IEPR 2015\[2015 IEPR Supply Forms (working draft 4-21-15) (WGM 4-24-15).xlsx]S-2 Energy Balance'!F48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3" sId="3" odxf="1" dxf="1">
    <nc r="AE51">
      <f>E51-'N:\Personal\wgmanuel\CEC\IEPR\IEPR 2015\[2015 IEPR Supply Forms (working draft 4-21-15) (WGM 4-24-15).xlsx]S-2 Energy Balance'!G48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4" sId="3" odxf="1" dxf="1">
    <nc r="AF51">
      <f>F51-'N:\Personal\wgmanuel\CEC\IEPR\IEPR 2015\[2015 IEPR Supply Forms (working draft 4-21-15) (WGM 4-24-15).xlsx]S-2 Energy Balance'!H48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5" sId="3" odxf="1" dxf="1">
    <nc r="AG51">
      <f>G51-'N:\Personal\wgmanuel\CEC\IEPR\IEPR 2015\[2015 IEPR Supply Forms (working draft 4-21-15) (WGM 4-24-15).xlsx]S-2 Energy Balance'!I48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6" sId="3" odxf="1" dxf="1">
    <nc r="AH51">
      <f>H51-'N:\Personal\wgmanuel\CEC\IEPR\IEPR 2015\[2015 IEPR Supply Forms (working draft 4-21-15) (WGM 4-24-15).xlsx]S-2 Energy Balance'!J48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7" sId="3" odxf="1" dxf="1">
    <nc r="AI51">
      <f>I51-'N:\Personal\wgmanuel\CEC\IEPR\IEPR 2015\[2015 IEPR Supply Forms (working draft 4-21-15) (WGM 4-24-15).xlsx]S-2 Energy Balance'!K48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8" sId="3" odxf="1" dxf="1">
    <nc r="AJ51">
      <f>J51-'N:\Personal\wgmanuel\CEC\IEPR\IEPR 2015\[2015 IEPR Supply Forms (working draft 4-21-15) (WGM 4-24-15).xlsx]S-2 Energy Balance'!L48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29" sId="3" odxf="1" dxf="1">
    <nc r="AK51">
      <f>K51-'N:\Personal\wgmanuel\CEC\IEPR\IEPR 2015\[2015 IEPR Supply Forms (working draft 4-21-15) (WGM 4-24-15).xlsx]S-2 Energy Balance'!M48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0" sId="3" odxf="1" dxf="1">
    <nc r="AL51">
      <f>L51-'N:\Personal\wgmanuel\CEC\IEPR\IEPR 2015\[2015 IEPR Supply Forms (working draft 4-21-15) (WGM 4-24-15).xlsx]S-2 Energy Balance'!N48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1" start="0" length="0">
    <dxf>
      <fill>
        <patternFill patternType="solid">
          <bgColor rgb="FFFFFF00"/>
        </patternFill>
      </fill>
    </dxf>
  </rfmt>
  <rfmt sheetId="3" sqref="AB52" start="0" length="0">
    <dxf>
      <fill>
        <patternFill patternType="solid">
          <bgColor rgb="FFFFFF00"/>
        </patternFill>
      </fill>
    </dxf>
  </rfmt>
  <rcc rId="2731" sId="3" odxf="1" dxf="1">
    <nc r="AC52">
      <f>C52-'N:\Personal\wgmanuel\CEC\IEPR\IEPR 2015\[2015 IEPR Supply Forms (working draft 4-21-15) (WGM 4-24-15).xlsx]S-2 Energy Balance'!E49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2" sId="3" odxf="1" dxf="1">
    <nc r="AD52">
      <f>D52-'N:\Personal\wgmanuel\CEC\IEPR\IEPR 2015\[2015 IEPR Supply Forms (working draft 4-21-15) (WGM 4-24-15).xlsx]S-2 Energy Balance'!F49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3" sId="3" odxf="1" dxf="1">
    <nc r="AE52">
      <f>E52-'N:\Personal\wgmanuel\CEC\IEPR\IEPR 2015\[2015 IEPR Supply Forms (working draft 4-21-15) (WGM 4-24-15).xlsx]S-2 Energy Balance'!G49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4" sId="3" odxf="1" dxf="1">
    <nc r="AF52">
      <f>F52-'N:\Personal\wgmanuel\CEC\IEPR\IEPR 2015\[2015 IEPR Supply Forms (working draft 4-21-15) (WGM 4-24-15).xlsx]S-2 Energy Balance'!H49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5" sId="3" odxf="1" dxf="1">
    <nc r="AG52">
      <f>G52-'N:\Personal\wgmanuel\CEC\IEPR\IEPR 2015\[2015 IEPR Supply Forms (working draft 4-21-15) (WGM 4-24-15).xlsx]S-2 Energy Balance'!I49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6" sId="3" odxf="1" dxf="1">
    <nc r="AH52">
      <f>H52-'N:\Personal\wgmanuel\CEC\IEPR\IEPR 2015\[2015 IEPR Supply Forms (working draft 4-21-15) (WGM 4-24-15).xlsx]S-2 Energy Balance'!J49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7" sId="3" odxf="1" dxf="1">
    <nc r="AI52">
      <f>I52-'N:\Personal\wgmanuel\CEC\IEPR\IEPR 2015\[2015 IEPR Supply Forms (working draft 4-21-15) (WGM 4-24-15).xlsx]S-2 Energy Balance'!K49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8" sId="3" odxf="1" dxf="1">
    <nc r="AJ52">
      <f>J52-'N:\Personal\wgmanuel\CEC\IEPR\IEPR 2015\[2015 IEPR Supply Forms (working draft 4-21-15) (WGM 4-24-15).xlsx]S-2 Energy Balance'!L49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39" sId="3" odxf="1" dxf="1">
    <nc r="AK52">
      <f>K52-'N:\Personal\wgmanuel\CEC\IEPR\IEPR 2015\[2015 IEPR Supply Forms (working draft 4-21-15) (WGM 4-24-15).xlsx]S-2 Energy Balance'!M49</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0" sId="3" odxf="1" dxf="1">
    <nc r="AL52">
      <f>L52-'N:\Personal\wgmanuel\CEC\IEPR\IEPR 2015\[2015 IEPR Supply Forms (working draft 4-21-15) (WGM 4-24-15).xlsx]S-2 Energy Balance'!N49</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2" start="0" length="0">
    <dxf>
      <fill>
        <patternFill patternType="solid">
          <bgColor rgb="FFFFFF00"/>
        </patternFill>
      </fill>
    </dxf>
  </rfmt>
  <rfmt sheetId="3" sqref="AB53" start="0" length="0">
    <dxf>
      <fill>
        <patternFill patternType="solid">
          <bgColor rgb="FFFFFF00"/>
        </patternFill>
      </fill>
    </dxf>
  </rfmt>
  <rcc rId="2741" sId="3" odxf="1" dxf="1">
    <nc r="AC53">
      <f>C53-'N:\Personal\wgmanuel\CEC\IEPR\IEPR 2015\[2015 IEPR Supply Forms (working draft 4-21-15) (WGM 4-24-15).xlsx]S-2 Energy Balance'!E50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2" sId="3" odxf="1" dxf="1">
    <nc r="AD53">
      <f>D53-'N:\Personal\wgmanuel\CEC\IEPR\IEPR 2015\[2015 IEPR Supply Forms (working draft 4-21-15) (WGM 4-24-15).xlsx]S-2 Energy Balance'!F50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3" sId="3" odxf="1" dxf="1">
    <nc r="AE53">
      <f>E53-'N:\Personal\wgmanuel\CEC\IEPR\IEPR 2015\[2015 IEPR Supply Forms (working draft 4-21-15) (WGM 4-24-15).xlsx]S-2 Energy Balance'!G50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4" sId="3" odxf="1" dxf="1">
    <nc r="AF53">
      <f>F53-'N:\Personal\wgmanuel\CEC\IEPR\IEPR 2015\[2015 IEPR Supply Forms (working draft 4-21-15) (WGM 4-24-15).xlsx]S-2 Energy Balance'!H50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5" sId="3" odxf="1" dxf="1">
    <nc r="AG53">
      <f>G53-'N:\Personal\wgmanuel\CEC\IEPR\IEPR 2015\[2015 IEPR Supply Forms (working draft 4-21-15) (WGM 4-24-15).xlsx]S-2 Energy Balance'!I50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6" sId="3" odxf="1" dxf="1">
    <nc r="AH53">
      <f>H53-'N:\Personal\wgmanuel\CEC\IEPR\IEPR 2015\[2015 IEPR Supply Forms (working draft 4-21-15) (WGM 4-24-15).xlsx]S-2 Energy Balance'!J50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7" sId="3" odxf="1" dxf="1">
    <nc r="AI53">
      <f>I53-'N:\Personal\wgmanuel\CEC\IEPR\IEPR 2015\[2015 IEPR Supply Forms (working draft 4-21-15) (WGM 4-24-15).xlsx]S-2 Energy Balance'!K50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8" sId="3" odxf="1" dxf="1">
    <nc r="AJ53">
      <f>J53-'N:\Personal\wgmanuel\CEC\IEPR\IEPR 2015\[2015 IEPR Supply Forms (working draft 4-21-15) (WGM 4-24-15).xlsx]S-2 Energy Balance'!L50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49" sId="3" odxf="1" dxf="1">
    <nc r="AK53">
      <f>K53-'N:\Personal\wgmanuel\CEC\IEPR\IEPR 2015\[2015 IEPR Supply Forms (working draft 4-21-15) (WGM 4-24-15).xlsx]S-2 Energy Balance'!M50</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0" sId="3" odxf="1" dxf="1">
    <nc r="AL53">
      <f>L53-'N:\Personal\wgmanuel\CEC\IEPR\IEPR 2015\[2015 IEPR Supply Forms (working draft 4-21-15) (WGM 4-24-15).xlsx]S-2 Energy Balance'!N50</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3" start="0" length="0">
    <dxf>
      <fill>
        <patternFill patternType="solid">
          <bgColor rgb="FFFFFF00"/>
        </patternFill>
      </fill>
    </dxf>
  </rfmt>
  <rfmt sheetId="3" sqref="AB54" start="0" length="0">
    <dxf>
      <fill>
        <patternFill patternType="solid">
          <bgColor rgb="FFFFFF00"/>
        </patternFill>
      </fill>
    </dxf>
  </rfmt>
  <rcc rId="2751" sId="3" odxf="1" dxf="1">
    <nc r="AC54">
      <f>C54-'N:\Personal\wgmanuel\CEC\IEPR\IEPR 2015\[2015 IEPR Supply Forms (working draft 4-21-15) (WGM 4-24-15).xlsx]S-2 Energy Balance'!E51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2" sId="3" odxf="1" dxf="1">
    <nc r="AD54">
      <f>D54-'N:\Personal\wgmanuel\CEC\IEPR\IEPR 2015\[2015 IEPR Supply Forms (working draft 4-21-15) (WGM 4-24-15).xlsx]S-2 Energy Balance'!F51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3" sId="3" odxf="1" dxf="1">
    <nc r="AE54">
      <f>E54-'N:\Personal\wgmanuel\CEC\IEPR\IEPR 2015\[2015 IEPR Supply Forms (working draft 4-21-15) (WGM 4-24-15).xlsx]S-2 Energy Balance'!G51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4" sId="3" odxf="1" dxf="1">
    <nc r="AF54">
      <f>F54-'N:\Personal\wgmanuel\CEC\IEPR\IEPR 2015\[2015 IEPR Supply Forms (working draft 4-21-15) (WGM 4-24-15).xlsx]S-2 Energy Balance'!H51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5" sId="3" odxf="1" dxf="1">
    <nc r="AG54">
      <f>G54-'N:\Personal\wgmanuel\CEC\IEPR\IEPR 2015\[2015 IEPR Supply Forms (working draft 4-21-15) (WGM 4-24-15).xlsx]S-2 Energy Balance'!I51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6" sId="3" odxf="1" dxf="1">
    <nc r="AH54">
      <f>H54-'N:\Personal\wgmanuel\CEC\IEPR\IEPR 2015\[2015 IEPR Supply Forms (working draft 4-21-15) (WGM 4-24-15).xlsx]S-2 Energy Balance'!J51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7" sId="3" odxf="1" dxf="1">
    <nc r="AI54">
      <f>I54-'N:\Personal\wgmanuel\CEC\IEPR\IEPR 2015\[2015 IEPR Supply Forms (working draft 4-21-15) (WGM 4-24-15).xlsx]S-2 Energy Balance'!K51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8" sId="3" odxf="1" dxf="1">
    <nc r="AJ54">
      <f>J54-'N:\Personal\wgmanuel\CEC\IEPR\IEPR 2015\[2015 IEPR Supply Forms (working draft 4-21-15) (WGM 4-24-15).xlsx]S-2 Energy Balance'!L51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59" sId="3" odxf="1" dxf="1">
    <nc r="AK54">
      <f>K54-'N:\Personal\wgmanuel\CEC\IEPR\IEPR 2015\[2015 IEPR Supply Forms (working draft 4-21-15) (WGM 4-24-15).xlsx]S-2 Energy Balance'!M51</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60" sId="3" odxf="1" dxf="1">
    <nc r="AL54">
      <f>L54-'N:\Personal\wgmanuel\CEC\IEPR\IEPR 2015\[2015 IEPR Supply Forms (working draft 4-21-15) (WGM 4-24-15).xlsx]S-2 Energy Balance'!N51</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4" start="0" length="0">
    <dxf>
      <fill>
        <patternFill patternType="solid">
          <bgColor rgb="FFFFFF00"/>
        </patternFill>
      </fill>
    </dxf>
  </rfmt>
  <rfmt sheetId="3" sqref="AB55" start="0" length="0">
    <dxf>
      <fill>
        <patternFill patternType="solid">
          <bgColor rgb="FFFFFF00"/>
        </patternFill>
      </fill>
    </dxf>
  </rfmt>
  <rfmt sheetId="3" sqref="AO55" start="0" length="0">
    <dxf>
      <fill>
        <patternFill patternType="solid">
          <bgColor rgb="FFFFFF00"/>
        </patternFill>
      </fill>
    </dxf>
  </rfmt>
  <rcc rId="2761" sId="3" odxf="1" s="1" dxf="1">
    <nc r="P56">
      <f>C56-SUM(C57:C60)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2" sId="3" odxf="1" s="1" dxf="1">
    <nc r="Q56">
      <f>D56-SUM(D57:D60)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3" sId="3" odxf="1" s="1" dxf="1">
    <nc r="R56">
      <f>E56-SUM(E57:E60)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4" sId="3" odxf="1" s="1" dxf="1">
    <nc r="S56">
      <f>F56-SUM(F57:F60)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5" sId="3" odxf="1" s="1" dxf="1">
    <nc r="T56">
      <f>G56-SUM(G57:G60)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6" sId="3" odxf="1" s="1" dxf="1">
    <nc r="U56">
      <f>H56-SUM(H57:H60)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7" sId="3" odxf="1" s="1" dxf="1">
    <nc r="V56">
      <f>I56-SUM(I57:I60)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8" sId="3" odxf="1" s="1" dxf="1">
    <nc r="W56">
      <f>J56-SUM(J57:J60)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69" sId="3" odxf="1" s="1" dxf="1">
    <nc r="X56">
      <f>K56-SUM(K57:K60)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70" sId="3" odxf="1" s="1" dxf="1">
    <nc r="Y56">
      <f>L56-SUM(L57:L60)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71" sId="3" odxf="1" s="1" dxf="1">
    <nc r="Z56">
      <f>M56-SUM(M57:M60)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cc rId="2772" sId="3" odxf="1" s="1" dxf="1">
    <nc r="AA56">
      <f>N56-SUM(N57:N60)</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35" formatCode="_(* #,##0.00_);_(* \(#,##0.00\);_(* &quot;-&quot;??_);_(@_)"/>
    </ndxf>
  </rcc>
  <rfmt sheetId="3" sqref="AB56" start="0" length="0">
    <dxf>
      <fill>
        <patternFill patternType="solid">
          <bgColor rgb="FFFFFF00"/>
        </patternFill>
      </fill>
    </dxf>
  </rfmt>
  <rcc rId="2773" sId="3" odxf="1" dxf="1">
    <nc r="AC56">
      <f>C56-'N:\Personal\wgmanuel\CEC\IEPR\IEPR 2015\[2015 IEPR Supply Forms (working draft 4-21-15) (WGM 4-24-15).xlsx]S-2 Energy Balance'!E54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74" sId="3" odxf="1" dxf="1">
    <nc r="AD56">
      <f>D56-'N:\Personal\wgmanuel\CEC\IEPR\IEPR 2015\[2015 IEPR Supply Forms (working draft 4-21-15) (WGM 4-24-15).xlsx]S-2 Energy Balance'!F54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75" sId="3" odxf="1" dxf="1">
    <nc r="AE56">
      <f>E56-'N:\Personal\wgmanuel\CEC\IEPR\IEPR 2015\[2015 IEPR Supply Forms (working draft 4-21-15) (WGM 4-24-15).xlsx]S-2 Energy Balance'!G54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76" sId="3" odxf="1" dxf="1">
    <nc r="AF56">
      <f>F56-'N:\Personal\wgmanuel\CEC\IEPR\IEPR 2015\[2015 IEPR Supply Forms (working draft 4-21-15) (WGM 4-24-15).xlsx]S-2 Energy Balance'!H54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77" sId="3" odxf="1" dxf="1">
    <nc r="AG56">
      <f>G56-'N:\Personal\wgmanuel\CEC\IEPR\IEPR 2015\[2015 IEPR Supply Forms (working draft 4-21-15) (WGM 4-24-15).xlsx]S-2 Energy Balance'!I54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78" sId="3" odxf="1" dxf="1">
    <nc r="AH56">
      <f>H56-'N:\Personal\wgmanuel\CEC\IEPR\IEPR 2015\[2015 IEPR Supply Forms (working draft 4-21-15) (WGM 4-24-15).xlsx]S-2 Energy Balance'!J54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79" sId="3" odxf="1" dxf="1">
    <nc r="AI56">
      <f>I56-'N:\Personal\wgmanuel\CEC\IEPR\IEPR 2015\[2015 IEPR Supply Forms (working draft 4-21-15) (WGM 4-24-15).xlsx]S-2 Energy Balance'!K54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0" sId="3" odxf="1" dxf="1">
    <nc r="AJ56">
      <f>J56-'N:\Personal\wgmanuel\CEC\IEPR\IEPR 2015\[2015 IEPR Supply Forms (working draft 4-21-15) (WGM 4-24-15).xlsx]S-2 Energy Balance'!L54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1" sId="3" odxf="1" dxf="1">
    <nc r="AK56">
      <f>K56-'N:\Personal\wgmanuel\CEC\IEPR\IEPR 2015\[2015 IEPR Supply Forms (working draft 4-21-15) (WGM 4-24-15).xlsx]S-2 Energy Balance'!M54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2" sId="3" odxf="1" dxf="1">
    <nc r="AL56">
      <f>L56-'N:\Personal\wgmanuel\CEC\IEPR\IEPR 2015\[2015 IEPR Supply Forms (working draft 4-21-15) (WGM 4-24-15).xlsx]S-2 Energy Balance'!N54</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6" start="0" length="0">
    <dxf>
      <fill>
        <patternFill patternType="solid">
          <bgColor rgb="FFFFFF00"/>
        </patternFill>
      </fill>
    </dxf>
  </rfmt>
  <rfmt sheetId="3" sqref="AB57" start="0" length="0">
    <dxf>
      <fill>
        <patternFill patternType="solid">
          <bgColor rgb="FFFFFF00"/>
        </patternFill>
      </fill>
    </dxf>
  </rfmt>
  <rcc rId="2783" sId="3" odxf="1" dxf="1">
    <nc r="AC57">
      <f>C57-'N:\Personal\wgmanuel\CEC\IEPR\IEPR 2015\[2015 IEPR Supply Forms (working draft 4-21-15) (WGM 4-24-15).xlsx]S-2 Energy Balance'!E55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4" sId="3" odxf="1" dxf="1">
    <nc r="AD57">
      <f>D57-'N:\Personal\wgmanuel\CEC\IEPR\IEPR 2015\[2015 IEPR Supply Forms (working draft 4-21-15) (WGM 4-24-15).xlsx]S-2 Energy Balance'!F55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5" sId="3" odxf="1" dxf="1">
    <nc r="AE57">
      <f>E57-'N:\Personal\wgmanuel\CEC\IEPR\IEPR 2015\[2015 IEPR Supply Forms (working draft 4-21-15) (WGM 4-24-15).xlsx]S-2 Energy Balance'!G55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6" sId="3" odxf="1" dxf="1">
    <nc r="AF57">
      <f>F57-'N:\Personal\wgmanuel\CEC\IEPR\IEPR 2015\[2015 IEPR Supply Forms (working draft 4-21-15) (WGM 4-24-15).xlsx]S-2 Energy Balance'!H55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7" sId="3" odxf="1" dxf="1">
    <nc r="AG57">
      <f>G57-'N:\Personal\wgmanuel\CEC\IEPR\IEPR 2015\[2015 IEPR Supply Forms (working draft 4-21-15) (WGM 4-24-15).xlsx]S-2 Energy Balance'!I55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8" sId="3" odxf="1" dxf="1">
    <nc r="AH57">
      <f>H57-'N:\Personal\wgmanuel\CEC\IEPR\IEPR 2015\[2015 IEPR Supply Forms (working draft 4-21-15) (WGM 4-24-15).xlsx]S-2 Energy Balance'!J55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89" sId="3" odxf="1" dxf="1">
    <nc r="AI57">
      <f>I57-'N:\Personal\wgmanuel\CEC\IEPR\IEPR 2015\[2015 IEPR Supply Forms (working draft 4-21-15) (WGM 4-24-15).xlsx]S-2 Energy Balance'!K55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0" sId="3" odxf="1" dxf="1">
    <nc r="AJ57">
      <f>J57-'N:\Personal\wgmanuel\CEC\IEPR\IEPR 2015\[2015 IEPR Supply Forms (working draft 4-21-15) (WGM 4-24-15).xlsx]S-2 Energy Balance'!L55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1" sId="3" odxf="1" dxf="1">
    <nc r="AK57">
      <f>K57-'N:\Personal\wgmanuel\CEC\IEPR\IEPR 2015\[2015 IEPR Supply Forms (working draft 4-21-15) (WGM 4-24-15).xlsx]S-2 Energy Balance'!M55</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2" sId="3" odxf="1" dxf="1">
    <nc r="AL57">
      <f>L57-'N:\Personal\wgmanuel\CEC\IEPR\IEPR 2015\[2015 IEPR Supply Forms (working draft 4-21-15) (WGM 4-24-15).xlsx]S-2 Energy Balance'!N55</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7" start="0" length="0">
    <dxf>
      <fill>
        <patternFill patternType="solid">
          <bgColor rgb="FFFFFF00"/>
        </patternFill>
      </fill>
    </dxf>
  </rfmt>
  <rfmt sheetId="3" sqref="AB58" start="0" length="0">
    <dxf>
      <fill>
        <patternFill patternType="solid">
          <bgColor rgb="FFFFFF00"/>
        </patternFill>
      </fill>
    </dxf>
  </rfmt>
  <rcc rId="2793" sId="3" odxf="1" dxf="1">
    <nc r="AC58">
      <f>C58-'N:\Personal\wgmanuel\CEC\IEPR\IEPR 2015\[2015 IEPR Supply Forms (working draft 4-21-15) (WGM 4-24-15).xlsx]S-2 Energy Balance'!E56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4" sId="3" odxf="1" dxf="1">
    <nc r="AD58">
      <f>D58-'N:\Personal\wgmanuel\CEC\IEPR\IEPR 2015\[2015 IEPR Supply Forms (working draft 4-21-15) (WGM 4-24-15).xlsx]S-2 Energy Balance'!F56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5" sId="3" odxf="1" dxf="1">
    <nc r="AE58">
      <f>E58-'N:\Personal\wgmanuel\CEC\IEPR\IEPR 2015\[2015 IEPR Supply Forms (working draft 4-21-15) (WGM 4-24-15).xlsx]S-2 Energy Balance'!G56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6" sId="3" odxf="1" dxf="1">
    <nc r="AF58">
      <f>F58-'N:\Personal\wgmanuel\CEC\IEPR\IEPR 2015\[2015 IEPR Supply Forms (working draft 4-21-15) (WGM 4-24-15).xlsx]S-2 Energy Balance'!H56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7" sId="3" odxf="1" dxf="1">
    <nc r="AG58">
      <f>G58-'N:\Personal\wgmanuel\CEC\IEPR\IEPR 2015\[2015 IEPR Supply Forms (working draft 4-21-15) (WGM 4-24-15).xlsx]S-2 Energy Balance'!I56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8" sId="3" odxf="1" dxf="1">
    <nc r="AH58">
      <f>H58-'N:\Personal\wgmanuel\CEC\IEPR\IEPR 2015\[2015 IEPR Supply Forms (working draft 4-21-15) (WGM 4-24-15).xlsx]S-2 Energy Balance'!J56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799" sId="3" odxf="1" dxf="1">
    <nc r="AI58">
      <f>I58-'N:\Personal\wgmanuel\CEC\IEPR\IEPR 2015\[2015 IEPR Supply Forms (working draft 4-21-15) (WGM 4-24-15).xlsx]S-2 Energy Balance'!K56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0" sId="3" odxf="1" dxf="1">
    <nc r="AJ58">
      <f>J58-'N:\Personal\wgmanuel\CEC\IEPR\IEPR 2015\[2015 IEPR Supply Forms (working draft 4-21-15) (WGM 4-24-15).xlsx]S-2 Energy Balance'!L56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1" sId="3" odxf="1" dxf="1">
    <nc r="AK58">
      <f>K58-'N:\Personal\wgmanuel\CEC\IEPR\IEPR 2015\[2015 IEPR Supply Forms (working draft 4-21-15) (WGM 4-24-15).xlsx]S-2 Energy Balance'!M56</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2" sId="3" odxf="1" dxf="1">
    <nc r="AL58">
      <f>L58-'N:\Personal\wgmanuel\CEC\IEPR\IEPR 2015\[2015 IEPR Supply Forms (working draft 4-21-15) (WGM 4-24-15).xlsx]S-2 Energy Balance'!N56</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8" start="0" length="0">
    <dxf>
      <fill>
        <patternFill patternType="solid">
          <bgColor rgb="FFFFFF00"/>
        </patternFill>
      </fill>
    </dxf>
  </rfmt>
  <rfmt sheetId="3" sqref="AB59" start="0" length="0">
    <dxf>
      <fill>
        <patternFill patternType="solid">
          <bgColor rgb="FFFFFF00"/>
        </patternFill>
      </fill>
    </dxf>
  </rfmt>
  <rcc rId="2803" sId="3" odxf="1" dxf="1">
    <nc r="AC59">
      <f>C59-'N:\Personal\wgmanuel\CEC\IEPR\IEPR 2015\[2015 IEPR Supply Forms (working draft 4-21-15) (WGM 4-24-15).xlsx]S-2 Energy Balance'!E57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4" sId="3" odxf="1" dxf="1">
    <nc r="AD59">
      <f>D59-'N:\Personal\wgmanuel\CEC\IEPR\IEPR 2015\[2015 IEPR Supply Forms (working draft 4-21-15) (WGM 4-24-15).xlsx]S-2 Energy Balance'!F57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5" sId="3" odxf="1" dxf="1">
    <nc r="AE59">
      <f>E59-'N:\Personal\wgmanuel\CEC\IEPR\IEPR 2015\[2015 IEPR Supply Forms (working draft 4-21-15) (WGM 4-24-15).xlsx]S-2 Energy Balance'!G57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6" sId="3" odxf="1" dxf="1">
    <nc r="AF59">
      <f>F59-'N:\Personal\wgmanuel\CEC\IEPR\IEPR 2015\[2015 IEPR Supply Forms (working draft 4-21-15) (WGM 4-24-15).xlsx]S-2 Energy Balance'!H57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7" sId="3" odxf="1" dxf="1">
    <nc r="AG59">
      <f>G59-'N:\Personal\wgmanuel\CEC\IEPR\IEPR 2015\[2015 IEPR Supply Forms (working draft 4-21-15) (WGM 4-24-15).xlsx]S-2 Energy Balance'!I57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8" sId="3" odxf="1" dxf="1">
    <nc r="AH59">
      <f>H59-'N:\Personal\wgmanuel\CEC\IEPR\IEPR 2015\[2015 IEPR Supply Forms (working draft 4-21-15) (WGM 4-24-15).xlsx]S-2 Energy Balance'!J57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09" sId="3" odxf="1" dxf="1">
    <nc r="AI59">
      <f>I59-'N:\Personal\wgmanuel\CEC\IEPR\IEPR 2015\[2015 IEPR Supply Forms (working draft 4-21-15) (WGM 4-24-15).xlsx]S-2 Energy Balance'!K57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0" sId="3" odxf="1" dxf="1">
    <nc r="AJ59">
      <f>J59-'N:\Personal\wgmanuel\CEC\IEPR\IEPR 2015\[2015 IEPR Supply Forms (working draft 4-21-15) (WGM 4-24-15).xlsx]S-2 Energy Balance'!L57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1" sId="3" odxf="1" dxf="1">
    <nc r="AK59">
      <f>K59-'N:\Personal\wgmanuel\CEC\IEPR\IEPR 2015\[2015 IEPR Supply Forms (working draft 4-21-15) (WGM 4-24-15).xlsx]S-2 Energy Balance'!M57</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2" sId="3" odxf="1" dxf="1">
    <nc r="AL59">
      <f>L59-'N:\Personal\wgmanuel\CEC\IEPR\IEPR 2015\[2015 IEPR Supply Forms (working draft 4-21-15) (WGM 4-24-15).xlsx]S-2 Energy Balance'!N57</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59" start="0" length="0">
    <dxf>
      <fill>
        <patternFill patternType="solid">
          <bgColor rgb="FFFFFF00"/>
        </patternFill>
      </fill>
    </dxf>
  </rfmt>
  <rfmt sheetId="3" sqref="AB60" start="0" length="0">
    <dxf>
      <fill>
        <patternFill patternType="solid">
          <bgColor rgb="FFFFFF00"/>
        </patternFill>
      </fill>
    </dxf>
  </rfmt>
  <rcc rId="2813" sId="3" odxf="1" dxf="1">
    <nc r="AC60">
      <f>C60-'N:\Personal\wgmanuel\CEC\IEPR\IEPR 2015\[2015 IEPR Supply Forms (working draft 4-21-15) (WGM 4-24-15).xlsx]S-2 Energy Balance'!E58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4" sId="3" odxf="1" dxf="1">
    <nc r="AD60">
      <f>D60-'N:\Personal\wgmanuel\CEC\IEPR\IEPR 2015\[2015 IEPR Supply Forms (working draft 4-21-15) (WGM 4-24-15).xlsx]S-2 Energy Balance'!F58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5" sId="3" odxf="1" dxf="1">
    <nc r="AE60">
      <f>E60-'N:\Personal\wgmanuel\CEC\IEPR\IEPR 2015\[2015 IEPR Supply Forms (working draft 4-21-15) (WGM 4-24-15).xlsx]S-2 Energy Balance'!G58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6" sId="3" odxf="1" dxf="1">
    <nc r="AF60">
      <f>F60-'N:\Personal\wgmanuel\CEC\IEPR\IEPR 2015\[2015 IEPR Supply Forms (working draft 4-21-15) (WGM 4-24-15).xlsx]S-2 Energy Balance'!H58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7" sId="3" odxf="1" dxf="1">
    <nc r="AG60">
      <f>G60-'N:\Personal\wgmanuel\CEC\IEPR\IEPR 2015\[2015 IEPR Supply Forms (working draft 4-21-15) (WGM 4-24-15).xlsx]S-2 Energy Balance'!I58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8" sId="3" odxf="1" dxf="1">
    <nc r="AH60">
      <f>H60-'N:\Personal\wgmanuel\CEC\IEPR\IEPR 2015\[2015 IEPR Supply Forms (working draft 4-21-15) (WGM 4-24-15).xlsx]S-2 Energy Balance'!J58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19" sId="3" odxf="1" dxf="1">
    <nc r="AI60">
      <f>I60-'N:\Personal\wgmanuel\CEC\IEPR\IEPR 2015\[2015 IEPR Supply Forms (working draft 4-21-15) (WGM 4-24-15).xlsx]S-2 Energy Balance'!K58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20" sId="3" odxf="1" dxf="1">
    <nc r="AJ60">
      <f>J60-'N:\Personal\wgmanuel\CEC\IEPR\IEPR 2015\[2015 IEPR Supply Forms (working draft 4-21-15) (WGM 4-24-15).xlsx]S-2 Energy Balance'!L58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21" sId="3" odxf="1" dxf="1">
    <nc r="AK60">
      <f>K60-'N:\Personal\wgmanuel\CEC\IEPR\IEPR 2015\[2015 IEPR Supply Forms (working draft 4-21-15) (WGM 4-24-15).xlsx]S-2 Energy Balance'!M58</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22" sId="3" odxf="1" dxf="1">
    <nc r="AL60">
      <f>L60-'N:\Personal\wgmanuel\CEC\IEPR\IEPR 2015\[2015 IEPR Supply Forms (working draft 4-21-15) (WGM 4-24-15).xlsx]S-2 Energy Balance'!N58</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60" start="0" length="0">
    <dxf>
      <fill>
        <patternFill patternType="solid">
          <bgColor rgb="FFFFFF00"/>
        </patternFill>
      </fill>
    </dxf>
  </rfmt>
  <rfmt sheetId="3" sqref="AB61" start="0" length="0">
    <dxf>
      <fill>
        <patternFill patternType="solid">
          <bgColor rgb="FFFFFF00"/>
        </patternFill>
      </fill>
    </dxf>
  </rfmt>
  <rfmt sheetId="3" sqref="AO61" start="0" length="0">
    <dxf>
      <fill>
        <patternFill patternType="solid">
          <bgColor rgb="FFFFFF00"/>
        </patternFill>
      </fill>
    </dxf>
  </rfmt>
  <rfmt sheetId="3" sqref="AB62" start="0" length="0">
    <dxf>
      <fill>
        <patternFill patternType="solid">
          <bgColor rgb="FFFFFF00"/>
        </patternFill>
      </fill>
    </dxf>
  </rfmt>
  <rfmt sheetId="3" sqref="AO62" start="0" length="0">
    <dxf>
      <fill>
        <patternFill patternType="solid">
          <bgColor rgb="FFFFFF00"/>
        </patternFill>
      </fill>
    </dxf>
  </rfmt>
  <rfmt sheetId="3" sqref="AB63" start="0" length="0">
    <dxf>
      <fill>
        <patternFill patternType="solid">
          <bgColor rgb="FFFFFF00"/>
        </patternFill>
      </fill>
    </dxf>
  </rfmt>
  <rfmt sheetId="3" sqref="AO63" start="0" length="0">
    <dxf>
      <fill>
        <patternFill patternType="solid">
          <bgColor rgb="FFFFFF00"/>
        </patternFill>
      </fill>
    </dxf>
  </rfmt>
  <rfmt sheetId="3" sqref="AB64" start="0" length="0">
    <dxf>
      <fill>
        <patternFill patternType="solid">
          <bgColor rgb="FFFFFF00"/>
        </patternFill>
      </fill>
    </dxf>
  </rfmt>
  <rfmt sheetId="3" sqref="AO64" start="0" length="0">
    <dxf>
      <fill>
        <patternFill patternType="solid">
          <bgColor rgb="FFFFFF00"/>
        </patternFill>
      </fill>
    </dxf>
  </rfmt>
  <rfmt sheetId="3" sqref="AB65" start="0" length="0">
    <dxf>
      <fill>
        <patternFill patternType="solid">
          <bgColor rgb="FFFFFF00"/>
        </patternFill>
      </fill>
    </dxf>
  </rfmt>
  <rfmt sheetId="3" sqref="AO65" start="0" length="0">
    <dxf>
      <fill>
        <patternFill patternType="solid">
          <bgColor rgb="FFFFFF00"/>
        </patternFill>
      </fill>
    </dxf>
  </rfmt>
  <rcc rId="2823" sId="3" odxf="1" s="1" dxf="1">
    <nc r="P66">
      <f>C66-C28-C35-C38-C42-C42-C51-C56-C63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24" sId="3" odxf="1" s="1" dxf="1">
    <nc r="Q66">
      <f>D66-D28-D35-D38-D42-D42-D51-D56-D63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25" sId="3" odxf="1" s="1" dxf="1">
    <nc r="R66">
      <f>E66-E28-E35-E38-E42-E42-E51-E56-E63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26" sId="3" odxf="1" s="1" dxf="1">
    <nc r="S66">
      <f>F66-F28-F35-F38-F42-F42-F51-F56-F63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27" sId="3" odxf="1" s="1" dxf="1">
    <nc r="T66">
      <f>G66-G28-G35-G38-G42-G42-G51-G56-G63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28" sId="3" odxf="1" s="1" dxf="1">
    <nc r="U66">
      <f>H66-H28-H35-H38-H42-H42-H51-H56-H63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29" sId="3" odxf="1" s="1" dxf="1">
    <nc r="V66">
      <f>I66-I28-I35-I38-I42-I42-I51-I56-I63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30" sId="3" odxf="1" s="1" dxf="1">
    <nc r="W66">
      <f>J66-J28-J35-J38-J42-J42-J51-J56-J63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31" sId="3" odxf="1" s="1" dxf="1">
    <nc r="X66">
      <f>K66-K28-K35-K38-K42-K42-K51-K56-K63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32" sId="3" odxf="1" s="1" dxf="1">
    <nc r="Y66">
      <f>L66-L28-L35-L38-L42-L42-L51-L56-L63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33" sId="3" odxf="1" s="1" dxf="1">
    <nc r="Z66">
      <f>M66-M28-M35-M38-M42-M42-M51-M56-M63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34" sId="3" odxf="1" s="1" dxf="1">
    <nc r="AA66">
      <f>N66-N28-N35-N38-N42-N42-N51-N56-N63</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fmt sheetId="3" sqref="AB66" start="0" length="0">
    <dxf>
      <fill>
        <patternFill patternType="solid">
          <bgColor rgb="FFFFFF00"/>
        </patternFill>
      </fill>
    </dxf>
  </rfmt>
  <rcc rId="2835" sId="3" odxf="1" dxf="1">
    <nc r="AC66">
      <f>C66-'N:\Personal\wgmanuel\CEC\IEPR\IEPR 2015\[2015 IEPR Supply Forms (working draft 4-21-15) (WGM 4-24-15).xlsx]S-2 Energy Balance'!E63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36" sId="3" odxf="1" dxf="1">
    <nc r="AD66">
      <f>D66-'N:\Personal\wgmanuel\CEC\IEPR\IEPR 2015\[2015 IEPR Supply Forms (working draft 4-21-15) (WGM 4-24-15).xlsx]S-2 Energy Balance'!F63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37" sId="3" odxf="1" dxf="1">
    <nc r="AE66">
      <f>E66-'N:\Personal\wgmanuel\CEC\IEPR\IEPR 2015\[2015 IEPR Supply Forms (working draft 4-21-15) (WGM 4-24-15).xlsx]S-2 Energy Balance'!G63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38" sId="3" odxf="1" dxf="1">
    <nc r="AF66">
      <f>F66-'N:\Personal\wgmanuel\CEC\IEPR\IEPR 2015\[2015 IEPR Supply Forms (working draft 4-21-15) (WGM 4-24-15).xlsx]S-2 Energy Balance'!H63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39" sId="3" odxf="1" dxf="1">
    <nc r="AG66">
      <f>G66-'N:\Personal\wgmanuel\CEC\IEPR\IEPR 2015\[2015 IEPR Supply Forms (working draft 4-21-15) (WGM 4-24-15).xlsx]S-2 Energy Balance'!I63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40" sId="3" odxf="1" dxf="1">
    <nc r="AH66">
      <f>H66-'N:\Personal\wgmanuel\CEC\IEPR\IEPR 2015\[2015 IEPR Supply Forms (working draft 4-21-15) (WGM 4-24-15).xlsx]S-2 Energy Balance'!J63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41" sId="3" odxf="1" dxf="1">
    <nc r="AI66">
      <f>I66-'N:\Personal\wgmanuel\CEC\IEPR\IEPR 2015\[2015 IEPR Supply Forms (working draft 4-21-15) (WGM 4-24-15).xlsx]S-2 Energy Balance'!K63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42" sId="3" odxf="1" dxf="1">
    <nc r="AJ66">
      <f>J66-'N:\Personal\wgmanuel\CEC\IEPR\IEPR 2015\[2015 IEPR Supply Forms (working draft 4-21-15) (WGM 4-24-15).xlsx]S-2 Energy Balance'!L63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43" sId="3" odxf="1" dxf="1">
    <nc r="AK66">
      <f>K66-'N:\Personal\wgmanuel\CEC\IEPR\IEPR 2015\[2015 IEPR Supply Forms (working draft 4-21-15) (WGM 4-24-15).xlsx]S-2 Energy Balance'!M63</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44" sId="3" odxf="1" dxf="1">
    <nc r="AL66">
      <f>L66-'N:\Personal\wgmanuel\CEC\IEPR\IEPR 2015\[2015 IEPR Supply Forms (working draft 4-21-15) (WGM 4-24-15).xlsx]S-2 Energy Balance'!N63</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66" start="0" length="0">
    <dxf>
      <fill>
        <patternFill patternType="solid">
          <bgColor rgb="FFFFFF00"/>
        </patternFill>
      </fill>
    </dxf>
  </rfmt>
  <rcc rId="2845" sId="3" odxf="1" s="1" dxf="1">
    <nc r="P67">
      <f>C67-C25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46" sId="3" odxf="1" s="1" dxf="1">
    <nc r="Q67">
      <f>D67-D25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47" sId="3" odxf="1" s="1" dxf="1">
    <nc r="R67">
      <f>E67-E25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48" sId="3" odxf="1" s="1" dxf="1">
    <nc r="S67">
      <f>F67-F25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49" sId="3" odxf="1" s="1" dxf="1">
    <nc r="T67">
      <f>G67-G25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50" sId="3" odxf="1" s="1" dxf="1">
    <nc r="U67">
      <f>H67-H25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51" sId="3" odxf="1" s="1" dxf="1">
    <nc r="V67">
      <f>I67-I25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52" sId="3" odxf="1" s="1" dxf="1">
    <nc r="W67">
      <f>J67-J25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53" sId="3" odxf="1" s="1" dxf="1">
    <nc r="X67">
      <f>K67-K25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54" sId="3" odxf="1" s="1" dxf="1">
    <nc r="Y67">
      <f>L67-L25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55" sId="3" odxf="1" s="1" dxf="1">
    <nc r="Z67">
      <f>M67-M25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56" sId="3" odxf="1" s="1" dxf="1">
    <nc r="AA67">
      <f>N67-N25</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fmt sheetId="3" sqref="AB67" start="0" length="0">
    <dxf>
      <fill>
        <patternFill patternType="solid">
          <bgColor rgb="FFFFFF00"/>
        </patternFill>
      </fill>
    </dxf>
  </rfmt>
  <rcc rId="2857" sId="3" odxf="1" dxf="1">
    <nc r="AC67">
      <f>C67-'N:\Personal\wgmanuel\CEC\IEPR\IEPR 2015\[2015 IEPR Supply Forms (working draft 4-21-15) (WGM 4-24-15).xlsx]S-2 Energy Balance'!E64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58" sId="3" odxf="1" dxf="1">
    <nc r="AD67">
      <f>D67-'N:\Personal\wgmanuel\CEC\IEPR\IEPR 2015\[2015 IEPR Supply Forms (working draft 4-21-15) (WGM 4-24-15).xlsx]S-2 Energy Balance'!F64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59" sId="3" odxf="1" dxf="1">
    <nc r="AE67">
      <f>E67-'N:\Personal\wgmanuel\CEC\IEPR\IEPR 2015\[2015 IEPR Supply Forms (working draft 4-21-15) (WGM 4-24-15).xlsx]S-2 Energy Balance'!G64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60" sId="3" odxf="1" dxf="1">
    <nc r="AF67">
      <f>F67-'N:\Personal\wgmanuel\CEC\IEPR\IEPR 2015\[2015 IEPR Supply Forms (working draft 4-21-15) (WGM 4-24-15).xlsx]S-2 Energy Balance'!H64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61" sId="3" odxf="1" dxf="1">
    <nc r="AG67">
      <f>G67-'N:\Personal\wgmanuel\CEC\IEPR\IEPR 2015\[2015 IEPR Supply Forms (working draft 4-21-15) (WGM 4-24-15).xlsx]S-2 Energy Balance'!I64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62" sId="3" odxf="1" dxf="1">
    <nc r="AH67">
      <f>H67-'N:\Personal\wgmanuel\CEC\IEPR\IEPR 2015\[2015 IEPR Supply Forms (working draft 4-21-15) (WGM 4-24-15).xlsx]S-2 Energy Balance'!J64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63" sId="3" odxf="1" dxf="1">
    <nc r="AI67">
      <f>I67-'N:\Personal\wgmanuel\CEC\IEPR\IEPR 2015\[2015 IEPR Supply Forms (working draft 4-21-15) (WGM 4-24-15).xlsx]S-2 Energy Balance'!K64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64" sId="3" odxf="1" dxf="1">
    <nc r="AJ67">
      <f>J67-'N:\Personal\wgmanuel\CEC\IEPR\IEPR 2015\[2015 IEPR Supply Forms (working draft 4-21-15) (WGM 4-24-15).xlsx]S-2 Energy Balance'!L64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65" sId="3" odxf="1" dxf="1">
    <nc r="AK67">
      <f>K67-'N:\Personal\wgmanuel\CEC\IEPR\IEPR 2015\[2015 IEPR Supply Forms (working draft 4-21-15) (WGM 4-24-15).xlsx]S-2 Energy Balance'!M64</f>
    </nc>
    <odxf>
      <font>
        <sz val="12"/>
        <color auto="1"/>
        <name val="Times New Roman"/>
        <scheme val="none"/>
      </font>
      <numFmt numFmtId="0" formatCode="General"/>
    </odxf>
    <ndxf>
      <font>
        <sz val="12"/>
        <color theme="1" tint="0.499984740745262"/>
        <name val="Times New Roman"/>
        <scheme val="none"/>
      </font>
      <numFmt numFmtId="170" formatCode="_(* #,##0_);_(* \(#,##0\);_(* &quot;-&quot;??_);_(@_)"/>
    </ndxf>
  </rcc>
  <rcc rId="2866" sId="3" odxf="1" dxf="1">
    <nc r="AL67">
      <f>L67-'N:\Personal\wgmanuel\CEC\IEPR\IEPR 2015\[2015 IEPR Supply Forms (working draft 4-21-15) (WGM 4-24-15).xlsx]S-2 Energy Balance'!N64</f>
    </nc>
    <odxf>
      <font>
        <sz val="12"/>
        <color auto="1"/>
        <name val="Times New Roman"/>
        <scheme val="none"/>
      </font>
      <numFmt numFmtId="0" formatCode="General"/>
    </odxf>
    <ndxf>
      <font>
        <sz val="12"/>
        <color theme="1" tint="0.499984740745262"/>
        <name val="Times New Roman"/>
        <scheme val="none"/>
      </font>
      <numFmt numFmtId="170" formatCode="_(* #,##0_);_(* \(#,##0\);_(* &quot;-&quot;??_);_(@_)"/>
    </ndxf>
  </rcc>
  <rfmt sheetId="3" sqref="AO67" start="0" length="0">
    <dxf>
      <fill>
        <patternFill patternType="solid">
          <bgColor rgb="FFFFFF00"/>
        </patternFill>
      </fill>
    </dxf>
  </rfmt>
  <rfmt sheetId="3" s="1" sqref="P68" start="0" length="0">
    <dxf>
      <font>
        <sz val="12"/>
        <color theme="1" tint="0.499984740745262"/>
        <name val="Times New Roman"/>
        <scheme val="none"/>
      </font>
      <numFmt numFmtId="170" formatCode="_(* #,##0_);_(* \(#,##0\);_(* &quot;-&quot;??_);_(@_)"/>
    </dxf>
  </rfmt>
  <rfmt sheetId="3" s="1" sqref="Q68" start="0" length="0">
    <dxf>
      <font>
        <sz val="12"/>
        <color theme="1" tint="0.499984740745262"/>
        <name val="Times New Roman"/>
        <scheme val="none"/>
      </font>
      <numFmt numFmtId="170" formatCode="_(* #,##0_);_(* \(#,##0\);_(* &quot;-&quot;??_);_(@_)"/>
    </dxf>
  </rfmt>
  <rcc rId="2867" sId="3" odxf="1" s="1" dxf="1">
    <nc r="R68">
      <f>E68-(E66-E67)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68" sId="3" odxf="1" s="1" dxf="1">
    <nc r="S68">
      <f>F68-(F66-F67)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69" sId="3" odxf="1" s="1" dxf="1">
    <nc r="T68">
      <f>G68-(G66-G67)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70" sId="3" odxf="1" s="1" dxf="1">
    <nc r="U68">
      <f>H68-(H66-H67)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71" sId="3" odxf="1" s="1" dxf="1">
    <nc r="V68">
      <f>I68-(I66-I67)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72" sId="3" odxf="1" s="1" dxf="1">
    <nc r="W68">
      <f>J68-(J66-J67)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73" sId="3" odxf="1" s="1" dxf="1">
    <nc r="X68">
      <f>K68-(K66-K67)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74" sId="3" odxf="1" s="1" dxf="1">
    <nc r="Y68">
      <f>L68-(L66-L67)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75" sId="3" odxf="1" s="1" dxf="1">
    <nc r="Z68">
      <f>M68-(M66-M67)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cc rId="2876" sId="3" odxf="1" s="1" dxf="1">
    <nc r="AA68">
      <f>N68-(N66-N67)</f>
    </nc>
    <odxf>
      <numFmt numFmtId="0" formatCode="General"/>
      <alignment horizontal="general" vertical="center" textRotation="0" wrapText="0" indent="0" justifyLastLine="0" shrinkToFit="0" readingOrder="0"/>
    </odxf>
    <ndxf>
      <font>
        <sz val="12"/>
        <color theme="1" tint="0.499984740745262"/>
        <name val="Times New Roman"/>
        <scheme val="none"/>
      </font>
      <numFmt numFmtId="170" formatCode="_(* #,##0_);_(* \(#,##0\);_(* &quot;-&quot;??_);_(@_)"/>
    </ndxf>
  </rcc>
  <rfmt sheetId="3" sqref="AB68" start="0" length="0">
    <dxf>
      <fill>
        <patternFill patternType="solid">
          <bgColor rgb="FFFFFF00"/>
        </patternFill>
      </fill>
    </dxf>
  </rfmt>
  <rfmt sheetId="3" sqref="AO68" start="0" length="0">
    <dxf>
      <fill>
        <patternFill patternType="solid">
          <bgColor rgb="FFFFFF00"/>
        </patternFill>
      </fill>
    </dxf>
  </rfmt>
  <rfmt sheetId="3" sqref="AB69" start="0" length="0">
    <dxf>
      <fill>
        <patternFill patternType="solid">
          <bgColor rgb="FFFFFF00"/>
        </patternFill>
      </fill>
    </dxf>
  </rfmt>
  <rfmt sheetId="3" sqref="AO69" start="0" length="0">
    <dxf>
      <fill>
        <patternFill patternType="solid">
          <bgColor rgb="FFFFFF00"/>
        </patternFill>
      </fill>
    </dxf>
  </rfmt>
  <rfmt sheetId="3" sqref="AB70" start="0" length="0">
    <dxf>
      <fill>
        <patternFill patternType="solid">
          <bgColor rgb="FFFFFF00"/>
        </patternFill>
      </fill>
    </dxf>
  </rfmt>
  <rfmt sheetId="3" sqref="AO70" start="0" length="0">
    <dxf>
      <fill>
        <patternFill patternType="solid">
          <bgColor rgb="FFFFFF00"/>
        </patternFill>
      </fill>
    </dxf>
  </rfmt>
  <rfmt sheetId="3" sqref="AB71" start="0" length="0">
    <dxf>
      <fill>
        <patternFill patternType="solid">
          <bgColor rgb="FFFFFF00"/>
        </patternFill>
      </fill>
    </dxf>
  </rfmt>
  <rfmt sheetId="3" sqref="AO71" start="0" length="0">
    <dxf>
      <fill>
        <patternFill patternType="solid">
          <bgColor rgb="FFFFFF00"/>
        </patternFill>
      </fill>
    </dxf>
  </rfmt>
  <rfmt sheetId="3" sqref="AB72" start="0" length="0">
    <dxf>
      <fill>
        <patternFill patternType="solid">
          <bgColor rgb="FFFFFF00"/>
        </patternFill>
      </fill>
    </dxf>
  </rfmt>
  <rfmt sheetId="3" sqref="AO72" start="0" length="0">
    <dxf>
      <fill>
        <patternFill patternType="solid">
          <bgColor rgb="FFFFFF00"/>
        </patternFill>
      </fill>
    </dxf>
  </rfmt>
  <rfmt sheetId="3" sqref="AB73" start="0" length="0">
    <dxf>
      <fill>
        <patternFill patternType="solid">
          <bgColor rgb="FFFFFF00"/>
        </patternFill>
      </fill>
    </dxf>
  </rfmt>
  <rfmt sheetId="3" sqref="AO73" start="0" length="0">
    <dxf>
      <fill>
        <patternFill patternType="solid">
          <bgColor rgb="FFFFFF00"/>
        </patternFill>
      </fill>
    </dxf>
  </rfmt>
  <rfmt sheetId="3" sqref="AB74" start="0" length="0">
    <dxf>
      <fill>
        <patternFill patternType="solid">
          <bgColor rgb="FFFFFF00"/>
        </patternFill>
      </fill>
    </dxf>
  </rfmt>
  <rfmt sheetId="3" sqref="AO74" start="0" length="0">
    <dxf>
      <fill>
        <patternFill patternType="solid">
          <bgColor rgb="FFFFFF00"/>
        </patternFill>
      </fill>
    </dxf>
  </rfmt>
  <rfmt sheetId="3" sqref="AB75" start="0" length="0">
    <dxf>
      <fill>
        <patternFill patternType="solid">
          <bgColor rgb="FFFFFF00"/>
        </patternFill>
      </fill>
    </dxf>
  </rfmt>
  <rfmt sheetId="3" sqref="AO75" start="0" length="0">
    <dxf>
      <fill>
        <patternFill patternType="solid">
          <bgColor rgb="FFFFFF00"/>
        </patternFill>
      </fill>
    </dxf>
  </rfmt>
  <rfmt sheetId="3" sqref="AB76" start="0" length="0">
    <dxf>
      <fill>
        <patternFill patternType="solid">
          <bgColor rgb="FFFFFF00"/>
        </patternFill>
      </fill>
    </dxf>
  </rfmt>
  <rfmt sheetId="3" sqref="AO76" start="0" length="0">
    <dxf>
      <fill>
        <patternFill patternType="solid">
          <bgColor rgb="FFFFFF00"/>
        </patternFill>
      </fill>
    </dxf>
  </rfmt>
  <rfmt sheetId="3" sqref="AB77" start="0" length="0">
    <dxf>
      <fill>
        <patternFill patternType="solid">
          <bgColor rgb="FFFFFF00"/>
        </patternFill>
      </fill>
    </dxf>
  </rfmt>
  <rfmt sheetId="3" sqref="AO77" start="0" length="0">
    <dxf>
      <fill>
        <patternFill patternType="solid">
          <bgColor rgb="FFFFFF00"/>
        </patternFill>
      </fill>
    </dxf>
  </rfmt>
  <rfmt sheetId="3" sqref="AB78" start="0" length="0">
    <dxf>
      <fill>
        <patternFill patternType="solid">
          <bgColor rgb="FFFFFF00"/>
        </patternFill>
      </fill>
    </dxf>
  </rfmt>
  <rfmt sheetId="3" sqref="AO78" start="0" length="0">
    <dxf>
      <fill>
        <patternFill patternType="solid">
          <bgColor rgb="FFFFFF00"/>
        </patternFill>
      </fill>
    </dxf>
  </rfmt>
  <rfmt sheetId="3" sqref="AB79" start="0" length="0">
    <dxf>
      <fill>
        <patternFill patternType="solid">
          <bgColor rgb="FFFFFF00"/>
        </patternFill>
      </fill>
    </dxf>
  </rfmt>
  <rfmt sheetId="3" sqref="AO79" start="0" length="0">
    <dxf>
      <fill>
        <patternFill patternType="solid">
          <bgColor rgb="FFFFFF00"/>
        </patternFill>
      </fill>
    </dxf>
  </rfmt>
  <rfmt sheetId="3" sqref="AB80" start="0" length="0">
    <dxf>
      <fill>
        <patternFill patternType="solid">
          <bgColor rgb="FFFFFF00"/>
        </patternFill>
      </fill>
    </dxf>
  </rfmt>
  <rfmt sheetId="3" sqref="AO80" start="0" length="0">
    <dxf>
      <fill>
        <patternFill patternType="solid">
          <bgColor rgb="FFFFFF00"/>
        </patternFill>
      </fill>
    </dxf>
  </rfmt>
  <rfmt sheetId="3" sqref="AB81" start="0" length="0">
    <dxf>
      <fill>
        <patternFill patternType="solid">
          <bgColor rgb="FFFFFF00"/>
        </patternFill>
      </fill>
    </dxf>
  </rfmt>
  <rfmt sheetId="3" sqref="AO81" start="0" length="0">
    <dxf>
      <fill>
        <patternFill patternType="solid">
          <bgColor rgb="FFFFFF00"/>
        </patternFill>
      </fill>
    </dxf>
  </rfmt>
  <rfmt sheetId="3" sqref="AB82" start="0" length="0">
    <dxf>
      <fill>
        <patternFill patternType="solid">
          <bgColor rgb="FFFFFF00"/>
        </patternFill>
      </fill>
    </dxf>
  </rfmt>
  <rfmt sheetId="3" sqref="AO82" start="0" length="0">
    <dxf>
      <fill>
        <patternFill patternType="solid">
          <bgColor rgb="FFFFFF00"/>
        </patternFill>
      </fill>
    </dxf>
  </rfmt>
  <rfmt sheetId="3" sqref="AB83" start="0" length="0">
    <dxf>
      <fill>
        <patternFill patternType="solid">
          <bgColor rgb="FFFFFF00"/>
        </patternFill>
      </fill>
    </dxf>
  </rfmt>
  <rfmt sheetId="3" sqref="AO83" start="0" length="0">
    <dxf>
      <fill>
        <patternFill patternType="solid">
          <bgColor rgb="FFFFFF00"/>
        </patternFill>
      </fill>
    </dxf>
  </rfmt>
  <rfmt sheetId="3" sqref="AB84" start="0" length="0">
    <dxf>
      <fill>
        <patternFill patternType="solid">
          <bgColor rgb="FFFFFF00"/>
        </patternFill>
      </fill>
    </dxf>
  </rfmt>
  <rfmt sheetId="3" sqref="AO84" start="0" length="0">
    <dxf>
      <fill>
        <patternFill patternType="solid">
          <bgColor rgb="FFFFFF00"/>
        </patternFill>
      </fill>
    </dxf>
  </rfmt>
  <rfmt sheetId="3" sqref="AB85" start="0" length="0">
    <dxf>
      <fill>
        <patternFill patternType="solid">
          <bgColor rgb="FFFFFF00"/>
        </patternFill>
      </fill>
    </dxf>
  </rfmt>
  <rfmt sheetId="3" sqref="AO85" start="0" length="0">
    <dxf>
      <fill>
        <patternFill patternType="solid">
          <bgColor rgb="FFFFFF00"/>
        </patternFill>
      </fill>
    </dxf>
  </rfmt>
  <rfmt sheetId="3" sqref="AB86" start="0" length="0">
    <dxf>
      <fill>
        <patternFill patternType="solid">
          <bgColor rgb="FFFFFF00"/>
        </patternFill>
      </fill>
    </dxf>
  </rfmt>
  <rfmt sheetId="3" sqref="AO86" start="0" length="0">
    <dxf>
      <fill>
        <patternFill patternType="solid">
          <bgColor rgb="FFFFFF00"/>
        </patternFill>
      </fill>
    </dxf>
  </rfmt>
  <rfmt sheetId="3" sqref="AB87" start="0" length="0">
    <dxf>
      <fill>
        <patternFill patternType="solid">
          <bgColor rgb="FFFFFF00"/>
        </patternFill>
      </fill>
    </dxf>
  </rfmt>
  <rfmt sheetId="3" sqref="AO87" start="0" length="0">
    <dxf>
      <fill>
        <patternFill patternType="solid">
          <bgColor rgb="FFFFFF00"/>
        </patternFill>
      </fill>
    </dxf>
  </rfmt>
  <rfmt sheetId="3" sqref="AB1:AB1048576" start="0" length="0">
    <dxf>
      <fill>
        <patternFill patternType="solid">
          <bgColor rgb="FFFFFF00"/>
        </patternFill>
      </fill>
    </dxf>
  </rfmt>
  <rfmt sheetId="3" sqref="AO1:AO1048576" start="0" length="0">
    <dxf>
      <fill>
        <patternFill patternType="solid">
          <bgColor rgb="FFFFFF00"/>
        </patternFill>
      </fill>
    </dxf>
  </rfmt>
  <rcc rId="2877" sId="2" odxf="1" s="1" dxf="1">
    <nc r="AD28">
      <f>D28-'N:\Personal\wgmanuel\CEC\IEPR\IEPR 2015\[2015 IEPR Supply Forms (working draft 4-21-15) (WGM 4-24-15).xlsx]S-1 CRATs'!F28</f>
    </nc>
    <ndxf>
      <font>
        <u val="none"/>
        <sz val="12"/>
        <color theme="1" tint="0.499984740745262"/>
        <name val="Times New Roman"/>
        <scheme val="none"/>
      </font>
    </ndxf>
  </rcc>
  <rfmt sheetId="2" sqref="G38:N38">
    <dxf>
      <fill>
        <patternFill patternType="none">
          <bgColor auto="1"/>
        </patternFill>
      </fill>
    </dxf>
  </rfmt>
  <rfmt sheetId="2" sqref="F57">
    <dxf>
      <fill>
        <patternFill patternType="solid">
          <bgColor theme="5" tint="0.79998168889431442"/>
        </patternFill>
      </fill>
    </dxf>
  </rfmt>
  <rfmt sheetId="2" sqref="G71:N71">
    <dxf>
      <fill>
        <patternFill patternType="solid">
          <bgColor theme="5" tint="0.79998168889431442"/>
        </patternFill>
      </fill>
    </dxf>
  </rfmt>
  <rfmt sheetId="2" sqref="C82:D82">
    <dxf>
      <fill>
        <patternFill patternType="solid">
          <bgColor theme="5" tint="0.79998168889431442"/>
        </patternFill>
      </fill>
    </dxf>
  </rfmt>
  <rfmt sheetId="2" sqref="C17:E17">
    <dxf>
      <fill>
        <patternFill patternType="none">
          <bgColor auto="1"/>
        </patternFill>
      </fill>
    </dxf>
  </rfmt>
  <rcc rId="2878" sId="2" odxf="1" dxf="1">
    <oc r="F57">
      <f>SUM(F58:F64)</f>
    </oc>
    <nc r="F57">
      <f>SUM(F58:F62)</f>
    </nc>
    <odxf>
      <fill>
        <patternFill patternType="solid">
          <bgColor theme="5" tint="0.79998168889431442"/>
        </patternFill>
      </fill>
      <border outline="0">
        <left style="thin">
          <color indexed="64"/>
        </left>
      </border>
    </odxf>
    <ndxf>
      <fill>
        <patternFill patternType="none">
          <bgColor indexed="65"/>
        </patternFill>
      </fill>
      <border outline="0">
        <left/>
      </border>
    </ndxf>
  </rcc>
  <rcc rId="2879" sId="3">
    <nc r="E75">
      <f>(E37+E38+E51+E69)/E11</f>
    </nc>
  </rcc>
  <rfmt sheetId="3" sqref="E75">
    <dxf>
      <numFmt numFmtId="13" formatCode="0%"/>
    </dxf>
  </rfmt>
  <rfmt sheetId="3" sqref="E75" start="0" length="2147483647">
    <dxf>
      <font>
        <color theme="1" tint="0.499984740745262"/>
      </font>
    </dxf>
  </rfmt>
  <rcc rId="2880" sId="3" odxf="1" dxf="1">
    <nc r="F75">
      <f>(F37+F38+F51+F69)/F11</f>
    </nc>
    <odxf>
      <font>
        <sz val="12"/>
        <color auto="1"/>
        <name val="Times New Roman"/>
        <scheme val="none"/>
      </font>
      <numFmt numFmtId="6" formatCode="#,##0_);[Red]\(#,##0\)"/>
    </odxf>
    <ndxf>
      <font>
        <sz val="12"/>
        <color theme="1" tint="0.499984740745262"/>
        <name val="Times New Roman"/>
        <scheme val="none"/>
      </font>
      <numFmt numFmtId="13" formatCode="0%"/>
    </ndxf>
  </rcc>
  <rcc rId="2881" sId="3" odxf="1" dxf="1">
    <nc r="G75">
      <f>(G37+G38+G51+G69)/G11</f>
    </nc>
    <odxf>
      <font>
        <sz val="12"/>
        <color auto="1"/>
        <name val="Times New Roman"/>
        <scheme val="none"/>
      </font>
      <numFmt numFmtId="3" formatCode="#,##0"/>
    </odxf>
    <ndxf>
      <font>
        <sz val="12"/>
        <color theme="1" tint="0.499984740745262"/>
        <name val="Times New Roman"/>
        <scheme val="none"/>
      </font>
      <numFmt numFmtId="13" formatCode="0%"/>
    </ndxf>
  </rcc>
  <rcc rId="2882" sId="3" odxf="1" dxf="1">
    <nc r="H75">
      <f>(H37+H38+H51+H69)/H11</f>
    </nc>
    <odxf>
      <font>
        <sz val="12"/>
        <color auto="1"/>
        <name val="Times New Roman"/>
        <scheme val="none"/>
      </font>
      <numFmt numFmtId="3" formatCode="#,##0"/>
    </odxf>
    <ndxf>
      <font>
        <sz val="12"/>
        <color theme="1" tint="0.499984740745262"/>
        <name val="Times New Roman"/>
        <scheme val="none"/>
      </font>
      <numFmt numFmtId="13" formatCode="0%"/>
    </ndxf>
  </rcc>
  <rcc rId="2883" sId="3" odxf="1" dxf="1">
    <nc r="I75">
      <f>(I37+I38+I51+I69)/I11</f>
    </nc>
    <odxf>
      <font>
        <sz val="12"/>
        <color auto="1"/>
        <name val="Times New Roman"/>
        <scheme val="none"/>
      </font>
      <numFmt numFmtId="3" formatCode="#,##0"/>
    </odxf>
    <ndxf>
      <font>
        <sz val="12"/>
        <color theme="1" tint="0.499984740745262"/>
        <name val="Times New Roman"/>
        <scheme val="none"/>
      </font>
      <numFmt numFmtId="13" formatCode="0%"/>
    </ndxf>
  </rcc>
  <rcc rId="2884" sId="3" odxf="1" dxf="1">
    <nc r="J75">
      <f>(J37+J38+J51+J69)/J11</f>
    </nc>
    <odxf>
      <font>
        <sz val="12"/>
        <color auto="1"/>
        <name val="Times New Roman"/>
        <scheme val="none"/>
      </font>
      <numFmt numFmtId="3" formatCode="#,##0"/>
    </odxf>
    <ndxf>
      <font>
        <sz val="12"/>
        <color theme="1" tint="0.499984740745262"/>
        <name val="Times New Roman"/>
        <scheme val="none"/>
      </font>
      <numFmt numFmtId="13" formatCode="0%"/>
    </ndxf>
  </rcc>
  <rcc rId="2885" sId="3" odxf="1" dxf="1">
    <nc r="K75">
      <f>(K37+K38+K51+K69)/K11</f>
    </nc>
    <odxf>
      <font>
        <sz val="12"/>
        <color auto="1"/>
        <name val="Times New Roman"/>
        <scheme val="none"/>
      </font>
      <numFmt numFmtId="3" formatCode="#,##0"/>
    </odxf>
    <ndxf>
      <font>
        <sz val="12"/>
        <color theme="1" tint="0.499984740745262"/>
        <name val="Times New Roman"/>
        <scheme val="none"/>
      </font>
      <numFmt numFmtId="13" formatCode="0%"/>
    </ndxf>
  </rcc>
  <rcc rId="2886" sId="3" odxf="1" dxf="1">
    <nc r="L75">
      <f>(L37+L38+L51+L69)/L11</f>
    </nc>
    <odxf>
      <font>
        <sz val="12"/>
        <color auto="1"/>
        <name val="Times New Roman"/>
        <scheme val="none"/>
      </font>
      <numFmt numFmtId="3" formatCode="#,##0"/>
    </odxf>
    <ndxf>
      <font>
        <sz val="12"/>
        <color theme="1" tint="0.499984740745262"/>
        <name val="Times New Roman"/>
        <scheme val="none"/>
      </font>
      <numFmt numFmtId="13" formatCode="0%"/>
    </ndxf>
  </rcc>
  <rcc rId="2887" sId="3" odxf="1" dxf="1">
    <nc r="M75">
      <f>(M37+M38+M51+M69)/M11</f>
    </nc>
    <odxf>
      <font>
        <sz val="12"/>
        <color auto="1"/>
        <name val="Times New Roman"/>
        <scheme val="none"/>
      </font>
      <numFmt numFmtId="3" formatCode="#,##0"/>
    </odxf>
    <ndxf>
      <font>
        <sz val="12"/>
        <color theme="1" tint="0.499984740745262"/>
        <name val="Times New Roman"/>
        <scheme val="none"/>
      </font>
      <numFmt numFmtId="13" formatCode="0%"/>
    </ndxf>
  </rcc>
  <rcc rId="2888" sId="3" odxf="1" dxf="1">
    <nc r="N75">
      <f>(N37+N38+N51+N69)/N11</f>
    </nc>
    <odxf>
      <font>
        <sz val="12"/>
        <color auto="1"/>
        <name val="Times New Roman"/>
        <scheme val="none"/>
      </font>
      <numFmt numFmtId="3" formatCode="#,##0"/>
    </odxf>
    <ndxf>
      <font>
        <sz val="12"/>
        <color theme="1" tint="0.499984740745262"/>
        <name val="Times New Roman"/>
        <scheme val="none"/>
      </font>
      <numFmt numFmtId="13" formatCode="0%"/>
    </ndxf>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71:N71">
    <dxf>
      <fill>
        <patternFill patternType="none">
          <bgColor auto="1"/>
        </patternFill>
      </fill>
    </dxf>
  </rfmt>
  <rfmt sheetId="2" sqref="G64:N64">
    <dxf>
      <fill>
        <patternFill patternType="none">
          <bgColor auto="1"/>
        </patternFill>
      </fill>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9" sId="2" numFmtId="4">
    <oc r="C76">
      <f>'N:\Department\RP\IEPR\2017\Supporting files\[Historical Load, Generation and Natural Gas Usage for WM.xlsx]Hist Generation'!Q14</f>
    </oc>
    <nc r="C76">
      <v>614.6</v>
    </nc>
  </rcc>
  <rcmt sheetId="2" cell="C76" guid="{00000000-0000-0000-0000-000000000000}" action="delete" author="Cory R. Sobotta"/>
  <rcc rId="2890" sId="2" numFmtId="4">
    <oc r="C78">
      <v>18</v>
    </oc>
    <nc r="C78">
      <v>17</v>
    </nc>
  </rcc>
  <rcc rId="2891" sId="2" numFmtId="4">
    <oc r="D78">
      <v>18</v>
    </oc>
    <nc r="D78">
      <v>17</v>
    </nc>
  </rcc>
  <rcc rId="2892" sId="2" numFmtId="4">
    <oc r="D76">
      <f>'N:\Department\RP\IEPR\2017\Supporting files\[Historical Load, Generation and Natural Gas Usage for WM.xlsx]Hist Generation'!R14</f>
    </oc>
    <nc r="D76">
      <v>619.4</v>
    </nc>
  </rcc>
  <rcmt sheetId="2" cell="D76" guid="{00000000-0000-0000-0000-000000000000}" action="delete" author="Cory R. Sobotta"/>
  <rcmt sheetId="2" cell="C76" guid="{00000000-0000-0000-0000-000000000000}" action="delete" author="Cory R. Sobotta"/>
  <rcmt sheetId="2" cell="C76" guid="{632947D4-B884-4B64-874E-E024EE336B66}" author="Cory R. Sobotta" newLength="71"/>
  <rcmt sheetId="2" cell="D76" guid="{F51CB2E6-3A32-44FB-ACE8-28A9D74E01BD}" author="Cory R. Sobotta" newLength="79"/>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K29:N29">
    <dxf>
      <fill>
        <patternFill patternType="none">
          <bgColor auto="1"/>
        </patternFill>
      </fill>
    </dxf>
  </rfmt>
  <rfmt sheetId="3" sqref="K31:N31">
    <dxf>
      <fill>
        <patternFill patternType="none">
          <bgColor auto="1"/>
        </patternFill>
      </fill>
    </dxf>
  </rfmt>
  <rfmt sheetId="3" sqref="K36:N36">
    <dxf>
      <fill>
        <patternFill patternType="none">
          <bgColor auto="1"/>
        </patternFill>
      </fill>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4" sId="2">
    <oc r="I37">
      <f>SUM('N:\Department\RP\IEPR\2017\Supporting files\[2017 MOP Data 090116ADJ Input Budget.xlsm]Don Pedro'!$AD$68:$AG$68)</f>
    </oc>
    <nc r="I37">
      <f>SUM('N:\Department\RP\IEPR\2017\Supporting files\[2017 MOP Data 090116ADJ Input Budget.xlsm]Don Pedro'!$AD$68:$AG$68)+SUM('N:\Department\RP\IEPR\2017\Supporting files\[2017 MOP Data 090116ADJ Input Budget.xlsm]Don Pedro'!$AK$68:$AN$68)</f>
    </nc>
  </rcc>
  <rfmt sheetId="2" sqref="I37">
    <dxf>
      <fill>
        <patternFill patternType="none">
          <bgColor auto="1"/>
        </patternFill>
      </fill>
    </dxf>
  </rfmt>
  <rcc rId="1755" sId="2">
    <oc r="J37">
      <f>SUM('N:\Department\RP\IEPR\2017\Supporting files\[2017 MOP Data 090116ADJ Input Budget.xlsm]Don Pedro'!$AD$80:$AG$80)</f>
    </oc>
    <nc r="J37">
      <f>SUM('N:\Department\RP\IEPR\2017\Supporting files\[2017 MOP Data 090116ADJ Input Budget.xlsm]Don Pedro'!$AD$80:$AG$80)+SUM('N:\Department\RP\IEPR\2017\Supporting files\[2017 MOP Data 090116ADJ Input Budget.xlsm]Don Pedro'!$AK$80:$AN$80)</f>
    </nc>
  </rcc>
  <rfmt sheetId="2" sqref="J37">
    <dxf>
      <fill>
        <patternFill patternType="none">
          <bgColor auto="1"/>
        </patternFill>
      </fill>
    </dxf>
  </rfmt>
  <rcc rId="1756" sId="2" odxf="1" dxf="1">
    <nc r="S37" t="inlineStr">
      <is>
        <t>DONE</t>
      </is>
    </nc>
    <ndxf>
      <font>
        <sz val="12"/>
        <color auto="1"/>
        <name val="Times New Roman"/>
        <scheme val="none"/>
      </font>
    </ndxf>
  </rcc>
  <rfmt sheetId="2" sqref="K37:N37">
    <dxf>
      <fill>
        <patternFill patternType="none">
          <bgColor auto="1"/>
        </patternFill>
      </fill>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7" sId="2">
    <oc r="E24">
      <f>'N:\Department\RP\LdFor\2017\2017 MeID Load\[MeID Load Forecast (CRS 2-22-17).xlsm]Monthly Load Fcst'!AG79</f>
    </oc>
    <nc r="E24">
      <f>(('N:\Department\RP\LdFor\2017\2017 MeID Load\[MeID Load Forecast (CRS 2-22-17).xlsm]Monthly Load Fcst'!AG79)*1.15)-13</f>
    </nc>
  </rcc>
  <rfmt sheetId="2" sqref="E24">
    <dxf>
      <fill>
        <patternFill patternType="none">
          <bgColor auto="1"/>
        </patternFill>
      </fill>
    </dxf>
  </rfmt>
  <rcc rId="1758" sId="2">
    <oc r="E29">
      <f>'N:\Department\RP\IEPR\2017\Supporting files\[2017 MOP Risk Feb 021317 AGM.xlsm]Resource Adequacy'!$M$18</f>
    </oc>
    <nc r="E29">
      <f>'N:\Department\RP\IEPR\2017\Supporting files\[2017 MOP Risk Feb 021317 AGM.xlsm]Resource Adequacy'!$M$18</f>
    </nc>
  </rcc>
  <rcc rId="1759" sId="2">
    <oc r="E30">
      <f>'N:\Department\RP\IEPR\2017\Supporting files\[2017 MOP Risk Feb 021317 AGM.xlsm]Resource Adequacy'!$M$26</f>
    </oc>
    <nc r="E30">
      <f>'N:\Department\RP\IEPR\2017\Supporting files\[2017 MOP Risk Feb 021317 AGM.xlsm]Resource Adequacy'!$M$26</f>
    </nc>
  </rcc>
  <rcc rId="1760" sId="2">
    <oc r="E31">
      <f>'N:\Department\RP\IEPR\2017\Supporting files\[2017 MOP Risk Feb 021317 AGM.xlsm]Resource Adequacy'!$M$25</f>
    </oc>
    <nc r="E31">
      <f>'N:\Department\RP\IEPR\2017\Supporting files\[2017 MOP Risk Feb 021317 AGM.xlsm]Resource Adequacy'!$M$25</f>
    </nc>
  </rcc>
  <rcc rId="1761" sId="2">
    <oc r="E37">
      <f>'N:\Department\RP\IEPR\2017\Supporting files\[2017 MOP Risk Feb 021317 AGM.xlsm]Resource Adequacy'!$M$22+'N:\Department\RP\IEPR\2017\Supporting files\[2017 MOP Risk Feb 021317 AGM.xlsm]Resource Adequacy'!$M$30</f>
    </oc>
    <nc r="E37">
      <f>'N:\Department\RP\IEPR\2017\Supporting files\[2017 MOP Risk Feb 021317 AGM.xlsm]Resource Adequacy'!$M$22+'N:\Department\RP\IEPR\2017\Supporting files\[2017 MOP Risk Feb 021317 AGM.xlsm]Resource Adequacy'!$M$30</f>
    </nc>
  </rcc>
  <rcc rId="1762" sId="2">
    <oc r="E38">
      <f>'N:\Department\RP\IEPR\2017\Supporting files\[2017 MOP Risk Feb 021317 AGM.xlsm]Resource Adequacy'!$M$20</f>
    </oc>
    <nc r="E38">
      <f>'N:\Department\RP\IEPR\2017\Supporting files\[2017 MOP Risk Feb 021317 AGM.xlsm]Resource Adequacy'!$M$20</f>
    </nc>
  </rcc>
  <rcc rId="1763" sId="3">
    <oc r="E29">
      <f>'N:\Department\RP\IEPR\2017\Supporting files\[2017 MOP Risk Feb 021317 AGM.xlsm]Actual Results Comparision'!$P$1278/1000</f>
    </oc>
    <nc r="E29">
      <f>'N:\Department\RP\IEPR\2017\Supporting files\[2017 MOP Risk Feb 021317 AGM.xlsm]Actual Results Comparision'!$P$1278/1000</f>
    </nc>
  </rcc>
  <rcc rId="1764" sId="3">
    <oc r="E30">
      <f>'N:\Department\RP\IEPR\2017\Supporting files\[2017 MOP Risk Feb 021317 AGM.xlsm]Actual Results Comparision'!$P$1277/1000</f>
    </oc>
    <nc r="E30">
      <f>'N:\Department\RP\IEPR\2017\Supporting files\[2017 MOP Risk Feb 021317 AGM.xlsm]Actual Results Comparision'!$P$1277/1000</f>
    </nc>
  </rcc>
  <rcc rId="1765" sId="3">
    <oc r="E31">
      <f>SUM('N:\Department\RP\IEPR\2017\Supporting files\[2017 MOP Risk Feb 021317 AGM.xlsm]Actual Results Comparision'!$P$1273:$P$1276)/1000</f>
    </oc>
    <nc r="E31">
      <f>SUM('N:\Department\RP\IEPR\2017\Supporting files\[2017 MOP Risk Feb 021317 AGM.xlsm]Actual Results Comparision'!$P$1273:$P$1276)/1000</f>
    </nc>
  </rcc>
  <rcc rId="1766" sId="3">
    <oc r="E36">
      <f>'N:\Department\RP\IEPR\2017\Supporting files\[2017 MOP Risk Feb 021317 AGM.xlsm]Actual Results Comparision'!$P$1286/1000</f>
    </oc>
    <nc r="E36">
      <f>'N:\Department\RP\IEPR\2017\Supporting files\[2017 MOP Risk Feb 021317 AGM.xlsm]Actual Results Comparision'!$P$1286/1000</f>
    </nc>
  </rcc>
  <rcc rId="1767" sId="3">
    <oc r="E37">
      <f>('N:\Department\RP\IEPR\2017\Supporting files\[2017 MOP Risk Feb 021317 AGM.xlsm]Actual Results Comparision'!$P$1248+'N:\Department\RP\IEPR\2017\Supporting files\[2017 MOP Risk Feb 021317 AGM.xlsm]Actual Results Comparision'!$P$1295)/1000</f>
    </oc>
    <nc r="E37">
      <f>('N:\Department\RP\IEPR\2017\Supporting files\[2017 MOP Risk Feb 021317 AGM.xlsm]Actual Results Comparision'!$P$1248+'N:\Department\RP\IEPR\2017\Supporting files\[2017 MOP Risk Feb 021317 AGM.xlsm]Actual Results Comparision'!$P$1295)/1000</f>
    </nc>
  </rcc>
  <rcc rId="1768" sId="3">
    <oc r="E40">
      <f>'N:\Department\RP\IEPR\2017\Supporting files\[2017 MOP Risk Feb 021317 AGM.xlsm]Actual Results Comparision'!$P$1326/1000</f>
    </oc>
    <nc r="E40">
      <f>'N:\Department\RP\IEPR\2017\Supporting files\[2017 MOP Risk Feb 021317 AGM.xlsm]Actual Results Comparision'!$P$1326/1000</f>
    </nc>
  </rcc>
  <rcc rId="1769" sId="3">
    <oc r="E53">
      <f>'N:\Department\RP\IEPR\2017\Supporting files\[2017 MOP Risk Feb 021317 AGM.xlsm]Actual Results Comparision'!$P$1247/1000</f>
    </oc>
    <nc r="E53">
      <f>'N:\Department\RP\IEPR\2017\Supporting files\[2017 MOP Risk Feb 021317 AGM.xlsm]Actual Results Comparision'!$P$1247/1000</f>
    </nc>
  </rcc>
  <rcc rId="1770" sId="3">
    <oc r="E58">
      <f>'N:\Department\RP\IEPR\2017\Supporting files\[2017 MOP Risk Feb 021317 AGM.xlsm]Actual Results Comparision'!$P$1249/1000</f>
    </oc>
    <nc r="E58">
      <f>'N:\Department\RP\IEPR\2017\Supporting files\[2017 MOP Risk Feb 021317 AGM.xlsm]Actual Results Comparision'!$P$1249/1000</f>
    </nc>
  </rcc>
  <rcc rId="1771" sId="3">
    <oc r="E60">
      <f>'N:\Department\RP\IEPR\2017\Supporting files\[2017 MOP Risk Feb 021317 AGM.xlsm]Actual Results Comparision'!$P$1246/1000</f>
    </oc>
    <nc r="E60">
      <f>'N:\Department\RP\IEPR\2017\Supporting files\[2017 MOP Risk Feb 021317 AGM.xlsm]Actual Results Comparision'!$P$1246/1000</f>
    </nc>
  </rcc>
  <rcc rId="1772" sId="2">
    <oc r="F29">
      <f>'N:\Department\RP\IEPR\2017\Supporting files\[2018 MOP Risk Feb 021317.xlsm]Resource Adequacy'!$M$18</f>
    </oc>
    <nc r="F29">
      <f>'N:\Department\RP\IEPR\2017\Supporting files\[2018 MOP Risk Feb 021317.xlsm]Resource Adequacy'!$M$18</f>
    </nc>
  </rcc>
  <rcc rId="1773" sId="2">
    <oc r="F30">
      <f>'N:\Department\RP\IEPR\2017\Supporting files\[2018 MOP Risk Feb 021317.xlsm]Resource Adequacy'!$M$26</f>
    </oc>
    <nc r="F30">
      <f>'N:\Department\RP\IEPR\2017\Supporting files\[2018 MOP Risk Feb 021317.xlsm]Resource Adequacy'!$M$26</f>
    </nc>
  </rcc>
  <rcc rId="1774" sId="2">
    <oc r="F31">
      <f>'N:\Department\RP\IEPR\2017\Supporting files\[2018 MOP Risk Feb 021317.xlsm]Resource Adequacy'!$M$25</f>
    </oc>
    <nc r="F31">
      <f>'N:\Department\RP\IEPR\2017\Supporting files\[2018 MOP Risk Feb 021317.xlsm]Resource Adequacy'!$M$25</f>
    </nc>
  </rcc>
  <rcc rId="1775" sId="2">
    <oc r="F37">
      <f>'N:\Department\RP\IEPR\2017\Supporting files\[2018 MOP Risk Feb 021317.xlsm]Resource Adequacy'!$M$22+'N:\Department\RP\IEPR\2017\Supporting files\[2018 MOP Risk Feb 021317.xlsm]Resource Adequacy'!$M$30</f>
    </oc>
    <nc r="F37">
      <f>'N:\Department\RP\IEPR\2017\Supporting files\[2018 MOP Risk Feb 021317.xlsm]Resource Adequacy'!$M$22+'N:\Department\RP\IEPR\2017\Supporting files\[2018 MOP Risk Feb 021317.xlsm]Resource Adequacy'!$M$30</f>
    </nc>
  </rcc>
  <rcc rId="1776" sId="2">
    <oc r="F38">
      <f>'N:\Department\RP\IEPR\2017\Supporting files\[2018 MOP Risk Feb 021317.xlsm]Resource Adequacy'!$M$20</f>
    </oc>
    <nc r="F38">
      <f>'N:\Department\RP\IEPR\2017\Supporting files\[2018 MOP Risk Feb 021317.xlsm]Resource Adequacy'!$M$20</f>
    </nc>
  </rcc>
  <rcc rId="1777" sId="3">
    <oc r="F29">
      <f>'N:\Department\RP\IEPR\2017\Supporting files\[2018 MOP Risk Feb 021317.xlsm]Actual Results Comparision'!$P$1278/1000</f>
    </oc>
    <nc r="F29">
      <f>'N:\Department\RP\IEPR\2017\Supporting files\[2018 MOP Risk Feb 021317.xlsm]Actual Results Comparision'!$P$1278/1000</f>
    </nc>
  </rcc>
  <rcc rId="1778" sId="3">
    <oc r="F30">
      <f>'N:\Department\RP\IEPR\2017\Supporting files\[2018 MOP Risk Feb 021317.xlsm]Actual Results Comparision'!$P$1277/1000</f>
    </oc>
    <nc r="F30">
      <f>'N:\Department\RP\IEPR\2017\Supporting files\[2018 MOP Risk Feb 021317.xlsm]Actual Results Comparision'!$P$1277/1000</f>
    </nc>
  </rcc>
  <rcc rId="1779" sId="3">
    <oc r="F31">
      <f>SUM('N:\Department\RP\IEPR\2017\Supporting files\[2018 MOP Risk Feb 021317.xlsm]Actual Results Comparision'!$P$1273:$P$1276)/1000</f>
    </oc>
    <nc r="F31">
      <f>SUM('N:\Department\RP\IEPR\2017\Supporting files\[2018 MOP Risk Feb 021317.xlsm]Actual Results Comparision'!$P$1273:$P$1276)/1000</f>
    </nc>
  </rcc>
  <rcc rId="1780" sId="3">
    <oc r="F36">
      <f>'N:\Department\RP\IEPR\2017\Supporting files\[2018 MOP Risk Feb 021317.xlsm]Actual Results Comparision'!$P$1286/1000</f>
    </oc>
    <nc r="F36">
      <f>'N:\Department\RP\IEPR\2017\Supporting files\[2018 MOP Risk Feb 021317.xlsm]Actual Results Comparision'!$P$1286/1000</f>
    </nc>
  </rcc>
  <rcc rId="1781" sId="3">
    <oc r="F37">
      <f>('N:\Department\RP\IEPR\2017\Supporting files\[2018 MOP Risk Feb 021317.xlsm]Actual Results Comparision'!$P$1248+'N:\Department\RP\IEPR\2017\Supporting files\[2018 MOP Risk Feb 021317.xlsm]Actual Results Comparision'!$P$1295)/1000</f>
    </oc>
    <nc r="F37">
      <f>('N:\Department\RP\IEPR\2017\Supporting files\[2018 MOP Risk Feb 021317.xlsm]Actual Results Comparision'!$P$1248+'N:\Department\RP\IEPR\2017\Supporting files\[2018 MOP Risk Feb 021317.xlsm]Actual Results Comparision'!$P$1295)/1000</f>
    </nc>
  </rcc>
  <rcc rId="1782" sId="3">
    <oc r="F40">
      <f>'N:\Department\RP\IEPR\2017\Supporting files\[2018 MOP Risk Feb 021317.xlsm]Actual Results Comparision'!$P$1326/1000</f>
    </oc>
    <nc r="F40">
      <f>'N:\Department\RP\IEPR\2017\Supporting files\[2018 MOP Risk Feb 021317.xlsm]Actual Results Comparision'!$P$1326/1000</f>
    </nc>
  </rcc>
  <rcc rId="1783" sId="3">
    <oc r="F53">
      <f>'N:\Department\RP\IEPR\2017\Supporting files\[2018 MOP Risk Feb 021317.xlsm]Actual Results Comparision'!$P$1247/1000</f>
    </oc>
    <nc r="F53">
      <f>'N:\Department\RP\IEPR\2017\Supporting files\[2018 MOP Risk Feb 021317.xlsm]Actual Results Comparision'!$P$1247/1000</f>
    </nc>
  </rcc>
  <rcc rId="1784" sId="3">
    <oc r="F58">
      <f>'N:\Department\RP\IEPR\2017\Supporting files\[2018 MOP Risk Feb 021317.xlsm]Actual Results Comparision'!$P$1249/1000</f>
    </oc>
    <nc r="F58">
      <f>'N:\Department\RP\IEPR\2017\Supporting files\[2018 MOP Risk Feb 021317.xlsm]Actual Results Comparision'!$P$1249/1000</f>
    </nc>
  </rcc>
  <rcc rId="1785" sId="3">
    <oc r="F60">
      <f>'N:\Department\RP\IEPR\2017\Supporting files\[2018 MOP Risk Feb 021317.xlsm]Actual Results Comparision'!$P$1246/1000</f>
    </oc>
    <nc r="F60">
      <f>'N:\Department\RP\IEPR\2017\Supporting files\[2018 MOP Risk Feb 021317.xlsm]Actual Results Comparision'!$P$1246/1000</f>
    </nc>
  </rcc>
  <rfmt sheetId="2" sqref="F24">
    <dxf>
      <fill>
        <patternFill patternType="none">
          <bgColor auto="1"/>
        </patternFill>
      </fill>
    </dxf>
  </rfmt>
  <rcc rId="1786" sId="2">
    <oc r="F24">
      <f>'N:\Department\RP\LdFor\2017\2017 MeID Load\[MeID Load Forecast (CRS 2-22-17).xlsm]Monthly Load Fcst'!AH79</f>
    </oc>
    <nc r="F24">
      <f>(('N:\Department\RP\LdFor\2017\2017 MeID Load\[MeID Load Forecast (CRS 2-22-17).xlsm]Monthly Load Fcst'!AH79)*1.15)-13</f>
    </nc>
  </rcc>
  <rcc rId="1787" sId="2">
    <oc r="G24">
      <f>'N:\Department\RP\LdFor\2017\2017 MeID Load\[MeID Load Forecast (CRS 2-22-17).xlsm]Monthly Load Fcst'!AI79</f>
    </oc>
    <nc r="G24">
      <f>(('N:\Department\RP\LdFor\2017\2017 MeID Load\[MeID Load Forecast (CRS 2-22-17).xlsm]Monthly Load Fcst'!AI79)*1.15)-13</f>
    </nc>
  </rcc>
  <rcc rId="1788" sId="2">
    <oc r="H24">
      <f>'N:\Department\RP\LdFor\2017\2017 MeID Load\[MeID Load Forecast (CRS 2-22-17).xlsm]Monthly Load Fcst'!AJ79</f>
    </oc>
    <nc r="H24">
      <f>(('N:\Department\RP\LdFor\2017\2017 MeID Load\[MeID Load Forecast (CRS 2-22-17).xlsm]Monthly Load Fcst'!AJ79)*1.15)-13</f>
    </nc>
  </rcc>
  <rcc rId="1789" sId="2">
    <oc r="I24">
      <f>'N:\Department\RP\LdFor\2017\2017 MeID Load\[MeID Load Forecast (CRS 2-22-17).xlsm]Monthly Load Fcst'!AK79</f>
    </oc>
    <nc r="I24">
      <f>(('N:\Department\RP\LdFor\2017\2017 MeID Load\[MeID Load Forecast (CRS 2-22-17).xlsm]Monthly Load Fcst'!AK79)*1.15)-13</f>
    </nc>
  </rcc>
  <rcc rId="1790" sId="2">
    <oc r="J24">
      <f>'N:\Department\RP\LdFor\2017\2017 MeID Load\[MeID Load Forecast (CRS 2-22-17).xlsm]Monthly Load Fcst'!AL79</f>
    </oc>
    <nc r="J24">
      <f>(('N:\Department\RP\LdFor\2017\2017 MeID Load\[MeID Load Forecast (CRS 2-22-17).xlsm]Monthly Load Fcst'!AL79)*1.15)-13</f>
    </nc>
  </rcc>
  <rcc rId="1791" sId="2">
    <oc r="K24">
      <f>'N:\Department\RP\LdFor\2017\2017 MeID Load\[MeID Load Forecast (CRS 2-22-17).xlsm]Monthly Load Fcst'!AM79</f>
    </oc>
    <nc r="K24">
      <f>(('N:\Department\RP\LdFor\2017\2017 MeID Load\[MeID Load Forecast (CRS 2-22-17).xlsm]Monthly Load Fcst'!AM79)*1.15)-13</f>
    </nc>
  </rcc>
  <rcc rId="1792" sId="2">
    <oc r="L24">
      <f>'N:\Department\RP\LdFor\2017\2017 MeID Load\[MeID Load Forecast (CRS 2-22-17).xlsm]Monthly Load Fcst'!AN79</f>
    </oc>
    <nc r="L24">
      <f>(('N:\Department\RP\LdFor\2017\2017 MeID Load\[MeID Load Forecast (CRS 2-22-17).xlsm]Monthly Load Fcst'!AN79)*1.15)-13</f>
    </nc>
  </rcc>
  <rcc rId="1793" sId="2">
    <oc r="M24">
      <f>'N:\Department\RP\LdFor\2017\2017 MeID Load\[MeID Load Forecast (CRS 2-22-17).xlsm]Monthly Load Fcst'!AO79</f>
    </oc>
    <nc r="M24">
      <f>(('N:\Department\RP\LdFor\2017\2017 MeID Load\[MeID Load Forecast (CRS 2-22-17).xlsm]Monthly Load Fcst'!AO79)*1.15)-13</f>
    </nc>
  </rcc>
  <rcc rId="1794" sId="2">
    <oc r="N24">
      <f>'N:\Department\RP\LdFor\2017\2017 MeID Load\[MeID Load Forecast (CRS 2-22-17).xlsm]Monthly Load Fcst'!AP79</f>
    </oc>
    <nc r="N24">
      <f>(('N:\Department\RP\LdFor\2017\2017 MeID Load\[MeID Load Forecast (CRS 2-22-17).xlsm]Monthly Load Fcst'!AP79)*1.15)-13</f>
    </nc>
  </rcc>
  <rfmt sheetId="2" sqref="E24:N24">
    <dxf>
      <fill>
        <patternFill patternType="none">
          <bgColor auto="1"/>
        </patternFill>
      </fill>
    </dxf>
  </rfmt>
  <rcc rId="1795" sId="2" odxf="1" dxf="1">
    <nc r="S24" t="inlineStr">
      <is>
        <t>DONE</t>
      </is>
    </nc>
    <odxf>
      <font>
        <sz val="12"/>
        <color auto="1"/>
        <name val="Times New Roman"/>
        <scheme val="none"/>
      </font>
    </odxf>
    <ndxf>
      <font>
        <sz val="12"/>
        <color auto="1"/>
        <name val="Times New Roman"/>
        <scheme val="none"/>
      </font>
    </ndxf>
  </rcc>
  <rcv guid="{6A59B9D2-84B9-4C63-B63D-DCEF67FA52D8}" action="delete"/>
  <rdn rId="0" localSheetId="2" customView="1" name="Z_6A59B9D2_84B9_4C63_B63D_DCEF67FA52D8_.wvu.PrintTitles" hidden="1" oldHidden="1">
    <formula>'S-1 CRATs'!$9:$9</formula>
    <oldFormula>'S-1 CRATs'!$9:$9</oldFormula>
  </rdn>
  <rdn rId="0" localSheetId="3" customView="1" name="Z_6A59B9D2_84B9_4C63_B63D_DCEF67FA52D8_.wvu.PrintTitles" hidden="1" oldHidden="1">
    <formula>'S-2 Energy Balance'!$9:$9</formula>
    <oldFormula>'S-2 Energy Balance'!$9:$9</oldFormula>
  </rdn>
  <rdn rId="0" localSheetId="4" customView="1" name="Z_6A59B9D2_84B9_4C63_B63D_DCEF67FA52D8_.wvu.PrintArea" hidden="1" oldHidden="1">
    <formula>'S-3 Small POU Hourly Loads'!$A$1:$C$46</formula>
    <oldFormula>'S-3 Small POU Hourly Loads'!$A$1:$C$46</oldFormula>
  </rdn>
  <rdn rId="0" localSheetId="5" customView="1" name="Z_6A59B9D2_84B9_4C63_B63D_DCEF67FA52D8_.wvu.PrintArea" hidden="1" oldHidden="1">
    <formula>'S-5 Table'!$A$1:$AF$21</formula>
    <oldFormula>'S-5 Table'!$A$1:$AF$21</oldFormula>
  </rdn>
  <rdn rId="0" localSheetId="5" customView="1" name="Z_6A59B9D2_84B9_4C63_B63D_DCEF67FA52D8_.wvu.PrintTitles" hidden="1" oldHidden="1">
    <formula>'S-5 Table'!$8:$8</formula>
    <oldFormula>'S-5 Table'!$8:$8</oldFormula>
  </rdn>
  <rcv guid="{6A59B9D2-84B9-4C63-B63D-DCEF67FA52D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1" sId="2">
    <oc r="C11">
      <f>'N:\Department\RP\IEPR\2015\[2015 IEPR Supply Forms (working draft 4-21-15).xlsx]S-1 CRATs'!E11</f>
    </oc>
    <nc r="C11">
      <f>'N:\Department\RP\IEPR\2015\[2015 IEPR Supply Forms (working draft 4-21-15).xlsx]S-1 CRATs'!E11</f>
    </nc>
  </rcc>
  <rcc rId="1802" sId="2">
    <oc r="D11">
      <f>'N:\Department\RP\IEPR\2015\[2015 IEPR Supply Forms (working draft 4-21-15).xlsx]S-1 CRATs'!F11</f>
    </oc>
    <nc r="D11">
      <f>'N:\Department\RP\IEPR\2015\[2015 IEPR Supply Forms (working draft 4-21-15).xlsx]S-1 CRATs'!F11</f>
    </nc>
  </rcc>
  <rcc rId="1803" sId="2">
    <oc r="C24">
      <f>'N:\Department\RP\IEPR\2015\[2015 IEPR Supply Forms (working draft 4-21-15).xlsx]S-1 CRATs'!E24</f>
    </oc>
    <nc r="C24">
      <f>'N:\Department\RP\IEPR\2015\[2015 IEPR Supply Forms (working draft 4-21-15).xlsx]S-1 CRATs'!E24</f>
    </nc>
  </rcc>
  <rcc rId="1804" sId="2">
    <oc r="D24">
      <f>'N:\Department\RP\IEPR\2015\[2015 IEPR Supply Forms (working draft 4-21-15).xlsx]S-1 CRATs'!F24</f>
    </oc>
    <nc r="D24">
      <f>'N:\Department\RP\IEPR\2015\[2015 IEPR Supply Forms (working draft 4-21-15).xlsx]S-1 CRATs'!F24</f>
    </nc>
  </rcc>
  <rcc rId="1805" sId="2">
    <oc r="C29">
      <f>'N:\Department\RP\IEPR\2015\[2015 IEPR Supply Forms (working draft 4-21-15).xlsx]S-1 CRATs'!E29</f>
    </oc>
    <nc r="C29">
      <f>'N:\Department\RP\IEPR\2015\[2015 IEPR Supply Forms (working draft 4-21-15).xlsx]S-1 CRATs'!E29</f>
    </nc>
  </rcc>
  <rcc rId="1806" sId="2">
    <oc r="D29">
      <f>'N:\Department\RP\IEPR\2015\[2015 IEPR Supply Forms (working draft 4-21-15).xlsx]S-1 CRATs'!F29</f>
    </oc>
    <nc r="D29">
      <f>'N:\Department\RP\IEPR\2015\[2015 IEPR Supply Forms (working draft 4-21-15).xlsx]S-1 CRATs'!F29</f>
    </nc>
  </rcc>
  <rcc rId="1807" sId="2">
    <oc r="C30">
      <f>'N:\Department\RP\IEPR\2015\[2015 IEPR Supply Forms (working draft 4-21-15).xlsx]S-1 CRATs'!E30</f>
    </oc>
    <nc r="C30">
      <f>'N:\Department\RP\IEPR\2015\[2015 IEPR Supply Forms (working draft 4-21-15).xlsx]S-1 CRATs'!E30</f>
    </nc>
  </rcc>
  <rcc rId="1808" sId="2">
    <oc r="D30">
      <f>'N:\Department\RP\IEPR\2015\[2015 IEPR Supply Forms (working draft 4-21-15).xlsx]S-1 CRATs'!F30</f>
    </oc>
    <nc r="D30">
      <f>'N:\Department\RP\IEPR\2015\[2015 IEPR Supply Forms (working draft 4-21-15).xlsx]S-1 CRATs'!F30</f>
    </nc>
  </rcc>
  <rcc rId="1809" sId="2">
    <oc r="C31">
      <f>'N:\Department\RP\IEPR\2015\[2015 IEPR Supply Forms (working draft 4-21-15).xlsx]S-1 CRATs'!E31</f>
    </oc>
    <nc r="C31">
      <f>'N:\Department\RP\IEPR\2015\[2015 IEPR Supply Forms (working draft 4-21-15).xlsx]S-1 CRATs'!E31</f>
    </nc>
  </rcc>
  <rcc rId="1810" sId="2">
    <oc r="D31">
      <f>'N:\Department\RP\IEPR\2015\[2015 IEPR Supply Forms (working draft 4-21-15).xlsx]S-1 CRATs'!F31</f>
    </oc>
    <nc r="D31">
      <f>'N:\Department\RP\IEPR\2015\[2015 IEPR Supply Forms (working draft 4-21-15).xlsx]S-1 CRATs'!F31</f>
    </nc>
  </rcc>
  <rcc rId="1811" sId="2">
    <oc r="C37">
      <f>'N:\Department\RP\IEPR\2015\[2015 IEPR Supply Forms (working draft 4-21-15).xlsx]S-1 CRATs'!E37</f>
    </oc>
    <nc r="C37">
      <f>'N:\Department\RP\IEPR\2015\[2015 IEPR Supply Forms (working draft 4-21-15).xlsx]S-1 CRATs'!E37</f>
    </nc>
  </rcc>
  <rcc rId="1812" sId="2">
    <oc r="D37">
      <f>'N:\Department\RP\IEPR\2015\[2015 IEPR Supply Forms (working draft 4-21-15).xlsx]S-1 CRATs'!F37</f>
    </oc>
    <nc r="D37">
      <f>'N:\Department\RP\IEPR\2015\[2015 IEPR Supply Forms (working draft 4-21-15).xlsx]S-1 CRATs'!F37</f>
    </nc>
  </rcc>
  <rcc rId="1813" sId="2">
    <oc r="C38">
      <f>'N:\Department\RP\IEPR\2015\[2015 IEPR Supply Forms (working draft 4-21-15).xlsx]S-1 CRATs'!E38</f>
    </oc>
    <nc r="C38">
      <f>'N:\Department\RP\IEPR\2015\[2015 IEPR Supply Forms (working draft 4-21-15).xlsx]S-1 CRATs'!E38</f>
    </nc>
  </rcc>
  <rcc rId="1814" sId="2">
    <oc r="D38">
      <f>'N:\Department\RP\IEPR\2015\[2015 IEPR Supply Forms (working draft 4-21-15).xlsx]S-1 CRATs'!F38</f>
    </oc>
    <nc r="D38">
      <f>'N:\Department\RP\IEPR\2015\[2015 IEPR Supply Forms (working draft 4-21-15).xlsx]S-1 CRATs'!F38</f>
    </nc>
  </rcc>
  <rcc rId="1815" sId="2">
    <oc r="C41">
      <f>'N:\Department\RP\IEPR\2015\[2015 IEPR Supply Forms (working draft 4-21-15).xlsx]S-1 CRATs'!E41</f>
    </oc>
    <nc r="C41">
      <f>'N:\Department\RP\IEPR\2015\[2015 IEPR Supply Forms (working draft 4-21-15).xlsx]S-1 CRATs'!E41</f>
    </nc>
  </rcc>
  <rcc rId="1816" sId="2">
    <oc r="D41">
      <f>'N:\Department\RP\IEPR\2015\[2015 IEPR Supply Forms (working draft 4-21-15).xlsx]S-1 CRATs'!F41</f>
    </oc>
    <nc r="D41">
      <f>'N:\Department\RP\IEPR\2015\[2015 IEPR Supply Forms (working draft 4-21-15).xlsx]S-1 CRATs'!F41</f>
    </nc>
  </rcc>
  <rcc rId="1817" sId="2">
    <oc r="C54">
      <f>'N:\Department\RP\IEPR\2015\[2015 IEPR Supply Forms (working draft 4-21-15).xlsx]S-1 CRATs'!E53</f>
    </oc>
    <nc r="C54">
      <f>'N:\Department\RP\IEPR\2015\[2015 IEPR Supply Forms (working draft 4-21-15).xlsx]S-1 CRATs'!E53</f>
    </nc>
  </rcc>
  <rcc rId="1818" sId="2">
    <oc r="D54">
      <f>'N:\Department\RP\IEPR\2015\[2015 IEPR Supply Forms (working draft 4-21-15).xlsx]S-1 CRATs'!F53</f>
    </oc>
    <nc r="D54">
      <f>'N:\Department\RP\IEPR\2015\[2015 IEPR Supply Forms (working draft 4-21-15).xlsx]S-1 CRATs'!F53</f>
    </nc>
  </rcc>
  <rcc rId="1819" sId="2">
    <oc r="C59">
      <f>'N:\Department\RP\IEPR\2015\[2015 IEPR Supply Forms (working draft 4-21-15).xlsx]S-1 CRATs'!E58</f>
    </oc>
    <nc r="C59">
      <f>'N:\Department\RP\IEPR\2015\[2015 IEPR Supply Forms (working draft 4-21-15).xlsx]S-1 CRATs'!E58</f>
    </nc>
  </rcc>
  <rcc rId="1820" sId="2">
    <oc r="D59">
      <f>'N:\Department\RP\IEPR\2015\[2015 IEPR Supply Forms (working draft 4-21-15).xlsx]S-1 CRATs'!F58</f>
    </oc>
    <nc r="D59">
      <f>'N:\Department\RP\IEPR\2015\[2015 IEPR Supply Forms (working draft 4-21-15).xlsx]S-1 CRATs'!F58</f>
    </nc>
  </rcc>
  <rcc rId="1821" sId="2">
    <oc r="C60">
      <f>'N:\Department\RP\IEPR\2015\[2015 IEPR Supply Forms (working draft 4-21-15).xlsx]S-1 CRATs'!E59</f>
    </oc>
    <nc r="C60">
      <f>'N:\Department\RP\IEPR\2015\[2015 IEPR Supply Forms (working draft 4-21-15).xlsx]S-1 CRATs'!E59</f>
    </nc>
  </rcc>
  <rcc rId="1822" sId="2">
    <oc r="D60">
      <f>'N:\Department\RP\IEPR\2015\[2015 IEPR Supply Forms (working draft 4-21-15).xlsx]S-1 CRATs'!F59</f>
    </oc>
    <nc r="D60">
      <f>'N:\Department\RP\IEPR\2015\[2015 IEPR Supply Forms (working draft 4-21-15).xlsx]S-1 CRATs'!F59</f>
    </nc>
  </rcc>
  <rcc rId="1823" sId="2">
    <oc r="C61">
      <f>'N:\Department\RP\IEPR\2015\[2015 IEPR Supply Forms (working draft 4-21-15).xlsx]S-1 CRATs'!E60</f>
    </oc>
    <nc r="C61">
      <f>'N:\Department\RP\IEPR\2015\[2015 IEPR Supply Forms (working draft 4-21-15).xlsx]S-1 CRATs'!E60</f>
    </nc>
  </rcc>
  <rcc rId="1824" sId="2">
    <oc r="D61">
      <f>'N:\Department\RP\IEPR\2015\[2015 IEPR Supply Forms (working draft 4-21-15).xlsx]S-1 CRATs'!F60</f>
    </oc>
    <nc r="D61">
      <f>'N:\Department\RP\IEPR\2015\[2015 IEPR Supply Forms (working draft 4-21-15).xlsx]S-1 CRATs'!F60</f>
    </nc>
  </rcc>
  <rcc rId="1825" sId="2">
    <oc r="C70">
      <f>'N:\Department\RP\IEPR\2015\[2015 IEPR Supply Forms (working draft 4-21-15).xlsx]S-1 CRATs'!E68</f>
    </oc>
    <nc r="C70">
      <f>'N:\Department\RP\IEPR\2015\[2015 IEPR Supply Forms (working draft 4-21-15).xlsx]S-1 CRATs'!E68</f>
    </nc>
  </rcc>
  <rcc rId="1826" sId="2">
    <oc r="D70">
      <f>'N:\Department\RP\IEPR\2015\[2015 IEPR Supply Forms (working draft 4-21-15).xlsx]S-1 CRATs'!F68</f>
    </oc>
    <nc r="D70">
      <f>'N:\Department\RP\IEPR\2015\[2015 IEPR Supply Forms (working draft 4-21-15).xlsx]S-1 CRATs'!F68</f>
    </nc>
  </rcc>
  <rcc rId="1827" sId="2">
    <oc r="C71">
      <f>'N:\Department\RP\IEPR\2015\[2015 IEPR Supply Forms (working draft 4-21-15).xlsx]S-1 CRATs'!E69</f>
    </oc>
    <nc r="C71">
      <f>'N:\Department\RP\IEPR\2015\[2015 IEPR Supply Forms (working draft 4-21-15).xlsx]S-1 CRATs'!E69</f>
    </nc>
  </rcc>
  <rcc rId="1828" sId="2">
    <oc r="D71">
      <f>'N:\Department\RP\IEPR\2015\[2015 IEPR Supply Forms (working draft 4-21-15).xlsx]S-1 CRATs'!F69</f>
    </oc>
    <nc r="D71">
      <f>'N:\Department\RP\IEPR\2015\[2015 IEPR Supply Forms (working draft 4-21-15).xlsx]S-1 CRATs'!F69</f>
    </nc>
  </rcc>
  <rcc rId="1829" sId="2">
    <nc r="S38" t="inlineStr">
      <is>
        <t>We were adding Minihydros here, 11.3 (small hydro) + 7.8 (minihydros) = 19.1</t>
      </is>
    </nc>
  </rcc>
  <rfmt sheetId="2" sqref="C38:D38">
    <dxf>
      <numFmt numFmtId="172" formatCode="#,##0.0_);[Red]\(#,##0.0\)"/>
    </dxf>
  </rfmt>
  <rfmt sheetId="2" sqref="C38:D38">
    <dxf>
      <numFmt numFmtId="8" formatCode="#,##0.00_);[Red]\(#,##0.00\)"/>
    </dxf>
  </rfmt>
  <rfmt sheetId="2" sqref="C38:D38">
    <dxf>
      <numFmt numFmtId="173" formatCode="#,##0.000_);[Red]\(#,##0.000\)"/>
    </dxf>
  </rfmt>
  <rfmt sheetId="2" sqref="C38:D38">
    <dxf>
      <numFmt numFmtId="8" formatCode="#,##0.00_);[Red]\(#,##0.00\)"/>
    </dxf>
  </rfmt>
  <rfmt sheetId="2" sqref="C38:D38">
    <dxf>
      <numFmt numFmtId="172" formatCode="#,##0.0_);[Red]\(#,##0.0\)"/>
    </dxf>
  </rfmt>
  <rfmt sheetId="2" sqref="C38:D38">
    <dxf>
      <numFmt numFmtId="6" formatCode="#,##0_);[Red]\(#,##0\)"/>
    </dxf>
  </rfmt>
  <rcc rId="1830" sId="3">
    <oc r="E29">
      <f>'N:\Department\RP\IEPR\2017\Supporting files\[2017 MOP Risk Feb 021317 AGM.xlsm]Actual Results Comparision'!$P$1278/1000</f>
    </oc>
    <nc r="E29">
      <f>'N:\Department\RP\IEPR\2017\Supporting files\[2017 MOP Risk Feb 021317 AGM.xlsm]Actual Results Comparision'!$P$1278/1000</f>
    </nc>
  </rcc>
  <rcc rId="1831" sId="3">
    <oc r="E30">
      <f>'N:\Department\RP\IEPR\2017\Supporting files\[2017 MOP Risk Feb 021317 AGM.xlsm]Actual Results Comparision'!$P$1277/1000</f>
    </oc>
    <nc r="E30">
      <f>'N:\Department\RP\IEPR\2017\Supporting files\[2017 MOP Risk Feb 021317 AGM.xlsm]Actual Results Comparision'!$P$1277/1000</f>
    </nc>
  </rcc>
  <rcc rId="1832" sId="3">
    <oc r="E31">
      <f>SUM('N:\Department\RP\IEPR\2017\Supporting files\[2017 MOP Risk Feb 021317 AGM.xlsm]Actual Results Comparision'!$P$1273:$P$1276)/1000</f>
    </oc>
    <nc r="E31">
      <f>SUM('N:\Department\RP\IEPR\2017\Supporting files\[2017 MOP Risk Feb 021317 AGM.xlsm]Actual Results Comparision'!$P$1273:$P$1276)/1000</f>
    </nc>
  </rcc>
  <rcc rId="1833" sId="3">
    <oc r="E36">
      <f>'N:\Department\RP\IEPR\2017\Supporting files\[2017 MOP Risk Feb 021317 AGM.xlsm]Actual Results Comparision'!$P$1286/1000</f>
    </oc>
    <nc r="E36">
      <f>'N:\Department\RP\IEPR\2017\Supporting files\[2017 MOP Risk Feb 021317 AGM.xlsm]Actual Results Comparision'!$P$1286/1000</f>
    </nc>
  </rcc>
  <rcc rId="1834" sId="3">
    <oc r="E37">
      <f>('N:\Department\RP\IEPR\2017\Supporting files\[2017 MOP Risk Feb 021317 AGM.xlsm]Actual Results Comparision'!$P$1248+'N:\Department\RP\IEPR\2017\Supporting files\[2017 MOP Risk Feb 021317 AGM.xlsm]Actual Results Comparision'!$P$1295)/1000</f>
    </oc>
    <nc r="E37">
      <f>('N:\Department\RP\IEPR\2017\Supporting files\[2017 MOP Risk Feb 021317 AGM.xlsm]Actual Results Comparision'!$P$1248+'N:\Department\RP\IEPR\2017\Supporting files\[2017 MOP Risk Feb 021317 AGM.xlsm]Actual Results Comparision'!$P$1295)/1000</f>
    </nc>
  </rcc>
  <rcc rId="1835" sId="3">
    <oc r="E40">
      <f>'N:\Department\RP\IEPR\2017\Supporting files\[2017 MOP Risk Feb 021317 AGM.xlsm]Actual Results Comparision'!$P$1326/1000</f>
    </oc>
    <nc r="E40">
      <f>'N:\Department\RP\IEPR\2017\Supporting files\[2017 MOP Risk Feb 021317 AGM.xlsm]Actual Results Comparision'!$P$1326/1000</f>
    </nc>
  </rcc>
  <rcc rId="1836" sId="3">
    <oc r="E53">
      <f>'N:\Department\RP\IEPR\2017\Supporting files\[2017 MOP Risk Feb 021317 AGM.xlsm]Actual Results Comparision'!$P$1247/1000</f>
    </oc>
    <nc r="E53">
      <f>'N:\Department\RP\IEPR\2017\Supporting files\[2017 MOP Risk Feb 021317 AGM.xlsm]Actual Results Comparision'!$P$1247/1000</f>
    </nc>
  </rcc>
  <rcc rId="1837" sId="3">
    <oc r="E58">
      <f>'N:\Department\RP\IEPR\2017\Supporting files\[2017 MOP Risk Feb 021317 AGM.xlsm]Actual Results Comparision'!$P$1249/1000</f>
    </oc>
    <nc r="E58">
      <f>'N:\Department\RP\IEPR\2017\Supporting files\[2017 MOP Risk Feb 021317 AGM.xlsm]Actual Results Comparision'!$P$1249/1000</f>
    </nc>
  </rcc>
  <rcc rId="1838" sId="3">
    <oc r="E60">
      <f>'N:\Department\RP\IEPR\2017\Supporting files\[2017 MOP Risk Feb 021317 AGM.xlsm]Actual Results Comparision'!$P$1246/1000</f>
    </oc>
    <nc r="E60">
      <f>'N:\Department\RP\IEPR\2017\Supporting files\[2017 MOP Risk Feb 021317 AGM.xlsm]Actual Results Comparision'!$P$1246/1000</f>
    </nc>
  </rcc>
  <rfmt sheetId="2" sqref="E64">
    <dxf>
      <fill>
        <patternFill patternType="none">
          <bgColor auto="1"/>
        </patternFill>
      </fill>
    </dxf>
  </rfmt>
  <rcc rId="1839" sId="3">
    <oc r="F29">
      <f>'N:\Department\RP\IEPR\2017\Supporting files\[2018 MOP Risk Feb 021317.xlsm]Actual Results Comparision'!$P$1278/1000</f>
    </oc>
    <nc r="F29">
      <f>'N:\Department\RP\IEPR\2017\Supporting files\[2018 MOP Risk Feb 021317.xlsm]Actual Results Comparision'!$P$1278/1000</f>
    </nc>
  </rcc>
  <rcc rId="1840" sId="3">
    <oc r="F30">
      <f>'N:\Department\RP\IEPR\2017\Supporting files\[2018 MOP Risk Feb 021317.xlsm]Actual Results Comparision'!$P$1277/1000</f>
    </oc>
    <nc r="F30">
      <f>'N:\Department\RP\IEPR\2017\Supporting files\[2018 MOP Risk Feb 021317.xlsm]Actual Results Comparision'!$P$1277/1000</f>
    </nc>
  </rcc>
  <rcc rId="1841" sId="3">
    <oc r="F31">
      <f>SUM('N:\Department\RP\IEPR\2017\Supporting files\[2018 MOP Risk Feb 021317.xlsm]Actual Results Comparision'!$P$1273:$P$1276)/1000</f>
    </oc>
    <nc r="F31">
      <f>SUM('N:\Department\RP\IEPR\2017\Supporting files\[2018 MOP Risk Feb 021317.xlsm]Actual Results Comparision'!$P$1273:$P$1276)/1000</f>
    </nc>
  </rcc>
  <rcc rId="1842" sId="3">
    <oc r="F36">
      <f>'N:\Department\RP\IEPR\2017\Supporting files\[2018 MOP Risk Feb 021317.xlsm]Actual Results Comparision'!$P$1286/1000</f>
    </oc>
    <nc r="F36">
      <f>'N:\Department\RP\IEPR\2017\Supporting files\[2018 MOP Risk Feb 021317.xlsm]Actual Results Comparision'!$P$1286/1000</f>
    </nc>
  </rcc>
  <rcc rId="1843" sId="3">
    <oc r="F37">
      <f>('N:\Department\RP\IEPR\2017\Supporting files\[2018 MOP Risk Feb 021317.xlsm]Actual Results Comparision'!$P$1248+'N:\Department\RP\IEPR\2017\Supporting files\[2018 MOP Risk Feb 021317.xlsm]Actual Results Comparision'!$P$1295)/1000</f>
    </oc>
    <nc r="F37">
      <f>('N:\Department\RP\IEPR\2017\Supporting files\[2018 MOP Risk Feb 021317.xlsm]Actual Results Comparision'!$P$1248+'N:\Department\RP\IEPR\2017\Supporting files\[2018 MOP Risk Feb 021317.xlsm]Actual Results Comparision'!$P$1295)/1000</f>
    </nc>
  </rcc>
  <rcc rId="1844" sId="3">
    <oc r="F40">
      <f>'N:\Department\RP\IEPR\2017\Supporting files\[2018 MOP Risk Feb 021317.xlsm]Actual Results Comparision'!$P$1326/1000</f>
    </oc>
    <nc r="F40">
      <f>'N:\Department\RP\IEPR\2017\Supporting files\[2018 MOP Risk Feb 021317.xlsm]Actual Results Comparision'!$P$1326/1000</f>
    </nc>
  </rcc>
  <rcc rId="1845" sId="3">
    <oc r="F53">
      <f>'N:\Department\RP\IEPR\2017\Supporting files\[2018 MOP Risk Feb 021317.xlsm]Actual Results Comparision'!$P$1247/1000</f>
    </oc>
    <nc r="F53">
      <f>'N:\Department\RP\IEPR\2017\Supporting files\[2018 MOP Risk Feb 021317.xlsm]Actual Results Comparision'!$P$1247/1000</f>
    </nc>
  </rcc>
  <rcc rId="1846" sId="3">
    <oc r="F58">
      <f>'N:\Department\RP\IEPR\2017\Supporting files\[2018 MOP Risk Feb 021317.xlsm]Actual Results Comparision'!$P$1249/1000</f>
    </oc>
    <nc r="F58">
      <f>'N:\Department\RP\IEPR\2017\Supporting files\[2018 MOP Risk Feb 021317.xlsm]Actual Results Comparision'!$P$1249/1000</f>
    </nc>
  </rcc>
  <rcc rId="1847" sId="3">
    <oc r="F60">
      <f>'N:\Department\RP\IEPR\2017\Supporting files\[2018 MOP Risk Feb 021317.xlsm]Actual Results Comparision'!$P$1246/1000</f>
    </oc>
    <nc r="F60">
      <f>'N:\Department\RP\IEPR\2017\Supporting files\[2018 MOP Risk Feb 021317.xlsm]Actual Results Comparision'!$P$1246/1000</f>
    </nc>
  </rcc>
  <rcc rId="1848" sId="2">
    <nc r="F64">
      <f>'N:\Department\RP\IEPR\2017\Supporting files\[2018 MOP Risk Mar 031317.xlsm]Resource Adequacy'!$M$15</f>
    </nc>
  </rcc>
  <rfmt sheetId="2" sqref="F64">
    <dxf>
      <fill>
        <patternFill patternType="none">
          <bgColor auto="1"/>
        </patternFill>
      </fill>
    </dxf>
  </rfmt>
  <rcc rId="1849" sId="2">
    <oc r="F29">
      <f>'N:\Department\RP\IEPR\2017\Supporting files\[2018 MOP Risk Feb 021317.xlsm]Resource Adequacy'!$M$18</f>
    </oc>
    <nc r="F29">
      <f>'N:\Department\RP\IEPR\2017\Supporting files\[2018 MOP Risk Mar 031317.xlsm]Resource Adequacy'!$M$18</f>
    </nc>
  </rcc>
  <rcc rId="1850" sId="2">
    <oc r="F30">
      <f>'N:\Department\RP\IEPR\2017\Supporting files\[2018 MOP Risk Feb 021317.xlsm]Resource Adequacy'!$M$26</f>
    </oc>
    <nc r="F30">
      <f>'N:\Department\RP\IEPR\2017\Supporting files\[2018 MOP Risk Mar 031317.xlsm]Resource Adequacy'!$M$26</f>
    </nc>
  </rcc>
  <rcc rId="1851" sId="2">
    <oc r="F31">
      <f>'N:\Department\RP\IEPR\2017\Supporting files\[2018 MOP Risk Feb 021317.xlsm]Resource Adequacy'!$M$25</f>
    </oc>
    <nc r="F31">
      <f>'N:\Department\RP\IEPR\2017\Supporting files\[2018 MOP Risk Mar 031317.xlsm]Resource Adequacy'!$M$25</f>
    </nc>
  </rcc>
  <rcc rId="1852" sId="2">
    <oc r="F37">
      <f>'N:\Department\RP\IEPR\2017\Supporting files\[2018 MOP Risk Feb 021317.xlsm]Resource Adequacy'!$M$22+'N:\Department\RP\IEPR\2017\Supporting files\[2018 MOP Risk Feb 021317.xlsm]Resource Adequacy'!$M$30</f>
    </oc>
    <nc r="F37">
      <f>'N:\Department\RP\IEPR\2017\Supporting files\[2018 MOP Risk Mar 031317.xlsm]Resource Adequacy'!$M$22+'N:\Department\RP\IEPR\2017\Supporting files\[2018 MOP Risk Mar 031317.xlsm]Resource Adequacy'!$M$30</f>
    </nc>
  </rcc>
  <rcc rId="1853" sId="2">
    <oc r="F38">
      <f>'N:\Department\RP\IEPR\2017\Supporting files\[2018 MOP Risk Feb 021317.xlsm]Resource Adequacy'!$M$20</f>
    </oc>
    <nc r="F38">
      <f>'N:\Department\RP\IEPR\2017\Supporting files\[2018 MOP Risk Mar 031317.xlsm]Resource Adequacy'!$M$20</f>
    </nc>
  </rcc>
  <rcc rId="1854" sId="2">
    <oc r="F59">
      <f>E59</f>
    </oc>
    <nc r="F59">
      <f>'N:\Department\RP\IEPR\2017\Supporting files\[2018 MOP Risk Mar 031317.xlsm]Resource Adequacy'!$M$17</f>
    </nc>
  </rcc>
  <rcc rId="1855" sId="2">
    <nc r="E64">
      <f>'N:\Department\RP\IEPR\2017\Supporting files\[2017 MOP Risk Mar 031317 AGM.xlsm]Resource Adequacy'!$M$15</f>
    </nc>
  </rcc>
  <rcc rId="1856" sId="2">
    <oc r="E29">
      <f>'N:\Department\RP\IEPR\2017\Supporting files\[2017 MOP Risk Feb 021317 AGM.xlsm]Resource Adequacy'!$M$18</f>
    </oc>
    <nc r="E29">
      <f>'N:\Department\RP\IEPR\2017\Supporting files\[2017 MOP Risk Mar 031317 AGM.xlsm]Resource Adequacy'!$M$18</f>
    </nc>
  </rcc>
  <rcc rId="1857" sId="2">
    <oc r="E30">
      <f>'N:\Department\RP\IEPR\2017\Supporting files\[2017 MOP Risk Feb 021317 AGM.xlsm]Resource Adequacy'!$M$26</f>
    </oc>
    <nc r="E30">
      <f>'N:\Department\RP\IEPR\2017\Supporting files\[2017 MOP Risk Mar 031317 AGM.xlsm]Resource Adequacy'!$M$26</f>
    </nc>
  </rcc>
  <rcc rId="1858" sId="2">
    <oc r="E31">
      <f>'N:\Department\RP\IEPR\2017\Supporting files\[2017 MOP Risk Feb 021317 AGM.xlsm]Resource Adequacy'!$M$25</f>
    </oc>
    <nc r="E31">
      <f>'N:\Department\RP\IEPR\2017\Supporting files\[2017 MOP Risk Mar 031317 AGM.xlsm]Resource Adequacy'!$M$25</f>
    </nc>
  </rcc>
  <rcc rId="1859" sId="2">
    <oc r="E37">
      <f>'N:\Department\RP\IEPR\2017\Supporting files\[2017 MOP Risk Feb 021317 AGM.xlsm]Resource Adequacy'!$M$22+'N:\Department\RP\IEPR\2017\Supporting files\[2017 MOP Risk Feb 021317 AGM.xlsm]Resource Adequacy'!$M$30</f>
    </oc>
    <nc r="E37">
      <f>'N:\Department\RP\IEPR\2017\Supporting files\[2017 MOP Risk Mar 031317 AGM.xlsm]Resource Adequacy'!$M$22+'N:\Department\RP\IEPR\2017\Supporting files\[2017 MOP Risk Mar 031317 AGM.xlsm]Resource Adequacy'!$M$30</f>
    </nc>
  </rcc>
  <rcc rId="1860" sId="2">
    <oc r="E38">
      <f>'N:\Department\RP\IEPR\2017\Supporting files\[2017 MOP Risk Feb 021317 AGM.xlsm]Resource Adequacy'!$M$20</f>
    </oc>
    <nc r="E38">
      <f>'N:\Department\RP\IEPR\2017\Supporting files\[2017 MOP Risk Mar 031317 AGM.xlsm]Resource Adequacy'!$M$20</f>
    </nc>
  </rcc>
  <rfmt sheetId="2" sqref="F38">
    <dxf>
      <fill>
        <patternFill patternType="none">
          <bgColor auto="1"/>
        </patternFill>
      </fill>
    </dxf>
  </rfmt>
  <rfmt sheetId="2" sqref="E38">
    <dxf>
      <fill>
        <patternFill patternType="none">
          <bgColor auto="1"/>
        </patternFill>
      </fill>
    </dxf>
  </rfmt>
  <rcmt sheetId="2" cell="E64" guid="{4DD5EA22-4FCF-4F4D-980A-0E8CAB1C911C}" author="Cory R. Sobotta" newLength="110"/>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9FC4A5"/>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5.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tabSelected="1" zoomScaleNormal="100" workbookViewId="0">
      <pane xSplit="1" ySplit="7" topLeftCell="B8" activePane="bottomRight" state="frozen"/>
      <selection pane="topRight" activeCell="B1" sqref="B1"/>
      <selection pane="bottomLeft" activeCell="A8" sqref="A8"/>
      <selection pane="bottomRight" activeCell="A11" sqref="A11"/>
    </sheetView>
  </sheetViews>
  <sheetFormatPr defaultColWidth="9" defaultRowHeight="13.2" x14ac:dyDescent="0.3"/>
  <cols>
    <col min="1" max="1" width="36.59765625" style="114" customWidth="1"/>
    <col min="2" max="6" width="23.59765625" style="114" customWidth="1"/>
    <col min="7" max="16384" width="9" style="114"/>
  </cols>
  <sheetData>
    <row r="1" spans="1:6" ht="15.6" x14ac:dyDescent="0.3">
      <c r="A1" s="111" t="s">
        <v>127</v>
      </c>
    </row>
    <row r="2" spans="1:6" ht="15.6" x14ac:dyDescent="0.3">
      <c r="A2" s="111" t="s">
        <v>128</v>
      </c>
      <c r="B2" s="117"/>
    </row>
    <row r="3" spans="1:6" ht="15.6" x14ac:dyDescent="0.3">
      <c r="A3" s="118" t="s">
        <v>129</v>
      </c>
      <c r="B3" s="117"/>
    </row>
    <row r="4" spans="1:6" ht="15.6" x14ac:dyDescent="0.3">
      <c r="A4" s="142" t="s">
        <v>140</v>
      </c>
      <c r="B4" s="117"/>
    </row>
    <row r="5" spans="1:6" x14ac:dyDescent="0.3">
      <c r="A5" s="119"/>
      <c r="B5" s="117"/>
    </row>
    <row r="6" spans="1:6" x14ac:dyDescent="0.3">
      <c r="A6" s="117" t="s">
        <v>78</v>
      </c>
      <c r="B6" s="120" t="s">
        <v>203</v>
      </c>
    </row>
    <row r="7" spans="1:6" x14ac:dyDescent="0.3">
      <c r="A7" s="117" t="s">
        <v>92</v>
      </c>
      <c r="B7" s="120"/>
    </row>
    <row r="8" spans="1:6" x14ac:dyDescent="0.3">
      <c r="A8" s="117"/>
      <c r="B8" s="119"/>
    </row>
    <row r="9" spans="1:6" x14ac:dyDescent="0.3">
      <c r="A9" s="121"/>
      <c r="B9" s="121"/>
    </row>
    <row r="10" spans="1:6" s="122" customFormat="1" ht="26.4" x14ac:dyDescent="0.3">
      <c r="A10" s="117" t="s">
        <v>100</v>
      </c>
      <c r="B10" s="117" t="s">
        <v>87</v>
      </c>
      <c r="C10" s="122" t="s">
        <v>88</v>
      </c>
      <c r="D10" s="122" t="s">
        <v>89</v>
      </c>
      <c r="E10" s="122" t="s">
        <v>90</v>
      </c>
      <c r="F10" s="122" t="s">
        <v>91</v>
      </c>
    </row>
    <row r="11" spans="1:6" x14ac:dyDescent="0.3">
      <c r="A11" s="119" t="s">
        <v>80</v>
      </c>
      <c r="B11" s="120" t="s">
        <v>204</v>
      </c>
      <c r="C11" s="120" t="s">
        <v>204</v>
      </c>
      <c r="D11" s="120"/>
      <c r="E11" s="120" t="s">
        <v>204</v>
      </c>
      <c r="F11" s="120"/>
    </row>
    <row r="12" spans="1:6" ht="26.4" x14ac:dyDescent="0.3">
      <c r="A12" s="119" t="s">
        <v>79</v>
      </c>
      <c r="B12" s="120" t="s">
        <v>205</v>
      </c>
      <c r="C12" s="120" t="s">
        <v>205</v>
      </c>
      <c r="D12" s="120"/>
      <c r="E12" s="120" t="s">
        <v>205</v>
      </c>
      <c r="F12" s="120"/>
    </row>
    <row r="13" spans="1:6" x14ac:dyDescent="0.3">
      <c r="A13" s="119" t="s">
        <v>123</v>
      </c>
      <c r="B13" s="123" t="s">
        <v>206</v>
      </c>
      <c r="C13" s="123" t="s">
        <v>206</v>
      </c>
      <c r="D13" s="123"/>
      <c r="E13" s="123" t="s">
        <v>206</v>
      </c>
      <c r="F13" s="123"/>
    </row>
    <row r="14" spans="1:6" x14ac:dyDescent="0.3">
      <c r="A14" s="119" t="s">
        <v>81</v>
      </c>
      <c r="B14" s="120" t="s">
        <v>207</v>
      </c>
      <c r="C14" s="120" t="s">
        <v>207</v>
      </c>
      <c r="D14" s="120"/>
      <c r="E14" s="120" t="s">
        <v>207</v>
      </c>
      <c r="F14" s="120"/>
    </row>
    <row r="15" spans="1:6" x14ac:dyDescent="0.3">
      <c r="A15" s="119" t="s">
        <v>82</v>
      </c>
      <c r="B15" s="120" t="s">
        <v>208</v>
      </c>
      <c r="C15" s="120" t="s">
        <v>208</v>
      </c>
      <c r="D15" s="120"/>
      <c r="E15" s="120" t="s">
        <v>208</v>
      </c>
      <c r="F15" s="120"/>
    </row>
    <row r="16" spans="1:6" x14ac:dyDescent="0.3">
      <c r="A16" s="119" t="s">
        <v>83</v>
      </c>
      <c r="B16" s="120"/>
      <c r="C16" s="120"/>
      <c r="D16" s="120"/>
      <c r="E16" s="120"/>
      <c r="F16" s="120"/>
    </row>
    <row r="17" spans="1:6" x14ac:dyDescent="0.3">
      <c r="A17" s="119" t="s">
        <v>84</v>
      </c>
      <c r="B17" s="120" t="s">
        <v>209</v>
      </c>
      <c r="C17" s="120" t="s">
        <v>209</v>
      </c>
      <c r="D17" s="120"/>
      <c r="E17" s="120" t="s">
        <v>209</v>
      </c>
      <c r="F17" s="120"/>
    </row>
    <row r="18" spans="1:6" x14ac:dyDescent="0.3">
      <c r="A18" s="119" t="s">
        <v>85</v>
      </c>
      <c r="B18" s="120" t="s">
        <v>118</v>
      </c>
      <c r="C18" s="120" t="s">
        <v>118</v>
      </c>
      <c r="D18" s="120"/>
      <c r="E18" s="120" t="s">
        <v>118</v>
      </c>
      <c r="F18" s="120"/>
    </row>
    <row r="19" spans="1:6" x14ac:dyDescent="0.3">
      <c r="A19" s="119" t="s">
        <v>86</v>
      </c>
      <c r="B19" s="120">
        <v>95381</v>
      </c>
      <c r="C19" s="120">
        <v>95381</v>
      </c>
      <c r="D19" s="120"/>
      <c r="E19" s="120">
        <v>95381</v>
      </c>
      <c r="F19" s="120"/>
    </row>
    <row r="20" spans="1:6" x14ac:dyDescent="0.3">
      <c r="A20" s="119" t="s">
        <v>94</v>
      </c>
      <c r="B20" s="124"/>
      <c r="C20" s="124"/>
      <c r="D20" s="124"/>
      <c r="E20" s="124"/>
      <c r="F20" s="124"/>
    </row>
    <row r="21" spans="1:6" x14ac:dyDescent="0.3">
      <c r="A21" s="119" t="s">
        <v>95</v>
      </c>
      <c r="B21" s="124"/>
      <c r="C21" s="124"/>
      <c r="D21" s="124"/>
      <c r="E21" s="124"/>
      <c r="F21" s="124"/>
    </row>
    <row r="22" spans="1:6" x14ac:dyDescent="0.3">
      <c r="A22" s="119"/>
      <c r="B22" s="125"/>
      <c r="C22" s="125"/>
      <c r="D22" s="125"/>
      <c r="E22" s="125"/>
      <c r="F22" s="125"/>
    </row>
    <row r="23" spans="1:6" ht="26.4" x14ac:dyDescent="0.3">
      <c r="A23" s="117" t="s">
        <v>93</v>
      </c>
      <c r="B23" s="119"/>
      <c r="C23" s="119"/>
      <c r="D23" s="119"/>
      <c r="E23" s="119"/>
      <c r="F23" s="119"/>
    </row>
    <row r="24" spans="1:6" x14ac:dyDescent="0.3">
      <c r="A24" s="119" t="s">
        <v>80</v>
      </c>
      <c r="B24" s="120"/>
      <c r="C24" s="120"/>
      <c r="D24" s="120"/>
      <c r="E24" s="120"/>
      <c r="F24" s="120"/>
    </row>
    <row r="25" spans="1:6" x14ac:dyDescent="0.3">
      <c r="A25" s="119" t="s">
        <v>79</v>
      </c>
      <c r="B25" s="120"/>
      <c r="C25" s="120"/>
      <c r="D25" s="120"/>
      <c r="E25" s="120"/>
      <c r="F25" s="120"/>
    </row>
    <row r="26" spans="1:6" x14ac:dyDescent="0.3">
      <c r="A26" s="119" t="s">
        <v>123</v>
      </c>
      <c r="B26" s="123"/>
      <c r="C26" s="123"/>
      <c r="D26" s="123"/>
      <c r="E26" s="123"/>
      <c r="F26" s="123"/>
    </row>
    <row r="27" spans="1:6" x14ac:dyDescent="0.3">
      <c r="A27" s="119" t="s">
        <v>81</v>
      </c>
      <c r="B27" s="120"/>
      <c r="C27" s="120"/>
      <c r="D27" s="120"/>
      <c r="E27" s="120"/>
      <c r="F27" s="120"/>
    </row>
    <row r="28" spans="1:6" x14ac:dyDescent="0.3">
      <c r="A28" s="119" t="s">
        <v>82</v>
      </c>
      <c r="B28" s="120"/>
      <c r="C28" s="120"/>
      <c r="D28" s="120"/>
      <c r="E28" s="120"/>
      <c r="F28" s="120"/>
    </row>
    <row r="29" spans="1:6" x14ac:dyDescent="0.3">
      <c r="A29" s="119" t="s">
        <v>83</v>
      </c>
      <c r="B29" s="120"/>
      <c r="C29" s="120"/>
      <c r="D29" s="120"/>
      <c r="E29" s="120"/>
      <c r="F29" s="120"/>
    </row>
    <row r="30" spans="1:6" x14ac:dyDescent="0.3">
      <c r="A30" s="119" t="s">
        <v>84</v>
      </c>
      <c r="B30" s="120"/>
      <c r="C30" s="120"/>
      <c r="D30" s="120"/>
      <c r="E30" s="120"/>
      <c r="F30" s="120"/>
    </row>
    <row r="31" spans="1:6" x14ac:dyDescent="0.3">
      <c r="A31" s="119" t="s">
        <v>85</v>
      </c>
      <c r="B31" s="120"/>
      <c r="C31" s="120"/>
      <c r="D31" s="120"/>
      <c r="E31" s="120"/>
      <c r="F31" s="120"/>
    </row>
    <row r="32" spans="1:6" x14ac:dyDescent="0.3">
      <c r="A32" s="119" t="s">
        <v>86</v>
      </c>
      <c r="B32" s="120"/>
      <c r="C32" s="120"/>
      <c r="D32" s="120"/>
      <c r="E32" s="120"/>
      <c r="F32" s="120"/>
    </row>
    <row r="33" spans="1:2" x14ac:dyDescent="0.3">
      <c r="A33" s="119"/>
      <c r="B33" s="119"/>
    </row>
  </sheetData>
  <customSheetViews>
    <customSheetView guid="{6A59B9D2-84B9-4C63-B63D-DCEF67FA52D8}" showPageBreaks="1">
      <pane xSplit="1" ySplit="7" topLeftCell="B8" activePane="bottomRight" state="frozen"/>
      <selection pane="bottomRight" activeCell="A11" sqref="A11"/>
      <pageMargins left="0.7" right="0.7" top="0.75" bottom="0.75" header="0.3" footer="0.3"/>
      <pageSetup pageOrder="overThenDown" orientation="landscape" r:id="rId1"/>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2"/>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showPageBreaks="1">
      <pane xSplit="1" ySplit="7" topLeftCell="B8" activePane="bottomRight" state="frozen"/>
      <selection pane="bottomRight" activeCell="C27" sqref="C27"/>
      <pageMargins left="0.7" right="0.7" top="0.75" bottom="0.75" header="0.3" footer="0.3"/>
      <pageSetup pageOrder="overThenDown" orientation="landscape" r:id="rId4"/>
    </customSheetView>
    <customSheetView guid="{DCB19DE7-0C5A-4A01-9827-72822593C206}" showPageBreaks="1">
      <pane xSplit="1" ySplit="7" topLeftCell="B8" activePane="bottomRight" state="frozen"/>
      <selection pane="bottomRight" activeCell="A11" sqref="A11"/>
      <pageMargins left="0.7" right="0.7" top="0.75" bottom="0.75" header="0.3" footer="0.3"/>
      <pageSetup pageOrder="overThenDown" orientation="landscape" r:id="rId5"/>
    </customSheetView>
  </customSheetViews>
  <pageMargins left="0.7" right="0.7" top="0.75" bottom="0.75" header="0.3" footer="0.3"/>
  <pageSetup pageOrder="overThenDown" orientation="landscape" r:id="rId6"/>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2"/>
    <pageSetUpPr fitToPage="1"/>
  </sheetPr>
  <dimension ref="A1:O87"/>
  <sheetViews>
    <sheetView showGridLines="0" zoomScale="80" zoomScaleNormal="100" workbookViewId="0">
      <selection activeCell="J78" sqref="J78"/>
    </sheetView>
  </sheetViews>
  <sheetFormatPr defaultColWidth="9" defaultRowHeight="15.6" x14ac:dyDescent="0.3"/>
  <cols>
    <col min="1" max="1" width="5.5" style="1" bestFit="1" customWidth="1"/>
    <col min="2" max="2" width="51.59765625" style="47" customWidth="1"/>
    <col min="3" max="3" width="9.69921875" style="1" bestFit="1" customWidth="1"/>
    <col min="4" max="5" width="9.69921875" style="1" customWidth="1"/>
    <col min="6" max="6" width="9.69921875" style="14" customWidth="1"/>
    <col min="7" max="14" width="9.69921875" style="8" customWidth="1"/>
    <col min="15" max="15" width="7.59765625" style="8" customWidth="1"/>
    <col min="16" max="74" width="7.09765625" style="2" customWidth="1"/>
    <col min="75" max="16384" width="9" style="2"/>
  </cols>
  <sheetData>
    <row r="1" spans="1:15" s="3" customFormat="1" x14ac:dyDescent="0.3">
      <c r="A1" s="23"/>
      <c r="B1" s="62" t="s">
        <v>127</v>
      </c>
      <c r="C1" s="16"/>
      <c r="D1" s="16"/>
      <c r="E1" s="70"/>
      <c r="F1" s="70"/>
      <c r="G1" s="5"/>
      <c r="H1" s="5"/>
      <c r="I1" s="5"/>
      <c r="J1" s="5"/>
      <c r="K1" s="5"/>
      <c r="L1" s="5"/>
      <c r="M1" s="5"/>
      <c r="N1" s="5"/>
    </row>
    <row r="2" spans="1:15" s="3" customFormat="1" x14ac:dyDescent="0.3">
      <c r="A2" s="23"/>
      <c r="B2" s="62" t="s">
        <v>128</v>
      </c>
      <c r="C2" s="16"/>
      <c r="D2" s="16"/>
      <c r="E2" s="70"/>
      <c r="F2" s="70"/>
      <c r="G2" s="5"/>
      <c r="H2" s="5"/>
      <c r="I2" s="5"/>
      <c r="J2" s="5"/>
      <c r="K2" s="5"/>
      <c r="L2" s="5"/>
      <c r="M2" s="5"/>
      <c r="N2" s="5"/>
    </row>
    <row r="3" spans="1:15" s="4" customFormat="1" x14ac:dyDescent="0.3">
      <c r="A3" s="30"/>
      <c r="B3" s="118" t="s">
        <v>129</v>
      </c>
      <c r="C3" s="23"/>
      <c r="D3" s="23"/>
      <c r="E3" s="23"/>
      <c r="F3" s="23"/>
    </row>
    <row r="4" spans="1:15" s="4" customFormat="1" x14ac:dyDescent="0.3">
      <c r="A4" s="30"/>
      <c r="B4" s="116" t="s">
        <v>134</v>
      </c>
      <c r="C4" s="23"/>
      <c r="D4" s="23"/>
      <c r="E4" s="23"/>
      <c r="F4" s="23"/>
    </row>
    <row r="5" spans="1:15" s="4" customFormat="1" x14ac:dyDescent="0.3">
      <c r="A5" s="30"/>
      <c r="B5" s="116"/>
      <c r="C5" s="23"/>
      <c r="D5" s="23"/>
      <c r="E5" s="23"/>
      <c r="F5" s="23"/>
    </row>
    <row r="6" spans="1:15" s="4" customFormat="1" ht="15.75" customHeight="1" x14ac:dyDescent="0.3">
      <c r="B6" s="62" t="str">
        <f>'Admin Info'!B6</f>
        <v>Turlock Irrigation District</v>
      </c>
      <c r="E6" s="53"/>
      <c r="F6" s="53"/>
      <c r="G6" s="53"/>
      <c r="I6" s="29"/>
      <c r="J6" s="9"/>
      <c r="K6" s="9"/>
      <c r="L6" s="9"/>
      <c r="M6" s="9"/>
      <c r="N6" s="9"/>
      <c r="O6" s="9"/>
    </row>
    <row r="7" spans="1:15" s="4" customFormat="1" x14ac:dyDescent="0.3">
      <c r="B7" s="63"/>
      <c r="E7" s="112"/>
      <c r="F7" s="61" t="s">
        <v>138</v>
      </c>
      <c r="G7" s="61"/>
      <c r="H7" s="61"/>
      <c r="I7" s="137"/>
      <c r="J7" s="138" t="s">
        <v>77</v>
      </c>
      <c r="K7" s="59"/>
      <c r="L7" s="59"/>
      <c r="M7" s="59"/>
      <c r="N7" s="59"/>
      <c r="O7" s="9"/>
    </row>
    <row r="8" spans="1:15" s="4" customFormat="1" ht="31.8" thickBot="1" x14ac:dyDescent="0.35">
      <c r="B8" s="154" t="s">
        <v>200</v>
      </c>
      <c r="E8" s="135"/>
      <c r="F8" s="136" t="s">
        <v>52</v>
      </c>
      <c r="G8" s="60"/>
      <c r="H8" s="24"/>
      <c r="I8" s="24"/>
      <c r="J8" s="139" t="s">
        <v>181</v>
      </c>
      <c r="K8" s="29"/>
      <c r="L8" s="29"/>
      <c r="M8" s="29"/>
      <c r="N8" s="29"/>
      <c r="O8" s="9"/>
    </row>
    <row r="9" spans="1:15" s="11" customFormat="1" x14ac:dyDescent="0.3">
      <c r="A9" s="43" t="s">
        <v>8</v>
      </c>
      <c r="B9" s="159" t="s">
        <v>130</v>
      </c>
      <c r="C9" s="173" t="s">
        <v>13</v>
      </c>
      <c r="D9" s="174" t="s">
        <v>14</v>
      </c>
      <c r="E9" s="166" t="s">
        <v>15</v>
      </c>
      <c r="F9" s="44" t="s">
        <v>16</v>
      </c>
      <c r="G9" s="44" t="s">
        <v>58</v>
      </c>
      <c r="H9" s="44" t="s">
        <v>59</v>
      </c>
      <c r="I9" s="44" t="s">
        <v>119</v>
      </c>
      <c r="J9" s="44" t="s">
        <v>120</v>
      </c>
      <c r="K9" s="44" t="s">
        <v>124</v>
      </c>
      <c r="L9" s="44" t="s">
        <v>125</v>
      </c>
      <c r="M9" s="44" t="s">
        <v>136</v>
      </c>
      <c r="N9" s="44" t="s">
        <v>137</v>
      </c>
    </row>
    <row r="10" spans="1:15" s="6" customFormat="1" x14ac:dyDescent="0.3">
      <c r="A10" s="20"/>
      <c r="B10" s="160" t="s">
        <v>133</v>
      </c>
      <c r="C10" s="175" t="s">
        <v>74</v>
      </c>
      <c r="D10" s="176"/>
      <c r="E10" s="167" t="s">
        <v>126</v>
      </c>
      <c r="F10" s="36"/>
      <c r="G10" s="19"/>
      <c r="H10" s="19"/>
      <c r="I10" s="19"/>
      <c r="J10" s="19"/>
      <c r="K10" s="19"/>
      <c r="L10" s="19"/>
      <c r="M10" s="19"/>
      <c r="N10" s="19"/>
      <c r="O10" s="10"/>
    </row>
    <row r="11" spans="1:15" x14ac:dyDescent="0.3">
      <c r="A11" s="7">
        <v>1</v>
      </c>
      <c r="B11" s="68" t="s">
        <v>53</v>
      </c>
      <c r="C11" s="177">
        <v>549.87874654067127</v>
      </c>
      <c r="D11" s="178">
        <v>557.96240807929121</v>
      </c>
      <c r="E11" s="168">
        <v>536.26861353629465</v>
      </c>
      <c r="F11" s="103">
        <v>545.38298748172406</v>
      </c>
      <c r="G11" s="103">
        <v>551.08446751945439</v>
      </c>
      <c r="H11" s="103">
        <v>555.32599698643958</v>
      </c>
      <c r="I11" s="103">
        <v>559.87111370247487</v>
      </c>
      <c r="J11" s="103">
        <v>564.22335231143302</v>
      </c>
      <c r="K11" s="103">
        <v>569.54436921141621</v>
      </c>
      <c r="L11" s="103">
        <v>574.9131083479499</v>
      </c>
      <c r="M11" s="103">
        <v>580.08777726815197</v>
      </c>
      <c r="N11" s="103">
        <v>585.18557283757241</v>
      </c>
      <c r="O11" s="2"/>
    </row>
    <row r="12" spans="1:15" x14ac:dyDescent="0.3">
      <c r="A12" s="38" t="s">
        <v>37</v>
      </c>
      <c r="B12" s="68" t="s">
        <v>171</v>
      </c>
      <c r="C12" s="177"/>
      <c r="D12" s="178"/>
      <c r="E12" s="168"/>
      <c r="F12" s="102"/>
      <c r="G12" s="102"/>
      <c r="H12" s="102"/>
      <c r="I12" s="102"/>
      <c r="J12" s="102"/>
      <c r="K12" s="102"/>
      <c r="L12" s="102"/>
      <c r="M12" s="102"/>
      <c r="N12" s="102"/>
      <c r="O12" s="2"/>
    </row>
    <row r="13" spans="1:15" x14ac:dyDescent="0.3">
      <c r="A13" s="38" t="s">
        <v>38</v>
      </c>
      <c r="B13" s="68" t="s">
        <v>172</v>
      </c>
      <c r="C13" s="177"/>
      <c r="D13" s="178"/>
      <c r="E13" s="168"/>
      <c r="F13" s="102"/>
      <c r="G13" s="102"/>
      <c r="H13" s="102"/>
      <c r="I13" s="102"/>
      <c r="J13" s="102"/>
      <c r="K13" s="102"/>
      <c r="L13" s="102"/>
      <c r="M13" s="102"/>
      <c r="N13" s="102"/>
      <c r="O13" s="2"/>
    </row>
    <row r="14" spans="1:15" x14ac:dyDescent="0.3">
      <c r="A14" s="38" t="s">
        <v>65</v>
      </c>
      <c r="B14" s="68" t="s">
        <v>173</v>
      </c>
      <c r="C14" s="177"/>
      <c r="D14" s="178"/>
      <c r="E14" s="168"/>
      <c r="F14" s="102"/>
      <c r="G14" s="102"/>
      <c r="H14" s="102"/>
      <c r="I14" s="102"/>
      <c r="J14" s="102"/>
      <c r="K14" s="102"/>
      <c r="L14" s="102"/>
      <c r="M14" s="102"/>
      <c r="N14" s="102"/>
      <c r="O14" s="2"/>
    </row>
    <row r="15" spans="1:15" x14ac:dyDescent="0.3">
      <c r="A15" s="38" t="s">
        <v>66</v>
      </c>
      <c r="B15" s="68" t="s">
        <v>174</v>
      </c>
      <c r="C15" s="177"/>
      <c r="D15" s="178"/>
      <c r="E15" s="168"/>
      <c r="F15" s="102"/>
      <c r="G15" s="102"/>
      <c r="H15" s="102"/>
      <c r="I15" s="102"/>
      <c r="J15" s="102"/>
      <c r="K15" s="102"/>
      <c r="L15" s="102"/>
      <c r="M15" s="102"/>
      <c r="N15" s="102"/>
      <c r="O15" s="2"/>
    </row>
    <row r="16" spans="1:15" x14ac:dyDescent="0.3">
      <c r="A16" s="38" t="s">
        <v>67</v>
      </c>
      <c r="B16" s="68" t="s">
        <v>175</v>
      </c>
      <c r="C16" s="177"/>
      <c r="D16" s="178"/>
      <c r="E16" s="168"/>
      <c r="F16" s="102"/>
      <c r="G16" s="102"/>
      <c r="H16" s="102"/>
      <c r="I16" s="102"/>
      <c r="J16" s="102"/>
      <c r="K16" s="102"/>
      <c r="L16" s="102"/>
      <c r="M16" s="102"/>
      <c r="N16" s="102"/>
      <c r="O16" s="2"/>
    </row>
    <row r="17" spans="1:15" x14ac:dyDescent="0.3">
      <c r="A17" s="7">
        <v>3</v>
      </c>
      <c r="B17" s="68" t="s">
        <v>201</v>
      </c>
      <c r="C17" s="250"/>
      <c r="D17" s="251"/>
      <c r="E17" s="252"/>
      <c r="F17" s="104"/>
      <c r="G17" s="104"/>
      <c r="H17" s="104"/>
      <c r="I17" s="104"/>
      <c r="J17" s="104"/>
      <c r="K17" s="104"/>
      <c r="L17" s="104"/>
      <c r="M17" s="104"/>
      <c r="N17" s="104"/>
      <c r="O17" s="2"/>
    </row>
    <row r="18" spans="1:15" x14ac:dyDescent="0.3">
      <c r="A18" s="7">
        <v>4</v>
      </c>
      <c r="B18" s="68" t="s">
        <v>40</v>
      </c>
      <c r="C18" s="177"/>
      <c r="D18" s="178"/>
      <c r="E18" s="169"/>
      <c r="F18" s="104"/>
      <c r="G18" s="104"/>
      <c r="H18" s="104"/>
      <c r="I18" s="104"/>
      <c r="J18" s="104"/>
      <c r="K18" s="104"/>
      <c r="L18" s="104"/>
      <c r="M18" s="104"/>
      <c r="N18" s="104"/>
      <c r="O18" s="2"/>
    </row>
    <row r="19" spans="1:15" x14ac:dyDescent="0.3">
      <c r="A19" s="7">
        <v>5</v>
      </c>
      <c r="B19" s="161" t="s">
        <v>150</v>
      </c>
      <c r="C19" s="179">
        <v>549.87874654067127</v>
      </c>
      <c r="D19" s="180">
        <v>557.96240807929121</v>
      </c>
      <c r="E19" s="170">
        <v>536.26861353629465</v>
      </c>
      <c r="F19" s="105">
        <v>545.38298748172406</v>
      </c>
      <c r="G19" s="105">
        <v>551.08446751945439</v>
      </c>
      <c r="H19" s="105">
        <v>555.32599698643958</v>
      </c>
      <c r="I19" s="105">
        <v>559.87111370247487</v>
      </c>
      <c r="J19" s="105">
        <v>564.22335231143302</v>
      </c>
      <c r="K19" s="105">
        <v>569.54436921141621</v>
      </c>
      <c r="L19" s="105">
        <v>574.9131083479499</v>
      </c>
      <c r="M19" s="105">
        <v>580.08777726815197</v>
      </c>
      <c r="N19" s="105">
        <v>585.18557283757241</v>
      </c>
      <c r="O19" s="2"/>
    </row>
    <row r="20" spans="1:15" x14ac:dyDescent="0.3">
      <c r="A20" s="7">
        <v>6</v>
      </c>
      <c r="B20" s="68" t="s">
        <v>17</v>
      </c>
      <c r="C20" s="181"/>
      <c r="D20" s="182"/>
      <c r="E20" s="169"/>
      <c r="F20" s="104"/>
      <c r="G20" s="104"/>
      <c r="H20" s="104"/>
      <c r="I20" s="104"/>
      <c r="J20" s="104"/>
      <c r="K20" s="104"/>
      <c r="L20" s="104"/>
      <c r="M20" s="104"/>
      <c r="N20" s="104"/>
      <c r="O20" s="2"/>
    </row>
    <row r="21" spans="1:15" x14ac:dyDescent="0.3">
      <c r="A21" s="7">
        <v>7</v>
      </c>
      <c r="B21" s="161" t="s">
        <v>42</v>
      </c>
      <c r="C21" s="179">
        <v>549.87874654067127</v>
      </c>
      <c r="D21" s="180">
        <v>557.96240807929121</v>
      </c>
      <c r="E21" s="170">
        <v>536.26861353629465</v>
      </c>
      <c r="F21" s="105">
        <v>545.38298748172406</v>
      </c>
      <c r="G21" s="105">
        <v>551.08446751945439</v>
      </c>
      <c r="H21" s="105">
        <v>555.32599698643958</v>
      </c>
      <c r="I21" s="105">
        <v>559.87111370247487</v>
      </c>
      <c r="J21" s="105">
        <v>564.22335231143302</v>
      </c>
      <c r="K21" s="105">
        <v>569.54436921141621</v>
      </c>
      <c r="L21" s="105">
        <v>574.9131083479499</v>
      </c>
      <c r="M21" s="105">
        <v>580.08777726815197</v>
      </c>
      <c r="N21" s="105">
        <v>585.18557283757241</v>
      </c>
      <c r="O21" s="2"/>
    </row>
    <row r="22" spans="1:15" x14ac:dyDescent="0.3">
      <c r="A22" s="7">
        <v>8</v>
      </c>
      <c r="B22" s="68" t="s">
        <v>68</v>
      </c>
      <c r="C22" s="183">
        <v>82.481811981100691</v>
      </c>
      <c r="D22" s="184">
        <v>83.694361211893678</v>
      </c>
      <c r="E22" s="168">
        <v>80.440292030444198</v>
      </c>
      <c r="F22" s="168">
        <v>81.807448122258606</v>
      </c>
      <c r="G22" s="103">
        <v>82.662670127918162</v>
      </c>
      <c r="H22" s="103">
        <v>83.298899547965931</v>
      </c>
      <c r="I22" s="103">
        <v>83.980667055371228</v>
      </c>
      <c r="J22" s="103">
        <v>84.633502846714947</v>
      </c>
      <c r="K22" s="103">
        <v>85.431655381712432</v>
      </c>
      <c r="L22" s="103">
        <v>86.236966252192488</v>
      </c>
      <c r="M22" s="103">
        <v>87.013166590222795</v>
      </c>
      <c r="N22" s="103">
        <v>87.777835925635856</v>
      </c>
      <c r="O22" s="2"/>
    </row>
    <row r="23" spans="1:15" x14ac:dyDescent="0.3">
      <c r="A23" s="18">
        <v>9</v>
      </c>
      <c r="B23" s="68" t="s">
        <v>69</v>
      </c>
      <c r="C23" s="183"/>
      <c r="D23" s="184"/>
      <c r="E23" s="168"/>
      <c r="F23" s="103"/>
      <c r="G23" s="103"/>
      <c r="H23" s="103"/>
      <c r="I23" s="103"/>
      <c r="J23" s="103"/>
      <c r="K23" s="103"/>
      <c r="L23" s="103"/>
      <c r="M23" s="103"/>
      <c r="N23" s="103"/>
      <c r="O23" s="2"/>
    </row>
    <row r="24" spans="1:15" x14ac:dyDescent="0.3">
      <c r="A24" s="7">
        <v>10</v>
      </c>
      <c r="B24" s="68" t="s">
        <v>6</v>
      </c>
      <c r="C24" s="177">
        <v>106</v>
      </c>
      <c r="D24" s="178">
        <v>107</v>
      </c>
      <c r="E24" s="249">
        <v>120.39999999999998</v>
      </c>
      <c r="F24" s="102">
        <v>121.54999999999998</v>
      </c>
      <c r="G24" s="102">
        <v>122.69999999999999</v>
      </c>
      <c r="H24" s="102">
        <v>94.524999999999991</v>
      </c>
      <c r="I24" s="102">
        <v>95.088499999999982</v>
      </c>
      <c r="J24" s="102">
        <v>95.870270000000005</v>
      </c>
      <c r="K24" s="102">
        <v>96.65387539999999</v>
      </c>
      <c r="L24" s="102">
        <v>97.750414153999998</v>
      </c>
      <c r="M24" s="102">
        <v>98.857918295540017</v>
      </c>
      <c r="N24" s="102">
        <v>99.976497478495418</v>
      </c>
      <c r="O24" s="2"/>
    </row>
    <row r="25" spans="1:15" x14ac:dyDescent="0.3">
      <c r="A25" s="7">
        <v>11</v>
      </c>
      <c r="B25" s="161" t="s">
        <v>149</v>
      </c>
      <c r="C25" s="179">
        <v>738.36055852177196</v>
      </c>
      <c r="D25" s="180">
        <v>748.6567692911849</v>
      </c>
      <c r="E25" s="170">
        <v>737.10890556673883</v>
      </c>
      <c r="F25" s="105">
        <v>748.74043560398263</v>
      </c>
      <c r="G25" s="105">
        <v>756.44713764737253</v>
      </c>
      <c r="H25" s="105">
        <v>733.14989653440546</v>
      </c>
      <c r="I25" s="105">
        <v>738.94028075784604</v>
      </c>
      <c r="J25" s="105">
        <v>744.72712515814794</v>
      </c>
      <c r="K25" s="105">
        <v>751.62989999312856</v>
      </c>
      <c r="L25" s="105">
        <v>758.90048875414232</v>
      </c>
      <c r="M25" s="105">
        <v>765.95886215391477</v>
      </c>
      <c r="N25" s="105">
        <v>772.93990624170362</v>
      </c>
      <c r="O25" s="2"/>
    </row>
    <row r="26" spans="1:15" ht="15" customHeight="1" x14ac:dyDescent="0.3">
      <c r="A26" s="22"/>
      <c r="B26" s="65"/>
      <c r="C26" s="185"/>
      <c r="D26" s="186"/>
      <c r="E26" s="106"/>
      <c r="F26" s="107"/>
      <c r="G26" s="107"/>
      <c r="H26" s="107"/>
      <c r="I26" s="107"/>
      <c r="J26" s="107"/>
      <c r="K26" s="107"/>
      <c r="L26" s="107"/>
      <c r="M26" s="107"/>
      <c r="N26" s="107"/>
      <c r="O26" s="2"/>
    </row>
    <row r="27" spans="1:15" x14ac:dyDescent="0.3">
      <c r="A27" s="21"/>
      <c r="B27" s="161" t="s">
        <v>72</v>
      </c>
      <c r="C27" s="187"/>
      <c r="D27" s="188"/>
      <c r="E27" s="171"/>
      <c r="F27" s="108"/>
      <c r="G27" s="108"/>
      <c r="H27" s="108"/>
      <c r="I27" s="108"/>
      <c r="J27" s="108"/>
      <c r="K27" s="108"/>
      <c r="L27" s="108"/>
      <c r="M27" s="108"/>
      <c r="N27" s="108"/>
      <c r="O27" s="2"/>
    </row>
    <row r="28" spans="1:15" x14ac:dyDescent="0.3">
      <c r="A28" s="38" t="s">
        <v>105</v>
      </c>
      <c r="B28" s="161" t="s">
        <v>159</v>
      </c>
      <c r="C28" s="179">
        <v>481</v>
      </c>
      <c r="D28" s="180">
        <v>481</v>
      </c>
      <c r="E28" s="170">
        <v>481</v>
      </c>
      <c r="F28" s="105">
        <v>481</v>
      </c>
      <c r="G28" s="105">
        <v>481</v>
      </c>
      <c r="H28" s="105">
        <v>481</v>
      </c>
      <c r="I28" s="105">
        <v>481</v>
      </c>
      <c r="J28" s="105">
        <v>481</v>
      </c>
      <c r="K28" s="105">
        <v>481</v>
      </c>
      <c r="L28" s="105">
        <v>481</v>
      </c>
      <c r="M28" s="105">
        <v>481</v>
      </c>
      <c r="N28" s="105">
        <v>481</v>
      </c>
      <c r="O28" s="2"/>
    </row>
    <row r="29" spans="1:15" x14ac:dyDescent="0.3">
      <c r="A29" s="38" t="s">
        <v>106</v>
      </c>
      <c r="B29" s="68" t="s">
        <v>210</v>
      </c>
      <c r="C29" s="183">
        <v>247</v>
      </c>
      <c r="D29" s="184">
        <v>247</v>
      </c>
      <c r="E29" s="168">
        <v>247</v>
      </c>
      <c r="F29" s="103">
        <v>247</v>
      </c>
      <c r="G29" s="103">
        <v>247</v>
      </c>
      <c r="H29" s="103">
        <v>247</v>
      </c>
      <c r="I29" s="103">
        <v>247</v>
      </c>
      <c r="J29" s="103">
        <v>247</v>
      </c>
      <c r="K29" s="103">
        <v>247</v>
      </c>
      <c r="L29" s="103">
        <v>247</v>
      </c>
      <c r="M29" s="103">
        <v>247</v>
      </c>
      <c r="N29" s="103">
        <v>247</v>
      </c>
      <c r="O29" s="2"/>
    </row>
    <row r="30" spans="1:15" x14ac:dyDescent="0.3">
      <c r="A30" s="38" t="s">
        <v>107</v>
      </c>
      <c r="B30" s="162" t="s">
        <v>211</v>
      </c>
      <c r="C30" s="183">
        <v>48.8</v>
      </c>
      <c r="D30" s="184">
        <v>48.8</v>
      </c>
      <c r="E30" s="168">
        <v>48.8</v>
      </c>
      <c r="F30" s="103">
        <v>48.8</v>
      </c>
      <c r="G30" s="103">
        <v>48.8</v>
      </c>
      <c r="H30" s="103">
        <v>48.8</v>
      </c>
      <c r="I30" s="103">
        <v>48.8</v>
      </c>
      <c r="J30" s="103">
        <v>48.8</v>
      </c>
      <c r="K30" s="103">
        <v>48.8</v>
      </c>
      <c r="L30" s="103">
        <v>48.8</v>
      </c>
      <c r="M30" s="103">
        <v>48.8</v>
      </c>
      <c r="N30" s="103">
        <v>48.8</v>
      </c>
      <c r="O30" s="2"/>
    </row>
    <row r="31" spans="1:15" x14ac:dyDescent="0.3">
      <c r="A31" s="38" t="s">
        <v>108</v>
      </c>
      <c r="B31" s="162" t="s">
        <v>212</v>
      </c>
      <c r="C31" s="183">
        <v>185.2</v>
      </c>
      <c r="D31" s="184">
        <v>185.2</v>
      </c>
      <c r="E31" s="168">
        <v>185.20000000000002</v>
      </c>
      <c r="F31" s="103">
        <v>185.20000000000002</v>
      </c>
      <c r="G31" s="103">
        <v>185.20000000000002</v>
      </c>
      <c r="H31" s="103">
        <v>185.20000000000002</v>
      </c>
      <c r="I31" s="103">
        <v>185.20000000000002</v>
      </c>
      <c r="J31" s="103">
        <v>185.20000000000002</v>
      </c>
      <c r="K31" s="103">
        <v>185.20000000000002</v>
      </c>
      <c r="L31" s="103">
        <v>185.20000000000002</v>
      </c>
      <c r="M31" s="103">
        <v>185.20000000000002</v>
      </c>
      <c r="N31" s="103">
        <v>185.20000000000002</v>
      </c>
      <c r="O31" s="2"/>
    </row>
    <row r="32" spans="1:15" x14ac:dyDescent="0.3">
      <c r="A32" s="38"/>
      <c r="B32" s="162"/>
      <c r="C32" s="183"/>
      <c r="D32" s="184"/>
      <c r="E32" s="168"/>
      <c r="F32" s="103"/>
      <c r="G32" s="103"/>
      <c r="H32" s="103"/>
      <c r="I32" s="103"/>
      <c r="J32" s="103"/>
      <c r="K32" s="103"/>
      <c r="L32" s="103"/>
      <c r="M32" s="103"/>
      <c r="N32" s="103"/>
      <c r="O32" s="2"/>
    </row>
    <row r="33" spans="1:15" x14ac:dyDescent="0.3">
      <c r="A33" s="38" t="s">
        <v>109</v>
      </c>
      <c r="B33" s="161" t="s">
        <v>160</v>
      </c>
      <c r="C33" s="179">
        <v>0</v>
      </c>
      <c r="D33" s="180">
        <v>0</v>
      </c>
      <c r="E33" s="170">
        <v>0</v>
      </c>
      <c r="F33" s="105">
        <v>0</v>
      </c>
      <c r="G33" s="105">
        <v>0</v>
      </c>
      <c r="H33" s="105">
        <v>0</v>
      </c>
      <c r="I33" s="105">
        <v>0</v>
      </c>
      <c r="J33" s="105">
        <v>0</v>
      </c>
      <c r="K33" s="105">
        <v>0</v>
      </c>
      <c r="L33" s="105">
        <v>0</v>
      </c>
      <c r="M33" s="105">
        <v>0</v>
      </c>
      <c r="N33" s="105">
        <v>0</v>
      </c>
      <c r="O33" s="2"/>
    </row>
    <row r="34" spans="1:15" x14ac:dyDescent="0.3">
      <c r="A34" s="38" t="s">
        <v>110</v>
      </c>
      <c r="B34" s="68"/>
      <c r="C34" s="183"/>
      <c r="D34" s="184"/>
      <c r="E34" s="168"/>
      <c r="F34" s="103"/>
      <c r="G34" s="103"/>
      <c r="H34" s="103"/>
      <c r="I34" s="103"/>
      <c r="J34" s="103"/>
      <c r="K34" s="103"/>
      <c r="L34" s="103"/>
      <c r="M34" s="103"/>
      <c r="N34" s="103"/>
      <c r="O34" s="2"/>
    </row>
    <row r="35" spans="1:15" x14ac:dyDescent="0.3">
      <c r="A35" s="38" t="s">
        <v>111</v>
      </c>
      <c r="B35" s="68"/>
      <c r="C35" s="183"/>
      <c r="D35" s="184"/>
      <c r="E35" s="168"/>
      <c r="F35" s="103"/>
      <c r="G35" s="103"/>
      <c r="H35" s="103"/>
      <c r="I35" s="103"/>
      <c r="J35" s="103"/>
      <c r="K35" s="103"/>
      <c r="L35" s="103"/>
      <c r="M35" s="103"/>
      <c r="N35" s="103"/>
      <c r="O35" s="2"/>
    </row>
    <row r="36" spans="1:15" x14ac:dyDescent="0.3">
      <c r="A36" s="38" t="s">
        <v>18</v>
      </c>
      <c r="B36" s="161" t="s">
        <v>151</v>
      </c>
      <c r="C36" s="179">
        <v>147.1</v>
      </c>
      <c r="D36" s="180">
        <v>152.1</v>
      </c>
      <c r="E36" s="170">
        <v>122.48971008298334</v>
      </c>
      <c r="F36" s="105">
        <v>150.57367708298335</v>
      </c>
      <c r="G36" s="105">
        <v>150.57019164404406</v>
      </c>
      <c r="H36" s="105">
        <v>150.57018632742432</v>
      </c>
      <c r="I36" s="105">
        <v>150.60071008298337</v>
      </c>
      <c r="J36" s="105">
        <v>150.36868819037434</v>
      </c>
      <c r="K36" s="105">
        <v>150.36868819037434</v>
      </c>
      <c r="L36" s="105">
        <v>150.36868819037434</v>
      </c>
      <c r="M36" s="105">
        <v>150.36868819037434</v>
      </c>
      <c r="N36" s="105">
        <v>150.36868819037434</v>
      </c>
      <c r="O36" s="2"/>
    </row>
    <row r="37" spans="1:15" x14ac:dyDescent="0.3">
      <c r="A37" s="38" t="s">
        <v>19</v>
      </c>
      <c r="B37" s="68" t="s">
        <v>176</v>
      </c>
      <c r="C37" s="183">
        <v>128</v>
      </c>
      <c r="D37" s="184">
        <v>133</v>
      </c>
      <c r="E37" s="168">
        <v>111.18899999999998</v>
      </c>
      <c r="F37" s="103">
        <v>139.27296699999999</v>
      </c>
      <c r="G37" s="103">
        <v>139.2694815610607</v>
      </c>
      <c r="H37" s="103">
        <v>139.26947624444097</v>
      </c>
      <c r="I37" s="103">
        <v>139.30000000000001</v>
      </c>
      <c r="J37" s="103">
        <v>139.06797810739099</v>
      </c>
      <c r="K37" s="103">
        <v>139.06797810739099</v>
      </c>
      <c r="L37" s="103">
        <v>139.06797810739099</v>
      </c>
      <c r="M37" s="103">
        <v>139.06797810739099</v>
      </c>
      <c r="N37" s="103">
        <v>139.06797810739099</v>
      </c>
      <c r="O37" s="2"/>
    </row>
    <row r="38" spans="1:15" x14ac:dyDescent="0.3">
      <c r="A38" s="38" t="s">
        <v>20</v>
      </c>
      <c r="B38" s="68" t="s">
        <v>177</v>
      </c>
      <c r="C38" s="183">
        <v>19.100000000000001</v>
      </c>
      <c r="D38" s="184">
        <v>19.100000000000001</v>
      </c>
      <c r="E38" s="168">
        <v>11.300710082983361</v>
      </c>
      <c r="F38" s="103">
        <v>11.300710082983361</v>
      </c>
      <c r="G38" s="103">
        <v>11.300710082983361</v>
      </c>
      <c r="H38" s="103">
        <v>11.300710082983361</v>
      </c>
      <c r="I38" s="103">
        <v>11.300710082983361</v>
      </c>
      <c r="J38" s="103">
        <v>11.300710082983361</v>
      </c>
      <c r="K38" s="103">
        <v>11.300710082983361</v>
      </c>
      <c r="L38" s="103">
        <v>11.300710082983361</v>
      </c>
      <c r="M38" s="103">
        <v>11.300710082983361</v>
      </c>
      <c r="N38" s="103">
        <v>11.300710082983361</v>
      </c>
      <c r="O38" s="2"/>
    </row>
    <row r="39" spans="1:15" x14ac:dyDescent="0.3">
      <c r="A39" s="38" t="s">
        <v>21</v>
      </c>
      <c r="B39" s="161" t="s">
        <v>152</v>
      </c>
      <c r="C39" s="179">
        <v>0</v>
      </c>
      <c r="D39" s="180">
        <v>0</v>
      </c>
      <c r="E39" s="170">
        <v>0</v>
      </c>
      <c r="F39" s="105">
        <v>0</v>
      </c>
      <c r="G39" s="105">
        <v>0</v>
      </c>
      <c r="H39" s="105">
        <v>0</v>
      </c>
      <c r="I39" s="105">
        <v>0</v>
      </c>
      <c r="J39" s="105">
        <v>0</v>
      </c>
      <c r="K39" s="105">
        <v>0</v>
      </c>
      <c r="L39" s="105">
        <v>0</v>
      </c>
      <c r="M39" s="105">
        <v>0</v>
      </c>
      <c r="N39" s="105">
        <v>0</v>
      </c>
      <c r="O39" s="3"/>
    </row>
    <row r="40" spans="1:15" x14ac:dyDescent="0.3">
      <c r="A40" s="38" t="s">
        <v>22</v>
      </c>
      <c r="B40" s="68" t="s">
        <v>213</v>
      </c>
      <c r="C40" s="183"/>
      <c r="D40" s="184"/>
      <c r="E40" s="168"/>
      <c r="F40" s="103"/>
      <c r="G40" s="103"/>
      <c r="H40" s="103"/>
      <c r="I40" s="103"/>
      <c r="J40" s="103"/>
      <c r="K40" s="103"/>
      <c r="L40" s="103"/>
      <c r="M40" s="103"/>
      <c r="N40" s="103"/>
      <c r="O40" s="2"/>
    </row>
    <row r="41" spans="1:15" x14ac:dyDescent="0.3">
      <c r="A41" s="38" t="s">
        <v>23</v>
      </c>
      <c r="B41" s="162" t="s">
        <v>214</v>
      </c>
      <c r="C41" s="183">
        <v>0</v>
      </c>
      <c r="D41" s="184">
        <v>0</v>
      </c>
      <c r="E41" s="168">
        <v>0</v>
      </c>
      <c r="F41" s="103">
        <v>0</v>
      </c>
      <c r="G41" s="103">
        <v>0</v>
      </c>
      <c r="H41" s="103">
        <v>0</v>
      </c>
      <c r="I41" s="103">
        <v>0</v>
      </c>
      <c r="J41" s="103">
        <v>0</v>
      </c>
      <c r="K41" s="103">
        <v>0</v>
      </c>
      <c r="L41" s="103">
        <v>0</v>
      </c>
      <c r="M41" s="103">
        <v>0</v>
      </c>
      <c r="N41" s="103">
        <v>0</v>
      </c>
      <c r="O41" s="2"/>
    </row>
    <row r="42" spans="1:15" x14ac:dyDescent="0.3">
      <c r="A42" s="38"/>
      <c r="B42" s="162"/>
      <c r="C42" s="183"/>
      <c r="D42" s="184"/>
      <c r="E42" s="168"/>
      <c r="F42" s="103"/>
      <c r="G42" s="103"/>
      <c r="H42" s="103"/>
      <c r="I42" s="103"/>
      <c r="J42" s="103"/>
      <c r="K42" s="103"/>
      <c r="L42" s="103"/>
      <c r="M42" s="103"/>
      <c r="N42" s="103"/>
      <c r="O42" s="2"/>
    </row>
    <row r="43" spans="1:15" x14ac:dyDescent="0.3">
      <c r="A43" s="38" t="s">
        <v>24</v>
      </c>
      <c r="B43" s="161" t="s">
        <v>161</v>
      </c>
      <c r="C43" s="179">
        <v>0</v>
      </c>
      <c r="D43" s="180">
        <v>0</v>
      </c>
      <c r="E43" s="170">
        <v>0</v>
      </c>
      <c r="F43" s="105">
        <v>0</v>
      </c>
      <c r="G43" s="105">
        <v>0</v>
      </c>
      <c r="H43" s="105">
        <v>0</v>
      </c>
      <c r="I43" s="105">
        <v>0</v>
      </c>
      <c r="J43" s="105">
        <v>0</v>
      </c>
      <c r="K43" s="105">
        <v>0</v>
      </c>
      <c r="L43" s="105">
        <v>0</v>
      </c>
      <c r="M43" s="105">
        <v>0</v>
      </c>
      <c r="N43" s="105">
        <v>0</v>
      </c>
      <c r="O43" s="5"/>
    </row>
    <row r="44" spans="1:15" x14ac:dyDescent="0.3">
      <c r="A44" s="38" t="s">
        <v>25</v>
      </c>
      <c r="B44" s="68" t="s">
        <v>0</v>
      </c>
      <c r="C44" s="183"/>
      <c r="D44" s="184"/>
      <c r="E44" s="168"/>
      <c r="F44" s="103"/>
      <c r="G44" s="103"/>
      <c r="H44" s="103"/>
      <c r="I44" s="103"/>
      <c r="J44" s="103"/>
      <c r="K44" s="103"/>
      <c r="L44" s="103"/>
      <c r="M44" s="103"/>
      <c r="N44" s="103"/>
      <c r="O44" s="2"/>
    </row>
    <row r="45" spans="1:15" x14ac:dyDescent="0.3">
      <c r="A45" s="38" t="s">
        <v>26</v>
      </c>
      <c r="B45" s="68" t="s">
        <v>1</v>
      </c>
      <c r="C45" s="183"/>
      <c r="D45" s="184"/>
      <c r="E45" s="168"/>
      <c r="F45" s="103"/>
      <c r="G45" s="103"/>
      <c r="H45" s="103"/>
      <c r="I45" s="103"/>
      <c r="J45" s="103"/>
      <c r="K45" s="103"/>
      <c r="L45" s="103"/>
      <c r="M45" s="103"/>
      <c r="N45" s="103"/>
      <c r="O45" s="2"/>
    </row>
    <row r="46" spans="1:15" x14ac:dyDescent="0.3">
      <c r="A46" s="38" t="s">
        <v>27</v>
      </c>
      <c r="B46" s="68" t="s">
        <v>2</v>
      </c>
      <c r="C46" s="183"/>
      <c r="D46" s="184"/>
      <c r="E46" s="168"/>
      <c r="F46" s="103"/>
      <c r="G46" s="103"/>
      <c r="H46" s="103"/>
      <c r="I46" s="103"/>
      <c r="J46" s="103"/>
      <c r="K46" s="103"/>
      <c r="L46" s="103"/>
      <c r="M46" s="103"/>
      <c r="N46" s="103"/>
      <c r="O46" s="2"/>
    </row>
    <row r="47" spans="1:15" x14ac:dyDescent="0.3">
      <c r="A47" s="38" t="s">
        <v>113</v>
      </c>
      <c r="B47" s="68" t="s">
        <v>3</v>
      </c>
      <c r="C47" s="183"/>
      <c r="D47" s="184"/>
      <c r="E47" s="168"/>
      <c r="F47" s="103"/>
      <c r="G47" s="103"/>
      <c r="H47" s="103"/>
      <c r="I47" s="103"/>
      <c r="J47" s="103"/>
      <c r="K47" s="103"/>
      <c r="L47" s="103"/>
      <c r="M47" s="103"/>
      <c r="N47" s="103"/>
      <c r="O47" s="2"/>
    </row>
    <row r="48" spans="1:15" x14ac:dyDescent="0.3">
      <c r="A48" s="38" t="s">
        <v>115</v>
      </c>
      <c r="B48" s="68" t="s">
        <v>4</v>
      </c>
      <c r="C48" s="183"/>
      <c r="D48" s="184"/>
      <c r="E48" s="168"/>
      <c r="F48" s="103"/>
      <c r="G48" s="103"/>
      <c r="H48" s="103"/>
      <c r="I48" s="103"/>
      <c r="J48" s="103"/>
      <c r="K48" s="103"/>
      <c r="L48" s="103"/>
      <c r="M48" s="103"/>
      <c r="N48" s="103"/>
      <c r="O48" s="2"/>
    </row>
    <row r="49" spans="1:15" x14ac:dyDescent="0.3">
      <c r="A49" s="38" t="s">
        <v>116</v>
      </c>
      <c r="B49" s="163" t="s">
        <v>12</v>
      </c>
      <c r="C49" s="183"/>
      <c r="D49" s="184"/>
      <c r="E49" s="168"/>
      <c r="F49" s="103"/>
      <c r="G49" s="103"/>
      <c r="H49" s="103"/>
      <c r="I49" s="103"/>
      <c r="J49" s="103"/>
      <c r="K49" s="103"/>
      <c r="L49" s="103"/>
      <c r="M49" s="103"/>
      <c r="N49" s="103"/>
      <c r="O49" s="2"/>
    </row>
    <row r="50" spans="1:15" x14ac:dyDescent="0.3">
      <c r="A50" s="38" t="s">
        <v>117</v>
      </c>
      <c r="B50" s="68" t="s">
        <v>5</v>
      </c>
      <c r="C50" s="183"/>
      <c r="D50" s="184"/>
      <c r="E50" s="168"/>
      <c r="F50" s="103"/>
      <c r="G50" s="103"/>
      <c r="H50" s="103"/>
      <c r="I50" s="103"/>
      <c r="J50" s="103"/>
      <c r="K50" s="103"/>
      <c r="L50" s="103"/>
      <c r="M50" s="103"/>
      <c r="N50" s="103"/>
      <c r="O50" s="2"/>
    </row>
    <row r="51" spans="1:15" x14ac:dyDescent="0.3">
      <c r="A51" s="43" t="s">
        <v>8</v>
      </c>
      <c r="B51" s="159" t="s">
        <v>130</v>
      </c>
      <c r="C51" s="189" t="s">
        <v>13</v>
      </c>
      <c r="D51" s="190" t="s">
        <v>14</v>
      </c>
      <c r="E51" s="166" t="s">
        <v>15</v>
      </c>
      <c r="F51" s="44" t="s">
        <v>16</v>
      </c>
      <c r="G51" s="44" t="s">
        <v>58</v>
      </c>
      <c r="H51" s="44" t="s">
        <v>59</v>
      </c>
      <c r="I51" s="44" t="s">
        <v>119</v>
      </c>
      <c r="J51" s="44" t="s">
        <v>120</v>
      </c>
      <c r="K51" s="44" t="s">
        <v>124</v>
      </c>
      <c r="L51" s="44" t="s">
        <v>125</v>
      </c>
      <c r="M51" s="44" t="s">
        <v>136</v>
      </c>
      <c r="N51" s="44" t="s">
        <v>137</v>
      </c>
      <c r="O51" s="2"/>
    </row>
    <row r="52" spans="1:15" x14ac:dyDescent="0.3">
      <c r="A52" s="38" t="s">
        <v>28</v>
      </c>
      <c r="B52" s="161" t="s">
        <v>153</v>
      </c>
      <c r="C52" s="179">
        <v>6.2984090100000003</v>
      </c>
      <c r="D52" s="180">
        <v>6.1411277399999999</v>
      </c>
      <c r="E52" s="170">
        <v>46.740939448759946</v>
      </c>
      <c r="F52" s="105">
        <v>46.610634144618203</v>
      </c>
      <c r="G52" s="105">
        <v>46.484656004305307</v>
      </c>
      <c r="H52" s="105">
        <v>46.15797367693898</v>
      </c>
      <c r="I52" s="105">
        <v>46.243392899442313</v>
      </c>
      <c r="J52" s="105">
        <v>46.13827587233267</v>
      </c>
      <c r="K52" s="105">
        <v>46.024756666672658</v>
      </c>
      <c r="L52" s="105">
        <v>45.91889364498428</v>
      </c>
      <c r="M52" s="105">
        <v>45.635624258173216</v>
      </c>
      <c r="N52" s="105">
        <v>45.718981084470499</v>
      </c>
      <c r="O52" s="2"/>
    </row>
    <row r="53" spans="1:15" x14ac:dyDescent="0.3">
      <c r="A53" s="38" t="s">
        <v>29</v>
      </c>
      <c r="B53" s="68" t="s">
        <v>7</v>
      </c>
      <c r="C53" s="183"/>
      <c r="D53" s="184"/>
      <c r="E53" s="168"/>
      <c r="F53" s="103"/>
      <c r="G53" s="103"/>
      <c r="H53" s="103"/>
      <c r="I53" s="103"/>
      <c r="J53" s="103"/>
      <c r="K53" s="103"/>
      <c r="L53" s="103"/>
      <c r="M53" s="103"/>
      <c r="N53" s="103"/>
      <c r="O53" s="2"/>
    </row>
    <row r="54" spans="1:15" x14ac:dyDescent="0.3">
      <c r="A54" s="38" t="s">
        <v>30</v>
      </c>
      <c r="B54" s="162" t="s">
        <v>215</v>
      </c>
      <c r="C54" s="183">
        <v>6.2984090100000003</v>
      </c>
      <c r="D54" s="184">
        <v>6.1411277399999999</v>
      </c>
      <c r="E54" s="168">
        <v>6.0509394487599479</v>
      </c>
      <c r="F54" s="103">
        <v>5.9206341446182087</v>
      </c>
      <c r="G54" s="103">
        <v>5.7946560043053132</v>
      </c>
      <c r="H54" s="103">
        <v>5.467973676938982</v>
      </c>
      <c r="I54" s="103">
        <v>5.5533928994423185</v>
      </c>
      <c r="J54" s="103">
        <v>5.448275872332669</v>
      </c>
      <c r="K54" s="103">
        <v>5.334756666672658</v>
      </c>
      <c r="L54" s="103">
        <v>5.2288936449842796</v>
      </c>
      <c r="M54" s="103">
        <v>4.9456242581732193</v>
      </c>
      <c r="N54" s="103">
        <v>5.028981084470499</v>
      </c>
      <c r="O54" s="2"/>
    </row>
    <row r="55" spans="1:15" x14ac:dyDescent="0.3">
      <c r="A55" s="38" t="s">
        <v>31</v>
      </c>
      <c r="B55" s="162" t="s">
        <v>216</v>
      </c>
      <c r="C55" s="183">
        <v>0</v>
      </c>
      <c r="D55" s="184">
        <v>0</v>
      </c>
      <c r="E55" s="168">
        <v>40.69</v>
      </c>
      <c r="F55" s="103">
        <v>40.69</v>
      </c>
      <c r="G55" s="103">
        <v>40.69</v>
      </c>
      <c r="H55" s="103">
        <v>40.69</v>
      </c>
      <c r="I55" s="103">
        <v>40.69</v>
      </c>
      <c r="J55" s="103">
        <v>40.69</v>
      </c>
      <c r="K55" s="103">
        <v>40.69</v>
      </c>
      <c r="L55" s="103">
        <v>40.69</v>
      </c>
      <c r="M55" s="103">
        <v>40.69</v>
      </c>
      <c r="N55" s="103">
        <v>40.69</v>
      </c>
      <c r="O55" s="2"/>
    </row>
    <row r="56" spans="1:15" x14ac:dyDescent="0.3">
      <c r="A56" s="38" t="s">
        <v>114</v>
      </c>
      <c r="B56" s="162"/>
      <c r="C56" s="183"/>
      <c r="D56" s="184"/>
      <c r="E56" s="168"/>
      <c r="F56" s="103"/>
      <c r="G56" s="103"/>
      <c r="H56" s="103"/>
      <c r="I56" s="103"/>
      <c r="J56" s="103"/>
      <c r="K56" s="103"/>
      <c r="L56" s="103"/>
      <c r="M56" s="103"/>
      <c r="N56" s="103"/>
      <c r="O56" s="2"/>
    </row>
    <row r="57" spans="1:15" x14ac:dyDescent="0.3">
      <c r="A57" s="38" t="s">
        <v>32</v>
      </c>
      <c r="B57" s="161" t="s">
        <v>154</v>
      </c>
      <c r="C57" s="179">
        <v>59.59</v>
      </c>
      <c r="D57" s="180">
        <v>59.59</v>
      </c>
      <c r="E57" s="170">
        <v>45.55</v>
      </c>
      <c r="F57" s="170">
        <v>45.55</v>
      </c>
      <c r="G57" s="105">
        <v>0</v>
      </c>
      <c r="H57" s="105">
        <v>0</v>
      </c>
      <c r="I57" s="105">
        <v>0</v>
      </c>
      <c r="J57" s="105">
        <v>0</v>
      </c>
      <c r="K57" s="105">
        <v>0</v>
      </c>
      <c r="L57" s="105">
        <v>0</v>
      </c>
      <c r="M57" s="105">
        <v>0</v>
      </c>
      <c r="N57" s="105">
        <v>0</v>
      </c>
      <c r="O57" s="2"/>
    </row>
    <row r="58" spans="1:15" x14ac:dyDescent="0.3">
      <c r="A58" s="38" t="s">
        <v>33</v>
      </c>
      <c r="B58" s="68" t="s">
        <v>55</v>
      </c>
      <c r="C58" s="183"/>
      <c r="D58" s="184"/>
      <c r="E58" s="168"/>
      <c r="F58" s="103"/>
      <c r="G58" s="103"/>
      <c r="H58" s="103"/>
      <c r="I58" s="103"/>
      <c r="J58" s="103"/>
      <c r="K58" s="103"/>
      <c r="L58" s="103"/>
      <c r="M58" s="103"/>
      <c r="N58" s="103"/>
      <c r="O58" s="2"/>
    </row>
    <row r="59" spans="1:15" x14ac:dyDescent="0.3">
      <c r="A59" s="38" t="s">
        <v>34</v>
      </c>
      <c r="B59" s="162" t="s">
        <v>217</v>
      </c>
      <c r="C59" s="183">
        <v>55</v>
      </c>
      <c r="D59" s="184">
        <v>55</v>
      </c>
      <c r="E59" s="168">
        <v>45.55</v>
      </c>
      <c r="F59" s="168">
        <v>45.55</v>
      </c>
      <c r="G59" s="103">
        <v>0</v>
      </c>
      <c r="H59" s="103">
        <v>0</v>
      </c>
      <c r="I59" s="103">
        <v>0</v>
      </c>
      <c r="J59" s="103">
        <v>0</v>
      </c>
      <c r="K59" s="103">
        <v>0</v>
      </c>
      <c r="L59" s="103">
        <v>0</v>
      </c>
      <c r="M59" s="103">
        <v>0</v>
      </c>
      <c r="N59" s="103">
        <v>0</v>
      </c>
      <c r="O59" s="2"/>
    </row>
    <row r="60" spans="1:15" x14ac:dyDescent="0.3">
      <c r="A60" s="38" t="s">
        <v>35</v>
      </c>
      <c r="B60" s="162" t="s">
        <v>218</v>
      </c>
      <c r="C60" s="183">
        <v>0</v>
      </c>
      <c r="D60" s="184">
        <v>0</v>
      </c>
      <c r="E60" s="168">
        <v>0</v>
      </c>
      <c r="F60" s="103">
        <v>0</v>
      </c>
      <c r="G60" s="103">
        <v>0</v>
      </c>
      <c r="H60" s="103">
        <v>0</v>
      </c>
      <c r="I60" s="103">
        <v>0</v>
      </c>
      <c r="J60" s="103">
        <v>0</v>
      </c>
      <c r="K60" s="103">
        <v>0</v>
      </c>
      <c r="L60" s="103">
        <v>0</v>
      </c>
      <c r="M60" s="103">
        <v>0</v>
      </c>
      <c r="N60" s="103">
        <v>0</v>
      </c>
      <c r="O60" s="2"/>
    </row>
    <row r="61" spans="1:15" x14ac:dyDescent="0.3">
      <c r="A61" s="38" t="s">
        <v>36</v>
      </c>
      <c r="B61" s="162" t="s">
        <v>219</v>
      </c>
      <c r="C61" s="183">
        <v>4.59</v>
      </c>
      <c r="D61" s="184">
        <v>4.59</v>
      </c>
      <c r="E61" s="168">
        <v>0</v>
      </c>
      <c r="F61" s="103">
        <v>0</v>
      </c>
      <c r="G61" s="103">
        <v>0</v>
      </c>
      <c r="H61" s="103">
        <v>0</v>
      </c>
      <c r="I61" s="103">
        <v>0</v>
      </c>
      <c r="J61" s="103">
        <v>0</v>
      </c>
      <c r="K61" s="103">
        <v>0</v>
      </c>
      <c r="L61" s="103">
        <v>0</v>
      </c>
      <c r="M61" s="103">
        <v>0</v>
      </c>
      <c r="N61" s="103">
        <v>0</v>
      </c>
      <c r="O61" s="2"/>
    </row>
    <row r="62" spans="1:15" x14ac:dyDescent="0.3">
      <c r="A62" s="38" t="s">
        <v>71</v>
      </c>
      <c r="B62" s="162"/>
      <c r="C62" s="183"/>
      <c r="D62" s="184"/>
      <c r="E62" s="168"/>
      <c r="F62" s="103"/>
      <c r="G62" s="103"/>
      <c r="H62" s="103"/>
      <c r="I62" s="103"/>
      <c r="J62" s="103"/>
      <c r="K62" s="103"/>
      <c r="L62" s="103"/>
      <c r="M62" s="103"/>
      <c r="N62" s="103"/>
      <c r="O62" s="2"/>
    </row>
    <row r="63" spans="1:15" x14ac:dyDescent="0.3">
      <c r="A63" s="38" t="s">
        <v>195</v>
      </c>
      <c r="B63" s="162"/>
      <c r="C63" s="183"/>
      <c r="D63" s="184"/>
      <c r="E63" s="168"/>
      <c r="F63" s="103"/>
      <c r="G63" s="103"/>
      <c r="H63" s="103"/>
      <c r="I63" s="103"/>
      <c r="J63" s="103"/>
      <c r="K63" s="103"/>
      <c r="L63" s="103"/>
      <c r="M63" s="103"/>
      <c r="N63" s="103"/>
      <c r="O63" s="2"/>
    </row>
    <row r="64" spans="1:15" x14ac:dyDescent="0.3">
      <c r="A64" s="38">
        <v>20</v>
      </c>
      <c r="B64" s="164" t="s">
        <v>178</v>
      </c>
      <c r="C64" s="183"/>
      <c r="D64" s="184"/>
      <c r="E64" s="168">
        <v>160</v>
      </c>
      <c r="F64" s="103">
        <v>115</v>
      </c>
      <c r="G64" s="103"/>
      <c r="H64" s="103"/>
      <c r="I64" s="103"/>
      <c r="J64" s="103"/>
      <c r="K64" s="103"/>
      <c r="L64" s="103"/>
      <c r="M64" s="103"/>
      <c r="N64" s="103"/>
      <c r="O64" s="2"/>
    </row>
    <row r="65" spans="1:15" ht="15" customHeight="1" x14ac:dyDescent="0.3">
      <c r="A65" s="22"/>
      <c r="B65" s="65"/>
      <c r="C65" s="185"/>
      <c r="D65" s="186"/>
      <c r="E65" s="106"/>
      <c r="F65" s="107"/>
      <c r="G65" s="107"/>
      <c r="H65" s="107"/>
      <c r="I65" s="107"/>
      <c r="J65" s="107"/>
      <c r="K65" s="107"/>
      <c r="L65" s="107"/>
      <c r="M65" s="107"/>
      <c r="N65" s="107"/>
      <c r="O65" s="2"/>
    </row>
    <row r="66" spans="1:15" x14ac:dyDescent="0.3">
      <c r="A66" s="21"/>
      <c r="B66" s="161" t="s">
        <v>101</v>
      </c>
      <c r="C66" s="187"/>
      <c r="D66" s="188"/>
      <c r="E66" s="171"/>
      <c r="F66" s="108"/>
      <c r="G66" s="108"/>
      <c r="H66" s="108"/>
      <c r="I66" s="108"/>
      <c r="J66" s="108"/>
      <c r="K66" s="108"/>
      <c r="L66" s="108"/>
      <c r="M66" s="108"/>
      <c r="N66" s="108"/>
      <c r="O66" s="2"/>
    </row>
    <row r="67" spans="1:15" s="3" customFormat="1" x14ac:dyDescent="0.3">
      <c r="A67" s="7">
        <v>21</v>
      </c>
      <c r="B67" s="164" t="s">
        <v>162</v>
      </c>
      <c r="C67" s="179">
        <v>693.98840901000005</v>
      </c>
      <c r="D67" s="180">
        <v>698.83112774000006</v>
      </c>
      <c r="E67" s="170">
        <v>855.78064953174328</v>
      </c>
      <c r="F67" s="105">
        <v>838.73431122760144</v>
      </c>
      <c r="G67" s="105">
        <v>678.05484764834932</v>
      </c>
      <c r="H67" s="105">
        <v>677.72816000436342</v>
      </c>
      <c r="I67" s="105">
        <v>677.84410298242574</v>
      </c>
      <c r="J67" s="105">
        <v>677.50696406270697</v>
      </c>
      <c r="K67" s="105">
        <v>677.39344485704692</v>
      </c>
      <c r="L67" s="105">
        <v>677.28758183535865</v>
      </c>
      <c r="M67" s="105">
        <v>677.00431244854758</v>
      </c>
      <c r="N67" s="105">
        <v>677.08766927484476</v>
      </c>
    </row>
    <row r="68" spans="1:15" x14ac:dyDescent="0.3">
      <c r="A68" s="7">
        <v>22</v>
      </c>
      <c r="B68" s="68" t="s">
        <v>149</v>
      </c>
      <c r="C68" s="179">
        <v>738.36055852177196</v>
      </c>
      <c r="D68" s="180">
        <v>748.6567692911849</v>
      </c>
      <c r="E68" s="170">
        <v>737.10890556673883</v>
      </c>
      <c r="F68" s="105">
        <v>748.74043560398263</v>
      </c>
      <c r="G68" s="105">
        <v>756.44713764737253</v>
      </c>
      <c r="H68" s="105">
        <v>733.14989653440546</v>
      </c>
      <c r="I68" s="105">
        <v>738.94028075784604</v>
      </c>
      <c r="J68" s="105">
        <v>744.72712515814794</v>
      </c>
      <c r="K68" s="105">
        <v>751.62989999312856</v>
      </c>
      <c r="L68" s="105">
        <v>758.90048875414232</v>
      </c>
      <c r="M68" s="105">
        <v>765.95886215391477</v>
      </c>
      <c r="N68" s="105">
        <v>772.93990624170362</v>
      </c>
      <c r="O68" s="2"/>
    </row>
    <row r="69" spans="1:15" x14ac:dyDescent="0.3">
      <c r="A69" s="18">
        <v>23</v>
      </c>
      <c r="B69" s="165" t="s">
        <v>156</v>
      </c>
      <c r="C69" s="179">
        <v>-44.372149511771909</v>
      </c>
      <c r="D69" s="180">
        <v>-49.825641551184845</v>
      </c>
      <c r="E69" s="170">
        <v>118.67174396500445</v>
      </c>
      <c r="F69" s="105">
        <v>89.993875623618806</v>
      </c>
      <c r="G69" s="105">
        <v>-78.392289999023205</v>
      </c>
      <c r="H69" s="105">
        <v>-55.42173653004204</v>
      </c>
      <c r="I69" s="105">
        <v>-61.096177775420301</v>
      </c>
      <c r="J69" s="105">
        <v>-67.220161095440972</v>
      </c>
      <c r="K69" s="105">
        <v>-74.236455136081645</v>
      </c>
      <c r="L69" s="105">
        <v>-81.612906918783665</v>
      </c>
      <c r="M69" s="105">
        <v>-88.954549705367185</v>
      </c>
      <c r="N69" s="105">
        <v>-95.852236966858868</v>
      </c>
      <c r="O69" s="2"/>
    </row>
    <row r="70" spans="1:15" x14ac:dyDescent="0.3">
      <c r="A70" s="38">
        <v>24</v>
      </c>
      <c r="B70" s="68" t="s">
        <v>157</v>
      </c>
      <c r="C70" s="183">
        <v>0</v>
      </c>
      <c r="D70" s="184">
        <v>8.3340625447150458</v>
      </c>
      <c r="E70" s="240">
        <v>2.851403380227111</v>
      </c>
      <c r="F70" s="241">
        <v>0</v>
      </c>
      <c r="G70" s="241">
        <v>0</v>
      </c>
      <c r="H70" s="241">
        <v>0</v>
      </c>
      <c r="I70" s="241">
        <v>0</v>
      </c>
      <c r="J70" s="241">
        <v>0</v>
      </c>
      <c r="K70" s="241">
        <v>3.4324815365850401</v>
      </c>
      <c r="L70" s="241">
        <v>75.270965706254685</v>
      </c>
      <c r="M70" s="241">
        <v>88.800620799919045</v>
      </c>
      <c r="N70" s="241">
        <v>100.84952397953415</v>
      </c>
      <c r="O70" s="2"/>
    </row>
    <row r="71" spans="1:15" x14ac:dyDescent="0.3">
      <c r="A71" s="38">
        <v>25</v>
      </c>
      <c r="B71" s="68" t="s">
        <v>56</v>
      </c>
      <c r="C71" s="183">
        <v>50</v>
      </c>
      <c r="D71" s="184">
        <v>50</v>
      </c>
      <c r="E71" s="169">
        <v>0</v>
      </c>
      <c r="F71" s="104">
        <v>0</v>
      </c>
      <c r="G71" s="104">
        <v>80</v>
      </c>
      <c r="H71" s="104">
        <v>55</v>
      </c>
      <c r="I71" s="104">
        <v>65</v>
      </c>
      <c r="J71" s="104">
        <v>75</v>
      </c>
      <c r="K71" s="104">
        <v>75</v>
      </c>
      <c r="L71" s="104">
        <v>10</v>
      </c>
      <c r="M71" s="104">
        <v>0</v>
      </c>
      <c r="N71" s="104">
        <v>0</v>
      </c>
      <c r="O71" s="2"/>
    </row>
    <row r="72" spans="1:15" s="3" customFormat="1" ht="16.2" thickBot="1" x14ac:dyDescent="0.35">
      <c r="A72" s="7">
        <v>26</v>
      </c>
      <c r="B72" s="68" t="s">
        <v>54</v>
      </c>
      <c r="C72" s="191">
        <v>0.15</v>
      </c>
      <c r="D72" s="192">
        <v>0.15</v>
      </c>
      <c r="E72" s="172">
        <v>0.15</v>
      </c>
      <c r="F72" s="109">
        <v>0.15</v>
      </c>
      <c r="G72" s="109">
        <v>0.15</v>
      </c>
      <c r="H72" s="109">
        <v>0.15</v>
      </c>
      <c r="I72" s="109">
        <v>0.15</v>
      </c>
      <c r="J72" s="109">
        <v>0.15</v>
      </c>
      <c r="K72" s="109">
        <v>0.15</v>
      </c>
      <c r="L72" s="109">
        <v>0.15</v>
      </c>
      <c r="M72" s="109">
        <v>0.15</v>
      </c>
      <c r="N72" s="109">
        <v>0.15</v>
      </c>
    </row>
    <row r="73" spans="1:15" s="3" customFormat="1" x14ac:dyDescent="0.3">
      <c r="A73" s="23"/>
      <c r="B73" s="62"/>
      <c r="D73" s="31"/>
      <c r="E73" s="244"/>
      <c r="F73" s="244"/>
      <c r="G73" s="244"/>
      <c r="H73" s="244"/>
      <c r="I73" s="244"/>
      <c r="J73" s="244"/>
      <c r="K73" s="244"/>
      <c r="L73" s="244"/>
      <c r="M73" s="244"/>
      <c r="N73" s="244"/>
    </row>
    <row r="74" spans="1:15" ht="24" customHeight="1" x14ac:dyDescent="0.3">
      <c r="C74" s="28" t="s">
        <v>41</v>
      </c>
      <c r="D74" s="28" t="s">
        <v>41</v>
      </c>
      <c r="E74" s="246"/>
      <c r="F74" s="246"/>
      <c r="G74" s="246"/>
      <c r="H74" s="246"/>
      <c r="I74" s="246"/>
      <c r="J74" s="246"/>
      <c r="K74" s="246"/>
      <c r="L74" s="246"/>
      <c r="M74" s="246"/>
      <c r="N74" s="246"/>
      <c r="O74" s="2"/>
    </row>
    <row r="75" spans="1:15" x14ac:dyDescent="0.3">
      <c r="A75" s="49" t="s">
        <v>8</v>
      </c>
      <c r="B75" s="66" t="s">
        <v>102</v>
      </c>
      <c r="C75" s="50" t="s">
        <v>145</v>
      </c>
      <c r="D75" s="50" t="s">
        <v>146</v>
      </c>
      <c r="E75" s="14"/>
      <c r="F75" s="8"/>
      <c r="O75" s="2"/>
    </row>
    <row r="76" spans="1:15" x14ac:dyDescent="0.3">
      <c r="A76" s="18">
        <v>27</v>
      </c>
      <c r="B76" s="64" t="s">
        <v>99</v>
      </c>
      <c r="C76" s="193">
        <v>614.6</v>
      </c>
      <c r="D76" s="194">
        <v>619.4</v>
      </c>
      <c r="E76" s="14"/>
      <c r="F76" s="8"/>
      <c r="O76" s="2"/>
    </row>
    <row r="77" spans="1:15" x14ac:dyDescent="0.3">
      <c r="A77" s="18">
        <v>28</v>
      </c>
      <c r="B77" s="64" t="s">
        <v>43</v>
      </c>
      <c r="C77" s="71">
        <v>42233</v>
      </c>
      <c r="D77" s="71">
        <v>42578</v>
      </c>
      <c r="E77" s="14"/>
      <c r="F77" s="8"/>
      <c r="O77" s="2"/>
    </row>
    <row r="78" spans="1:15" x14ac:dyDescent="0.3">
      <c r="A78" s="18">
        <v>29</v>
      </c>
      <c r="B78" s="64" t="s">
        <v>44</v>
      </c>
      <c r="C78" s="51">
        <v>17</v>
      </c>
      <c r="D78" s="51">
        <v>17</v>
      </c>
      <c r="E78" s="14"/>
      <c r="F78" s="8"/>
      <c r="O78" s="2"/>
    </row>
    <row r="79" spans="1:15" x14ac:dyDescent="0.3">
      <c r="A79" s="18">
        <v>30</v>
      </c>
      <c r="B79" s="64" t="s">
        <v>64</v>
      </c>
      <c r="C79" s="52"/>
      <c r="D79" s="52"/>
      <c r="E79" s="14"/>
      <c r="F79" s="8"/>
      <c r="O79" s="2"/>
    </row>
    <row r="80" spans="1:15" x14ac:dyDescent="0.3">
      <c r="A80" s="18">
        <v>31</v>
      </c>
      <c r="B80" s="64" t="s">
        <v>96</v>
      </c>
      <c r="C80" s="52"/>
      <c r="D80" s="52"/>
      <c r="E80" s="14"/>
      <c r="F80" s="8"/>
      <c r="O80" s="2"/>
    </row>
    <row r="81" spans="1:15" x14ac:dyDescent="0.3">
      <c r="A81" s="18">
        <v>32</v>
      </c>
      <c r="B81" s="64" t="s">
        <v>97</v>
      </c>
      <c r="C81" s="52"/>
      <c r="D81" s="52"/>
      <c r="E81" s="14"/>
      <c r="F81" s="8"/>
      <c r="O81" s="2"/>
    </row>
    <row r="82" spans="1:15" x14ac:dyDescent="0.3">
      <c r="A82" s="18">
        <v>33</v>
      </c>
      <c r="B82" s="64" t="s">
        <v>45</v>
      </c>
      <c r="C82" s="256">
        <f>C76+C79+C80+C81</f>
        <v>614.6</v>
      </c>
      <c r="D82" s="256">
        <f>D76+D79+D80+D81</f>
        <v>619.4</v>
      </c>
      <c r="E82" s="14"/>
      <c r="F82" s="8"/>
      <c r="O82" s="2"/>
    </row>
    <row r="83" spans="1:15" x14ac:dyDescent="0.3">
      <c r="E83" s="14"/>
      <c r="F83" s="8"/>
      <c r="O83" s="2"/>
    </row>
    <row r="84" spans="1:15" x14ac:dyDescent="0.3">
      <c r="A84" s="157" t="s">
        <v>202</v>
      </c>
      <c r="B84" s="67" t="s">
        <v>70</v>
      </c>
      <c r="E84" s="14"/>
      <c r="F84" s="8"/>
      <c r="O84" s="2"/>
    </row>
    <row r="85" spans="1:15" ht="62.4" x14ac:dyDescent="0.3">
      <c r="A85" s="56">
        <v>20</v>
      </c>
      <c r="B85" s="64" t="s">
        <v>257</v>
      </c>
      <c r="C85" s="69"/>
      <c r="D85" s="23"/>
      <c r="E85" s="23"/>
      <c r="F85" s="70"/>
      <c r="G85" s="5"/>
    </row>
    <row r="86" spans="1:15" ht="62.4" x14ac:dyDescent="0.3">
      <c r="A86" s="56">
        <v>27</v>
      </c>
      <c r="B86" s="64" t="s">
        <v>220</v>
      </c>
      <c r="C86" s="69"/>
      <c r="D86" s="23"/>
      <c r="E86" s="23"/>
      <c r="F86" s="70"/>
      <c r="G86" s="5"/>
    </row>
    <row r="87" spans="1:15" x14ac:dyDescent="0.3">
      <c r="A87" s="55"/>
    </row>
  </sheetData>
  <customSheetViews>
    <customSheetView guid="{6A59B9D2-84B9-4C63-B63D-DCEF67FA52D8}" scale="80" showPageBreaks="1" showGridLines="0" fitToPage="1">
      <selection activeCell="J78" sqref="J78"/>
      <pageMargins left="0.44" right="0.5" top="0.52" bottom="0.42" header="0.52" footer="0.4"/>
      <printOptions horizontalCentered="1"/>
      <pageSetup scale="69" fitToHeight="2" pageOrder="overThenDown" orientation="landscape" r:id="rId1"/>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2"/>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3"/>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4"/>
      <headerFooter alignWithMargins="0"/>
    </customSheetView>
    <customSheetView guid="{DCB19DE7-0C5A-4A01-9827-72822593C206}" scale="115" showPageBreaks="1" showGridLines="0" fitToPage="1" topLeftCell="A52">
      <selection activeCell="E57" sqref="E57"/>
      <pageMargins left="0.44" right="0.5" top="0.52" bottom="0.42" header="0.52" footer="0.4"/>
      <printOptions horizontalCentered="1"/>
      <pageSetup scale="57" fitToHeight="2" pageOrder="overThenDown" orientation="landscape" r:id="rId5"/>
      <headerFooter alignWithMargins="0"/>
    </customSheetView>
  </customSheetViews>
  <phoneticPr fontId="2" type="noConversion"/>
  <printOptions horizontalCentered="1"/>
  <pageMargins left="0.44" right="0.5" top="0.52" bottom="0.42" header="0.52" footer="0.4"/>
  <pageSetup scale="69" fitToHeight="2" pageOrder="overThenDown" orientation="landscape" r:id="rId6"/>
  <headerFooter alignWithMargins="0"/>
  <drawing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FK118"/>
  <sheetViews>
    <sheetView showGridLines="0" zoomScale="80" zoomScaleNormal="100" workbookViewId="0">
      <selection activeCell="I73" sqref="I73"/>
    </sheetView>
  </sheetViews>
  <sheetFormatPr defaultColWidth="7.09765625" defaultRowHeight="15.6" x14ac:dyDescent="0.3"/>
  <cols>
    <col min="1" max="1" width="3.8984375" style="1" customWidth="1"/>
    <col min="2" max="2" width="51.59765625" style="47" customWidth="1"/>
    <col min="3" max="3" width="11.19921875" style="17" customWidth="1"/>
    <col min="4" max="4" width="10.69921875" style="17" customWidth="1"/>
    <col min="5" max="5" width="9.796875" style="14" customWidth="1"/>
    <col min="6" max="6" width="9.69921875" style="14" customWidth="1"/>
    <col min="7" max="14" width="9.69921875" style="8" customWidth="1"/>
    <col min="15" max="15" width="7.09765625" style="2"/>
    <col min="16" max="16" width="16.59765625" bestFit="1" customWidth="1"/>
    <col min="17" max="17" width="11.296875" bestFit="1" customWidth="1"/>
    <col min="18" max="27" width="5.19921875" bestFit="1" customWidth="1"/>
    <col min="28" max="28" width="3.3984375" customWidth="1"/>
    <col min="29" max="38" width="7.8984375" bestFit="1" customWidth="1"/>
    <col min="39" max="40" width="5.09765625" bestFit="1" customWidth="1"/>
    <col min="41" max="41" width="3.3984375" customWidth="1"/>
    <col min="168" max="16384" width="7.09765625" style="2"/>
  </cols>
  <sheetData>
    <row r="1" spans="1:167" x14ac:dyDescent="0.3">
      <c r="A1" s="45"/>
      <c r="B1" s="111" t="s">
        <v>127</v>
      </c>
    </row>
    <row r="2" spans="1:167" x14ac:dyDescent="0.3">
      <c r="A2" s="45"/>
      <c r="B2" s="111" t="s">
        <v>128</v>
      </c>
    </row>
    <row r="3" spans="1:167" s="4" customFormat="1" ht="15.75" customHeight="1" x14ac:dyDescent="0.3">
      <c r="B3" s="118" t="s">
        <v>129</v>
      </c>
      <c r="C3" s="16"/>
      <c r="D3" s="16"/>
      <c r="E3" s="13"/>
      <c r="F3" s="13"/>
      <c r="G3" s="9"/>
      <c r="H3" s="9"/>
      <c r="I3" s="9"/>
      <c r="J3" s="9"/>
      <c r="K3" s="9"/>
      <c r="L3" s="9"/>
      <c r="M3" s="9"/>
      <c r="N3" s="9"/>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4" customFormat="1" ht="15.75" customHeight="1" x14ac:dyDescent="0.3">
      <c r="B4" s="116" t="s">
        <v>135</v>
      </c>
      <c r="C4" s="16"/>
      <c r="D4" s="16"/>
      <c r="E4" s="13"/>
      <c r="F4" s="13"/>
      <c r="G4" s="9"/>
      <c r="H4" s="9"/>
      <c r="I4" s="9"/>
      <c r="J4" s="9"/>
      <c r="K4" s="9"/>
      <c r="L4" s="9"/>
      <c r="M4" s="9"/>
      <c r="N4" s="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s="4" customFormat="1" ht="15.75" customHeight="1" x14ac:dyDescent="0.3">
      <c r="B5" s="115"/>
      <c r="C5" s="16"/>
      <c r="D5" s="16"/>
      <c r="E5" s="13"/>
      <c r="F5" s="13"/>
      <c r="G5" s="9"/>
      <c r="H5" s="9"/>
      <c r="I5" s="9"/>
      <c r="J5" s="9"/>
      <c r="K5" s="9"/>
      <c r="L5" s="9"/>
      <c r="M5" s="9"/>
      <c r="N5" s="9"/>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row>
    <row r="6" spans="1:167" s="4" customFormat="1" ht="15.75" customHeight="1" x14ac:dyDescent="0.3">
      <c r="B6" s="62" t="str">
        <f>'Admin Info'!B6</f>
        <v>Turlock Irrigation District</v>
      </c>
      <c r="E6" s="53"/>
      <c r="F6" s="53"/>
      <c r="G6" s="53"/>
      <c r="I6" s="29"/>
      <c r="J6" s="9"/>
      <c r="K6" s="9"/>
      <c r="L6" s="9"/>
      <c r="M6" s="9"/>
      <c r="N6" s="9"/>
      <c r="O6" s="9"/>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s="4" customFormat="1" x14ac:dyDescent="0.3">
      <c r="B7" s="63"/>
      <c r="E7" s="112"/>
      <c r="F7" s="140" t="s">
        <v>139</v>
      </c>
      <c r="G7" s="96"/>
      <c r="H7" s="96"/>
      <c r="I7" s="96"/>
      <c r="J7" s="138" t="s">
        <v>76</v>
      </c>
      <c r="K7" s="59"/>
      <c r="L7" s="59"/>
      <c r="M7" s="59"/>
      <c r="N7" s="59"/>
      <c r="O7" s="9"/>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row>
    <row r="8" spans="1:167" s="4" customFormat="1" ht="31.8" thickBot="1" x14ac:dyDescent="0.35">
      <c r="B8" s="154" t="str">
        <f>'S-1 CRATs'!B8</f>
        <v>Where cell specifies more than one datum, separate data with a semicolon.</v>
      </c>
      <c r="E8" s="58"/>
      <c r="F8" s="141" t="s">
        <v>52</v>
      </c>
      <c r="G8" s="24"/>
      <c r="I8" s="24"/>
      <c r="J8" s="139" t="s">
        <v>181</v>
      </c>
      <c r="K8" s="29"/>
      <c r="L8" s="29"/>
      <c r="M8" s="29"/>
      <c r="N8" s="29"/>
      <c r="O8" s="9"/>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row>
    <row r="9" spans="1:167" s="6" customFormat="1" x14ac:dyDescent="0.3">
      <c r="A9" s="32" t="s">
        <v>8</v>
      </c>
      <c r="B9" s="195" t="s">
        <v>131</v>
      </c>
      <c r="C9" s="206" t="s">
        <v>13</v>
      </c>
      <c r="D9" s="207">
        <v>2016</v>
      </c>
      <c r="E9" s="196" t="s">
        <v>15</v>
      </c>
      <c r="F9" s="33" t="s">
        <v>16</v>
      </c>
      <c r="G9" s="34">
        <v>2019</v>
      </c>
      <c r="H9" s="34" t="s">
        <v>59</v>
      </c>
      <c r="I9" s="34" t="s">
        <v>119</v>
      </c>
      <c r="J9" s="34" t="s">
        <v>120</v>
      </c>
      <c r="K9" s="34" t="s">
        <v>124</v>
      </c>
      <c r="L9" s="34" t="s">
        <v>125</v>
      </c>
      <c r="M9" s="34" t="s">
        <v>136</v>
      </c>
      <c r="N9" s="34" t="s">
        <v>137</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row>
    <row r="10" spans="1:167" s="6" customFormat="1" x14ac:dyDescent="0.3">
      <c r="A10" s="35"/>
      <c r="B10" s="160" t="s">
        <v>132</v>
      </c>
      <c r="C10" s="208" t="s">
        <v>75</v>
      </c>
      <c r="D10" s="209"/>
      <c r="E10" s="167" t="s">
        <v>126</v>
      </c>
      <c r="F10" s="36"/>
      <c r="G10" s="37"/>
      <c r="H10" s="37"/>
      <c r="I10" s="37"/>
      <c r="J10" s="37"/>
      <c r="K10" s="37"/>
      <c r="L10" s="37"/>
      <c r="M10" s="37"/>
      <c r="N10" s="37"/>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row>
    <row r="11" spans="1:167" x14ac:dyDescent="0.3">
      <c r="A11" s="7">
        <v>1</v>
      </c>
      <c r="B11" s="68" t="s">
        <v>39</v>
      </c>
      <c r="C11" s="236">
        <v>2147.5641839999994</v>
      </c>
      <c r="D11" s="237">
        <v>2137.736555</v>
      </c>
      <c r="E11" s="197">
        <v>2200.9123141723767</v>
      </c>
      <c r="F11" s="110">
        <v>2255.9244863090703</v>
      </c>
      <c r="G11" s="103">
        <v>2281.8233875484098</v>
      </c>
      <c r="H11" s="103">
        <v>2300.8550583137467</v>
      </c>
      <c r="I11" s="103">
        <v>2321.6312251525269</v>
      </c>
      <c r="J11" s="103">
        <v>2341.487812844804</v>
      </c>
      <c r="K11" s="103">
        <v>2365.4205286522129</v>
      </c>
      <c r="L11" s="103">
        <v>2389.4120925069092</v>
      </c>
      <c r="M11" s="103">
        <v>2412.3852099532392</v>
      </c>
      <c r="N11" s="103">
        <v>2434.6916371104949</v>
      </c>
    </row>
    <row r="12" spans="1:167" x14ac:dyDescent="0.3">
      <c r="A12" s="38" t="s">
        <v>37</v>
      </c>
      <c r="B12" s="68" t="s">
        <v>171</v>
      </c>
      <c r="C12" s="210"/>
      <c r="D12" s="211"/>
      <c r="E12" s="198"/>
      <c r="F12" s="25"/>
      <c r="G12" s="25"/>
      <c r="H12" s="25"/>
      <c r="I12" s="25"/>
      <c r="J12" s="25"/>
      <c r="K12" s="25"/>
      <c r="L12" s="25"/>
      <c r="M12" s="25"/>
      <c r="N12" s="25"/>
    </row>
    <row r="13" spans="1:167" x14ac:dyDescent="0.3">
      <c r="A13" s="38" t="s">
        <v>38</v>
      </c>
      <c r="B13" s="68" t="s">
        <v>172</v>
      </c>
      <c r="C13" s="210"/>
      <c r="D13" s="211"/>
      <c r="E13" s="198"/>
      <c r="F13" s="25"/>
      <c r="G13" s="25"/>
      <c r="H13" s="25"/>
      <c r="I13" s="25"/>
      <c r="J13" s="25"/>
      <c r="K13" s="25"/>
      <c r="L13" s="25"/>
      <c r="M13" s="25"/>
      <c r="N13" s="25"/>
    </row>
    <row r="14" spans="1:167" x14ac:dyDescent="0.3">
      <c r="A14" s="38" t="s">
        <v>65</v>
      </c>
      <c r="B14" s="68" t="s">
        <v>173</v>
      </c>
      <c r="C14" s="210"/>
      <c r="D14" s="211"/>
      <c r="E14" s="198"/>
      <c r="F14" s="25"/>
      <c r="G14" s="25"/>
      <c r="H14" s="25"/>
      <c r="I14" s="25"/>
      <c r="J14" s="25"/>
      <c r="K14" s="25"/>
      <c r="L14" s="25"/>
      <c r="M14" s="25"/>
      <c r="N14" s="25"/>
    </row>
    <row r="15" spans="1:167" x14ac:dyDescent="0.3">
      <c r="A15" s="38" t="s">
        <v>66</v>
      </c>
      <c r="B15" s="68" t="s">
        <v>174</v>
      </c>
      <c r="C15" s="210"/>
      <c r="D15" s="211"/>
      <c r="E15" s="198"/>
      <c r="F15" s="25"/>
      <c r="G15" s="25"/>
      <c r="H15" s="25"/>
      <c r="I15" s="25"/>
      <c r="J15" s="25"/>
      <c r="K15" s="25"/>
      <c r="L15" s="25"/>
      <c r="M15" s="25"/>
      <c r="N15" s="25"/>
    </row>
    <row r="16" spans="1:167" x14ac:dyDescent="0.3">
      <c r="A16" s="38" t="s">
        <v>67</v>
      </c>
      <c r="B16" s="68" t="s">
        <v>175</v>
      </c>
      <c r="C16" s="210"/>
      <c r="D16" s="211"/>
      <c r="E16" s="198"/>
      <c r="F16" s="25"/>
      <c r="G16" s="25"/>
      <c r="H16" s="25"/>
      <c r="I16" s="25"/>
      <c r="J16" s="25"/>
      <c r="K16" s="25"/>
      <c r="L16" s="25"/>
      <c r="M16" s="25"/>
      <c r="N16" s="25"/>
    </row>
    <row r="17" spans="1:14" x14ac:dyDescent="0.3">
      <c r="A17" s="7">
        <v>3</v>
      </c>
      <c r="B17" s="68" t="s">
        <v>201</v>
      </c>
      <c r="C17" s="210"/>
      <c r="D17" s="211"/>
      <c r="E17" s="199"/>
      <c r="F17" s="113"/>
      <c r="G17" s="25"/>
      <c r="H17" s="25"/>
      <c r="I17" s="25"/>
      <c r="J17" s="25"/>
      <c r="K17" s="25"/>
      <c r="L17" s="25"/>
      <c r="M17" s="25"/>
      <c r="N17" s="25"/>
    </row>
    <row r="18" spans="1:14" x14ac:dyDescent="0.3">
      <c r="A18" s="7">
        <v>4</v>
      </c>
      <c r="B18" s="68" t="s">
        <v>40</v>
      </c>
      <c r="C18" s="212"/>
      <c r="D18" s="213"/>
      <c r="E18" s="200"/>
      <c r="F18" s="101"/>
      <c r="G18" s="101"/>
      <c r="H18" s="101"/>
      <c r="I18" s="101"/>
      <c r="J18" s="101"/>
      <c r="K18" s="101"/>
      <c r="L18" s="101"/>
      <c r="M18" s="101"/>
      <c r="N18" s="101"/>
    </row>
    <row r="19" spans="1:14" x14ac:dyDescent="0.3">
      <c r="A19" s="7">
        <v>5</v>
      </c>
      <c r="B19" s="161" t="str">
        <f>'S-1 CRATs'!B19</f>
        <v>Adjusted Demand: End-Use Customers</v>
      </c>
      <c r="C19" s="214">
        <v>2147.5641839999994</v>
      </c>
      <c r="D19" s="215">
        <v>2137.736555</v>
      </c>
      <c r="E19" s="39">
        <v>2200.9123141723767</v>
      </c>
      <c r="F19" s="39">
        <v>2255.9244863090703</v>
      </c>
      <c r="G19" s="26">
        <v>2281.8233875484098</v>
      </c>
      <c r="H19" s="26">
        <v>2300.8550583137467</v>
      </c>
      <c r="I19" s="26">
        <v>2321.6312251525269</v>
      </c>
      <c r="J19" s="26">
        <v>2341.487812844804</v>
      </c>
      <c r="K19" s="26">
        <v>2365.4205286522129</v>
      </c>
      <c r="L19" s="26">
        <v>2389.4120925069092</v>
      </c>
      <c r="M19" s="26">
        <v>2412.3852099532392</v>
      </c>
      <c r="N19" s="26">
        <v>2434.6916371104949</v>
      </c>
    </row>
    <row r="20" spans="1:14" x14ac:dyDescent="0.3">
      <c r="A20" s="7">
        <v>6</v>
      </c>
      <c r="B20" s="68" t="s">
        <v>147</v>
      </c>
      <c r="C20" s="210"/>
      <c r="D20" s="211"/>
      <c r="E20" s="201"/>
      <c r="F20" s="57"/>
      <c r="G20" s="57"/>
      <c r="H20" s="57"/>
      <c r="I20" s="57"/>
      <c r="J20" s="57"/>
      <c r="K20" s="57"/>
      <c r="L20" s="57"/>
      <c r="M20" s="57"/>
      <c r="N20" s="57"/>
    </row>
    <row r="21" spans="1:14" x14ac:dyDescent="0.3">
      <c r="A21" s="7">
        <v>7</v>
      </c>
      <c r="B21" s="68" t="s">
        <v>163</v>
      </c>
      <c r="C21" s="210"/>
      <c r="D21" s="211"/>
      <c r="E21" s="201"/>
      <c r="F21" s="57"/>
      <c r="G21" s="57"/>
      <c r="H21" s="57"/>
      <c r="I21" s="57"/>
      <c r="J21" s="57"/>
      <c r="K21" s="57"/>
      <c r="L21" s="57"/>
      <c r="M21" s="57"/>
      <c r="N21" s="57"/>
    </row>
    <row r="22" spans="1:14" x14ac:dyDescent="0.3">
      <c r="A22" s="7">
        <v>8</v>
      </c>
      <c r="B22" s="68" t="s">
        <v>164</v>
      </c>
      <c r="C22" s="210"/>
      <c r="D22" s="211"/>
      <c r="E22" s="201"/>
      <c r="F22" s="57"/>
      <c r="G22" s="57"/>
      <c r="H22" s="57"/>
      <c r="I22" s="57"/>
      <c r="J22" s="57"/>
      <c r="K22" s="57"/>
      <c r="L22" s="57"/>
      <c r="M22" s="57"/>
      <c r="N22" s="57"/>
    </row>
    <row r="23" spans="1:14" x14ac:dyDescent="0.3">
      <c r="A23" s="18">
        <v>9</v>
      </c>
      <c r="B23" s="68" t="s">
        <v>148</v>
      </c>
      <c r="C23" s="210"/>
      <c r="D23" s="211"/>
      <c r="E23" s="201"/>
      <c r="F23" s="57"/>
      <c r="G23" s="57"/>
      <c r="H23" s="57"/>
      <c r="I23" s="57"/>
      <c r="J23" s="57"/>
      <c r="K23" s="57"/>
      <c r="L23" s="57"/>
      <c r="M23" s="57"/>
      <c r="N23" s="57"/>
    </row>
    <row r="24" spans="1:14" x14ac:dyDescent="0.3">
      <c r="A24" s="7">
        <v>10</v>
      </c>
      <c r="B24" s="68" t="s">
        <v>6</v>
      </c>
      <c r="C24" s="214">
        <v>474.65507200000002</v>
      </c>
      <c r="D24" s="215">
        <v>481.25792999999999</v>
      </c>
      <c r="E24" s="198">
        <v>531.13503924254144</v>
      </c>
      <c r="F24" s="25">
        <v>532.89417652168709</v>
      </c>
      <c r="G24" s="25">
        <v>508.31383904547806</v>
      </c>
      <c r="H24" s="25">
        <v>445.76835657087861</v>
      </c>
      <c r="I24" s="25">
        <v>447.77774816580558</v>
      </c>
      <c r="J24" s="25">
        <v>449.78826260652556</v>
      </c>
      <c r="K24" s="25">
        <v>451.79955053993393</v>
      </c>
      <c r="L24" s="25">
        <v>454.81744719248371</v>
      </c>
      <c r="M24" s="25">
        <v>457.86554254301603</v>
      </c>
      <c r="N24" s="25">
        <v>460.94412086672594</v>
      </c>
    </row>
    <row r="25" spans="1:14" x14ac:dyDescent="0.3">
      <c r="A25" s="7">
        <v>11</v>
      </c>
      <c r="B25" s="161" t="str">
        <f>'S-1 CRATs'!B25</f>
        <v>Firm LSE Procurement Requirement</v>
      </c>
      <c r="C25" s="216">
        <v>2622.2192559999994</v>
      </c>
      <c r="D25" s="217">
        <v>2618.9944850000002</v>
      </c>
      <c r="E25" s="202">
        <v>2732.0473534149182</v>
      </c>
      <c r="F25" s="26">
        <v>2788.8186628307576</v>
      </c>
      <c r="G25" s="26">
        <v>2790.137226593888</v>
      </c>
      <c r="H25" s="26">
        <v>2746.6234148846252</v>
      </c>
      <c r="I25" s="26">
        <v>2769.4089733183323</v>
      </c>
      <c r="J25" s="26">
        <v>2791.2760754513297</v>
      </c>
      <c r="K25" s="26">
        <v>2817.2200791921468</v>
      </c>
      <c r="L25" s="26">
        <v>2844.2295396993927</v>
      </c>
      <c r="M25" s="26">
        <v>2870.2507524962552</v>
      </c>
      <c r="N25" s="26">
        <v>2895.6357579772207</v>
      </c>
    </row>
    <row r="26" spans="1:14" x14ac:dyDescent="0.3">
      <c r="A26" s="40"/>
      <c r="B26" s="72"/>
      <c r="C26" s="218"/>
      <c r="D26" s="219"/>
      <c r="E26" s="41"/>
      <c r="F26" s="41"/>
      <c r="G26" s="42"/>
      <c r="H26" s="42"/>
      <c r="I26" s="42"/>
      <c r="J26" s="42"/>
      <c r="K26" s="42"/>
      <c r="L26" s="42"/>
      <c r="M26" s="42"/>
      <c r="N26" s="42"/>
    </row>
    <row r="27" spans="1:14" x14ac:dyDescent="0.3">
      <c r="A27" s="7"/>
      <c r="B27" s="161" t="s">
        <v>73</v>
      </c>
      <c r="C27" s="220"/>
      <c r="D27" s="221"/>
      <c r="E27" s="203"/>
      <c r="F27" s="27"/>
      <c r="G27" s="12"/>
      <c r="H27" s="12"/>
      <c r="I27" s="12"/>
      <c r="J27" s="12"/>
      <c r="K27" s="12"/>
      <c r="L27" s="12"/>
      <c r="M27" s="12"/>
      <c r="N27" s="12"/>
    </row>
    <row r="28" spans="1:14" x14ac:dyDescent="0.3">
      <c r="A28" s="38" t="s">
        <v>105</v>
      </c>
      <c r="B28" s="161" t="str">
        <f>'S-1 CRATs'!B28</f>
        <v>Total Fossil Fuel Supply</v>
      </c>
      <c r="C28" s="222">
        <v>1772.7812369999999</v>
      </c>
      <c r="D28" s="223">
        <v>1317.329097</v>
      </c>
      <c r="E28" s="204">
        <v>872.24903925566002</v>
      </c>
      <c r="F28" s="26">
        <v>1010.6090443039501</v>
      </c>
      <c r="G28" s="26">
        <v>1293.6165182140603</v>
      </c>
      <c r="H28" s="26">
        <v>1225.5488792100405</v>
      </c>
      <c r="I28" s="26">
        <v>1293.1599311740601</v>
      </c>
      <c r="J28" s="26">
        <v>1369.6457805130299</v>
      </c>
      <c r="K28" s="26">
        <v>1413.73570383279</v>
      </c>
      <c r="L28" s="26">
        <v>1413.73570383279</v>
      </c>
      <c r="M28" s="26">
        <v>1413.73570383279</v>
      </c>
      <c r="N28" s="26">
        <v>1413.73570383279</v>
      </c>
    </row>
    <row r="29" spans="1:14" x14ac:dyDescent="0.3">
      <c r="A29" s="38" t="s">
        <v>106</v>
      </c>
      <c r="B29" s="162" t="str">
        <f>'S-1 CRATs'!B29</f>
        <v>Natural Gas: Walnut Energy Center</v>
      </c>
      <c r="C29" s="214">
        <v>1576.1271629999999</v>
      </c>
      <c r="D29" s="215">
        <v>1205.590406</v>
      </c>
      <c r="E29" s="198">
        <v>813.84059346204003</v>
      </c>
      <c r="F29" s="25">
        <v>934.80096256248009</v>
      </c>
      <c r="G29" s="25">
        <v>1206.3240926471701</v>
      </c>
      <c r="H29" s="25">
        <v>1150.3134128423203</v>
      </c>
      <c r="I29" s="25">
        <v>1197.9305997505801</v>
      </c>
      <c r="J29" s="25">
        <v>1280.50034239909</v>
      </c>
      <c r="K29" s="25">
        <v>1325</v>
      </c>
      <c r="L29" s="25">
        <v>1325</v>
      </c>
      <c r="M29" s="25">
        <v>1325</v>
      </c>
      <c r="N29" s="25">
        <v>1325</v>
      </c>
    </row>
    <row r="30" spans="1:14" x14ac:dyDescent="0.3">
      <c r="A30" s="38" t="s">
        <v>107</v>
      </c>
      <c r="B30" s="162" t="str">
        <f>'S-1 CRATs'!B30</f>
        <v>Natural Gas: Walnut</v>
      </c>
      <c r="C30" s="214">
        <v>-0.22918899999999998</v>
      </c>
      <c r="D30" s="215">
        <v>-0.16231899999999996</v>
      </c>
      <c r="E30" s="198">
        <v>0.21199902554</v>
      </c>
      <c r="F30" s="25">
        <v>0.38900000000000001</v>
      </c>
      <c r="G30" s="25">
        <v>0.35290201278999994</v>
      </c>
      <c r="H30" s="25">
        <v>0.24052305559999998</v>
      </c>
      <c r="I30" s="25">
        <v>0.22137326762999998</v>
      </c>
      <c r="J30" s="25">
        <v>0.40973428114999999</v>
      </c>
      <c r="K30" s="25">
        <v>0</v>
      </c>
      <c r="L30" s="25">
        <v>0</v>
      </c>
      <c r="M30" s="25">
        <v>0</v>
      </c>
      <c r="N30" s="25">
        <v>0</v>
      </c>
    </row>
    <row r="31" spans="1:14" x14ac:dyDescent="0.3">
      <c r="A31" s="38" t="s">
        <v>108</v>
      </c>
      <c r="B31" s="162" t="str">
        <f>'S-1 CRATs'!B31</f>
        <v>Natural Gas: Almond 1 &amp; 2</v>
      </c>
      <c r="C31" s="214">
        <v>196.88326299999997</v>
      </c>
      <c r="D31" s="215">
        <v>111.90101000000001</v>
      </c>
      <c r="E31" s="198">
        <v>58.196446768080001</v>
      </c>
      <c r="F31" s="25">
        <v>75.419081741469995</v>
      </c>
      <c r="G31" s="25">
        <v>86.939523554100006</v>
      </c>
      <c r="H31" s="25">
        <v>74.99494331212</v>
      </c>
      <c r="I31" s="25">
        <v>95.007958155850005</v>
      </c>
      <c r="J31" s="25">
        <v>88.735703832790009</v>
      </c>
      <c r="K31" s="25">
        <v>88.735703832790009</v>
      </c>
      <c r="L31" s="25">
        <v>88.735703832790009</v>
      </c>
      <c r="M31" s="25">
        <v>88.735703832790009</v>
      </c>
      <c r="N31" s="25">
        <v>88.735703832790009</v>
      </c>
    </row>
    <row r="32" spans="1:14" x14ac:dyDescent="0.3">
      <c r="A32" s="38" t="s">
        <v>109</v>
      </c>
      <c r="B32" s="161" t="str">
        <f>'S-1 CRATs'!B33</f>
        <v>Total Nuclear Supply</v>
      </c>
      <c r="C32" s="224">
        <v>0</v>
      </c>
      <c r="D32" s="225">
        <v>0</v>
      </c>
      <c r="E32" s="204">
        <v>0</v>
      </c>
      <c r="F32" s="26">
        <v>0</v>
      </c>
      <c r="G32" s="26">
        <v>0</v>
      </c>
      <c r="H32" s="26">
        <v>0</v>
      </c>
      <c r="I32" s="26">
        <v>0</v>
      </c>
      <c r="J32" s="26">
        <v>0</v>
      </c>
      <c r="K32" s="26">
        <v>0</v>
      </c>
      <c r="L32" s="26">
        <v>0</v>
      </c>
      <c r="M32" s="26">
        <v>0</v>
      </c>
      <c r="N32" s="26">
        <v>0</v>
      </c>
    </row>
    <row r="33" spans="1:14" x14ac:dyDescent="0.3">
      <c r="A33" s="38" t="s">
        <v>110</v>
      </c>
      <c r="B33" s="68">
        <f>'S-1 CRATs'!B34</f>
        <v>0</v>
      </c>
      <c r="C33" s="214"/>
      <c r="D33" s="215"/>
      <c r="E33" s="198"/>
      <c r="F33" s="25"/>
      <c r="G33" s="25"/>
      <c r="H33" s="25"/>
      <c r="I33" s="25"/>
      <c r="J33" s="25"/>
      <c r="K33" s="25"/>
      <c r="L33" s="25"/>
      <c r="M33" s="25"/>
      <c r="N33" s="25"/>
    </row>
    <row r="34" spans="1:14" x14ac:dyDescent="0.3">
      <c r="A34" s="38" t="s">
        <v>111</v>
      </c>
      <c r="B34" s="68">
        <f>'S-1 CRATs'!B35</f>
        <v>0</v>
      </c>
      <c r="C34" s="214"/>
      <c r="D34" s="215"/>
      <c r="E34" s="198"/>
      <c r="F34" s="25"/>
      <c r="G34" s="25"/>
      <c r="H34" s="25"/>
      <c r="I34" s="25"/>
      <c r="J34" s="25"/>
      <c r="K34" s="25"/>
      <c r="L34" s="25"/>
      <c r="M34" s="25"/>
      <c r="N34" s="25"/>
    </row>
    <row r="35" spans="1:14" x14ac:dyDescent="0.3">
      <c r="A35" s="38" t="s">
        <v>18</v>
      </c>
      <c r="B35" s="161" t="str">
        <f>'S-1 CRATs'!B36</f>
        <v>Total Hydroelectric Supply</v>
      </c>
      <c r="C35" s="226">
        <v>160.422462</v>
      </c>
      <c r="D35" s="227">
        <v>250.27313500000002</v>
      </c>
      <c r="E35" s="204">
        <v>695.76967428643013</v>
      </c>
      <c r="F35" s="26">
        <v>351.52234566769994</v>
      </c>
      <c r="G35" s="26">
        <v>353.62710254867</v>
      </c>
      <c r="H35" s="26">
        <v>333.94515487714006</v>
      </c>
      <c r="I35" s="26">
        <v>387.64675763313005</v>
      </c>
      <c r="J35" s="26">
        <v>347.47295580412003</v>
      </c>
      <c r="K35" s="26">
        <v>387.64675763313005</v>
      </c>
      <c r="L35" s="26">
        <v>387.64675763313005</v>
      </c>
      <c r="M35" s="26">
        <v>387.64675763313005</v>
      </c>
      <c r="N35" s="26">
        <v>387.64675763313005</v>
      </c>
    </row>
    <row r="36" spans="1:14" x14ac:dyDescent="0.3">
      <c r="A36" s="38" t="s">
        <v>19</v>
      </c>
      <c r="B36" s="68" t="str">
        <f>'S-1 CRATs'!B37</f>
        <v>Total: Hydro Supply from Plants larger than 30 MW</v>
      </c>
      <c r="C36" s="214">
        <v>131.00561999999999</v>
      </c>
      <c r="D36" s="215">
        <v>211.42566000000002</v>
      </c>
      <c r="E36" s="198">
        <v>615.23728680906015</v>
      </c>
      <c r="F36" s="25">
        <v>268.09826423800996</v>
      </c>
      <c r="G36" s="25">
        <v>270.20302111898997</v>
      </c>
      <c r="H36" s="25">
        <v>250.52052363137003</v>
      </c>
      <c r="I36" s="25">
        <v>304.58432614300006</v>
      </c>
      <c r="J36" s="25">
        <v>264.41052431399004</v>
      </c>
      <c r="K36" s="25">
        <v>304.58432614300006</v>
      </c>
      <c r="L36" s="25">
        <v>304.58432614300006</v>
      </c>
      <c r="M36" s="25">
        <v>304.58432614300006</v>
      </c>
      <c r="N36" s="25">
        <v>304.58432614300006</v>
      </c>
    </row>
    <row r="37" spans="1:14" x14ac:dyDescent="0.3">
      <c r="A37" s="38" t="s">
        <v>20</v>
      </c>
      <c r="B37" s="68" t="str">
        <f>'S-1 CRATs'!B38</f>
        <v>Total: Hydro Supply from Plants 30 MW or less</v>
      </c>
      <c r="C37" s="214">
        <v>29.416841999999995</v>
      </c>
      <c r="D37" s="215">
        <v>38.847474999999996</v>
      </c>
      <c r="E37" s="198">
        <v>80.532387477369994</v>
      </c>
      <c r="F37" s="25">
        <v>83.424081429690006</v>
      </c>
      <c r="G37" s="25">
        <v>83.424081429680015</v>
      </c>
      <c r="H37" s="25">
        <v>83.424631245770016</v>
      </c>
      <c r="I37" s="25">
        <v>83.06243149013001</v>
      </c>
      <c r="J37" s="25">
        <v>83.062431490129995</v>
      </c>
      <c r="K37" s="25">
        <v>83.062431490129995</v>
      </c>
      <c r="L37" s="25">
        <v>83.062431490129995</v>
      </c>
      <c r="M37" s="25">
        <v>83.062431490129995</v>
      </c>
      <c r="N37" s="25">
        <v>83.062431490129995</v>
      </c>
    </row>
    <row r="38" spans="1:14" x14ac:dyDescent="0.3">
      <c r="A38" s="38" t="s">
        <v>21</v>
      </c>
      <c r="B38" s="161" t="str">
        <f>'S-1 CRATs'!B39</f>
        <v>Total Utility-Controlled Renewable Supply</v>
      </c>
      <c r="C38" s="222">
        <v>333.60599999999999</v>
      </c>
      <c r="D38" s="223">
        <v>386.31700000000001</v>
      </c>
      <c r="E38" s="204">
        <v>307.27881182464</v>
      </c>
      <c r="F38" s="26">
        <v>356.32411685593996</v>
      </c>
      <c r="G38" s="26">
        <v>373.43616666666662</v>
      </c>
      <c r="H38" s="26">
        <v>373.43616666666662</v>
      </c>
      <c r="I38" s="26">
        <v>373.43616666666662</v>
      </c>
      <c r="J38" s="26">
        <v>373.43616666666662</v>
      </c>
      <c r="K38" s="26">
        <v>373.43616666666662</v>
      </c>
      <c r="L38" s="26">
        <v>373.43616666666662</v>
      </c>
      <c r="M38" s="26">
        <v>373.43616666666662</v>
      </c>
      <c r="N38" s="26">
        <v>373.43616666666662</v>
      </c>
    </row>
    <row r="39" spans="1:14" x14ac:dyDescent="0.3">
      <c r="A39" s="38" t="s">
        <v>22</v>
      </c>
      <c r="B39" s="162" t="str">
        <f>'S-1 CRATs'!B40</f>
        <v>Digester Gas: TID Fuel Cell</v>
      </c>
      <c r="C39" s="214">
        <v>0</v>
      </c>
      <c r="D39" s="215">
        <v>0</v>
      </c>
      <c r="E39" s="198">
        <v>0</v>
      </c>
      <c r="F39" s="25">
        <v>0</v>
      </c>
      <c r="G39" s="25">
        <v>0</v>
      </c>
      <c r="H39" s="25">
        <v>0</v>
      </c>
      <c r="I39" s="25">
        <v>0</v>
      </c>
      <c r="J39" s="25">
        <v>0</v>
      </c>
      <c r="K39" s="25">
        <v>0</v>
      </c>
      <c r="L39" s="25">
        <v>0</v>
      </c>
      <c r="M39" s="25">
        <v>0</v>
      </c>
      <c r="N39" s="25">
        <v>0</v>
      </c>
    </row>
    <row r="40" spans="1:14" x14ac:dyDescent="0.3">
      <c r="A40" s="38" t="s">
        <v>23</v>
      </c>
      <c r="B40" s="162" t="str">
        <f>'S-1 CRATs'!B41</f>
        <v>Wind: Tuolumne Wind Project</v>
      </c>
      <c r="C40" s="214">
        <v>333.60599999999999</v>
      </c>
      <c r="D40" s="215">
        <v>386.31700000000001</v>
      </c>
      <c r="E40" s="198">
        <v>307.27881182464</v>
      </c>
      <c r="F40" s="25">
        <v>356.32411685593996</v>
      </c>
      <c r="G40" s="25">
        <v>373.43616666666662</v>
      </c>
      <c r="H40" s="25">
        <v>373.43616666666662</v>
      </c>
      <c r="I40" s="25">
        <v>373.43616666666662</v>
      </c>
      <c r="J40" s="25">
        <v>373.43616666666662</v>
      </c>
      <c r="K40" s="25">
        <v>373.43616666666662</v>
      </c>
      <c r="L40" s="25">
        <v>373.43616666666662</v>
      </c>
      <c r="M40" s="25">
        <v>373.43616666666662</v>
      </c>
      <c r="N40" s="25">
        <v>373.43616666666662</v>
      </c>
    </row>
    <row r="41" spans="1:14" x14ac:dyDescent="0.3">
      <c r="A41" s="38" t="s">
        <v>112</v>
      </c>
      <c r="B41" s="162" t="e">
        <f>'S-1 CRATs'!#REF!</f>
        <v>#REF!</v>
      </c>
      <c r="C41" s="214"/>
      <c r="D41" s="215"/>
      <c r="E41" s="198"/>
      <c r="F41" s="25"/>
      <c r="G41" s="25"/>
      <c r="H41" s="25"/>
      <c r="I41" s="25"/>
      <c r="J41" s="25"/>
      <c r="K41" s="25"/>
      <c r="L41" s="25"/>
      <c r="M41" s="25"/>
      <c r="N41" s="25"/>
    </row>
    <row r="42" spans="1:14" x14ac:dyDescent="0.3">
      <c r="A42" s="38" t="s">
        <v>24</v>
      </c>
      <c r="B42" s="161" t="str">
        <f>'S-1 CRATs'!B43</f>
        <v>Total Qualifying Facility (QF) Contract Supply</v>
      </c>
      <c r="C42" s="224">
        <v>0</v>
      </c>
      <c r="D42" s="225">
        <v>0</v>
      </c>
      <c r="E42" s="204">
        <v>0</v>
      </c>
      <c r="F42" s="26">
        <v>0</v>
      </c>
      <c r="G42" s="26">
        <v>0</v>
      </c>
      <c r="H42" s="26">
        <v>0</v>
      </c>
      <c r="I42" s="26">
        <v>0</v>
      </c>
      <c r="J42" s="26">
        <v>0</v>
      </c>
      <c r="K42" s="26">
        <v>0</v>
      </c>
      <c r="L42" s="26">
        <v>0</v>
      </c>
      <c r="M42" s="26">
        <v>0</v>
      </c>
      <c r="N42" s="26">
        <v>0</v>
      </c>
    </row>
    <row r="43" spans="1:14" x14ac:dyDescent="0.3">
      <c r="A43" s="38" t="s">
        <v>25</v>
      </c>
      <c r="B43" s="68" t="str">
        <f>'S-1 CRATs'!B44</f>
        <v>Biofuels</v>
      </c>
      <c r="C43" s="214"/>
      <c r="D43" s="215"/>
      <c r="E43" s="198"/>
      <c r="F43" s="25"/>
      <c r="G43" s="25"/>
      <c r="H43" s="25"/>
      <c r="I43" s="25"/>
      <c r="J43" s="25"/>
      <c r="K43" s="25"/>
      <c r="L43" s="25"/>
      <c r="M43" s="25"/>
      <c r="N43" s="25"/>
    </row>
    <row r="44" spans="1:14" x14ac:dyDescent="0.3">
      <c r="A44" s="38" t="s">
        <v>26</v>
      </c>
      <c r="B44" s="68" t="str">
        <f>'S-1 CRATs'!B45</f>
        <v>Geothermal</v>
      </c>
      <c r="C44" s="214"/>
      <c r="D44" s="215"/>
      <c r="E44" s="198"/>
      <c r="F44" s="25"/>
      <c r="G44" s="25"/>
      <c r="H44" s="25"/>
      <c r="I44" s="25"/>
      <c r="J44" s="25"/>
      <c r="K44" s="25"/>
      <c r="L44" s="25"/>
      <c r="M44" s="25"/>
      <c r="N44" s="25"/>
    </row>
    <row r="45" spans="1:14" x14ac:dyDescent="0.3">
      <c r="A45" s="38" t="s">
        <v>27</v>
      </c>
      <c r="B45" s="68" t="str">
        <f>'S-1 CRATs'!B46</f>
        <v>Small Hydro</v>
      </c>
      <c r="C45" s="214"/>
      <c r="D45" s="215"/>
      <c r="E45" s="198"/>
      <c r="F45" s="25"/>
      <c r="G45" s="25"/>
      <c r="H45" s="25"/>
      <c r="I45" s="25"/>
      <c r="J45" s="25"/>
      <c r="K45" s="25"/>
      <c r="L45" s="25"/>
      <c r="M45" s="25"/>
      <c r="N45" s="25"/>
    </row>
    <row r="46" spans="1:14" x14ac:dyDescent="0.3">
      <c r="A46" s="38" t="s">
        <v>113</v>
      </c>
      <c r="B46" s="68" t="str">
        <f>'S-1 CRATs'!B47</f>
        <v>Solar</v>
      </c>
      <c r="C46" s="214"/>
      <c r="D46" s="215"/>
      <c r="E46" s="198"/>
      <c r="F46" s="25"/>
      <c r="G46" s="25"/>
      <c r="H46" s="25"/>
      <c r="I46" s="25"/>
      <c r="J46" s="25"/>
      <c r="K46" s="25"/>
      <c r="L46" s="25"/>
      <c r="M46" s="25"/>
      <c r="N46" s="25"/>
    </row>
    <row r="47" spans="1:14" x14ac:dyDescent="0.3">
      <c r="A47" s="38" t="s">
        <v>115</v>
      </c>
      <c r="B47" s="68" t="str">
        <f>'S-1 CRATs'!B48</f>
        <v>Wind</v>
      </c>
      <c r="C47" s="214"/>
      <c r="D47" s="215"/>
      <c r="E47" s="198"/>
      <c r="F47" s="25"/>
      <c r="G47" s="25"/>
      <c r="H47" s="25"/>
      <c r="I47" s="25"/>
      <c r="J47" s="25"/>
      <c r="K47" s="25"/>
      <c r="L47" s="25"/>
      <c r="M47" s="25"/>
      <c r="N47" s="25"/>
    </row>
    <row r="48" spans="1:14" x14ac:dyDescent="0.3">
      <c r="A48" s="38" t="s">
        <v>116</v>
      </c>
      <c r="B48" s="163" t="str">
        <f>'S-1 CRATs'!B49</f>
        <v xml:space="preserve">Natural Gas </v>
      </c>
      <c r="C48" s="214"/>
      <c r="D48" s="215"/>
      <c r="E48" s="198"/>
      <c r="F48" s="25"/>
      <c r="G48" s="25"/>
      <c r="H48" s="25"/>
      <c r="I48" s="25"/>
      <c r="J48" s="25"/>
      <c r="K48" s="25"/>
      <c r="L48" s="25"/>
      <c r="M48" s="25"/>
      <c r="N48" s="25"/>
    </row>
    <row r="49" spans="1:14" x14ac:dyDescent="0.3">
      <c r="A49" s="38" t="s">
        <v>117</v>
      </c>
      <c r="B49" s="68" t="str">
        <f>'S-1 CRATs'!B50</f>
        <v>Other</v>
      </c>
      <c r="C49" s="214"/>
      <c r="D49" s="215"/>
      <c r="E49" s="198"/>
      <c r="F49" s="25"/>
      <c r="G49" s="25"/>
      <c r="H49" s="25"/>
      <c r="I49" s="25"/>
      <c r="J49" s="25"/>
      <c r="K49" s="25"/>
      <c r="L49" s="25"/>
      <c r="M49" s="25"/>
      <c r="N49" s="25"/>
    </row>
    <row r="50" spans="1:14" x14ac:dyDescent="0.3">
      <c r="A50" s="32" t="s">
        <v>8</v>
      </c>
      <c r="B50" s="195" t="s">
        <v>131</v>
      </c>
      <c r="C50" s="228" t="s">
        <v>13</v>
      </c>
      <c r="D50" s="229">
        <v>2016</v>
      </c>
      <c r="E50" s="196" t="s">
        <v>15</v>
      </c>
      <c r="F50" s="33" t="s">
        <v>16</v>
      </c>
      <c r="G50" s="34">
        <v>2019</v>
      </c>
      <c r="H50" s="34" t="s">
        <v>59</v>
      </c>
      <c r="I50" s="34" t="s">
        <v>119</v>
      </c>
      <c r="J50" s="34" t="s">
        <v>120</v>
      </c>
      <c r="K50" s="34" t="s">
        <v>124</v>
      </c>
      <c r="L50" s="34" t="s">
        <v>125</v>
      </c>
      <c r="M50" s="34" t="s">
        <v>136</v>
      </c>
      <c r="N50" s="34" t="s">
        <v>137</v>
      </c>
    </row>
    <row r="51" spans="1:14" x14ac:dyDescent="0.3">
      <c r="A51" s="38" t="s">
        <v>28</v>
      </c>
      <c r="B51" s="161" t="s">
        <v>153</v>
      </c>
      <c r="C51" s="238">
        <v>53.600969999999997</v>
      </c>
      <c r="D51" s="239">
        <v>52.321260000000009</v>
      </c>
      <c r="E51" s="204">
        <v>195.16450692797</v>
      </c>
      <c r="F51" s="26">
        <v>210.15008617705001</v>
      </c>
      <c r="G51" s="26">
        <v>207.87637636504883</v>
      </c>
      <c r="H51" s="26">
        <v>204.38378572140553</v>
      </c>
      <c r="I51" s="26">
        <v>205.29382409780081</v>
      </c>
      <c r="J51" s="26">
        <v>204.05530992570624</v>
      </c>
      <c r="K51" s="26">
        <v>202.76029393353002</v>
      </c>
      <c r="L51" s="26">
        <v>201.74595400906645</v>
      </c>
      <c r="M51" s="26">
        <v>198.46766807554587</v>
      </c>
      <c r="N51" s="26">
        <v>199.09933684586923</v>
      </c>
    </row>
    <row r="52" spans="1:14" x14ac:dyDescent="0.3">
      <c r="A52" s="38" t="s">
        <v>29</v>
      </c>
      <c r="B52" s="68" t="s">
        <v>7</v>
      </c>
      <c r="C52" s="214"/>
      <c r="D52" s="215"/>
      <c r="E52" s="198"/>
      <c r="F52" s="25"/>
      <c r="G52" s="25"/>
      <c r="H52" s="25"/>
      <c r="I52" s="25"/>
      <c r="J52" s="25"/>
      <c r="K52" s="25"/>
      <c r="L52" s="25"/>
      <c r="M52" s="25"/>
      <c r="N52" s="25"/>
    </row>
    <row r="53" spans="1:14" x14ac:dyDescent="0.3">
      <c r="A53" s="38" t="s">
        <v>30</v>
      </c>
      <c r="B53" s="162" t="s">
        <v>215</v>
      </c>
      <c r="C53" s="214">
        <v>53.600969999999997</v>
      </c>
      <c r="D53" s="215">
        <v>52.321260000000009</v>
      </c>
      <c r="E53" s="198">
        <v>52.526506927969997</v>
      </c>
      <c r="F53" s="25">
        <v>51.177086177050015</v>
      </c>
      <c r="G53" s="25">
        <v>50.088376365048802</v>
      </c>
      <c r="H53" s="25">
        <v>46.883785721405538</v>
      </c>
      <c r="I53" s="25">
        <v>48.000824097800802</v>
      </c>
      <c r="J53" s="25">
        <v>47.092309925706232</v>
      </c>
      <c r="K53" s="25">
        <v>46.113293933530024</v>
      </c>
      <c r="L53" s="25">
        <v>45.323954009066469</v>
      </c>
      <c r="M53" s="25">
        <v>42.28966807554589</v>
      </c>
      <c r="N53" s="25">
        <v>43.468336845869224</v>
      </c>
    </row>
    <row r="54" spans="1:14" x14ac:dyDescent="0.3">
      <c r="A54" s="38" t="s">
        <v>31</v>
      </c>
      <c r="B54" s="162" t="s">
        <v>216</v>
      </c>
      <c r="C54" s="214">
        <v>0</v>
      </c>
      <c r="D54" s="215">
        <v>0</v>
      </c>
      <c r="E54" s="198">
        <v>142.63800000000001</v>
      </c>
      <c r="F54" s="25">
        <v>158.97300000000001</v>
      </c>
      <c r="G54" s="25">
        <v>157.78800000000001</v>
      </c>
      <c r="H54" s="25">
        <v>157.5</v>
      </c>
      <c r="I54" s="25">
        <v>157.29300000000001</v>
      </c>
      <c r="J54" s="25">
        <v>156.96299999999999</v>
      </c>
      <c r="K54" s="25">
        <v>156.64699999999999</v>
      </c>
      <c r="L54" s="25">
        <v>156.422</v>
      </c>
      <c r="M54" s="25">
        <v>156.178</v>
      </c>
      <c r="N54" s="25">
        <v>155.631</v>
      </c>
    </row>
    <row r="55" spans="1:14" ht="31.2" x14ac:dyDescent="0.3">
      <c r="A55" s="38" t="s">
        <v>114</v>
      </c>
      <c r="B55" s="162" t="s">
        <v>199</v>
      </c>
      <c r="C55" s="214"/>
      <c r="D55" s="215"/>
      <c r="E55" s="198"/>
      <c r="F55" s="25"/>
      <c r="G55" s="25"/>
      <c r="H55" s="25"/>
      <c r="I55" s="25"/>
      <c r="J55" s="25"/>
      <c r="K55" s="25"/>
      <c r="L55" s="25"/>
      <c r="M55" s="25"/>
      <c r="N55" s="25"/>
    </row>
    <row r="56" spans="1:14" x14ac:dyDescent="0.3">
      <c r="A56" s="38" t="s">
        <v>32</v>
      </c>
      <c r="B56" s="161" t="s">
        <v>154</v>
      </c>
      <c r="C56" s="222">
        <v>382.02</v>
      </c>
      <c r="D56" s="223">
        <v>333.017</v>
      </c>
      <c r="E56" s="204">
        <v>301.99190772254997</v>
      </c>
      <c r="F56" s="26">
        <v>291.19206575921004</v>
      </c>
      <c r="G56" s="26">
        <v>11.390574358092953</v>
      </c>
      <c r="H56" s="26">
        <v>11.390574358092953</v>
      </c>
      <c r="I56" s="26">
        <v>11.390574358092953</v>
      </c>
      <c r="J56" s="26">
        <v>11.390574358092953</v>
      </c>
      <c r="K56" s="26">
        <v>11.390574358092953</v>
      </c>
      <c r="L56" s="26">
        <v>11.390574358092953</v>
      </c>
      <c r="M56" s="26">
        <v>11.390574358092953</v>
      </c>
      <c r="N56" s="26">
        <v>11.390574358092953</v>
      </c>
    </row>
    <row r="57" spans="1:14" x14ac:dyDescent="0.3">
      <c r="A57" s="38" t="s">
        <v>33</v>
      </c>
      <c r="B57" s="68" t="s">
        <v>55</v>
      </c>
      <c r="C57" s="214"/>
      <c r="D57" s="215"/>
      <c r="E57" s="198"/>
      <c r="F57" s="25"/>
      <c r="G57" s="25"/>
      <c r="H57" s="25"/>
      <c r="I57" s="25"/>
      <c r="J57" s="25"/>
      <c r="K57" s="25"/>
      <c r="L57" s="25"/>
      <c r="M57" s="25"/>
      <c r="N57" s="25"/>
    </row>
    <row r="58" spans="1:14" x14ac:dyDescent="0.3">
      <c r="A58" s="38" t="s">
        <v>34</v>
      </c>
      <c r="B58" s="162" t="s">
        <v>217</v>
      </c>
      <c r="C58" s="214">
        <v>242.87200000000001</v>
      </c>
      <c r="D58" s="215">
        <v>132.684</v>
      </c>
      <c r="E58" s="198">
        <v>286.47415486983999</v>
      </c>
      <c r="F58" s="25">
        <v>279.80103634251003</v>
      </c>
      <c r="G58" s="25">
        <v>0</v>
      </c>
      <c r="H58" s="25">
        <v>0</v>
      </c>
      <c r="I58" s="25">
        <v>0</v>
      </c>
      <c r="J58" s="25">
        <v>0</v>
      </c>
      <c r="K58" s="25">
        <v>0</v>
      </c>
      <c r="L58" s="25">
        <v>0</v>
      </c>
      <c r="M58" s="25">
        <v>0</v>
      </c>
      <c r="N58" s="25">
        <v>0</v>
      </c>
    </row>
    <row r="59" spans="1:14" ht="27.6" customHeight="1" x14ac:dyDescent="0.3">
      <c r="A59" s="38" t="s">
        <v>35</v>
      </c>
      <c r="B59" s="162" t="s">
        <v>218</v>
      </c>
      <c r="C59" s="214">
        <v>129.85</v>
      </c>
      <c r="D59" s="215">
        <v>186.46799999999999</v>
      </c>
      <c r="E59" s="198">
        <v>0</v>
      </c>
      <c r="F59" s="25">
        <v>0</v>
      </c>
      <c r="G59" s="25">
        <v>0</v>
      </c>
      <c r="H59" s="25">
        <v>0</v>
      </c>
      <c r="I59" s="25">
        <v>0</v>
      </c>
      <c r="J59" s="25">
        <v>0</v>
      </c>
      <c r="K59" s="25">
        <v>0</v>
      </c>
      <c r="L59" s="25">
        <v>0</v>
      </c>
      <c r="M59" s="25">
        <v>0</v>
      </c>
      <c r="N59" s="25">
        <v>0</v>
      </c>
    </row>
    <row r="60" spans="1:14" ht="27" customHeight="1" x14ac:dyDescent="0.3">
      <c r="A60" s="38" t="s">
        <v>36</v>
      </c>
      <c r="B60" s="162" t="s">
        <v>219</v>
      </c>
      <c r="C60" s="214">
        <v>9.298</v>
      </c>
      <c r="D60" s="215">
        <v>13.865</v>
      </c>
      <c r="E60" s="198">
        <v>15.517752852710002</v>
      </c>
      <c r="F60" s="25">
        <v>11.3910294167</v>
      </c>
      <c r="G60" s="25">
        <v>11.390574358092953</v>
      </c>
      <c r="H60" s="25">
        <v>11.390574358092953</v>
      </c>
      <c r="I60" s="25">
        <v>11.390574358092953</v>
      </c>
      <c r="J60" s="25">
        <v>11.390574358092953</v>
      </c>
      <c r="K60" s="25">
        <v>11.390574358092953</v>
      </c>
      <c r="L60" s="25">
        <v>11.390574358092953</v>
      </c>
      <c r="M60" s="25">
        <v>11.390574358092953</v>
      </c>
      <c r="N60" s="25">
        <v>11.390574358092953</v>
      </c>
    </row>
    <row r="61" spans="1:14" x14ac:dyDescent="0.3">
      <c r="A61" s="38" t="s">
        <v>71</v>
      </c>
      <c r="B61" s="162">
        <f>'S-1 CRATs'!B62</f>
        <v>0</v>
      </c>
      <c r="C61" s="214"/>
      <c r="D61" s="215"/>
      <c r="E61" s="198"/>
      <c r="F61" s="25"/>
      <c r="G61" s="25"/>
      <c r="H61" s="25"/>
      <c r="I61" s="25"/>
      <c r="J61" s="25"/>
      <c r="K61" s="25"/>
      <c r="L61" s="25"/>
      <c r="M61" s="25"/>
      <c r="N61" s="25"/>
    </row>
    <row r="62" spans="1:14" x14ac:dyDescent="0.3">
      <c r="A62" s="38" t="s">
        <v>195</v>
      </c>
      <c r="B62" s="162">
        <f>'S-1 CRATs'!B63</f>
        <v>0</v>
      </c>
      <c r="C62" s="214"/>
      <c r="D62" s="215"/>
      <c r="E62" s="198"/>
      <c r="F62" s="25"/>
      <c r="G62" s="25"/>
      <c r="H62" s="25"/>
      <c r="I62" s="25"/>
      <c r="J62" s="25"/>
      <c r="K62" s="25"/>
      <c r="L62" s="25"/>
      <c r="M62" s="25"/>
      <c r="N62" s="25"/>
    </row>
    <row r="63" spans="1:14" x14ac:dyDescent="0.3">
      <c r="A63" s="38">
        <v>20</v>
      </c>
      <c r="B63" s="161" t="s">
        <v>179</v>
      </c>
      <c r="C63" s="214">
        <v>-80</v>
      </c>
      <c r="D63" s="215">
        <v>280</v>
      </c>
      <c r="E63" s="198">
        <v>360</v>
      </c>
      <c r="F63" s="25">
        <v>570</v>
      </c>
      <c r="G63" s="25">
        <v>550</v>
      </c>
      <c r="H63" s="25">
        <v>600</v>
      </c>
      <c r="I63" s="25">
        <v>500</v>
      </c>
      <c r="J63" s="25">
        <v>485</v>
      </c>
      <c r="K63" s="25">
        <v>181.55341238446618</v>
      </c>
      <c r="L63" s="25">
        <v>158.75409836274588</v>
      </c>
      <c r="M63" s="25">
        <v>134.57551561187125</v>
      </c>
      <c r="N63" s="25">
        <v>111.70367477449315</v>
      </c>
    </row>
    <row r="64" spans="1:14" x14ac:dyDescent="0.3">
      <c r="A64" s="40"/>
      <c r="B64" s="72"/>
      <c r="C64" s="218"/>
      <c r="D64" s="219"/>
      <c r="E64" s="41"/>
      <c r="F64" s="41"/>
      <c r="G64" s="42"/>
      <c r="H64" s="42"/>
      <c r="I64" s="42"/>
      <c r="J64" s="42"/>
      <c r="K64" s="42"/>
      <c r="L64" s="42"/>
      <c r="M64" s="42"/>
      <c r="N64" s="42"/>
    </row>
    <row r="65" spans="1:15" x14ac:dyDescent="0.3">
      <c r="A65" s="7"/>
      <c r="B65" s="161" t="s">
        <v>103</v>
      </c>
      <c r="C65" s="220"/>
      <c r="D65" s="221"/>
      <c r="E65" s="203"/>
      <c r="F65" s="27"/>
      <c r="G65" s="12"/>
      <c r="H65" s="12"/>
      <c r="I65" s="12"/>
      <c r="J65" s="12"/>
      <c r="K65" s="12"/>
      <c r="L65" s="12"/>
      <c r="M65" s="12"/>
      <c r="N65" s="12"/>
    </row>
    <row r="66" spans="1:15" x14ac:dyDescent="0.3">
      <c r="A66" s="7">
        <v>21</v>
      </c>
      <c r="B66" s="161" t="s">
        <v>155</v>
      </c>
      <c r="C66" s="230">
        <v>2622.4306689999999</v>
      </c>
      <c r="D66" s="231">
        <v>2619.2574920000002</v>
      </c>
      <c r="E66" s="204">
        <v>2732.4539400172498</v>
      </c>
      <c r="F66" s="26">
        <v>2789.7976587638504</v>
      </c>
      <c r="G66" s="26">
        <v>2789.9467381525387</v>
      </c>
      <c r="H66" s="26">
        <v>2748.704560833346</v>
      </c>
      <c r="I66" s="26">
        <v>2770.9272539297513</v>
      </c>
      <c r="J66" s="26">
        <v>2791.000787267616</v>
      </c>
      <c r="K66" s="26">
        <v>2570.5229088086767</v>
      </c>
      <c r="L66" s="26">
        <v>2546.7092548624923</v>
      </c>
      <c r="M66" s="26">
        <v>2519.2523861780974</v>
      </c>
      <c r="N66" s="26">
        <v>2497.0122141110428</v>
      </c>
    </row>
    <row r="67" spans="1:15" x14ac:dyDescent="0.3">
      <c r="A67" s="7">
        <v>22</v>
      </c>
      <c r="B67" s="161" t="s">
        <v>149</v>
      </c>
      <c r="C67" s="230">
        <v>2622.2192559999994</v>
      </c>
      <c r="D67" s="231">
        <v>2618.9944850000002</v>
      </c>
      <c r="E67" s="204">
        <v>2732.0473534149182</v>
      </c>
      <c r="F67" s="26">
        <v>2788.8186628307576</v>
      </c>
      <c r="G67" s="26">
        <v>2790.137226593888</v>
      </c>
      <c r="H67" s="26">
        <v>2746.6234148846252</v>
      </c>
      <c r="I67" s="26">
        <v>2769.4089733183323</v>
      </c>
      <c r="J67" s="26">
        <v>2791.2760754513297</v>
      </c>
      <c r="K67" s="26">
        <v>2817.2200791921468</v>
      </c>
      <c r="L67" s="26">
        <v>2844.2295396993927</v>
      </c>
      <c r="M67" s="26">
        <v>2870.2507524962552</v>
      </c>
      <c r="N67" s="26">
        <v>2895.6357579772207</v>
      </c>
    </row>
    <row r="68" spans="1:15" x14ac:dyDescent="0.3">
      <c r="A68" s="18">
        <v>23</v>
      </c>
      <c r="B68" s="165" t="s">
        <v>156</v>
      </c>
      <c r="C68" s="232"/>
      <c r="D68" s="233"/>
      <c r="E68" s="204">
        <v>0.40658660233157207</v>
      </c>
      <c r="F68" s="26">
        <v>0.97899593309284683</v>
      </c>
      <c r="G68" s="26">
        <v>-0.19048844134931642</v>
      </c>
      <c r="H68" s="26">
        <v>2.0811459487208595</v>
      </c>
      <c r="I68" s="26">
        <v>1.5182806114189589</v>
      </c>
      <c r="J68" s="26">
        <v>-0.2752881837136556</v>
      </c>
      <c r="K68" s="26">
        <v>-246.69717038347017</v>
      </c>
      <c r="L68" s="26">
        <v>-297.52028483690037</v>
      </c>
      <c r="M68" s="26">
        <v>-350.99836631815788</v>
      </c>
      <c r="N68" s="26">
        <v>-398.6235438661779</v>
      </c>
    </row>
    <row r="69" spans="1:15" x14ac:dyDescent="0.3">
      <c r="A69" s="18">
        <v>24</v>
      </c>
      <c r="B69" s="68" t="s">
        <v>221</v>
      </c>
      <c r="C69" s="210"/>
      <c r="D69" s="211"/>
      <c r="E69" s="198">
        <v>11.27061859656169</v>
      </c>
      <c r="F69" s="25">
        <v>4.3198165669504078</v>
      </c>
      <c r="G69" s="25">
        <v>42.62862567861157</v>
      </c>
      <c r="H69" s="25">
        <v>98.037585609694361</v>
      </c>
      <c r="I69" s="25">
        <v>146.13524409848185</v>
      </c>
      <c r="J69" s="25">
        <v>194.08914360585061</v>
      </c>
      <c r="K69" s="25">
        <v>246.69717038347096</v>
      </c>
      <c r="L69" s="25">
        <v>297.5202848369006</v>
      </c>
      <c r="M69" s="25">
        <v>350.99836631815833</v>
      </c>
      <c r="N69" s="25">
        <v>398.62354386617858</v>
      </c>
    </row>
    <row r="70" spans="1:15" ht="16.2" thickBot="1" x14ac:dyDescent="0.35">
      <c r="A70" s="18">
        <v>25</v>
      </c>
      <c r="B70" s="68" t="s">
        <v>158</v>
      </c>
      <c r="C70" s="234"/>
      <c r="D70" s="235"/>
      <c r="E70" s="198"/>
      <c r="F70" s="25"/>
      <c r="G70" s="25"/>
      <c r="H70" s="25"/>
      <c r="I70" s="25"/>
      <c r="J70" s="25"/>
      <c r="K70" s="25"/>
      <c r="L70" s="25"/>
      <c r="M70" s="25"/>
      <c r="N70" s="25"/>
    </row>
    <row r="71" spans="1:15" x14ac:dyDescent="0.3">
      <c r="A71" s="40"/>
      <c r="B71" s="72"/>
      <c r="C71" s="205"/>
      <c r="D71" s="205"/>
      <c r="E71" s="41"/>
      <c r="F71" s="41"/>
      <c r="G71" s="41"/>
      <c r="H71" s="41"/>
      <c r="I71" s="41"/>
      <c r="J71" s="41"/>
      <c r="K71" s="41"/>
      <c r="L71" s="41"/>
      <c r="M71" s="41"/>
      <c r="N71" s="41"/>
    </row>
    <row r="72" spans="1:15" x14ac:dyDescent="0.3">
      <c r="A72" s="54" t="s">
        <v>8</v>
      </c>
      <c r="B72" s="67" t="s">
        <v>70</v>
      </c>
      <c r="C72" s="45"/>
      <c r="D72" s="45"/>
    </row>
    <row r="73" spans="1:15" ht="109.2" x14ac:dyDescent="0.3">
      <c r="A73" s="56">
        <v>20</v>
      </c>
      <c r="B73" s="64" t="s">
        <v>258</v>
      </c>
      <c r="C73" s="69"/>
      <c r="D73" s="23"/>
      <c r="E73" s="23"/>
      <c r="F73" s="23"/>
      <c r="G73" s="5"/>
      <c r="O73" s="8"/>
    </row>
    <row r="74" spans="1:15" ht="31.2" x14ac:dyDescent="0.3">
      <c r="A74" s="56">
        <v>24</v>
      </c>
      <c r="B74" s="68" t="s">
        <v>222</v>
      </c>
      <c r="C74" s="69"/>
      <c r="D74" s="23"/>
      <c r="E74" s="23"/>
      <c r="F74" s="23"/>
      <c r="G74" s="5"/>
      <c r="O74" s="8"/>
    </row>
    <row r="75" spans="1:15" x14ac:dyDescent="0.3">
      <c r="E75" s="253"/>
      <c r="F75" s="253"/>
      <c r="G75" s="253"/>
      <c r="H75" s="253"/>
      <c r="I75" s="253"/>
      <c r="J75" s="253"/>
      <c r="K75" s="253"/>
      <c r="L75" s="253"/>
      <c r="M75" s="253"/>
      <c r="N75" s="253"/>
    </row>
    <row r="76" spans="1:15" customFormat="1" x14ac:dyDescent="0.3"/>
    <row r="77" spans="1:15" customFormat="1" x14ac:dyDescent="0.3"/>
    <row r="78" spans="1:15" customFormat="1" x14ac:dyDescent="0.3"/>
    <row r="79" spans="1:15" customFormat="1" x14ac:dyDescent="0.3"/>
    <row r="80" spans="1:15"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sheetData>
  <customSheetViews>
    <customSheetView guid="{6A59B9D2-84B9-4C63-B63D-DCEF67FA52D8}" scale="80" showPageBreaks="1" showGridLines="0" fitToPage="1">
      <selection activeCell="I73" sqref="I73"/>
      <pageMargins left="0.5" right="0.5" top="0.5" bottom="0.5" header="0.5" footer="0.5"/>
      <printOptions horizontalCentered="1"/>
      <pageSetup scale="68" fitToHeight="2" pageOrder="overThenDown" orientation="landscape" r:id="rId1"/>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2"/>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3"/>
      <headerFooter alignWithMargins="0"/>
    </customSheetView>
    <customSheetView guid="{3EAFDB81-3C7B-4EC4-BD53-8A6926C61C4D}" scale="90" showPageBreaks="1" showGridLines="0" fitToPage="1">
      <selection activeCell="F24" sqref="F24"/>
      <pageMargins left="0.5" right="0.5" top="0.5" bottom="0.5" header="0.5" footer="0.5"/>
      <printOptions horizontalCentered="1"/>
      <pageSetup scale="69" fitToHeight="2" pageOrder="overThenDown" orientation="landscape" r:id="rId4"/>
      <headerFooter alignWithMargins="0"/>
    </customSheetView>
    <customSheetView guid="{DCB19DE7-0C5A-4A01-9827-72822593C206}" showPageBreaks="1" showGridLines="0" fitToPage="1">
      <pane ySplit="9.9047619047619051" topLeftCell="A21" activePane="bottomLeft"/>
      <selection pane="bottomLeft" activeCell="J63" sqref="J63"/>
      <pageMargins left="0.5" right="0.5" top="0.5" bottom="0.5" header="0.5" footer="0.5"/>
      <printOptions horizontalCentered="1"/>
      <pageSetup scale="68" fitToHeight="2" pageOrder="overThenDown" orientation="landscape" r:id="rId5"/>
      <headerFooter alignWithMargins="0"/>
    </customSheetView>
  </customSheetViews>
  <phoneticPr fontId="2" type="noConversion"/>
  <printOptions horizontalCentered="1"/>
  <pageMargins left="0.5" right="0.5" top="0.5" bottom="0.5" header="0.5" footer="0.5"/>
  <pageSetup scale="68" fitToHeight="2" pageOrder="overThenDown" orientation="landscape" r:id="rId6"/>
  <headerFooter alignWithMargins="0"/>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zoomScaleNormal="70" workbookViewId="0">
      <selection activeCell="A42" sqref="A42:XFD42"/>
    </sheetView>
  </sheetViews>
  <sheetFormatPr defaultColWidth="9" defaultRowHeight="15.6" x14ac:dyDescent="0.3"/>
  <cols>
    <col min="1" max="1" width="32.3984375" style="85" customWidth="1"/>
    <col min="2" max="2" width="13" style="89" customWidth="1"/>
    <col min="3" max="3" width="45.3984375" style="95" customWidth="1"/>
    <col min="4" max="16384" width="9" style="85"/>
  </cols>
  <sheetData>
    <row r="1" spans="1:3" x14ac:dyDescent="0.3">
      <c r="A1" s="111" t="s">
        <v>127</v>
      </c>
    </row>
    <row r="2" spans="1:3" x14ac:dyDescent="0.3">
      <c r="A2" s="111" t="s">
        <v>128</v>
      </c>
    </row>
    <row r="3" spans="1:3" x14ac:dyDescent="0.3">
      <c r="A3" s="118" t="s">
        <v>129</v>
      </c>
    </row>
    <row r="4" spans="1:3" s="73" customFormat="1" x14ac:dyDescent="0.3">
      <c r="A4" s="254" t="s">
        <v>144</v>
      </c>
      <c r="B4" s="254"/>
      <c r="C4" s="254"/>
    </row>
    <row r="5" spans="1:3" s="73" customFormat="1" x14ac:dyDescent="0.3">
      <c r="A5" s="74"/>
      <c r="B5" s="75"/>
      <c r="C5" s="76"/>
    </row>
    <row r="6" spans="1:3" s="73" customFormat="1" x14ac:dyDescent="0.3">
      <c r="A6" s="82" t="str">
        <f>'Admin Info'!B6</f>
        <v>Turlock Irrigation District</v>
      </c>
      <c r="B6" s="75"/>
      <c r="C6" s="76"/>
    </row>
    <row r="7" spans="1:3" s="73" customFormat="1" x14ac:dyDescent="0.3">
      <c r="A7" s="81" t="s">
        <v>62</v>
      </c>
      <c r="B7" s="75"/>
      <c r="C7" s="76"/>
    </row>
    <row r="8" spans="1:3" x14ac:dyDescent="0.3">
      <c r="A8" s="82" t="s">
        <v>50</v>
      </c>
      <c r="B8" s="83"/>
      <c r="C8" s="84"/>
    </row>
    <row r="9" spans="1:3" x14ac:dyDescent="0.3">
      <c r="A9" s="255" t="s">
        <v>143</v>
      </c>
      <c r="B9" s="255"/>
      <c r="C9" s="255"/>
    </row>
    <row r="10" spans="1:3" x14ac:dyDescent="0.3">
      <c r="A10" s="82" t="s">
        <v>166</v>
      </c>
      <c r="B10" s="83"/>
      <c r="C10" s="84"/>
    </row>
    <row r="11" spans="1:3" x14ac:dyDescent="0.3">
      <c r="A11" s="82" t="s">
        <v>142</v>
      </c>
      <c r="B11" s="83"/>
      <c r="C11" s="84"/>
    </row>
    <row r="12" spans="1:3" x14ac:dyDescent="0.3">
      <c r="A12" s="82" t="s">
        <v>63</v>
      </c>
      <c r="B12" s="83"/>
      <c r="C12" s="84"/>
    </row>
    <row r="13" spans="1:3" x14ac:dyDescent="0.3">
      <c r="A13" s="82" t="s">
        <v>61</v>
      </c>
      <c r="B13" s="83"/>
      <c r="C13" s="84"/>
    </row>
    <row r="14" spans="1:3" x14ac:dyDescent="0.3">
      <c r="A14" s="82" t="s">
        <v>47</v>
      </c>
      <c r="B14" s="83"/>
      <c r="C14" s="84"/>
    </row>
    <row r="15" spans="1:3" x14ac:dyDescent="0.3">
      <c r="A15" s="82" t="s">
        <v>57</v>
      </c>
      <c r="B15" s="83"/>
      <c r="C15" s="84"/>
    </row>
    <row r="16" spans="1:3" x14ac:dyDescent="0.3">
      <c r="A16" s="88" t="s">
        <v>51</v>
      </c>
      <c r="B16" s="86"/>
      <c r="C16" s="87"/>
    </row>
    <row r="17" spans="1:4" s="80" customFormat="1" ht="36" customHeight="1" x14ac:dyDescent="0.3">
      <c r="A17" s="77" t="s">
        <v>48</v>
      </c>
      <c r="B17" s="78" t="s">
        <v>104</v>
      </c>
      <c r="C17" s="79" t="s">
        <v>49</v>
      </c>
    </row>
    <row r="18" spans="1:4" s="73" customFormat="1" x14ac:dyDescent="0.3">
      <c r="A18" s="90">
        <v>42370</v>
      </c>
      <c r="B18" s="91">
        <v>1</v>
      </c>
      <c r="C18" s="92">
        <v>100</v>
      </c>
      <c r="D18" s="144" t="s">
        <v>182</v>
      </c>
    </row>
    <row r="19" spans="1:4" s="73" customFormat="1" x14ac:dyDescent="0.3">
      <c r="A19" s="90">
        <v>42370</v>
      </c>
      <c r="B19" s="93">
        <v>2</v>
      </c>
      <c r="C19" s="92"/>
    </row>
    <row r="20" spans="1:4" s="73" customFormat="1" x14ac:dyDescent="0.3">
      <c r="A20" s="90">
        <v>42370</v>
      </c>
      <c r="B20" s="93">
        <v>3</v>
      </c>
      <c r="C20" s="92"/>
    </row>
    <row r="21" spans="1:4" s="73" customFormat="1" x14ac:dyDescent="0.3">
      <c r="A21" s="90">
        <v>42370</v>
      </c>
      <c r="B21" s="93">
        <v>4</v>
      </c>
      <c r="C21" s="92"/>
    </row>
    <row r="22" spans="1:4" s="73" customFormat="1" ht="11.25" customHeight="1" x14ac:dyDescent="0.3">
      <c r="A22" s="90">
        <v>42370</v>
      </c>
      <c r="B22" s="93">
        <v>5</v>
      </c>
      <c r="C22" s="92"/>
    </row>
    <row r="23" spans="1:4" s="73" customFormat="1" x14ac:dyDescent="0.3">
      <c r="A23" s="90">
        <v>42370</v>
      </c>
      <c r="B23" s="93">
        <v>6</v>
      </c>
      <c r="C23" s="92"/>
    </row>
    <row r="24" spans="1:4" s="73" customFormat="1" x14ac:dyDescent="0.3">
      <c r="A24" s="90">
        <v>42370</v>
      </c>
      <c r="B24" s="93">
        <v>7</v>
      </c>
      <c r="C24" s="92"/>
    </row>
    <row r="25" spans="1:4" s="73" customFormat="1" x14ac:dyDescent="0.3">
      <c r="A25" s="90">
        <v>42370</v>
      </c>
      <c r="B25" s="93">
        <v>8</v>
      </c>
      <c r="C25" s="92"/>
    </row>
    <row r="26" spans="1:4" s="73" customFormat="1" x14ac:dyDescent="0.3">
      <c r="A26" s="90">
        <v>42370</v>
      </c>
      <c r="B26" s="93">
        <v>9</v>
      </c>
      <c r="C26" s="92"/>
    </row>
    <row r="27" spans="1:4" s="73" customFormat="1" x14ac:dyDescent="0.3">
      <c r="A27" s="90">
        <v>42370</v>
      </c>
      <c r="B27" s="93">
        <v>10</v>
      </c>
      <c r="C27" s="92"/>
    </row>
    <row r="28" spans="1:4" s="73" customFormat="1" x14ac:dyDescent="0.3">
      <c r="A28" s="90">
        <v>42370</v>
      </c>
      <c r="B28" s="93">
        <v>11</v>
      </c>
      <c r="C28" s="92"/>
    </row>
    <row r="29" spans="1:4" s="73" customFormat="1" ht="11.25" customHeight="1" x14ac:dyDescent="0.3">
      <c r="A29" s="90">
        <v>42370</v>
      </c>
      <c r="B29" s="93">
        <v>12</v>
      </c>
      <c r="C29" s="92"/>
    </row>
    <row r="30" spans="1:4" s="73" customFormat="1" x14ac:dyDescent="0.3">
      <c r="A30" s="90">
        <v>42370</v>
      </c>
      <c r="B30" s="93">
        <v>13</v>
      </c>
      <c r="C30" s="92"/>
    </row>
    <row r="31" spans="1:4" s="73" customFormat="1" x14ac:dyDescent="0.3">
      <c r="A31" s="90">
        <v>42370</v>
      </c>
      <c r="B31" s="93">
        <v>14</v>
      </c>
      <c r="C31" s="92"/>
    </row>
    <row r="32" spans="1:4" s="73" customFormat="1" x14ac:dyDescent="0.3">
      <c r="A32" s="90">
        <v>42370</v>
      </c>
      <c r="B32" s="93">
        <v>15</v>
      </c>
      <c r="C32" s="92"/>
    </row>
    <row r="33" spans="1:4" s="73" customFormat="1" x14ac:dyDescent="0.3">
      <c r="A33" s="90">
        <v>42370</v>
      </c>
      <c r="B33" s="93">
        <v>16</v>
      </c>
      <c r="C33" s="92"/>
    </row>
    <row r="34" spans="1:4" s="73" customFormat="1" x14ac:dyDescent="0.3">
      <c r="A34" s="90">
        <v>42370</v>
      </c>
      <c r="B34" s="93">
        <v>17</v>
      </c>
      <c r="C34" s="92"/>
    </row>
    <row r="35" spans="1:4" s="73" customFormat="1" x14ac:dyDescent="0.3">
      <c r="A35" s="90">
        <v>42370</v>
      </c>
      <c r="B35" s="93">
        <v>18</v>
      </c>
      <c r="C35" s="92"/>
    </row>
    <row r="36" spans="1:4" x14ac:dyDescent="0.3">
      <c r="A36" s="90">
        <v>42370</v>
      </c>
      <c r="B36" s="93">
        <v>19</v>
      </c>
      <c r="C36" s="92"/>
    </row>
    <row r="37" spans="1:4" x14ac:dyDescent="0.3">
      <c r="A37" s="90">
        <v>42370</v>
      </c>
      <c r="B37" s="93">
        <v>20</v>
      </c>
      <c r="C37" s="92"/>
    </row>
    <row r="38" spans="1:4" x14ac:dyDescent="0.3">
      <c r="A38" s="90">
        <v>42370</v>
      </c>
      <c r="B38" s="93">
        <v>21</v>
      </c>
      <c r="C38" s="92"/>
    </row>
    <row r="39" spans="1:4" x14ac:dyDescent="0.3">
      <c r="A39" s="90">
        <v>42370</v>
      </c>
      <c r="B39" s="93">
        <v>22</v>
      </c>
      <c r="C39" s="92"/>
    </row>
    <row r="40" spans="1:4" x14ac:dyDescent="0.3">
      <c r="A40" s="90">
        <v>42370</v>
      </c>
      <c r="B40" s="93">
        <v>23</v>
      </c>
      <c r="C40" s="92"/>
    </row>
    <row r="41" spans="1:4" x14ac:dyDescent="0.3">
      <c r="A41" s="90">
        <v>42370</v>
      </c>
      <c r="B41" s="93">
        <v>24</v>
      </c>
      <c r="C41" s="92"/>
    </row>
    <row r="42" spans="1:4" x14ac:dyDescent="0.3">
      <c r="A42" s="94"/>
      <c r="C42" s="145"/>
    </row>
    <row r="43" spans="1:4" x14ac:dyDescent="0.3">
      <c r="A43" s="94"/>
      <c r="B43" s="93" t="s">
        <v>167</v>
      </c>
      <c r="C43" s="146">
        <f>SUM(C18:C41)</f>
        <v>100</v>
      </c>
      <c r="D43" s="144" t="s">
        <v>182</v>
      </c>
    </row>
    <row r="44" spans="1:4" x14ac:dyDescent="0.3">
      <c r="A44" s="94"/>
      <c r="B44" s="93" t="s">
        <v>170</v>
      </c>
      <c r="C44" s="146">
        <f>MAX(C18:C41)</f>
        <v>100</v>
      </c>
      <c r="D44" s="144" t="s">
        <v>182</v>
      </c>
    </row>
    <row r="45" spans="1:4" x14ac:dyDescent="0.3">
      <c r="A45" s="94"/>
      <c r="B45" s="93" t="s">
        <v>168</v>
      </c>
      <c r="C45" s="146">
        <f>AVERAGE(C18:C41)</f>
        <v>100</v>
      </c>
      <c r="D45" s="144" t="s">
        <v>182</v>
      </c>
    </row>
    <row r="46" spans="1:4" x14ac:dyDescent="0.3">
      <c r="A46" s="94"/>
      <c r="B46" s="93" t="s">
        <v>169</v>
      </c>
      <c r="C46" s="146">
        <f>MIN(C18:C41)</f>
        <v>100</v>
      </c>
      <c r="D46" s="144" t="s">
        <v>182</v>
      </c>
    </row>
    <row r="47" spans="1:4" x14ac:dyDescent="0.3">
      <c r="A47" s="94"/>
      <c r="C47" s="145"/>
    </row>
    <row r="48" spans="1:4" x14ac:dyDescent="0.3">
      <c r="A48" s="94"/>
      <c r="C48" s="145"/>
    </row>
    <row r="49" spans="1:3" x14ac:dyDescent="0.3">
      <c r="A49" s="94"/>
      <c r="C49" s="145"/>
    </row>
    <row r="50" spans="1:3" x14ac:dyDescent="0.3">
      <c r="A50" s="94"/>
    </row>
    <row r="51" spans="1:3" x14ac:dyDescent="0.3">
      <c r="A51" s="94"/>
    </row>
    <row r="52" spans="1:3" x14ac:dyDescent="0.3">
      <c r="A52" s="94"/>
    </row>
    <row r="53" spans="1:3" x14ac:dyDescent="0.3">
      <c r="A53" s="94"/>
    </row>
    <row r="54" spans="1:3" x14ac:dyDescent="0.3">
      <c r="A54" s="94"/>
    </row>
    <row r="55" spans="1:3" x14ac:dyDescent="0.3">
      <c r="A55" s="94"/>
    </row>
    <row r="56" spans="1:3" x14ac:dyDescent="0.3">
      <c r="A56" s="94"/>
    </row>
    <row r="57" spans="1:3" x14ac:dyDescent="0.3">
      <c r="A57" s="94"/>
    </row>
    <row r="58" spans="1:3" x14ac:dyDescent="0.3">
      <c r="A58" s="94"/>
    </row>
    <row r="59" spans="1:3" x14ac:dyDescent="0.3">
      <c r="A59" s="94"/>
    </row>
    <row r="60" spans="1:3" x14ac:dyDescent="0.3">
      <c r="A60" s="94"/>
    </row>
    <row r="61" spans="1:3" x14ac:dyDescent="0.3">
      <c r="A61" s="94"/>
    </row>
    <row r="62" spans="1:3" x14ac:dyDescent="0.3">
      <c r="A62" s="94"/>
    </row>
    <row r="63" spans="1:3" x14ac:dyDescent="0.3">
      <c r="A63" s="94"/>
    </row>
    <row r="64" spans="1:3" x14ac:dyDescent="0.3">
      <c r="A64" s="94"/>
    </row>
    <row r="65" spans="1:1" x14ac:dyDescent="0.3">
      <c r="A65" s="94"/>
    </row>
    <row r="66" spans="1:1" x14ac:dyDescent="0.3">
      <c r="A66" s="94"/>
    </row>
    <row r="67" spans="1:1" x14ac:dyDescent="0.3">
      <c r="A67" s="94"/>
    </row>
    <row r="68" spans="1:1" x14ac:dyDescent="0.3">
      <c r="A68" s="94"/>
    </row>
    <row r="69" spans="1:1" x14ac:dyDescent="0.3">
      <c r="A69" s="94"/>
    </row>
    <row r="70" spans="1:1" x14ac:dyDescent="0.3">
      <c r="A70" s="94"/>
    </row>
    <row r="71" spans="1:1" x14ac:dyDescent="0.3">
      <c r="A71" s="94"/>
    </row>
    <row r="72" spans="1:1" x14ac:dyDescent="0.3">
      <c r="A72" s="94"/>
    </row>
    <row r="73" spans="1:1" x14ac:dyDescent="0.3">
      <c r="A73" s="94"/>
    </row>
    <row r="74" spans="1:1" x14ac:dyDescent="0.3">
      <c r="A74" s="94"/>
    </row>
    <row r="75" spans="1:1" x14ac:dyDescent="0.3">
      <c r="A75" s="94"/>
    </row>
    <row r="76" spans="1:1" x14ac:dyDescent="0.3">
      <c r="A76" s="94"/>
    </row>
    <row r="77" spans="1:1" x14ac:dyDescent="0.3">
      <c r="A77" s="94"/>
    </row>
    <row r="78" spans="1:1" x14ac:dyDescent="0.3">
      <c r="A78" s="94"/>
    </row>
    <row r="79" spans="1:1" x14ac:dyDescent="0.3">
      <c r="A79" s="94"/>
    </row>
    <row r="80" spans="1:1" x14ac:dyDescent="0.3">
      <c r="A80" s="94"/>
    </row>
    <row r="81" spans="1:1" x14ac:dyDescent="0.3">
      <c r="A81" s="94"/>
    </row>
    <row r="82" spans="1:1" x14ac:dyDescent="0.3">
      <c r="A82" s="94"/>
    </row>
    <row r="83" spans="1:1" x14ac:dyDescent="0.3">
      <c r="A83" s="94"/>
    </row>
    <row r="84" spans="1:1" x14ac:dyDescent="0.3">
      <c r="A84" s="94"/>
    </row>
    <row r="85" spans="1:1" x14ac:dyDescent="0.3">
      <c r="A85" s="94"/>
    </row>
    <row r="86" spans="1:1" x14ac:dyDescent="0.3">
      <c r="A86" s="94"/>
    </row>
    <row r="87" spans="1:1" x14ac:dyDescent="0.3">
      <c r="A87" s="94"/>
    </row>
    <row r="88" spans="1:1" x14ac:dyDescent="0.3">
      <c r="A88" s="94"/>
    </row>
    <row r="89" spans="1:1" x14ac:dyDescent="0.3">
      <c r="A89" s="94"/>
    </row>
    <row r="90" spans="1:1" x14ac:dyDescent="0.3">
      <c r="A90" s="94"/>
    </row>
    <row r="91" spans="1:1" x14ac:dyDescent="0.3">
      <c r="A91" s="94"/>
    </row>
    <row r="92" spans="1:1" x14ac:dyDescent="0.3">
      <c r="A92" s="94"/>
    </row>
    <row r="93" spans="1:1" x14ac:dyDescent="0.3">
      <c r="A93" s="94"/>
    </row>
    <row r="94" spans="1:1" x14ac:dyDescent="0.3">
      <c r="A94" s="94"/>
    </row>
    <row r="95" spans="1:1" x14ac:dyDescent="0.3">
      <c r="A95" s="94"/>
    </row>
    <row r="96" spans="1:1" x14ac:dyDescent="0.3">
      <c r="A96" s="94"/>
    </row>
    <row r="97" spans="1:1" x14ac:dyDescent="0.3">
      <c r="A97" s="94"/>
    </row>
    <row r="98" spans="1:1" x14ac:dyDescent="0.3">
      <c r="A98" s="94"/>
    </row>
    <row r="99" spans="1:1" x14ac:dyDescent="0.3">
      <c r="A99" s="94"/>
    </row>
    <row r="100" spans="1:1" x14ac:dyDescent="0.3">
      <c r="A100" s="94"/>
    </row>
    <row r="101" spans="1:1" x14ac:dyDescent="0.3">
      <c r="A101" s="94"/>
    </row>
    <row r="102" spans="1:1" x14ac:dyDescent="0.3">
      <c r="A102" s="94"/>
    </row>
    <row r="103" spans="1:1" x14ac:dyDescent="0.3">
      <c r="A103" s="94"/>
    </row>
    <row r="104" spans="1:1" x14ac:dyDescent="0.3">
      <c r="A104" s="94"/>
    </row>
    <row r="105" spans="1:1" x14ac:dyDescent="0.3">
      <c r="A105" s="94"/>
    </row>
    <row r="106" spans="1:1" x14ac:dyDescent="0.3">
      <c r="A106" s="94"/>
    </row>
    <row r="107" spans="1:1" x14ac:dyDescent="0.3">
      <c r="A107" s="94"/>
    </row>
    <row r="108" spans="1:1" x14ac:dyDescent="0.3">
      <c r="A108" s="94"/>
    </row>
    <row r="109" spans="1:1" x14ac:dyDescent="0.3">
      <c r="A109" s="94"/>
    </row>
    <row r="110" spans="1:1" x14ac:dyDescent="0.3">
      <c r="A110" s="94"/>
    </row>
    <row r="111" spans="1:1" x14ac:dyDescent="0.3">
      <c r="A111" s="94"/>
    </row>
    <row r="112" spans="1:1" x14ac:dyDescent="0.3">
      <c r="A112" s="94"/>
    </row>
    <row r="113" spans="1:1" x14ac:dyDescent="0.3">
      <c r="A113" s="94"/>
    </row>
    <row r="114" spans="1:1" x14ac:dyDescent="0.3">
      <c r="A114" s="94"/>
    </row>
    <row r="115" spans="1:1" x14ac:dyDescent="0.3">
      <c r="A115" s="94"/>
    </row>
    <row r="116" spans="1:1" x14ac:dyDescent="0.3">
      <c r="A116" s="94"/>
    </row>
    <row r="117" spans="1:1" x14ac:dyDescent="0.3">
      <c r="A117" s="94"/>
    </row>
    <row r="118" spans="1:1" x14ac:dyDescent="0.3">
      <c r="A118" s="94"/>
    </row>
    <row r="119" spans="1:1" x14ac:dyDescent="0.3">
      <c r="A119" s="94"/>
    </row>
    <row r="120" spans="1:1" x14ac:dyDescent="0.3">
      <c r="A120" s="94"/>
    </row>
    <row r="121" spans="1:1" x14ac:dyDescent="0.3">
      <c r="A121" s="94"/>
    </row>
    <row r="122" spans="1:1" x14ac:dyDescent="0.3">
      <c r="A122" s="94"/>
    </row>
    <row r="123" spans="1:1" x14ac:dyDescent="0.3">
      <c r="A123" s="94"/>
    </row>
    <row r="124" spans="1:1" x14ac:dyDescent="0.3">
      <c r="A124" s="94"/>
    </row>
    <row r="125" spans="1:1" x14ac:dyDescent="0.3">
      <c r="A125" s="94"/>
    </row>
    <row r="126" spans="1:1" x14ac:dyDescent="0.3">
      <c r="A126" s="94"/>
    </row>
    <row r="127" spans="1:1" x14ac:dyDescent="0.3">
      <c r="A127" s="94"/>
    </row>
    <row r="128" spans="1:1" x14ac:dyDescent="0.3">
      <c r="A128" s="94"/>
    </row>
    <row r="129" spans="1:1" x14ac:dyDescent="0.3">
      <c r="A129" s="94"/>
    </row>
    <row r="130" spans="1:1" x14ac:dyDescent="0.3">
      <c r="A130" s="94"/>
    </row>
    <row r="131" spans="1:1" x14ac:dyDescent="0.3">
      <c r="A131" s="94"/>
    </row>
    <row r="132" spans="1:1" x14ac:dyDescent="0.3">
      <c r="A132" s="94"/>
    </row>
    <row r="133" spans="1:1" x14ac:dyDescent="0.3">
      <c r="A133" s="94"/>
    </row>
    <row r="134" spans="1:1" x14ac:dyDescent="0.3">
      <c r="A134" s="94"/>
    </row>
    <row r="135" spans="1:1" x14ac:dyDescent="0.3">
      <c r="A135" s="94"/>
    </row>
    <row r="136" spans="1:1" x14ac:dyDescent="0.3">
      <c r="A136" s="94"/>
    </row>
    <row r="137" spans="1:1" x14ac:dyDescent="0.3">
      <c r="A137" s="94"/>
    </row>
    <row r="138" spans="1:1" x14ac:dyDescent="0.3">
      <c r="A138" s="94"/>
    </row>
    <row r="139" spans="1:1" x14ac:dyDescent="0.3">
      <c r="A139" s="94"/>
    </row>
    <row r="140" spans="1:1" x14ac:dyDescent="0.3">
      <c r="A140" s="94"/>
    </row>
    <row r="141" spans="1:1" x14ac:dyDescent="0.3">
      <c r="A141" s="94"/>
    </row>
    <row r="142" spans="1:1" x14ac:dyDescent="0.3">
      <c r="A142" s="94"/>
    </row>
    <row r="143" spans="1:1" x14ac:dyDescent="0.3">
      <c r="A143" s="94"/>
    </row>
    <row r="144" spans="1:1" x14ac:dyDescent="0.3">
      <c r="A144" s="94"/>
    </row>
    <row r="145" spans="1:1" x14ac:dyDescent="0.3">
      <c r="A145" s="94"/>
    </row>
    <row r="146" spans="1:1" x14ac:dyDescent="0.3">
      <c r="A146" s="94"/>
    </row>
    <row r="147" spans="1:1" x14ac:dyDescent="0.3">
      <c r="A147" s="94"/>
    </row>
    <row r="148" spans="1:1" x14ac:dyDescent="0.3">
      <c r="A148" s="94"/>
    </row>
    <row r="149" spans="1:1" x14ac:dyDescent="0.3">
      <c r="A149" s="94"/>
    </row>
    <row r="150" spans="1:1" x14ac:dyDescent="0.3">
      <c r="A150" s="94"/>
    </row>
    <row r="151" spans="1:1" x14ac:dyDescent="0.3">
      <c r="A151" s="94"/>
    </row>
    <row r="152" spans="1:1" x14ac:dyDescent="0.3">
      <c r="A152" s="94"/>
    </row>
    <row r="153" spans="1:1" x14ac:dyDescent="0.3">
      <c r="A153" s="94"/>
    </row>
    <row r="154" spans="1:1" x14ac:dyDescent="0.3">
      <c r="A154" s="94"/>
    </row>
    <row r="155" spans="1:1" x14ac:dyDescent="0.3">
      <c r="A155" s="94"/>
    </row>
    <row r="156" spans="1:1" x14ac:dyDescent="0.3">
      <c r="A156" s="94"/>
    </row>
    <row r="157" spans="1:1" x14ac:dyDescent="0.3">
      <c r="A157" s="94"/>
    </row>
    <row r="158" spans="1:1" x14ac:dyDescent="0.3">
      <c r="A158" s="94"/>
    </row>
    <row r="159" spans="1:1" x14ac:dyDescent="0.3">
      <c r="A159" s="94"/>
    </row>
    <row r="160" spans="1:1" x14ac:dyDescent="0.3">
      <c r="A160" s="94"/>
    </row>
    <row r="161" spans="1:1" x14ac:dyDescent="0.3">
      <c r="A161" s="94"/>
    </row>
    <row r="162" spans="1:1" x14ac:dyDescent="0.3">
      <c r="A162" s="94"/>
    </row>
    <row r="163" spans="1:1" x14ac:dyDescent="0.3">
      <c r="A163" s="94"/>
    </row>
    <row r="164" spans="1:1" x14ac:dyDescent="0.3">
      <c r="A164" s="94"/>
    </row>
    <row r="165" spans="1:1" x14ac:dyDescent="0.3">
      <c r="A165" s="94"/>
    </row>
    <row r="166" spans="1:1" x14ac:dyDescent="0.3">
      <c r="A166" s="94"/>
    </row>
    <row r="167" spans="1:1" x14ac:dyDescent="0.3">
      <c r="A167" s="94"/>
    </row>
    <row r="168" spans="1:1" x14ac:dyDescent="0.3">
      <c r="A168" s="94"/>
    </row>
    <row r="169" spans="1:1" x14ac:dyDescent="0.3">
      <c r="A169" s="94"/>
    </row>
    <row r="170" spans="1:1" x14ac:dyDescent="0.3">
      <c r="A170" s="94"/>
    </row>
    <row r="171" spans="1:1" x14ac:dyDescent="0.3">
      <c r="A171" s="94"/>
    </row>
    <row r="172" spans="1:1" x14ac:dyDescent="0.3">
      <c r="A172" s="94"/>
    </row>
    <row r="173" spans="1:1" x14ac:dyDescent="0.3">
      <c r="A173" s="94"/>
    </row>
    <row r="174" spans="1:1" x14ac:dyDescent="0.3">
      <c r="A174" s="94"/>
    </row>
    <row r="175" spans="1:1" x14ac:dyDescent="0.3">
      <c r="A175" s="94"/>
    </row>
    <row r="176" spans="1:1" x14ac:dyDescent="0.3">
      <c r="A176" s="94"/>
    </row>
    <row r="177" spans="1:1" x14ac:dyDescent="0.3">
      <c r="A177" s="94"/>
    </row>
    <row r="178" spans="1:1" x14ac:dyDescent="0.3">
      <c r="A178" s="94"/>
    </row>
    <row r="179" spans="1:1" x14ac:dyDescent="0.3">
      <c r="A179" s="94"/>
    </row>
    <row r="180" spans="1:1" x14ac:dyDescent="0.3">
      <c r="A180" s="94"/>
    </row>
    <row r="181" spans="1:1" x14ac:dyDescent="0.3">
      <c r="A181" s="94"/>
    </row>
    <row r="182" spans="1:1" x14ac:dyDescent="0.3">
      <c r="A182" s="94"/>
    </row>
    <row r="183" spans="1:1" x14ac:dyDescent="0.3">
      <c r="A183" s="94"/>
    </row>
    <row r="184" spans="1:1" x14ac:dyDescent="0.3">
      <c r="A184" s="94"/>
    </row>
    <row r="185" spans="1:1" x14ac:dyDescent="0.3">
      <c r="A185" s="94"/>
    </row>
    <row r="186" spans="1:1" x14ac:dyDescent="0.3">
      <c r="A186" s="94"/>
    </row>
    <row r="187" spans="1:1" x14ac:dyDescent="0.3">
      <c r="A187" s="94"/>
    </row>
    <row r="188" spans="1:1" x14ac:dyDescent="0.3">
      <c r="A188" s="94"/>
    </row>
    <row r="189" spans="1:1" x14ac:dyDescent="0.3">
      <c r="A189" s="94"/>
    </row>
    <row r="190" spans="1:1" x14ac:dyDescent="0.3">
      <c r="A190" s="94"/>
    </row>
    <row r="191" spans="1:1" x14ac:dyDescent="0.3">
      <c r="A191" s="94"/>
    </row>
    <row r="192" spans="1:1" x14ac:dyDescent="0.3">
      <c r="A192" s="94"/>
    </row>
    <row r="193" spans="1:1" x14ac:dyDescent="0.3">
      <c r="A193" s="94"/>
    </row>
    <row r="194" spans="1:1" x14ac:dyDescent="0.3">
      <c r="A194" s="94"/>
    </row>
    <row r="195" spans="1:1" x14ac:dyDescent="0.3">
      <c r="A195" s="94"/>
    </row>
    <row r="196" spans="1:1" x14ac:dyDescent="0.3">
      <c r="A196" s="94"/>
    </row>
    <row r="197" spans="1:1" x14ac:dyDescent="0.3">
      <c r="A197" s="94"/>
    </row>
    <row r="198" spans="1:1" x14ac:dyDescent="0.3">
      <c r="A198" s="94"/>
    </row>
    <row r="199" spans="1:1" x14ac:dyDescent="0.3">
      <c r="A199" s="94"/>
    </row>
    <row r="200" spans="1:1" x14ac:dyDescent="0.3">
      <c r="A200" s="94"/>
    </row>
    <row r="201" spans="1:1" x14ac:dyDescent="0.3">
      <c r="A201" s="94"/>
    </row>
    <row r="202" spans="1:1" x14ac:dyDescent="0.3">
      <c r="A202" s="94"/>
    </row>
    <row r="203" spans="1:1" x14ac:dyDescent="0.3">
      <c r="A203" s="94"/>
    </row>
    <row r="204" spans="1:1" x14ac:dyDescent="0.3">
      <c r="A204" s="94"/>
    </row>
    <row r="205" spans="1:1" x14ac:dyDescent="0.3">
      <c r="A205" s="94"/>
    </row>
    <row r="206" spans="1:1" x14ac:dyDescent="0.3">
      <c r="A206" s="94"/>
    </row>
    <row r="207" spans="1:1" x14ac:dyDescent="0.3">
      <c r="A207" s="94"/>
    </row>
    <row r="208" spans="1:1" x14ac:dyDescent="0.3">
      <c r="A208" s="94"/>
    </row>
    <row r="209" spans="1:1" x14ac:dyDescent="0.3">
      <c r="A209" s="94"/>
    </row>
    <row r="210" spans="1:1" x14ac:dyDescent="0.3">
      <c r="A210" s="94"/>
    </row>
    <row r="211" spans="1:1" x14ac:dyDescent="0.3">
      <c r="A211" s="94"/>
    </row>
    <row r="212" spans="1:1" x14ac:dyDescent="0.3">
      <c r="A212" s="94"/>
    </row>
    <row r="213" spans="1:1" x14ac:dyDescent="0.3">
      <c r="A213" s="94"/>
    </row>
    <row r="214" spans="1:1" x14ac:dyDescent="0.3">
      <c r="A214" s="94"/>
    </row>
    <row r="215" spans="1:1" x14ac:dyDescent="0.3">
      <c r="A215" s="94"/>
    </row>
    <row r="216" spans="1:1" x14ac:dyDescent="0.3">
      <c r="A216" s="94"/>
    </row>
    <row r="217" spans="1:1" x14ac:dyDescent="0.3">
      <c r="A217" s="94"/>
    </row>
    <row r="218" spans="1:1" x14ac:dyDescent="0.3">
      <c r="A218" s="94"/>
    </row>
    <row r="219" spans="1:1" x14ac:dyDescent="0.3">
      <c r="A219" s="94"/>
    </row>
    <row r="220" spans="1:1" x14ac:dyDescent="0.3">
      <c r="A220" s="94"/>
    </row>
    <row r="221" spans="1:1" x14ac:dyDescent="0.3">
      <c r="A221" s="94"/>
    </row>
    <row r="222" spans="1:1" x14ac:dyDescent="0.3">
      <c r="A222" s="94"/>
    </row>
    <row r="223" spans="1:1" x14ac:dyDescent="0.3">
      <c r="A223" s="94"/>
    </row>
    <row r="224" spans="1:1" x14ac:dyDescent="0.3">
      <c r="A224" s="94"/>
    </row>
    <row r="225" spans="1:1" x14ac:dyDescent="0.3">
      <c r="A225" s="94"/>
    </row>
    <row r="226" spans="1:1" x14ac:dyDescent="0.3">
      <c r="A226" s="94"/>
    </row>
    <row r="227" spans="1:1" x14ac:dyDescent="0.3">
      <c r="A227" s="94"/>
    </row>
    <row r="228" spans="1:1" x14ac:dyDescent="0.3">
      <c r="A228" s="94"/>
    </row>
    <row r="229" spans="1:1" x14ac:dyDescent="0.3">
      <c r="A229" s="94"/>
    </row>
    <row r="230" spans="1:1" x14ac:dyDescent="0.3">
      <c r="A230" s="94"/>
    </row>
    <row r="231" spans="1:1" x14ac:dyDescent="0.3">
      <c r="A231" s="94"/>
    </row>
    <row r="232" spans="1:1" x14ac:dyDescent="0.3">
      <c r="A232" s="94"/>
    </row>
    <row r="233" spans="1:1" x14ac:dyDescent="0.3">
      <c r="A233" s="94"/>
    </row>
    <row r="234" spans="1:1" x14ac:dyDescent="0.3">
      <c r="A234" s="94"/>
    </row>
    <row r="235" spans="1:1" x14ac:dyDescent="0.3">
      <c r="A235" s="94"/>
    </row>
    <row r="236" spans="1:1" x14ac:dyDescent="0.3">
      <c r="A236" s="94"/>
    </row>
    <row r="237" spans="1:1" x14ac:dyDescent="0.3">
      <c r="A237" s="94"/>
    </row>
    <row r="238" spans="1:1" x14ac:dyDescent="0.3">
      <c r="A238" s="94"/>
    </row>
    <row r="239" spans="1:1" x14ac:dyDescent="0.3">
      <c r="A239" s="94"/>
    </row>
    <row r="240" spans="1:1" x14ac:dyDescent="0.3">
      <c r="A240" s="94"/>
    </row>
    <row r="241" spans="1:1" x14ac:dyDescent="0.3">
      <c r="A241" s="94"/>
    </row>
    <row r="242" spans="1:1" x14ac:dyDescent="0.3">
      <c r="A242" s="94"/>
    </row>
    <row r="243" spans="1:1" x14ac:dyDescent="0.3">
      <c r="A243" s="94"/>
    </row>
    <row r="244" spans="1:1" x14ac:dyDescent="0.3">
      <c r="A244" s="94"/>
    </row>
    <row r="245" spans="1:1" x14ac:dyDescent="0.3">
      <c r="A245" s="94"/>
    </row>
    <row r="246" spans="1:1" x14ac:dyDescent="0.3">
      <c r="A246" s="94"/>
    </row>
    <row r="247" spans="1:1" x14ac:dyDescent="0.3">
      <c r="A247" s="94"/>
    </row>
    <row r="248" spans="1:1" x14ac:dyDescent="0.3">
      <c r="A248" s="94"/>
    </row>
    <row r="249" spans="1:1" x14ac:dyDescent="0.3">
      <c r="A249" s="94"/>
    </row>
    <row r="250" spans="1:1" x14ac:dyDescent="0.3">
      <c r="A250" s="94"/>
    </row>
    <row r="251" spans="1:1" x14ac:dyDescent="0.3">
      <c r="A251" s="94"/>
    </row>
    <row r="252" spans="1:1" x14ac:dyDescent="0.3">
      <c r="A252" s="94"/>
    </row>
    <row r="253" spans="1:1" x14ac:dyDescent="0.3">
      <c r="A253" s="94"/>
    </row>
    <row r="254" spans="1:1" x14ac:dyDescent="0.3">
      <c r="A254" s="94"/>
    </row>
    <row r="255" spans="1:1" x14ac:dyDescent="0.3">
      <c r="A255" s="94"/>
    </row>
    <row r="256" spans="1:1" x14ac:dyDescent="0.3">
      <c r="A256" s="94"/>
    </row>
    <row r="257" spans="1:1" x14ac:dyDescent="0.3">
      <c r="A257" s="94"/>
    </row>
    <row r="258" spans="1:1" x14ac:dyDescent="0.3">
      <c r="A258" s="94"/>
    </row>
    <row r="259" spans="1:1" x14ac:dyDescent="0.3">
      <c r="A259" s="94"/>
    </row>
    <row r="260" spans="1:1" x14ac:dyDescent="0.3">
      <c r="A260" s="94"/>
    </row>
    <row r="261" spans="1:1" x14ac:dyDescent="0.3">
      <c r="A261" s="94"/>
    </row>
    <row r="262" spans="1:1" x14ac:dyDescent="0.3">
      <c r="A262" s="94"/>
    </row>
    <row r="263" spans="1:1" x14ac:dyDescent="0.3">
      <c r="A263" s="94"/>
    </row>
    <row r="264" spans="1:1" x14ac:dyDescent="0.3">
      <c r="A264" s="94"/>
    </row>
    <row r="265" spans="1:1" x14ac:dyDescent="0.3">
      <c r="A265" s="94"/>
    </row>
    <row r="266" spans="1:1" x14ac:dyDescent="0.3">
      <c r="A266" s="94"/>
    </row>
    <row r="267" spans="1:1" x14ac:dyDescent="0.3">
      <c r="A267" s="94"/>
    </row>
    <row r="268" spans="1:1" x14ac:dyDescent="0.3">
      <c r="A268" s="94"/>
    </row>
    <row r="269" spans="1:1" x14ac:dyDescent="0.3">
      <c r="A269" s="94"/>
    </row>
    <row r="270" spans="1:1" x14ac:dyDescent="0.3">
      <c r="A270" s="94"/>
    </row>
    <row r="271" spans="1:1" x14ac:dyDescent="0.3">
      <c r="A271" s="94"/>
    </row>
    <row r="272" spans="1:1" x14ac:dyDescent="0.3">
      <c r="A272" s="94"/>
    </row>
    <row r="273" spans="1:1" x14ac:dyDescent="0.3">
      <c r="A273" s="94"/>
    </row>
    <row r="274" spans="1:1" x14ac:dyDescent="0.3">
      <c r="A274" s="94"/>
    </row>
    <row r="275" spans="1:1" x14ac:dyDescent="0.3">
      <c r="A275" s="94"/>
    </row>
    <row r="276" spans="1:1" x14ac:dyDescent="0.3">
      <c r="A276" s="94"/>
    </row>
    <row r="277" spans="1:1" x14ac:dyDescent="0.3">
      <c r="A277" s="94"/>
    </row>
    <row r="278" spans="1:1" x14ac:dyDescent="0.3">
      <c r="A278" s="94"/>
    </row>
    <row r="279" spans="1:1" x14ac:dyDescent="0.3">
      <c r="A279" s="94"/>
    </row>
    <row r="280" spans="1:1" x14ac:dyDescent="0.3">
      <c r="A280" s="94"/>
    </row>
    <row r="281" spans="1:1" x14ac:dyDescent="0.3">
      <c r="A281" s="94"/>
    </row>
    <row r="282" spans="1:1" x14ac:dyDescent="0.3">
      <c r="A282" s="94"/>
    </row>
    <row r="283" spans="1:1" x14ac:dyDescent="0.3">
      <c r="A283" s="94"/>
    </row>
    <row r="284" spans="1:1" x14ac:dyDescent="0.3">
      <c r="A284" s="94"/>
    </row>
    <row r="285" spans="1:1" x14ac:dyDescent="0.3">
      <c r="A285" s="94"/>
    </row>
    <row r="286" spans="1:1" x14ac:dyDescent="0.3">
      <c r="A286" s="94"/>
    </row>
    <row r="287" spans="1:1" x14ac:dyDescent="0.3">
      <c r="A287" s="94"/>
    </row>
    <row r="288" spans="1:1" x14ac:dyDescent="0.3">
      <c r="A288" s="94"/>
    </row>
    <row r="289" spans="1:1" x14ac:dyDescent="0.3">
      <c r="A289" s="94"/>
    </row>
    <row r="290" spans="1:1" x14ac:dyDescent="0.3">
      <c r="A290" s="94"/>
    </row>
    <row r="291" spans="1:1" x14ac:dyDescent="0.3">
      <c r="A291" s="94"/>
    </row>
    <row r="292" spans="1:1" x14ac:dyDescent="0.3">
      <c r="A292" s="94"/>
    </row>
    <row r="293" spans="1:1" x14ac:dyDescent="0.3">
      <c r="A293" s="94"/>
    </row>
    <row r="294" spans="1:1" x14ac:dyDescent="0.3">
      <c r="A294" s="94"/>
    </row>
    <row r="295" spans="1:1" x14ac:dyDescent="0.3">
      <c r="A295" s="94"/>
    </row>
    <row r="296" spans="1:1" x14ac:dyDescent="0.3">
      <c r="A296" s="94"/>
    </row>
    <row r="297" spans="1:1" x14ac:dyDescent="0.3">
      <c r="A297" s="94"/>
    </row>
    <row r="298" spans="1:1" x14ac:dyDescent="0.3">
      <c r="A298" s="94"/>
    </row>
    <row r="299" spans="1:1" x14ac:dyDescent="0.3">
      <c r="A299" s="94"/>
    </row>
    <row r="300" spans="1:1" x14ac:dyDescent="0.3">
      <c r="A300" s="94"/>
    </row>
    <row r="301" spans="1:1" x14ac:dyDescent="0.3">
      <c r="A301" s="94"/>
    </row>
    <row r="302" spans="1:1" x14ac:dyDescent="0.3">
      <c r="A302" s="94"/>
    </row>
    <row r="303" spans="1:1" x14ac:dyDescent="0.3">
      <c r="A303" s="94"/>
    </row>
    <row r="304" spans="1:1" x14ac:dyDescent="0.3">
      <c r="A304" s="94"/>
    </row>
    <row r="305" spans="1:1" x14ac:dyDescent="0.3">
      <c r="A305" s="94"/>
    </row>
    <row r="306" spans="1:1" x14ac:dyDescent="0.3">
      <c r="A306" s="94"/>
    </row>
    <row r="307" spans="1:1" x14ac:dyDescent="0.3">
      <c r="A307" s="94"/>
    </row>
    <row r="308" spans="1:1" x14ac:dyDescent="0.3">
      <c r="A308" s="94"/>
    </row>
    <row r="309" spans="1:1" x14ac:dyDescent="0.3">
      <c r="A309" s="94"/>
    </row>
    <row r="310" spans="1:1" x14ac:dyDescent="0.3">
      <c r="A310" s="94"/>
    </row>
    <row r="311" spans="1:1" x14ac:dyDescent="0.3">
      <c r="A311" s="94"/>
    </row>
    <row r="312" spans="1:1" x14ac:dyDescent="0.3">
      <c r="A312" s="94"/>
    </row>
    <row r="313" spans="1:1" x14ac:dyDescent="0.3">
      <c r="A313" s="94"/>
    </row>
    <row r="314" spans="1:1" x14ac:dyDescent="0.3">
      <c r="A314" s="94"/>
    </row>
    <row r="315" spans="1:1" x14ac:dyDescent="0.3">
      <c r="A315" s="94"/>
    </row>
    <row r="316" spans="1:1" x14ac:dyDescent="0.3">
      <c r="A316" s="94"/>
    </row>
    <row r="317" spans="1:1" x14ac:dyDescent="0.3">
      <c r="A317" s="94"/>
    </row>
    <row r="318" spans="1:1" x14ac:dyDescent="0.3">
      <c r="A318" s="94"/>
    </row>
    <row r="319" spans="1:1" x14ac:dyDescent="0.3">
      <c r="A319" s="94"/>
    </row>
    <row r="320" spans="1:1" x14ac:dyDescent="0.3">
      <c r="A320" s="94"/>
    </row>
    <row r="321" spans="1:1" x14ac:dyDescent="0.3">
      <c r="A321" s="94"/>
    </row>
    <row r="322" spans="1:1" x14ac:dyDescent="0.3">
      <c r="A322" s="94"/>
    </row>
    <row r="323" spans="1:1" x14ac:dyDescent="0.3">
      <c r="A323" s="94"/>
    </row>
    <row r="324" spans="1:1" x14ac:dyDescent="0.3">
      <c r="A324" s="94"/>
    </row>
    <row r="325" spans="1:1" x14ac:dyDescent="0.3">
      <c r="A325" s="94"/>
    </row>
    <row r="326" spans="1:1" x14ac:dyDescent="0.3">
      <c r="A326" s="94"/>
    </row>
    <row r="327" spans="1:1" x14ac:dyDescent="0.3">
      <c r="A327" s="94"/>
    </row>
    <row r="328" spans="1:1" x14ac:dyDescent="0.3">
      <c r="A328" s="94"/>
    </row>
    <row r="329" spans="1:1" x14ac:dyDescent="0.3">
      <c r="A329" s="94"/>
    </row>
    <row r="330" spans="1:1" x14ac:dyDescent="0.3">
      <c r="A330" s="94"/>
    </row>
    <row r="331" spans="1:1" x14ac:dyDescent="0.3">
      <c r="A331" s="94"/>
    </row>
    <row r="332" spans="1:1" x14ac:dyDescent="0.3">
      <c r="A332" s="94"/>
    </row>
    <row r="333" spans="1:1" x14ac:dyDescent="0.3">
      <c r="A333" s="94"/>
    </row>
    <row r="334" spans="1:1" x14ac:dyDescent="0.3">
      <c r="A334" s="94"/>
    </row>
    <row r="335" spans="1:1" x14ac:dyDescent="0.3">
      <c r="A335" s="94"/>
    </row>
    <row r="336" spans="1:1" x14ac:dyDescent="0.3">
      <c r="A336" s="94"/>
    </row>
    <row r="337" spans="1:1" x14ac:dyDescent="0.3">
      <c r="A337" s="94"/>
    </row>
    <row r="338" spans="1:1" x14ac:dyDescent="0.3">
      <c r="A338" s="94"/>
    </row>
    <row r="339" spans="1:1" x14ac:dyDescent="0.3">
      <c r="A339" s="94"/>
    </row>
    <row r="340" spans="1:1" x14ac:dyDescent="0.3">
      <c r="A340" s="94"/>
    </row>
    <row r="341" spans="1:1" x14ac:dyDescent="0.3">
      <c r="A341" s="94"/>
    </row>
    <row r="342" spans="1:1" x14ac:dyDescent="0.3">
      <c r="A342" s="94"/>
    </row>
    <row r="343" spans="1:1" x14ac:dyDescent="0.3">
      <c r="A343" s="94"/>
    </row>
    <row r="344" spans="1:1" x14ac:dyDescent="0.3">
      <c r="A344" s="94"/>
    </row>
    <row r="345" spans="1:1" x14ac:dyDescent="0.3">
      <c r="A345" s="94"/>
    </row>
    <row r="346" spans="1:1" x14ac:dyDescent="0.3">
      <c r="A346" s="94"/>
    </row>
    <row r="347" spans="1:1" x14ac:dyDescent="0.3">
      <c r="A347" s="94"/>
    </row>
    <row r="348" spans="1:1" x14ac:dyDescent="0.3">
      <c r="A348" s="94"/>
    </row>
    <row r="349" spans="1:1" x14ac:dyDescent="0.3">
      <c r="A349" s="94"/>
    </row>
    <row r="350" spans="1:1" x14ac:dyDescent="0.3">
      <c r="A350" s="94"/>
    </row>
    <row r="351" spans="1:1" x14ac:dyDescent="0.3">
      <c r="A351" s="94"/>
    </row>
    <row r="352" spans="1:1" x14ac:dyDescent="0.3">
      <c r="A352" s="94"/>
    </row>
    <row r="353" spans="1:1" x14ac:dyDescent="0.3">
      <c r="A353" s="94"/>
    </row>
    <row r="354" spans="1:1" x14ac:dyDescent="0.3">
      <c r="A354" s="94"/>
    </row>
    <row r="355" spans="1:1" x14ac:dyDescent="0.3">
      <c r="A355" s="94"/>
    </row>
    <row r="356" spans="1:1" x14ac:dyDescent="0.3">
      <c r="A356" s="94"/>
    </row>
    <row r="357" spans="1:1" x14ac:dyDescent="0.3">
      <c r="A357" s="94"/>
    </row>
    <row r="358" spans="1:1" x14ac:dyDescent="0.3">
      <c r="A358" s="94"/>
    </row>
    <row r="359" spans="1:1" x14ac:dyDescent="0.3">
      <c r="A359" s="94"/>
    </row>
    <row r="360" spans="1:1" x14ac:dyDescent="0.3">
      <c r="A360" s="94"/>
    </row>
    <row r="361" spans="1:1" x14ac:dyDescent="0.3">
      <c r="A361" s="94"/>
    </row>
    <row r="362" spans="1:1" x14ac:dyDescent="0.3">
      <c r="A362" s="94"/>
    </row>
    <row r="363" spans="1:1" x14ac:dyDescent="0.3">
      <c r="A363" s="94"/>
    </row>
    <row r="364" spans="1:1" x14ac:dyDescent="0.3">
      <c r="A364" s="94"/>
    </row>
    <row r="365" spans="1:1" x14ac:dyDescent="0.3">
      <c r="A365" s="94"/>
    </row>
    <row r="366" spans="1:1" x14ac:dyDescent="0.3">
      <c r="A366" s="94"/>
    </row>
    <row r="367" spans="1:1" x14ac:dyDescent="0.3">
      <c r="A367" s="94"/>
    </row>
    <row r="368" spans="1:1" x14ac:dyDescent="0.3">
      <c r="A368" s="94"/>
    </row>
    <row r="369" spans="1:1" x14ac:dyDescent="0.3">
      <c r="A369" s="94"/>
    </row>
    <row r="370" spans="1:1" x14ac:dyDescent="0.3">
      <c r="A370" s="94"/>
    </row>
    <row r="371" spans="1:1" x14ac:dyDescent="0.3">
      <c r="A371" s="94"/>
    </row>
    <row r="372" spans="1:1" x14ac:dyDescent="0.3">
      <c r="A372" s="94"/>
    </row>
    <row r="373" spans="1:1" x14ac:dyDescent="0.3">
      <c r="A373" s="94"/>
    </row>
    <row r="374" spans="1:1" x14ac:dyDescent="0.3">
      <c r="A374" s="94"/>
    </row>
    <row r="375" spans="1:1" x14ac:dyDescent="0.3">
      <c r="A375" s="94"/>
    </row>
    <row r="376" spans="1:1" x14ac:dyDescent="0.3">
      <c r="A376" s="94"/>
    </row>
    <row r="377" spans="1:1" x14ac:dyDescent="0.3">
      <c r="A377" s="94"/>
    </row>
    <row r="378" spans="1:1" x14ac:dyDescent="0.3">
      <c r="A378" s="94"/>
    </row>
    <row r="379" spans="1:1" x14ac:dyDescent="0.3">
      <c r="A379" s="94"/>
    </row>
    <row r="380" spans="1:1" x14ac:dyDescent="0.3">
      <c r="A380" s="94"/>
    </row>
    <row r="381" spans="1:1" x14ac:dyDescent="0.3">
      <c r="A381" s="94"/>
    </row>
    <row r="382" spans="1:1" x14ac:dyDescent="0.3">
      <c r="A382" s="94"/>
    </row>
    <row r="383" spans="1:1" x14ac:dyDescent="0.3">
      <c r="A383" s="94"/>
    </row>
    <row r="384" spans="1:1" x14ac:dyDescent="0.3">
      <c r="A384" s="94"/>
    </row>
    <row r="385" spans="1:1" x14ac:dyDescent="0.3">
      <c r="A385" s="94"/>
    </row>
    <row r="386" spans="1:1" x14ac:dyDescent="0.3">
      <c r="A386" s="94"/>
    </row>
    <row r="387" spans="1:1" x14ac:dyDescent="0.3">
      <c r="A387" s="94"/>
    </row>
    <row r="388" spans="1:1" x14ac:dyDescent="0.3">
      <c r="A388" s="94"/>
    </row>
    <row r="389" spans="1:1" x14ac:dyDescent="0.3">
      <c r="A389" s="94"/>
    </row>
    <row r="390" spans="1:1" x14ac:dyDescent="0.3">
      <c r="A390" s="94"/>
    </row>
    <row r="391" spans="1:1" x14ac:dyDescent="0.3">
      <c r="A391" s="94"/>
    </row>
    <row r="392" spans="1:1" x14ac:dyDescent="0.3">
      <c r="A392" s="94"/>
    </row>
    <row r="393" spans="1:1" x14ac:dyDescent="0.3">
      <c r="A393" s="94"/>
    </row>
    <row r="394" spans="1:1" x14ac:dyDescent="0.3">
      <c r="A394" s="94"/>
    </row>
    <row r="395" spans="1:1" x14ac:dyDescent="0.3">
      <c r="A395" s="94"/>
    </row>
    <row r="396" spans="1:1" x14ac:dyDescent="0.3">
      <c r="A396" s="94"/>
    </row>
    <row r="397" spans="1:1" x14ac:dyDescent="0.3">
      <c r="A397" s="94"/>
    </row>
    <row r="398" spans="1:1" x14ac:dyDescent="0.3">
      <c r="A398" s="94"/>
    </row>
    <row r="399" spans="1:1" x14ac:dyDescent="0.3">
      <c r="A399" s="94"/>
    </row>
    <row r="400" spans="1:1" x14ac:dyDescent="0.3">
      <c r="A400" s="94"/>
    </row>
    <row r="401" spans="1:1" x14ac:dyDescent="0.3">
      <c r="A401" s="94"/>
    </row>
    <row r="402" spans="1:1" x14ac:dyDescent="0.3">
      <c r="A402" s="94"/>
    </row>
    <row r="403" spans="1:1" x14ac:dyDescent="0.3">
      <c r="A403" s="94"/>
    </row>
    <row r="404" spans="1:1" x14ac:dyDescent="0.3">
      <c r="A404" s="94"/>
    </row>
    <row r="405" spans="1:1" x14ac:dyDescent="0.3">
      <c r="A405" s="94"/>
    </row>
    <row r="406" spans="1:1" x14ac:dyDescent="0.3">
      <c r="A406" s="94"/>
    </row>
    <row r="407" spans="1:1" x14ac:dyDescent="0.3">
      <c r="A407" s="94"/>
    </row>
    <row r="408" spans="1:1" x14ac:dyDescent="0.3">
      <c r="A408" s="94"/>
    </row>
    <row r="409" spans="1:1" x14ac:dyDescent="0.3">
      <c r="A409" s="94"/>
    </row>
    <row r="410" spans="1:1" x14ac:dyDescent="0.3">
      <c r="A410" s="94"/>
    </row>
    <row r="411" spans="1:1" x14ac:dyDescent="0.3">
      <c r="A411" s="94"/>
    </row>
    <row r="412" spans="1:1" x14ac:dyDescent="0.3">
      <c r="A412" s="94"/>
    </row>
    <row r="413" spans="1:1" x14ac:dyDescent="0.3">
      <c r="A413" s="94"/>
    </row>
    <row r="414" spans="1:1" x14ac:dyDescent="0.3">
      <c r="A414" s="94"/>
    </row>
    <row r="415" spans="1:1" x14ac:dyDescent="0.3">
      <c r="A415" s="94"/>
    </row>
    <row r="416" spans="1:1" x14ac:dyDescent="0.3">
      <c r="A416" s="94"/>
    </row>
    <row r="417" spans="1:1" x14ac:dyDescent="0.3">
      <c r="A417" s="94"/>
    </row>
    <row r="418" spans="1:1" x14ac:dyDescent="0.3">
      <c r="A418" s="94"/>
    </row>
    <row r="419" spans="1:1" x14ac:dyDescent="0.3">
      <c r="A419" s="94"/>
    </row>
    <row r="420" spans="1:1" x14ac:dyDescent="0.3">
      <c r="A420" s="94"/>
    </row>
    <row r="421" spans="1:1" x14ac:dyDescent="0.3">
      <c r="A421" s="94"/>
    </row>
    <row r="422" spans="1:1" x14ac:dyDescent="0.3">
      <c r="A422" s="94"/>
    </row>
    <row r="423" spans="1:1" x14ac:dyDescent="0.3">
      <c r="A423" s="94"/>
    </row>
    <row r="424" spans="1:1" x14ac:dyDescent="0.3">
      <c r="A424" s="94"/>
    </row>
    <row r="425" spans="1:1" x14ac:dyDescent="0.3">
      <c r="A425" s="94"/>
    </row>
    <row r="426" spans="1:1" x14ac:dyDescent="0.3">
      <c r="A426" s="94"/>
    </row>
    <row r="427" spans="1:1" x14ac:dyDescent="0.3">
      <c r="A427" s="94"/>
    </row>
    <row r="428" spans="1:1" x14ac:dyDescent="0.3">
      <c r="A428" s="94"/>
    </row>
    <row r="429" spans="1:1" x14ac:dyDescent="0.3">
      <c r="A429" s="94"/>
    </row>
    <row r="430" spans="1:1" x14ac:dyDescent="0.3">
      <c r="A430" s="94"/>
    </row>
    <row r="431" spans="1:1" x14ac:dyDescent="0.3">
      <c r="A431" s="94"/>
    </row>
    <row r="432" spans="1:1" x14ac:dyDescent="0.3">
      <c r="A432" s="94"/>
    </row>
    <row r="433" spans="1:1" x14ac:dyDescent="0.3">
      <c r="A433" s="94"/>
    </row>
    <row r="434" spans="1:1" x14ac:dyDescent="0.3">
      <c r="A434" s="94"/>
    </row>
    <row r="435" spans="1:1" x14ac:dyDescent="0.3">
      <c r="A435" s="94"/>
    </row>
    <row r="436" spans="1:1" x14ac:dyDescent="0.3">
      <c r="A436" s="94"/>
    </row>
    <row r="437" spans="1:1" x14ac:dyDescent="0.3">
      <c r="A437" s="94"/>
    </row>
    <row r="438" spans="1:1" x14ac:dyDescent="0.3">
      <c r="A438" s="94"/>
    </row>
    <row r="439" spans="1:1" x14ac:dyDescent="0.3">
      <c r="A439" s="94"/>
    </row>
    <row r="440" spans="1:1" x14ac:dyDescent="0.3">
      <c r="A440" s="94"/>
    </row>
    <row r="441" spans="1:1" x14ac:dyDescent="0.3">
      <c r="A441" s="94"/>
    </row>
    <row r="442" spans="1:1" x14ac:dyDescent="0.3">
      <c r="A442" s="94"/>
    </row>
    <row r="443" spans="1:1" x14ac:dyDescent="0.3">
      <c r="A443" s="94"/>
    </row>
    <row r="444" spans="1:1" x14ac:dyDescent="0.3">
      <c r="A444" s="94"/>
    </row>
    <row r="445" spans="1:1" x14ac:dyDescent="0.3">
      <c r="A445" s="94"/>
    </row>
    <row r="446" spans="1:1" x14ac:dyDescent="0.3">
      <c r="A446" s="94"/>
    </row>
    <row r="447" spans="1:1" x14ac:dyDescent="0.3">
      <c r="A447" s="94"/>
    </row>
    <row r="448" spans="1:1" x14ac:dyDescent="0.3">
      <c r="A448" s="94"/>
    </row>
    <row r="449" spans="1:1" x14ac:dyDescent="0.3">
      <c r="A449" s="94"/>
    </row>
    <row r="450" spans="1:1" x14ac:dyDescent="0.3">
      <c r="A450" s="94"/>
    </row>
    <row r="451" spans="1:1" x14ac:dyDescent="0.3">
      <c r="A451" s="94"/>
    </row>
    <row r="452" spans="1:1" x14ac:dyDescent="0.3">
      <c r="A452" s="94"/>
    </row>
    <row r="453" spans="1:1" x14ac:dyDescent="0.3">
      <c r="A453" s="94"/>
    </row>
    <row r="454" spans="1:1" x14ac:dyDescent="0.3">
      <c r="A454" s="94"/>
    </row>
    <row r="455" spans="1:1" x14ac:dyDescent="0.3">
      <c r="A455" s="94"/>
    </row>
    <row r="456" spans="1:1" x14ac:dyDescent="0.3">
      <c r="A456" s="94"/>
    </row>
    <row r="457" spans="1:1" x14ac:dyDescent="0.3">
      <c r="A457" s="94"/>
    </row>
    <row r="458" spans="1:1" x14ac:dyDescent="0.3">
      <c r="A458" s="94"/>
    </row>
    <row r="459" spans="1:1" x14ac:dyDescent="0.3">
      <c r="A459" s="94"/>
    </row>
    <row r="460" spans="1:1" x14ac:dyDescent="0.3">
      <c r="A460" s="94"/>
    </row>
    <row r="461" spans="1:1" x14ac:dyDescent="0.3">
      <c r="A461" s="94"/>
    </row>
    <row r="462" spans="1:1" x14ac:dyDescent="0.3">
      <c r="A462" s="94"/>
    </row>
    <row r="463" spans="1:1" x14ac:dyDescent="0.3">
      <c r="A463" s="94"/>
    </row>
    <row r="464" spans="1:1" x14ac:dyDescent="0.3">
      <c r="A464" s="94"/>
    </row>
    <row r="465" spans="1:1" x14ac:dyDescent="0.3">
      <c r="A465" s="94"/>
    </row>
    <row r="466" spans="1:1" x14ac:dyDescent="0.3">
      <c r="A466" s="94"/>
    </row>
    <row r="467" spans="1:1" x14ac:dyDescent="0.3">
      <c r="A467" s="94"/>
    </row>
    <row r="468" spans="1:1" x14ac:dyDescent="0.3">
      <c r="A468" s="94"/>
    </row>
    <row r="469" spans="1:1" x14ac:dyDescent="0.3">
      <c r="A469" s="94"/>
    </row>
    <row r="470" spans="1:1" x14ac:dyDescent="0.3">
      <c r="A470" s="94"/>
    </row>
    <row r="471" spans="1:1" x14ac:dyDescent="0.3">
      <c r="A471" s="94"/>
    </row>
    <row r="472" spans="1:1" x14ac:dyDescent="0.3">
      <c r="A472" s="94"/>
    </row>
    <row r="473" spans="1:1" x14ac:dyDescent="0.3">
      <c r="A473" s="94"/>
    </row>
    <row r="474" spans="1:1" x14ac:dyDescent="0.3">
      <c r="A474" s="94"/>
    </row>
    <row r="475" spans="1:1" x14ac:dyDescent="0.3">
      <c r="A475" s="94"/>
    </row>
    <row r="476" spans="1:1" x14ac:dyDescent="0.3">
      <c r="A476" s="94"/>
    </row>
    <row r="477" spans="1:1" x14ac:dyDescent="0.3">
      <c r="A477" s="94"/>
    </row>
    <row r="478" spans="1:1" x14ac:dyDescent="0.3">
      <c r="A478" s="94"/>
    </row>
    <row r="479" spans="1:1" x14ac:dyDescent="0.3">
      <c r="A479" s="94"/>
    </row>
    <row r="480" spans="1:1" x14ac:dyDescent="0.3">
      <c r="A480" s="94"/>
    </row>
    <row r="481" spans="1:1" x14ac:dyDescent="0.3">
      <c r="A481" s="94"/>
    </row>
    <row r="482" spans="1:1" x14ac:dyDescent="0.3">
      <c r="A482" s="94"/>
    </row>
    <row r="483" spans="1:1" x14ac:dyDescent="0.3">
      <c r="A483" s="94"/>
    </row>
    <row r="484" spans="1:1" x14ac:dyDescent="0.3">
      <c r="A484" s="94"/>
    </row>
    <row r="485" spans="1:1" x14ac:dyDescent="0.3">
      <c r="A485" s="94"/>
    </row>
    <row r="486" spans="1:1" x14ac:dyDescent="0.3">
      <c r="A486" s="94"/>
    </row>
    <row r="487" spans="1:1" x14ac:dyDescent="0.3">
      <c r="A487" s="94"/>
    </row>
    <row r="488" spans="1:1" x14ac:dyDescent="0.3">
      <c r="A488" s="94"/>
    </row>
    <row r="489" spans="1:1" x14ac:dyDescent="0.3">
      <c r="A489" s="94"/>
    </row>
    <row r="490" spans="1:1" x14ac:dyDescent="0.3">
      <c r="A490" s="94"/>
    </row>
    <row r="491" spans="1:1" x14ac:dyDescent="0.3">
      <c r="A491" s="94"/>
    </row>
    <row r="492" spans="1:1" x14ac:dyDescent="0.3">
      <c r="A492" s="94"/>
    </row>
    <row r="493" spans="1:1" x14ac:dyDescent="0.3">
      <c r="A493" s="94"/>
    </row>
    <row r="494" spans="1:1" x14ac:dyDescent="0.3">
      <c r="A494" s="94"/>
    </row>
    <row r="495" spans="1:1" x14ac:dyDescent="0.3">
      <c r="A495" s="94"/>
    </row>
    <row r="496" spans="1:1" x14ac:dyDescent="0.3">
      <c r="A496" s="94"/>
    </row>
    <row r="497" spans="1:1" x14ac:dyDescent="0.3">
      <c r="A497" s="94"/>
    </row>
    <row r="498" spans="1:1" x14ac:dyDescent="0.3">
      <c r="A498" s="94"/>
    </row>
    <row r="499" spans="1:1" x14ac:dyDescent="0.3">
      <c r="A499" s="94"/>
    </row>
    <row r="500" spans="1:1" x14ac:dyDescent="0.3">
      <c r="A500" s="94"/>
    </row>
    <row r="501" spans="1:1" x14ac:dyDescent="0.3">
      <c r="A501" s="94"/>
    </row>
    <row r="502" spans="1:1" x14ac:dyDescent="0.3">
      <c r="A502" s="94"/>
    </row>
    <row r="503" spans="1:1" x14ac:dyDescent="0.3">
      <c r="A503" s="94"/>
    </row>
    <row r="504" spans="1:1" x14ac:dyDescent="0.3">
      <c r="A504" s="94"/>
    </row>
    <row r="505" spans="1:1" x14ac:dyDescent="0.3">
      <c r="A505" s="94"/>
    </row>
    <row r="506" spans="1:1" x14ac:dyDescent="0.3">
      <c r="A506" s="94"/>
    </row>
    <row r="507" spans="1:1" x14ac:dyDescent="0.3">
      <c r="A507" s="94"/>
    </row>
    <row r="508" spans="1:1" x14ac:dyDescent="0.3">
      <c r="A508" s="94"/>
    </row>
    <row r="509" spans="1:1" x14ac:dyDescent="0.3">
      <c r="A509" s="94"/>
    </row>
    <row r="510" spans="1:1" x14ac:dyDescent="0.3">
      <c r="A510" s="94"/>
    </row>
    <row r="511" spans="1:1" x14ac:dyDescent="0.3">
      <c r="A511" s="94"/>
    </row>
    <row r="512" spans="1:1" x14ac:dyDescent="0.3">
      <c r="A512" s="94"/>
    </row>
    <row r="513" spans="1:1" x14ac:dyDescent="0.3">
      <c r="A513" s="94"/>
    </row>
    <row r="514" spans="1:1" x14ac:dyDescent="0.3">
      <c r="A514" s="94"/>
    </row>
    <row r="515" spans="1:1" x14ac:dyDescent="0.3">
      <c r="A515" s="94"/>
    </row>
    <row r="516" spans="1:1" x14ac:dyDescent="0.3">
      <c r="A516" s="94"/>
    </row>
    <row r="517" spans="1:1" x14ac:dyDescent="0.3">
      <c r="A517" s="94"/>
    </row>
    <row r="518" spans="1:1" x14ac:dyDescent="0.3">
      <c r="A518" s="94"/>
    </row>
    <row r="519" spans="1:1" x14ac:dyDescent="0.3">
      <c r="A519" s="94"/>
    </row>
    <row r="520" spans="1:1" x14ac:dyDescent="0.3">
      <c r="A520" s="94"/>
    </row>
    <row r="521" spans="1:1" x14ac:dyDescent="0.3">
      <c r="A521" s="94"/>
    </row>
    <row r="522" spans="1:1" x14ac:dyDescent="0.3">
      <c r="A522" s="94"/>
    </row>
    <row r="523" spans="1:1" x14ac:dyDescent="0.3">
      <c r="A523" s="94"/>
    </row>
    <row r="524" spans="1:1" x14ac:dyDescent="0.3">
      <c r="A524" s="94"/>
    </row>
    <row r="525" spans="1:1" x14ac:dyDescent="0.3">
      <c r="A525" s="94"/>
    </row>
    <row r="526" spans="1:1" x14ac:dyDescent="0.3">
      <c r="A526" s="94"/>
    </row>
    <row r="527" spans="1:1" x14ac:dyDescent="0.3">
      <c r="A527" s="94"/>
    </row>
    <row r="528" spans="1:1" x14ac:dyDescent="0.3">
      <c r="A528" s="94"/>
    </row>
    <row r="529" spans="1:1" x14ac:dyDescent="0.3">
      <c r="A529" s="94"/>
    </row>
    <row r="530" spans="1:1" x14ac:dyDescent="0.3">
      <c r="A530" s="94"/>
    </row>
    <row r="531" spans="1:1" x14ac:dyDescent="0.3">
      <c r="A531" s="94"/>
    </row>
    <row r="532" spans="1:1" x14ac:dyDescent="0.3">
      <c r="A532" s="94"/>
    </row>
    <row r="533" spans="1:1" x14ac:dyDescent="0.3">
      <c r="A533" s="94"/>
    </row>
    <row r="534" spans="1:1" x14ac:dyDescent="0.3">
      <c r="A534" s="94"/>
    </row>
    <row r="535" spans="1:1" x14ac:dyDescent="0.3">
      <c r="A535" s="94"/>
    </row>
    <row r="536" spans="1:1" x14ac:dyDescent="0.3">
      <c r="A536" s="94"/>
    </row>
    <row r="537" spans="1:1" x14ac:dyDescent="0.3">
      <c r="A537" s="94"/>
    </row>
    <row r="538" spans="1:1" x14ac:dyDescent="0.3">
      <c r="A538" s="94"/>
    </row>
    <row r="539" spans="1:1" x14ac:dyDescent="0.3">
      <c r="A539" s="94"/>
    </row>
    <row r="540" spans="1:1" x14ac:dyDescent="0.3">
      <c r="A540" s="94"/>
    </row>
    <row r="541" spans="1:1" x14ac:dyDescent="0.3">
      <c r="A541" s="94"/>
    </row>
    <row r="542" spans="1:1" x14ac:dyDescent="0.3">
      <c r="A542" s="94"/>
    </row>
    <row r="543" spans="1:1" x14ac:dyDescent="0.3">
      <c r="A543" s="94"/>
    </row>
    <row r="544" spans="1:1" x14ac:dyDescent="0.3">
      <c r="A544" s="94"/>
    </row>
    <row r="545" spans="1:1" x14ac:dyDescent="0.3">
      <c r="A545" s="94"/>
    </row>
    <row r="546" spans="1:1" x14ac:dyDescent="0.3">
      <c r="A546" s="94"/>
    </row>
    <row r="547" spans="1:1" x14ac:dyDescent="0.3">
      <c r="A547" s="94"/>
    </row>
    <row r="548" spans="1:1" x14ac:dyDescent="0.3">
      <c r="A548" s="94"/>
    </row>
    <row r="549" spans="1:1" x14ac:dyDescent="0.3">
      <c r="A549" s="94"/>
    </row>
    <row r="550" spans="1:1" x14ac:dyDescent="0.3">
      <c r="A550" s="94"/>
    </row>
    <row r="551" spans="1:1" x14ac:dyDescent="0.3">
      <c r="A551" s="94"/>
    </row>
    <row r="552" spans="1:1" x14ac:dyDescent="0.3">
      <c r="A552" s="94"/>
    </row>
    <row r="553" spans="1:1" x14ac:dyDescent="0.3">
      <c r="A553" s="94"/>
    </row>
    <row r="554" spans="1:1" x14ac:dyDescent="0.3">
      <c r="A554" s="94"/>
    </row>
    <row r="555" spans="1:1" x14ac:dyDescent="0.3">
      <c r="A555" s="94"/>
    </row>
    <row r="556" spans="1:1" x14ac:dyDescent="0.3">
      <c r="A556" s="94"/>
    </row>
    <row r="557" spans="1:1" x14ac:dyDescent="0.3">
      <c r="A557" s="94"/>
    </row>
    <row r="558" spans="1:1" x14ac:dyDescent="0.3">
      <c r="A558" s="94"/>
    </row>
    <row r="559" spans="1:1" x14ac:dyDescent="0.3">
      <c r="A559" s="94"/>
    </row>
    <row r="560" spans="1:1" x14ac:dyDescent="0.3">
      <c r="A560" s="94"/>
    </row>
    <row r="561" spans="1:1" x14ac:dyDescent="0.3">
      <c r="A561" s="94"/>
    </row>
    <row r="562" spans="1:1" x14ac:dyDescent="0.3">
      <c r="A562" s="94"/>
    </row>
    <row r="563" spans="1:1" x14ac:dyDescent="0.3">
      <c r="A563" s="94"/>
    </row>
    <row r="564" spans="1:1" x14ac:dyDescent="0.3">
      <c r="A564" s="94"/>
    </row>
    <row r="565" spans="1:1" x14ac:dyDescent="0.3">
      <c r="A565" s="94"/>
    </row>
    <row r="566" spans="1:1" x14ac:dyDescent="0.3">
      <c r="A566" s="94"/>
    </row>
    <row r="567" spans="1:1" x14ac:dyDescent="0.3">
      <c r="A567" s="94"/>
    </row>
    <row r="568" spans="1:1" x14ac:dyDescent="0.3">
      <c r="A568" s="94"/>
    </row>
    <row r="569" spans="1:1" x14ac:dyDescent="0.3">
      <c r="A569" s="94"/>
    </row>
    <row r="570" spans="1:1" x14ac:dyDescent="0.3">
      <c r="A570" s="94"/>
    </row>
    <row r="571" spans="1:1" x14ac:dyDescent="0.3">
      <c r="A571" s="94"/>
    </row>
    <row r="572" spans="1:1" x14ac:dyDescent="0.3">
      <c r="A572" s="94"/>
    </row>
    <row r="573" spans="1:1" x14ac:dyDescent="0.3">
      <c r="A573" s="94"/>
    </row>
    <row r="574" spans="1:1" x14ac:dyDescent="0.3">
      <c r="A574" s="94"/>
    </row>
    <row r="575" spans="1:1" x14ac:dyDescent="0.3">
      <c r="A575" s="94"/>
    </row>
    <row r="576" spans="1:1" x14ac:dyDescent="0.3">
      <c r="A576" s="94"/>
    </row>
    <row r="577" spans="1:1" x14ac:dyDescent="0.3">
      <c r="A577" s="94"/>
    </row>
    <row r="578" spans="1:1" x14ac:dyDescent="0.3">
      <c r="A578" s="94"/>
    </row>
    <row r="579" spans="1:1" x14ac:dyDescent="0.3">
      <c r="A579" s="94"/>
    </row>
    <row r="580" spans="1:1" x14ac:dyDescent="0.3">
      <c r="A580" s="94"/>
    </row>
    <row r="581" spans="1:1" x14ac:dyDescent="0.3">
      <c r="A581" s="94"/>
    </row>
    <row r="582" spans="1:1" x14ac:dyDescent="0.3">
      <c r="A582" s="94"/>
    </row>
    <row r="583" spans="1:1" x14ac:dyDescent="0.3">
      <c r="A583" s="94"/>
    </row>
    <row r="584" spans="1:1" x14ac:dyDescent="0.3">
      <c r="A584" s="94"/>
    </row>
    <row r="585" spans="1:1" x14ac:dyDescent="0.3">
      <c r="A585" s="94"/>
    </row>
    <row r="586" spans="1:1" x14ac:dyDescent="0.3">
      <c r="A586" s="94"/>
    </row>
    <row r="587" spans="1:1" x14ac:dyDescent="0.3">
      <c r="A587" s="94"/>
    </row>
    <row r="588" spans="1:1" x14ac:dyDescent="0.3">
      <c r="A588" s="94"/>
    </row>
    <row r="589" spans="1:1" x14ac:dyDescent="0.3">
      <c r="A589" s="94"/>
    </row>
    <row r="590" spans="1:1" x14ac:dyDescent="0.3">
      <c r="A590" s="94"/>
    </row>
    <row r="591" spans="1:1" x14ac:dyDescent="0.3">
      <c r="A591" s="94"/>
    </row>
    <row r="592" spans="1:1" x14ac:dyDescent="0.3">
      <c r="A592" s="94"/>
    </row>
    <row r="593" spans="1:1" x14ac:dyDescent="0.3">
      <c r="A593" s="94"/>
    </row>
    <row r="594" spans="1:1" x14ac:dyDescent="0.3">
      <c r="A594" s="94"/>
    </row>
    <row r="595" spans="1:1" x14ac:dyDescent="0.3">
      <c r="A595" s="94"/>
    </row>
    <row r="596" spans="1:1" x14ac:dyDescent="0.3">
      <c r="A596" s="94"/>
    </row>
    <row r="597" spans="1:1" x14ac:dyDescent="0.3">
      <c r="A597" s="94"/>
    </row>
    <row r="598" spans="1:1" x14ac:dyDescent="0.3">
      <c r="A598" s="94"/>
    </row>
    <row r="599" spans="1:1" x14ac:dyDescent="0.3">
      <c r="A599" s="94"/>
    </row>
    <row r="600" spans="1:1" x14ac:dyDescent="0.3">
      <c r="A600" s="94"/>
    </row>
    <row r="601" spans="1:1" x14ac:dyDescent="0.3">
      <c r="A601" s="94"/>
    </row>
    <row r="602" spans="1:1" x14ac:dyDescent="0.3">
      <c r="A602" s="94"/>
    </row>
    <row r="603" spans="1:1" x14ac:dyDescent="0.3">
      <c r="A603" s="94"/>
    </row>
    <row r="604" spans="1:1" x14ac:dyDescent="0.3">
      <c r="A604" s="94"/>
    </row>
    <row r="605" spans="1:1" x14ac:dyDescent="0.3">
      <c r="A605" s="94"/>
    </row>
    <row r="606" spans="1:1" x14ac:dyDescent="0.3">
      <c r="A606" s="94"/>
    </row>
    <row r="607" spans="1:1" x14ac:dyDescent="0.3">
      <c r="A607" s="94"/>
    </row>
    <row r="608" spans="1:1" x14ac:dyDescent="0.3">
      <c r="A608" s="94"/>
    </row>
    <row r="609" spans="1:1" x14ac:dyDescent="0.3">
      <c r="A609" s="94"/>
    </row>
    <row r="610" spans="1:1" x14ac:dyDescent="0.3">
      <c r="A610" s="94"/>
    </row>
    <row r="611" spans="1:1" x14ac:dyDescent="0.3">
      <c r="A611" s="94"/>
    </row>
    <row r="612" spans="1:1" x14ac:dyDescent="0.3">
      <c r="A612" s="94"/>
    </row>
    <row r="613" spans="1:1" x14ac:dyDescent="0.3">
      <c r="A613" s="94"/>
    </row>
    <row r="614" spans="1:1" x14ac:dyDescent="0.3">
      <c r="A614" s="94"/>
    </row>
    <row r="615" spans="1:1" x14ac:dyDescent="0.3">
      <c r="A615" s="94"/>
    </row>
    <row r="616" spans="1:1" x14ac:dyDescent="0.3">
      <c r="A616" s="94"/>
    </row>
    <row r="617" spans="1:1" x14ac:dyDescent="0.3">
      <c r="A617" s="94"/>
    </row>
    <row r="618" spans="1:1" x14ac:dyDescent="0.3">
      <c r="A618" s="94"/>
    </row>
    <row r="619" spans="1:1" x14ac:dyDescent="0.3">
      <c r="A619" s="94"/>
    </row>
    <row r="620" spans="1:1" x14ac:dyDescent="0.3">
      <c r="A620" s="94"/>
    </row>
    <row r="621" spans="1:1" x14ac:dyDescent="0.3">
      <c r="A621" s="94"/>
    </row>
    <row r="622" spans="1:1" x14ac:dyDescent="0.3">
      <c r="A622" s="94"/>
    </row>
    <row r="623" spans="1:1" x14ac:dyDescent="0.3">
      <c r="A623" s="94"/>
    </row>
    <row r="624" spans="1:1" x14ac:dyDescent="0.3">
      <c r="A624" s="94"/>
    </row>
    <row r="625" spans="1:1" x14ac:dyDescent="0.3">
      <c r="A625" s="94"/>
    </row>
    <row r="626" spans="1:1" x14ac:dyDescent="0.3">
      <c r="A626" s="94"/>
    </row>
    <row r="627" spans="1:1" x14ac:dyDescent="0.3">
      <c r="A627" s="94"/>
    </row>
    <row r="628" spans="1:1" x14ac:dyDescent="0.3">
      <c r="A628" s="94"/>
    </row>
    <row r="629" spans="1:1" x14ac:dyDescent="0.3">
      <c r="A629" s="94"/>
    </row>
    <row r="630" spans="1:1" x14ac:dyDescent="0.3">
      <c r="A630" s="94"/>
    </row>
    <row r="631" spans="1:1" x14ac:dyDescent="0.3">
      <c r="A631" s="94"/>
    </row>
    <row r="632" spans="1:1" x14ac:dyDescent="0.3">
      <c r="A632" s="94"/>
    </row>
    <row r="633" spans="1:1" x14ac:dyDescent="0.3">
      <c r="A633" s="94"/>
    </row>
    <row r="634" spans="1:1" x14ac:dyDescent="0.3">
      <c r="A634" s="94"/>
    </row>
    <row r="635" spans="1:1" x14ac:dyDescent="0.3">
      <c r="A635" s="94"/>
    </row>
    <row r="636" spans="1:1" x14ac:dyDescent="0.3">
      <c r="A636" s="94"/>
    </row>
    <row r="637" spans="1:1" x14ac:dyDescent="0.3">
      <c r="A637" s="94"/>
    </row>
    <row r="638" spans="1:1" x14ac:dyDescent="0.3">
      <c r="A638" s="94"/>
    </row>
    <row r="639" spans="1:1" x14ac:dyDescent="0.3">
      <c r="A639" s="94"/>
    </row>
    <row r="640" spans="1:1" x14ac:dyDescent="0.3">
      <c r="A640" s="94"/>
    </row>
    <row r="641" spans="1:1" x14ac:dyDescent="0.3">
      <c r="A641" s="94"/>
    </row>
    <row r="642" spans="1:1" x14ac:dyDescent="0.3">
      <c r="A642" s="94"/>
    </row>
    <row r="643" spans="1:1" x14ac:dyDescent="0.3">
      <c r="A643" s="94"/>
    </row>
    <row r="644" spans="1:1" x14ac:dyDescent="0.3">
      <c r="A644" s="94"/>
    </row>
    <row r="645" spans="1:1" x14ac:dyDescent="0.3">
      <c r="A645" s="94"/>
    </row>
    <row r="646" spans="1:1" x14ac:dyDescent="0.3">
      <c r="A646" s="94"/>
    </row>
    <row r="647" spans="1:1" x14ac:dyDescent="0.3">
      <c r="A647" s="94"/>
    </row>
    <row r="648" spans="1:1" x14ac:dyDescent="0.3">
      <c r="A648" s="94"/>
    </row>
    <row r="649" spans="1:1" x14ac:dyDescent="0.3">
      <c r="A649" s="94"/>
    </row>
    <row r="650" spans="1:1" x14ac:dyDescent="0.3">
      <c r="A650" s="94"/>
    </row>
    <row r="651" spans="1:1" x14ac:dyDescent="0.3">
      <c r="A651" s="94"/>
    </row>
    <row r="652" spans="1:1" x14ac:dyDescent="0.3">
      <c r="A652" s="94"/>
    </row>
    <row r="653" spans="1:1" x14ac:dyDescent="0.3">
      <c r="A653" s="94"/>
    </row>
    <row r="654" spans="1:1" x14ac:dyDescent="0.3">
      <c r="A654" s="94"/>
    </row>
    <row r="655" spans="1:1" x14ac:dyDescent="0.3">
      <c r="A655" s="94"/>
    </row>
    <row r="656" spans="1:1" x14ac:dyDescent="0.3">
      <c r="A656" s="94"/>
    </row>
    <row r="657" spans="1:1" x14ac:dyDescent="0.3">
      <c r="A657" s="94"/>
    </row>
    <row r="658" spans="1:1" x14ac:dyDescent="0.3">
      <c r="A658" s="94"/>
    </row>
    <row r="659" spans="1:1" x14ac:dyDescent="0.3">
      <c r="A659" s="94"/>
    </row>
    <row r="660" spans="1:1" x14ac:dyDescent="0.3">
      <c r="A660" s="94"/>
    </row>
    <row r="661" spans="1:1" x14ac:dyDescent="0.3">
      <c r="A661" s="94"/>
    </row>
    <row r="662" spans="1:1" x14ac:dyDescent="0.3">
      <c r="A662" s="94"/>
    </row>
    <row r="663" spans="1:1" x14ac:dyDescent="0.3">
      <c r="A663" s="94"/>
    </row>
    <row r="664" spans="1:1" x14ac:dyDescent="0.3">
      <c r="A664" s="94"/>
    </row>
    <row r="665" spans="1:1" x14ac:dyDescent="0.3">
      <c r="A665" s="94"/>
    </row>
    <row r="666" spans="1:1" x14ac:dyDescent="0.3">
      <c r="A666" s="94"/>
    </row>
    <row r="667" spans="1:1" x14ac:dyDescent="0.3">
      <c r="A667" s="94"/>
    </row>
    <row r="668" spans="1:1" x14ac:dyDescent="0.3">
      <c r="A668" s="94"/>
    </row>
    <row r="669" spans="1:1" x14ac:dyDescent="0.3">
      <c r="A669" s="94"/>
    </row>
    <row r="670" spans="1:1" x14ac:dyDescent="0.3">
      <c r="A670" s="94"/>
    </row>
    <row r="671" spans="1:1" x14ac:dyDescent="0.3">
      <c r="A671" s="94"/>
    </row>
    <row r="672" spans="1:1" x14ac:dyDescent="0.3">
      <c r="A672" s="94"/>
    </row>
    <row r="673" spans="1:1" x14ac:dyDescent="0.3">
      <c r="A673" s="94"/>
    </row>
    <row r="674" spans="1:1" x14ac:dyDescent="0.3">
      <c r="A674" s="94"/>
    </row>
    <row r="675" spans="1:1" x14ac:dyDescent="0.3">
      <c r="A675" s="94"/>
    </row>
    <row r="676" spans="1:1" x14ac:dyDescent="0.3">
      <c r="A676" s="94"/>
    </row>
    <row r="677" spans="1:1" x14ac:dyDescent="0.3">
      <c r="A677" s="94"/>
    </row>
    <row r="678" spans="1:1" x14ac:dyDescent="0.3">
      <c r="A678" s="94"/>
    </row>
    <row r="679" spans="1:1" x14ac:dyDescent="0.3">
      <c r="A679" s="94"/>
    </row>
    <row r="680" spans="1:1" x14ac:dyDescent="0.3">
      <c r="A680" s="94"/>
    </row>
    <row r="681" spans="1:1" x14ac:dyDescent="0.3">
      <c r="A681" s="94"/>
    </row>
    <row r="682" spans="1:1" x14ac:dyDescent="0.3">
      <c r="A682" s="94"/>
    </row>
    <row r="683" spans="1:1" x14ac:dyDescent="0.3">
      <c r="A683" s="94"/>
    </row>
    <row r="684" spans="1:1" x14ac:dyDescent="0.3">
      <c r="A684" s="94"/>
    </row>
    <row r="685" spans="1:1" x14ac:dyDescent="0.3">
      <c r="A685" s="94"/>
    </row>
    <row r="686" spans="1:1" x14ac:dyDescent="0.3">
      <c r="A686" s="94"/>
    </row>
    <row r="687" spans="1:1" x14ac:dyDescent="0.3">
      <c r="A687" s="94"/>
    </row>
    <row r="688" spans="1:1" x14ac:dyDescent="0.3">
      <c r="A688" s="94"/>
    </row>
    <row r="689" spans="1:1" x14ac:dyDescent="0.3">
      <c r="A689" s="94"/>
    </row>
    <row r="690" spans="1:1" x14ac:dyDescent="0.3">
      <c r="A690" s="94"/>
    </row>
    <row r="691" spans="1:1" x14ac:dyDescent="0.3">
      <c r="A691" s="94"/>
    </row>
    <row r="692" spans="1:1" x14ac:dyDescent="0.3">
      <c r="A692" s="94"/>
    </row>
    <row r="693" spans="1:1" x14ac:dyDescent="0.3">
      <c r="A693" s="94"/>
    </row>
    <row r="694" spans="1:1" x14ac:dyDescent="0.3">
      <c r="A694" s="94"/>
    </row>
    <row r="695" spans="1:1" x14ac:dyDescent="0.3">
      <c r="A695" s="94"/>
    </row>
    <row r="696" spans="1:1" x14ac:dyDescent="0.3">
      <c r="A696" s="94"/>
    </row>
    <row r="697" spans="1:1" x14ac:dyDescent="0.3">
      <c r="A697" s="94"/>
    </row>
    <row r="698" spans="1:1" x14ac:dyDescent="0.3">
      <c r="A698" s="94"/>
    </row>
    <row r="699" spans="1:1" x14ac:dyDescent="0.3">
      <c r="A699" s="94"/>
    </row>
    <row r="700" spans="1:1" x14ac:dyDescent="0.3">
      <c r="A700" s="94"/>
    </row>
    <row r="701" spans="1:1" x14ac:dyDescent="0.3">
      <c r="A701" s="94"/>
    </row>
    <row r="702" spans="1:1" x14ac:dyDescent="0.3">
      <c r="A702" s="94"/>
    </row>
    <row r="703" spans="1:1" x14ac:dyDescent="0.3">
      <c r="A703" s="94"/>
    </row>
    <row r="704" spans="1:1" x14ac:dyDescent="0.3">
      <c r="A704" s="94"/>
    </row>
    <row r="705" spans="1:1" x14ac:dyDescent="0.3">
      <c r="A705" s="94"/>
    </row>
    <row r="706" spans="1:1" x14ac:dyDescent="0.3">
      <c r="A706" s="94"/>
    </row>
    <row r="707" spans="1:1" x14ac:dyDescent="0.3">
      <c r="A707" s="94"/>
    </row>
    <row r="708" spans="1:1" x14ac:dyDescent="0.3">
      <c r="A708" s="94"/>
    </row>
    <row r="709" spans="1:1" x14ac:dyDescent="0.3">
      <c r="A709" s="94"/>
    </row>
    <row r="710" spans="1:1" x14ac:dyDescent="0.3">
      <c r="A710" s="94"/>
    </row>
    <row r="711" spans="1:1" x14ac:dyDescent="0.3">
      <c r="A711" s="94"/>
    </row>
    <row r="712" spans="1:1" x14ac:dyDescent="0.3">
      <c r="A712" s="94"/>
    </row>
    <row r="713" spans="1:1" x14ac:dyDescent="0.3">
      <c r="A713" s="94"/>
    </row>
    <row r="714" spans="1:1" x14ac:dyDescent="0.3">
      <c r="A714" s="94"/>
    </row>
    <row r="715" spans="1:1" x14ac:dyDescent="0.3">
      <c r="A715" s="94"/>
    </row>
    <row r="716" spans="1:1" x14ac:dyDescent="0.3">
      <c r="A716" s="94"/>
    </row>
    <row r="717" spans="1:1" x14ac:dyDescent="0.3">
      <c r="A717" s="94"/>
    </row>
    <row r="718" spans="1:1" x14ac:dyDescent="0.3">
      <c r="A718" s="94"/>
    </row>
    <row r="719" spans="1:1" x14ac:dyDescent="0.3">
      <c r="A719" s="94"/>
    </row>
    <row r="720" spans="1:1" x14ac:dyDescent="0.3">
      <c r="A720" s="94"/>
    </row>
    <row r="721" spans="1:1" x14ac:dyDescent="0.3">
      <c r="A721" s="94"/>
    </row>
    <row r="722" spans="1:1" x14ac:dyDescent="0.3">
      <c r="A722" s="94"/>
    </row>
    <row r="723" spans="1:1" x14ac:dyDescent="0.3">
      <c r="A723" s="94"/>
    </row>
    <row r="724" spans="1:1" x14ac:dyDescent="0.3">
      <c r="A724" s="94"/>
    </row>
    <row r="725" spans="1:1" x14ac:dyDescent="0.3">
      <c r="A725" s="94"/>
    </row>
    <row r="726" spans="1:1" x14ac:dyDescent="0.3">
      <c r="A726" s="94"/>
    </row>
    <row r="727" spans="1:1" x14ac:dyDescent="0.3">
      <c r="A727" s="94"/>
    </row>
    <row r="728" spans="1:1" x14ac:dyDescent="0.3">
      <c r="A728" s="94"/>
    </row>
    <row r="729" spans="1:1" x14ac:dyDescent="0.3">
      <c r="A729" s="94"/>
    </row>
    <row r="730" spans="1:1" x14ac:dyDescent="0.3">
      <c r="A730" s="94"/>
    </row>
    <row r="731" spans="1:1" x14ac:dyDescent="0.3">
      <c r="A731" s="94"/>
    </row>
    <row r="732" spans="1:1" x14ac:dyDescent="0.3">
      <c r="A732" s="94"/>
    </row>
    <row r="733" spans="1:1" x14ac:dyDescent="0.3">
      <c r="A733" s="94"/>
    </row>
    <row r="734" spans="1:1" x14ac:dyDescent="0.3">
      <c r="A734" s="94"/>
    </row>
    <row r="735" spans="1:1" x14ac:dyDescent="0.3">
      <c r="A735" s="94"/>
    </row>
    <row r="736" spans="1:1" x14ac:dyDescent="0.3">
      <c r="A736" s="94"/>
    </row>
    <row r="737" spans="1:1" x14ac:dyDescent="0.3">
      <c r="A737" s="94"/>
    </row>
    <row r="738" spans="1:1" x14ac:dyDescent="0.3">
      <c r="A738" s="94"/>
    </row>
    <row r="739" spans="1:1" x14ac:dyDescent="0.3">
      <c r="A739" s="94"/>
    </row>
    <row r="740" spans="1:1" x14ac:dyDescent="0.3">
      <c r="A740" s="94"/>
    </row>
    <row r="741" spans="1:1" x14ac:dyDescent="0.3">
      <c r="A741" s="94"/>
    </row>
    <row r="742" spans="1:1" x14ac:dyDescent="0.3">
      <c r="A742" s="94"/>
    </row>
    <row r="743" spans="1:1" x14ac:dyDescent="0.3">
      <c r="A743" s="94"/>
    </row>
    <row r="744" spans="1:1" x14ac:dyDescent="0.3">
      <c r="A744" s="94"/>
    </row>
    <row r="745" spans="1:1" x14ac:dyDescent="0.3">
      <c r="A745" s="94"/>
    </row>
    <row r="746" spans="1:1" x14ac:dyDescent="0.3">
      <c r="A746" s="94"/>
    </row>
    <row r="747" spans="1:1" x14ac:dyDescent="0.3">
      <c r="A747" s="94"/>
    </row>
    <row r="748" spans="1:1" x14ac:dyDescent="0.3">
      <c r="A748" s="94"/>
    </row>
    <row r="749" spans="1:1" x14ac:dyDescent="0.3">
      <c r="A749" s="94"/>
    </row>
    <row r="750" spans="1:1" x14ac:dyDescent="0.3">
      <c r="A750" s="94"/>
    </row>
    <row r="751" spans="1:1" x14ac:dyDescent="0.3">
      <c r="A751" s="94"/>
    </row>
    <row r="752" spans="1:1" x14ac:dyDescent="0.3">
      <c r="A752" s="94"/>
    </row>
    <row r="753" spans="1:1" x14ac:dyDescent="0.3">
      <c r="A753" s="94"/>
    </row>
    <row r="754" spans="1:1" x14ac:dyDescent="0.3">
      <c r="A754" s="94"/>
    </row>
    <row r="755" spans="1:1" x14ac:dyDescent="0.3">
      <c r="A755" s="94"/>
    </row>
    <row r="756" spans="1:1" x14ac:dyDescent="0.3">
      <c r="A756" s="94"/>
    </row>
    <row r="757" spans="1:1" x14ac:dyDescent="0.3">
      <c r="A757" s="94"/>
    </row>
    <row r="758" spans="1:1" x14ac:dyDescent="0.3">
      <c r="A758" s="94"/>
    </row>
    <row r="759" spans="1:1" x14ac:dyDescent="0.3">
      <c r="A759" s="94"/>
    </row>
    <row r="760" spans="1:1" x14ac:dyDescent="0.3">
      <c r="A760" s="94"/>
    </row>
    <row r="761" spans="1:1" x14ac:dyDescent="0.3">
      <c r="A761" s="94"/>
    </row>
    <row r="762" spans="1:1" x14ac:dyDescent="0.3">
      <c r="A762" s="94"/>
    </row>
    <row r="763" spans="1:1" x14ac:dyDescent="0.3">
      <c r="A763" s="94"/>
    </row>
    <row r="764" spans="1:1" x14ac:dyDescent="0.3">
      <c r="A764" s="94"/>
    </row>
    <row r="765" spans="1:1" x14ac:dyDescent="0.3">
      <c r="A765" s="94"/>
    </row>
    <row r="766" spans="1:1" x14ac:dyDescent="0.3">
      <c r="A766" s="94"/>
    </row>
    <row r="767" spans="1:1" x14ac:dyDescent="0.3">
      <c r="A767" s="94"/>
    </row>
    <row r="768" spans="1:1" x14ac:dyDescent="0.3">
      <c r="A768" s="94"/>
    </row>
    <row r="769" spans="1:1" x14ac:dyDescent="0.3">
      <c r="A769" s="94"/>
    </row>
    <row r="770" spans="1:1" x14ac:dyDescent="0.3">
      <c r="A770" s="94"/>
    </row>
    <row r="771" spans="1:1" x14ac:dyDescent="0.3">
      <c r="A771" s="94"/>
    </row>
    <row r="772" spans="1:1" x14ac:dyDescent="0.3">
      <c r="A772" s="94"/>
    </row>
    <row r="773" spans="1:1" x14ac:dyDescent="0.3">
      <c r="A773" s="94"/>
    </row>
    <row r="774" spans="1:1" x14ac:dyDescent="0.3">
      <c r="A774" s="94"/>
    </row>
    <row r="775" spans="1:1" x14ac:dyDescent="0.3">
      <c r="A775" s="94"/>
    </row>
    <row r="776" spans="1:1" x14ac:dyDescent="0.3">
      <c r="A776" s="94"/>
    </row>
    <row r="777" spans="1:1" x14ac:dyDescent="0.3">
      <c r="A777" s="94"/>
    </row>
    <row r="778" spans="1:1" x14ac:dyDescent="0.3">
      <c r="A778" s="94"/>
    </row>
    <row r="779" spans="1:1" x14ac:dyDescent="0.3">
      <c r="A779" s="94"/>
    </row>
    <row r="780" spans="1:1" x14ac:dyDescent="0.3">
      <c r="A780" s="94"/>
    </row>
    <row r="781" spans="1:1" x14ac:dyDescent="0.3">
      <c r="A781" s="94"/>
    </row>
    <row r="782" spans="1:1" x14ac:dyDescent="0.3">
      <c r="A782" s="94"/>
    </row>
    <row r="783" spans="1:1" x14ac:dyDescent="0.3">
      <c r="A783" s="94"/>
    </row>
    <row r="784" spans="1:1" x14ac:dyDescent="0.3">
      <c r="A784" s="94"/>
    </row>
    <row r="785" spans="1:1" x14ac:dyDescent="0.3">
      <c r="A785" s="94"/>
    </row>
    <row r="786" spans="1:1" x14ac:dyDescent="0.3">
      <c r="A786" s="94"/>
    </row>
    <row r="787" spans="1:1" x14ac:dyDescent="0.3">
      <c r="A787" s="94"/>
    </row>
    <row r="788" spans="1:1" x14ac:dyDescent="0.3">
      <c r="A788" s="94"/>
    </row>
    <row r="789" spans="1:1" x14ac:dyDescent="0.3">
      <c r="A789" s="94"/>
    </row>
    <row r="790" spans="1:1" x14ac:dyDescent="0.3">
      <c r="A790" s="94"/>
    </row>
    <row r="791" spans="1:1" x14ac:dyDescent="0.3">
      <c r="A791" s="94"/>
    </row>
    <row r="792" spans="1:1" x14ac:dyDescent="0.3">
      <c r="A792" s="94"/>
    </row>
    <row r="793" spans="1:1" x14ac:dyDescent="0.3">
      <c r="A793" s="94"/>
    </row>
    <row r="794" spans="1:1" x14ac:dyDescent="0.3">
      <c r="A794" s="94"/>
    </row>
    <row r="795" spans="1:1" x14ac:dyDescent="0.3">
      <c r="A795" s="94"/>
    </row>
    <row r="796" spans="1:1" x14ac:dyDescent="0.3">
      <c r="A796" s="94"/>
    </row>
    <row r="797" spans="1:1" x14ac:dyDescent="0.3">
      <c r="A797" s="94"/>
    </row>
    <row r="798" spans="1:1" x14ac:dyDescent="0.3">
      <c r="A798" s="94"/>
    </row>
    <row r="799" spans="1:1" x14ac:dyDescent="0.3">
      <c r="A799" s="94"/>
    </row>
    <row r="800" spans="1:1" x14ac:dyDescent="0.3">
      <c r="A800" s="94"/>
    </row>
    <row r="801" spans="1:1" x14ac:dyDescent="0.3">
      <c r="A801" s="94"/>
    </row>
    <row r="802" spans="1:1" x14ac:dyDescent="0.3">
      <c r="A802" s="94"/>
    </row>
    <row r="803" spans="1:1" x14ac:dyDescent="0.3">
      <c r="A803" s="94"/>
    </row>
    <row r="804" spans="1:1" x14ac:dyDescent="0.3">
      <c r="A804" s="94"/>
    </row>
    <row r="805" spans="1:1" x14ac:dyDescent="0.3">
      <c r="A805" s="94"/>
    </row>
    <row r="806" spans="1:1" x14ac:dyDescent="0.3">
      <c r="A806" s="94"/>
    </row>
    <row r="807" spans="1:1" x14ac:dyDescent="0.3">
      <c r="A807" s="94"/>
    </row>
    <row r="808" spans="1:1" x14ac:dyDescent="0.3">
      <c r="A808" s="94"/>
    </row>
    <row r="809" spans="1:1" x14ac:dyDescent="0.3">
      <c r="A809" s="94"/>
    </row>
    <row r="810" spans="1:1" x14ac:dyDescent="0.3">
      <c r="A810" s="94"/>
    </row>
    <row r="811" spans="1:1" x14ac:dyDescent="0.3">
      <c r="A811" s="94"/>
    </row>
    <row r="812" spans="1:1" x14ac:dyDescent="0.3">
      <c r="A812" s="94"/>
    </row>
    <row r="813" spans="1:1" x14ac:dyDescent="0.3">
      <c r="A813" s="94"/>
    </row>
    <row r="814" spans="1:1" x14ac:dyDescent="0.3">
      <c r="A814" s="94"/>
    </row>
    <row r="815" spans="1:1" x14ac:dyDescent="0.3">
      <c r="A815" s="94"/>
    </row>
    <row r="816" spans="1:1" x14ac:dyDescent="0.3">
      <c r="A816" s="94"/>
    </row>
    <row r="817" spans="1:1" x14ac:dyDescent="0.3">
      <c r="A817" s="94"/>
    </row>
    <row r="818" spans="1:1" x14ac:dyDescent="0.3">
      <c r="A818" s="94"/>
    </row>
    <row r="819" spans="1:1" x14ac:dyDescent="0.3">
      <c r="A819" s="94"/>
    </row>
    <row r="820" spans="1:1" x14ac:dyDescent="0.3">
      <c r="A820" s="94"/>
    </row>
    <row r="821" spans="1:1" x14ac:dyDescent="0.3">
      <c r="A821" s="94"/>
    </row>
    <row r="822" spans="1:1" x14ac:dyDescent="0.3">
      <c r="A822" s="94"/>
    </row>
    <row r="823" spans="1:1" x14ac:dyDescent="0.3">
      <c r="A823" s="94"/>
    </row>
    <row r="824" spans="1:1" x14ac:dyDescent="0.3">
      <c r="A824" s="94"/>
    </row>
    <row r="825" spans="1:1" x14ac:dyDescent="0.3">
      <c r="A825" s="94"/>
    </row>
    <row r="826" spans="1:1" x14ac:dyDescent="0.3">
      <c r="A826" s="94"/>
    </row>
    <row r="827" spans="1:1" x14ac:dyDescent="0.3">
      <c r="A827" s="94"/>
    </row>
    <row r="828" spans="1:1" x14ac:dyDescent="0.3">
      <c r="A828" s="94"/>
    </row>
    <row r="829" spans="1:1" x14ac:dyDescent="0.3">
      <c r="A829" s="94"/>
    </row>
    <row r="830" spans="1:1" x14ac:dyDescent="0.3">
      <c r="A830" s="94"/>
    </row>
    <row r="831" spans="1:1" x14ac:dyDescent="0.3">
      <c r="A831" s="94"/>
    </row>
    <row r="832" spans="1:1" x14ac:dyDescent="0.3">
      <c r="A832" s="94"/>
    </row>
    <row r="833" spans="1:1" x14ac:dyDescent="0.3">
      <c r="A833" s="94"/>
    </row>
    <row r="834" spans="1:1" x14ac:dyDescent="0.3">
      <c r="A834" s="94"/>
    </row>
    <row r="835" spans="1:1" x14ac:dyDescent="0.3">
      <c r="A835" s="94"/>
    </row>
    <row r="836" spans="1:1" x14ac:dyDescent="0.3">
      <c r="A836" s="94"/>
    </row>
    <row r="837" spans="1:1" x14ac:dyDescent="0.3">
      <c r="A837" s="94"/>
    </row>
    <row r="838" spans="1:1" x14ac:dyDescent="0.3">
      <c r="A838" s="94"/>
    </row>
    <row r="839" spans="1:1" x14ac:dyDescent="0.3">
      <c r="A839" s="94"/>
    </row>
    <row r="840" spans="1:1" x14ac:dyDescent="0.3">
      <c r="A840" s="94"/>
    </row>
    <row r="841" spans="1:1" x14ac:dyDescent="0.3">
      <c r="A841" s="94"/>
    </row>
    <row r="842" spans="1:1" x14ac:dyDescent="0.3">
      <c r="A842" s="94"/>
    </row>
    <row r="843" spans="1:1" x14ac:dyDescent="0.3">
      <c r="A843" s="94"/>
    </row>
    <row r="844" spans="1:1" x14ac:dyDescent="0.3">
      <c r="A844" s="94"/>
    </row>
    <row r="845" spans="1:1" x14ac:dyDescent="0.3">
      <c r="A845" s="94"/>
    </row>
    <row r="846" spans="1:1" x14ac:dyDescent="0.3">
      <c r="A846" s="94"/>
    </row>
    <row r="847" spans="1:1" x14ac:dyDescent="0.3">
      <c r="A847" s="94"/>
    </row>
    <row r="848" spans="1:1" x14ac:dyDescent="0.3">
      <c r="A848" s="94"/>
    </row>
    <row r="849" spans="1:1" x14ac:dyDescent="0.3">
      <c r="A849" s="94"/>
    </row>
    <row r="850" spans="1:1" x14ac:dyDescent="0.3">
      <c r="A850" s="94"/>
    </row>
    <row r="851" spans="1:1" x14ac:dyDescent="0.3">
      <c r="A851" s="94"/>
    </row>
    <row r="852" spans="1:1" x14ac:dyDescent="0.3">
      <c r="A852" s="94"/>
    </row>
    <row r="853" spans="1:1" x14ac:dyDescent="0.3">
      <c r="A853" s="94"/>
    </row>
    <row r="854" spans="1:1" x14ac:dyDescent="0.3">
      <c r="A854" s="94"/>
    </row>
    <row r="855" spans="1:1" x14ac:dyDescent="0.3">
      <c r="A855" s="94"/>
    </row>
    <row r="856" spans="1:1" x14ac:dyDescent="0.3">
      <c r="A856" s="94"/>
    </row>
    <row r="857" spans="1:1" x14ac:dyDescent="0.3">
      <c r="A857" s="94"/>
    </row>
    <row r="858" spans="1:1" x14ac:dyDescent="0.3">
      <c r="A858" s="94"/>
    </row>
    <row r="859" spans="1:1" x14ac:dyDescent="0.3">
      <c r="A859" s="94"/>
    </row>
    <row r="860" spans="1:1" x14ac:dyDescent="0.3">
      <c r="A860" s="94"/>
    </row>
    <row r="861" spans="1:1" x14ac:dyDescent="0.3">
      <c r="A861" s="94"/>
    </row>
    <row r="862" spans="1:1" x14ac:dyDescent="0.3">
      <c r="A862" s="94"/>
    </row>
    <row r="863" spans="1:1" x14ac:dyDescent="0.3">
      <c r="A863" s="94"/>
    </row>
    <row r="864" spans="1:1" x14ac:dyDescent="0.3">
      <c r="A864" s="94"/>
    </row>
    <row r="865" spans="1:1" x14ac:dyDescent="0.3">
      <c r="A865" s="94"/>
    </row>
    <row r="866" spans="1:1" x14ac:dyDescent="0.3">
      <c r="A866" s="94"/>
    </row>
    <row r="867" spans="1:1" x14ac:dyDescent="0.3">
      <c r="A867" s="94"/>
    </row>
    <row r="868" spans="1:1" x14ac:dyDescent="0.3">
      <c r="A868" s="94"/>
    </row>
    <row r="869" spans="1:1" x14ac:dyDescent="0.3">
      <c r="A869" s="94"/>
    </row>
    <row r="870" spans="1:1" x14ac:dyDescent="0.3">
      <c r="A870" s="94"/>
    </row>
    <row r="871" spans="1:1" x14ac:dyDescent="0.3">
      <c r="A871" s="94"/>
    </row>
    <row r="872" spans="1:1" x14ac:dyDescent="0.3">
      <c r="A872" s="94"/>
    </row>
    <row r="873" spans="1:1" x14ac:dyDescent="0.3">
      <c r="A873" s="94"/>
    </row>
    <row r="874" spans="1:1" x14ac:dyDescent="0.3">
      <c r="A874" s="94"/>
    </row>
    <row r="875" spans="1:1" x14ac:dyDescent="0.3">
      <c r="A875" s="94"/>
    </row>
    <row r="876" spans="1:1" x14ac:dyDescent="0.3">
      <c r="A876" s="94"/>
    </row>
    <row r="877" spans="1:1" x14ac:dyDescent="0.3">
      <c r="A877" s="94"/>
    </row>
    <row r="878" spans="1:1" x14ac:dyDescent="0.3">
      <c r="A878" s="94"/>
    </row>
    <row r="879" spans="1:1" x14ac:dyDescent="0.3">
      <c r="A879" s="94"/>
    </row>
    <row r="880" spans="1:1" x14ac:dyDescent="0.3">
      <c r="A880" s="94"/>
    </row>
    <row r="881" spans="1:1" x14ac:dyDescent="0.3">
      <c r="A881" s="94"/>
    </row>
    <row r="882" spans="1:1" x14ac:dyDescent="0.3">
      <c r="A882" s="94"/>
    </row>
    <row r="883" spans="1:1" x14ac:dyDescent="0.3">
      <c r="A883" s="94"/>
    </row>
    <row r="884" spans="1:1" x14ac:dyDescent="0.3">
      <c r="A884" s="94"/>
    </row>
    <row r="885" spans="1:1" x14ac:dyDescent="0.3">
      <c r="A885" s="94"/>
    </row>
    <row r="886" spans="1:1" x14ac:dyDescent="0.3">
      <c r="A886" s="94"/>
    </row>
    <row r="887" spans="1:1" x14ac:dyDescent="0.3">
      <c r="A887" s="94"/>
    </row>
    <row r="888" spans="1:1" x14ac:dyDescent="0.3">
      <c r="A888" s="94"/>
    </row>
    <row r="889" spans="1:1" x14ac:dyDescent="0.3">
      <c r="A889" s="94"/>
    </row>
    <row r="890" spans="1:1" x14ac:dyDescent="0.3">
      <c r="A890" s="94"/>
    </row>
    <row r="891" spans="1:1" x14ac:dyDescent="0.3">
      <c r="A891" s="94"/>
    </row>
    <row r="892" spans="1:1" x14ac:dyDescent="0.3">
      <c r="A892" s="94"/>
    </row>
    <row r="893" spans="1:1" x14ac:dyDescent="0.3">
      <c r="A893" s="94"/>
    </row>
    <row r="894" spans="1:1" x14ac:dyDescent="0.3">
      <c r="A894" s="94"/>
    </row>
    <row r="895" spans="1:1" x14ac:dyDescent="0.3">
      <c r="A895" s="94"/>
    </row>
    <row r="896" spans="1:1" x14ac:dyDescent="0.3">
      <c r="A896" s="94"/>
    </row>
    <row r="897" spans="1:1" x14ac:dyDescent="0.3">
      <c r="A897" s="94"/>
    </row>
    <row r="898" spans="1:1" x14ac:dyDescent="0.3">
      <c r="A898" s="94"/>
    </row>
    <row r="899" spans="1:1" x14ac:dyDescent="0.3">
      <c r="A899" s="94"/>
    </row>
    <row r="900" spans="1:1" x14ac:dyDescent="0.3">
      <c r="A900" s="94"/>
    </row>
    <row r="901" spans="1:1" x14ac:dyDescent="0.3">
      <c r="A901" s="94"/>
    </row>
    <row r="902" spans="1:1" x14ac:dyDescent="0.3">
      <c r="A902" s="94"/>
    </row>
    <row r="903" spans="1:1" x14ac:dyDescent="0.3">
      <c r="A903" s="94"/>
    </row>
    <row r="904" spans="1:1" x14ac:dyDescent="0.3">
      <c r="A904" s="94"/>
    </row>
    <row r="905" spans="1:1" x14ac:dyDescent="0.3">
      <c r="A905" s="94"/>
    </row>
    <row r="906" spans="1:1" x14ac:dyDescent="0.3">
      <c r="A906" s="94"/>
    </row>
    <row r="907" spans="1:1" x14ac:dyDescent="0.3">
      <c r="A907" s="94"/>
    </row>
    <row r="908" spans="1:1" x14ac:dyDescent="0.3">
      <c r="A908" s="94"/>
    </row>
    <row r="909" spans="1:1" x14ac:dyDescent="0.3">
      <c r="A909" s="94"/>
    </row>
    <row r="910" spans="1:1" x14ac:dyDescent="0.3">
      <c r="A910" s="94"/>
    </row>
    <row r="911" spans="1:1" x14ac:dyDescent="0.3">
      <c r="A911" s="94"/>
    </row>
    <row r="912" spans="1:1" x14ac:dyDescent="0.3">
      <c r="A912" s="94"/>
    </row>
    <row r="913" spans="1:1" x14ac:dyDescent="0.3">
      <c r="A913" s="94"/>
    </row>
    <row r="914" spans="1:1" x14ac:dyDescent="0.3">
      <c r="A914" s="94"/>
    </row>
    <row r="915" spans="1:1" x14ac:dyDescent="0.3">
      <c r="A915" s="94"/>
    </row>
    <row r="916" spans="1:1" x14ac:dyDescent="0.3">
      <c r="A916" s="94"/>
    </row>
    <row r="917" spans="1:1" x14ac:dyDescent="0.3">
      <c r="A917" s="94"/>
    </row>
    <row r="918" spans="1:1" x14ac:dyDescent="0.3">
      <c r="A918" s="94"/>
    </row>
    <row r="919" spans="1:1" x14ac:dyDescent="0.3">
      <c r="A919" s="94"/>
    </row>
    <row r="920" spans="1:1" x14ac:dyDescent="0.3">
      <c r="A920" s="94"/>
    </row>
    <row r="921" spans="1:1" x14ac:dyDescent="0.3">
      <c r="A921" s="94"/>
    </row>
    <row r="922" spans="1:1" x14ac:dyDescent="0.3">
      <c r="A922" s="94"/>
    </row>
    <row r="923" spans="1:1" x14ac:dyDescent="0.3">
      <c r="A923" s="94"/>
    </row>
    <row r="924" spans="1:1" x14ac:dyDescent="0.3">
      <c r="A924" s="94"/>
    </row>
    <row r="925" spans="1:1" x14ac:dyDescent="0.3">
      <c r="A925" s="94"/>
    </row>
    <row r="926" spans="1:1" x14ac:dyDescent="0.3">
      <c r="A926" s="94"/>
    </row>
    <row r="927" spans="1:1" x14ac:dyDescent="0.3">
      <c r="A927" s="94"/>
    </row>
    <row r="928" spans="1:1" x14ac:dyDescent="0.3">
      <c r="A928" s="94"/>
    </row>
    <row r="929" spans="1:1" x14ac:dyDescent="0.3">
      <c r="A929" s="94"/>
    </row>
    <row r="930" spans="1:1" x14ac:dyDescent="0.3">
      <c r="A930" s="94"/>
    </row>
    <row r="931" spans="1:1" x14ac:dyDescent="0.3">
      <c r="A931" s="94"/>
    </row>
    <row r="932" spans="1:1" x14ac:dyDescent="0.3">
      <c r="A932" s="94"/>
    </row>
    <row r="933" spans="1:1" x14ac:dyDescent="0.3">
      <c r="A933" s="94"/>
    </row>
    <row r="934" spans="1:1" x14ac:dyDescent="0.3">
      <c r="A934" s="94"/>
    </row>
    <row r="935" spans="1:1" x14ac:dyDescent="0.3">
      <c r="A935" s="94"/>
    </row>
    <row r="936" spans="1:1" x14ac:dyDescent="0.3">
      <c r="A936" s="94"/>
    </row>
    <row r="937" spans="1:1" x14ac:dyDescent="0.3">
      <c r="A937" s="94"/>
    </row>
    <row r="938" spans="1:1" x14ac:dyDescent="0.3">
      <c r="A938" s="94"/>
    </row>
    <row r="939" spans="1:1" x14ac:dyDescent="0.3">
      <c r="A939" s="94"/>
    </row>
    <row r="940" spans="1:1" x14ac:dyDescent="0.3">
      <c r="A940" s="94"/>
    </row>
    <row r="941" spans="1:1" x14ac:dyDescent="0.3">
      <c r="A941" s="94"/>
    </row>
    <row r="942" spans="1:1" x14ac:dyDescent="0.3">
      <c r="A942" s="94"/>
    </row>
    <row r="943" spans="1:1" x14ac:dyDescent="0.3">
      <c r="A943" s="94"/>
    </row>
    <row r="944" spans="1:1" x14ac:dyDescent="0.3">
      <c r="A944" s="94"/>
    </row>
    <row r="945" spans="1:1" x14ac:dyDescent="0.3">
      <c r="A945" s="94"/>
    </row>
    <row r="946" spans="1:1" x14ac:dyDescent="0.3">
      <c r="A946" s="94"/>
    </row>
    <row r="947" spans="1:1" x14ac:dyDescent="0.3">
      <c r="A947" s="94"/>
    </row>
    <row r="948" spans="1:1" x14ac:dyDescent="0.3">
      <c r="A948" s="94"/>
    </row>
    <row r="949" spans="1:1" x14ac:dyDescent="0.3">
      <c r="A949" s="94"/>
    </row>
    <row r="950" spans="1:1" x14ac:dyDescent="0.3">
      <c r="A950" s="94"/>
    </row>
    <row r="951" spans="1:1" x14ac:dyDescent="0.3">
      <c r="A951" s="94"/>
    </row>
    <row r="952" spans="1:1" x14ac:dyDescent="0.3">
      <c r="A952" s="94"/>
    </row>
    <row r="953" spans="1:1" x14ac:dyDescent="0.3">
      <c r="A953" s="94"/>
    </row>
    <row r="954" spans="1:1" x14ac:dyDescent="0.3">
      <c r="A954" s="94"/>
    </row>
    <row r="955" spans="1:1" x14ac:dyDescent="0.3">
      <c r="A955" s="94"/>
    </row>
    <row r="956" spans="1:1" x14ac:dyDescent="0.3">
      <c r="A956" s="94"/>
    </row>
    <row r="957" spans="1:1" x14ac:dyDescent="0.3">
      <c r="A957" s="94"/>
    </row>
    <row r="958" spans="1:1" x14ac:dyDescent="0.3">
      <c r="A958" s="94"/>
    </row>
    <row r="959" spans="1:1" x14ac:dyDescent="0.3">
      <c r="A959" s="94"/>
    </row>
    <row r="960" spans="1:1" x14ac:dyDescent="0.3">
      <c r="A960" s="94"/>
    </row>
    <row r="961" spans="1:1" x14ac:dyDescent="0.3">
      <c r="A961" s="94"/>
    </row>
    <row r="962" spans="1:1" x14ac:dyDescent="0.3">
      <c r="A962" s="94"/>
    </row>
    <row r="963" spans="1:1" x14ac:dyDescent="0.3">
      <c r="A963" s="94"/>
    </row>
    <row r="964" spans="1:1" x14ac:dyDescent="0.3">
      <c r="A964" s="94"/>
    </row>
    <row r="965" spans="1:1" x14ac:dyDescent="0.3">
      <c r="A965" s="94"/>
    </row>
    <row r="966" spans="1:1" x14ac:dyDescent="0.3">
      <c r="A966" s="94"/>
    </row>
    <row r="967" spans="1:1" x14ac:dyDescent="0.3">
      <c r="A967" s="94"/>
    </row>
    <row r="968" spans="1:1" x14ac:dyDescent="0.3">
      <c r="A968" s="94"/>
    </row>
    <row r="969" spans="1:1" x14ac:dyDescent="0.3">
      <c r="A969" s="94"/>
    </row>
    <row r="970" spans="1:1" x14ac:dyDescent="0.3">
      <c r="A970" s="94"/>
    </row>
    <row r="971" spans="1:1" x14ac:dyDescent="0.3">
      <c r="A971" s="94"/>
    </row>
    <row r="972" spans="1:1" x14ac:dyDescent="0.3">
      <c r="A972" s="94"/>
    </row>
    <row r="973" spans="1:1" x14ac:dyDescent="0.3">
      <c r="A973" s="94"/>
    </row>
    <row r="974" spans="1:1" x14ac:dyDescent="0.3">
      <c r="A974" s="94"/>
    </row>
    <row r="975" spans="1:1" x14ac:dyDescent="0.3">
      <c r="A975" s="94"/>
    </row>
    <row r="976" spans="1:1" x14ac:dyDescent="0.3">
      <c r="A976" s="94"/>
    </row>
    <row r="977" spans="1:1" x14ac:dyDescent="0.3">
      <c r="A977" s="94"/>
    </row>
    <row r="978" spans="1:1" x14ac:dyDescent="0.3">
      <c r="A978" s="94"/>
    </row>
    <row r="979" spans="1:1" x14ac:dyDescent="0.3">
      <c r="A979" s="94"/>
    </row>
    <row r="980" spans="1:1" x14ac:dyDescent="0.3">
      <c r="A980" s="94"/>
    </row>
    <row r="981" spans="1:1" x14ac:dyDescent="0.3">
      <c r="A981" s="94"/>
    </row>
    <row r="982" spans="1:1" x14ac:dyDescent="0.3">
      <c r="A982" s="94"/>
    </row>
    <row r="983" spans="1:1" x14ac:dyDescent="0.3">
      <c r="A983" s="94"/>
    </row>
    <row r="984" spans="1:1" x14ac:dyDescent="0.3">
      <c r="A984" s="94"/>
    </row>
    <row r="985" spans="1:1" x14ac:dyDescent="0.3">
      <c r="A985" s="94"/>
    </row>
    <row r="986" spans="1:1" x14ac:dyDescent="0.3">
      <c r="A986" s="94"/>
    </row>
    <row r="987" spans="1:1" x14ac:dyDescent="0.3">
      <c r="A987" s="94"/>
    </row>
    <row r="988" spans="1:1" x14ac:dyDescent="0.3">
      <c r="A988" s="94"/>
    </row>
    <row r="989" spans="1:1" x14ac:dyDescent="0.3">
      <c r="A989" s="94"/>
    </row>
    <row r="990" spans="1:1" x14ac:dyDescent="0.3">
      <c r="A990" s="94"/>
    </row>
    <row r="991" spans="1:1" x14ac:dyDescent="0.3">
      <c r="A991" s="94"/>
    </row>
    <row r="992" spans="1:1" x14ac:dyDescent="0.3">
      <c r="A992" s="94"/>
    </row>
    <row r="993" spans="1:1" x14ac:dyDescent="0.3">
      <c r="A993" s="94"/>
    </row>
    <row r="994" spans="1:1" x14ac:dyDescent="0.3">
      <c r="A994" s="94"/>
    </row>
    <row r="995" spans="1:1" x14ac:dyDescent="0.3">
      <c r="A995" s="94"/>
    </row>
    <row r="996" spans="1:1" x14ac:dyDescent="0.3">
      <c r="A996" s="94"/>
    </row>
    <row r="997" spans="1:1" x14ac:dyDescent="0.3">
      <c r="A997" s="94"/>
    </row>
    <row r="998" spans="1:1" x14ac:dyDescent="0.3">
      <c r="A998" s="94"/>
    </row>
    <row r="999" spans="1:1" x14ac:dyDescent="0.3">
      <c r="A999" s="94"/>
    </row>
    <row r="1000" spans="1:1" x14ac:dyDescent="0.3">
      <c r="A1000" s="94"/>
    </row>
    <row r="1001" spans="1:1" x14ac:dyDescent="0.3">
      <c r="A1001" s="94"/>
    </row>
    <row r="1002" spans="1:1" x14ac:dyDescent="0.3">
      <c r="A1002" s="94"/>
    </row>
    <row r="1003" spans="1:1" x14ac:dyDescent="0.3">
      <c r="A1003" s="94"/>
    </row>
    <row r="1004" spans="1:1" x14ac:dyDescent="0.3">
      <c r="A1004" s="94"/>
    </row>
    <row r="1005" spans="1:1" x14ac:dyDescent="0.3">
      <c r="A1005" s="94"/>
    </row>
    <row r="1006" spans="1:1" x14ac:dyDescent="0.3">
      <c r="A1006" s="94"/>
    </row>
    <row r="1007" spans="1:1" x14ac:dyDescent="0.3">
      <c r="A1007" s="94"/>
    </row>
    <row r="1008" spans="1:1" x14ac:dyDescent="0.3">
      <c r="A1008" s="94"/>
    </row>
    <row r="1009" spans="1:1" x14ac:dyDescent="0.3">
      <c r="A1009" s="94"/>
    </row>
    <row r="1010" spans="1:1" x14ac:dyDescent="0.3">
      <c r="A1010" s="94"/>
    </row>
    <row r="1011" spans="1:1" x14ac:dyDescent="0.3">
      <c r="A1011" s="94"/>
    </row>
    <row r="1012" spans="1:1" x14ac:dyDescent="0.3">
      <c r="A1012" s="94"/>
    </row>
    <row r="1013" spans="1:1" x14ac:dyDescent="0.3">
      <c r="A1013" s="94"/>
    </row>
    <row r="1014" spans="1:1" x14ac:dyDescent="0.3">
      <c r="A1014" s="94"/>
    </row>
    <row r="1015" spans="1:1" x14ac:dyDescent="0.3">
      <c r="A1015" s="94"/>
    </row>
    <row r="1016" spans="1:1" x14ac:dyDescent="0.3">
      <c r="A1016" s="94"/>
    </row>
    <row r="1017" spans="1:1" x14ac:dyDescent="0.3">
      <c r="A1017" s="94"/>
    </row>
    <row r="1018" spans="1:1" x14ac:dyDescent="0.3">
      <c r="A1018" s="94"/>
    </row>
    <row r="1019" spans="1:1" x14ac:dyDescent="0.3">
      <c r="A1019" s="94"/>
    </row>
    <row r="1020" spans="1:1" x14ac:dyDescent="0.3">
      <c r="A1020" s="94"/>
    </row>
    <row r="1021" spans="1:1" x14ac:dyDescent="0.3">
      <c r="A1021" s="94"/>
    </row>
    <row r="1022" spans="1:1" x14ac:dyDescent="0.3">
      <c r="A1022" s="94"/>
    </row>
    <row r="1023" spans="1:1" x14ac:dyDescent="0.3">
      <c r="A1023" s="94"/>
    </row>
    <row r="1024" spans="1:1" x14ac:dyDescent="0.3">
      <c r="A1024" s="94"/>
    </row>
    <row r="1025" spans="1:1" x14ac:dyDescent="0.3">
      <c r="A1025" s="94"/>
    </row>
    <row r="1026" spans="1:1" x14ac:dyDescent="0.3">
      <c r="A1026" s="94"/>
    </row>
    <row r="1027" spans="1:1" x14ac:dyDescent="0.3">
      <c r="A1027" s="94"/>
    </row>
    <row r="1028" spans="1:1" x14ac:dyDescent="0.3">
      <c r="A1028" s="94"/>
    </row>
    <row r="1029" spans="1:1" x14ac:dyDescent="0.3">
      <c r="A1029" s="94"/>
    </row>
    <row r="1030" spans="1:1" x14ac:dyDescent="0.3">
      <c r="A1030" s="94"/>
    </row>
    <row r="1031" spans="1:1" x14ac:dyDescent="0.3">
      <c r="A1031" s="94"/>
    </row>
    <row r="1032" spans="1:1" x14ac:dyDescent="0.3">
      <c r="A1032" s="94"/>
    </row>
    <row r="1033" spans="1:1" x14ac:dyDescent="0.3">
      <c r="A1033" s="94"/>
    </row>
    <row r="1034" spans="1:1" x14ac:dyDescent="0.3">
      <c r="A1034" s="94"/>
    </row>
    <row r="1035" spans="1:1" x14ac:dyDescent="0.3">
      <c r="A1035" s="94"/>
    </row>
    <row r="1036" spans="1:1" x14ac:dyDescent="0.3">
      <c r="A1036" s="94"/>
    </row>
    <row r="1037" spans="1:1" x14ac:dyDescent="0.3">
      <c r="A1037" s="94"/>
    </row>
    <row r="1038" spans="1:1" x14ac:dyDescent="0.3">
      <c r="A1038" s="94"/>
    </row>
    <row r="1039" spans="1:1" x14ac:dyDescent="0.3">
      <c r="A1039" s="94"/>
    </row>
    <row r="1040" spans="1:1" x14ac:dyDescent="0.3">
      <c r="A1040" s="94"/>
    </row>
    <row r="1041" spans="1:1" x14ac:dyDescent="0.3">
      <c r="A1041" s="94"/>
    </row>
    <row r="1042" spans="1:1" x14ac:dyDescent="0.3">
      <c r="A1042" s="94"/>
    </row>
    <row r="1043" spans="1:1" x14ac:dyDescent="0.3">
      <c r="A1043" s="94"/>
    </row>
    <row r="1044" spans="1:1" x14ac:dyDescent="0.3">
      <c r="A1044" s="94"/>
    </row>
    <row r="1045" spans="1:1" x14ac:dyDescent="0.3">
      <c r="A1045" s="94"/>
    </row>
    <row r="1046" spans="1:1" x14ac:dyDescent="0.3">
      <c r="A1046" s="94"/>
    </row>
    <row r="1047" spans="1:1" x14ac:dyDescent="0.3">
      <c r="A1047" s="94"/>
    </row>
    <row r="1048" spans="1:1" x14ac:dyDescent="0.3">
      <c r="A1048" s="94"/>
    </row>
    <row r="1049" spans="1:1" x14ac:dyDescent="0.3">
      <c r="A1049" s="94"/>
    </row>
    <row r="1050" spans="1:1" x14ac:dyDescent="0.3">
      <c r="A1050" s="94"/>
    </row>
    <row r="1051" spans="1:1" x14ac:dyDescent="0.3">
      <c r="A1051" s="94"/>
    </row>
    <row r="1052" spans="1:1" x14ac:dyDescent="0.3">
      <c r="A1052" s="94"/>
    </row>
    <row r="1053" spans="1:1" x14ac:dyDescent="0.3">
      <c r="A1053" s="94"/>
    </row>
    <row r="1054" spans="1:1" x14ac:dyDescent="0.3">
      <c r="A1054" s="94"/>
    </row>
    <row r="1055" spans="1:1" x14ac:dyDescent="0.3">
      <c r="A1055" s="94"/>
    </row>
    <row r="1056" spans="1:1" x14ac:dyDescent="0.3">
      <c r="A1056" s="94"/>
    </row>
    <row r="1057" spans="1:1" x14ac:dyDescent="0.3">
      <c r="A1057" s="94"/>
    </row>
    <row r="1058" spans="1:1" x14ac:dyDescent="0.3">
      <c r="A1058" s="94"/>
    </row>
    <row r="1059" spans="1:1" x14ac:dyDescent="0.3">
      <c r="A1059" s="94"/>
    </row>
    <row r="1060" spans="1:1" x14ac:dyDescent="0.3">
      <c r="A1060" s="94"/>
    </row>
    <row r="1061" spans="1:1" x14ac:dyDescent="0.3">
      <c r="A1061" s="94"/>
    </row>
    <row r="1062" spans="1:1" x14ac:dyDescent="0.3">
      <c r="A1062" s="94"/>
    </row>
    <row r="1063" spans="1:1" x14ac:dyDescent="0.3">
      <c r="A1063" s="94"/>
    </row>
    <row r="1064" spans="1:1" x14ac:dyDescent="0.3">
      <c r="A1064" s="94"/>
    </row>
    <row r="1065" spans="1:1" x14ac:dyDescent="0.3">
      <c r="A1065" s="94"/>
    </row>
    <row r="1066" spans="1:1" x14ac:dyDescent="0.3">
      <c r="A1066" s="94"/>
    </row>
    <row r="1067" spans="1:1" x14ac:dyDescent="0.3">
      <c r="A1067" s="94"/>
    </row>
    <row r="1068" spans="1:1" x14ac:dyDescent="0.3">
      <c r="A1068" s="94"/>
    </row>
    <row r="1069" spans="1:1" x14ac:dyDescent="0.3">
      <c r="A1069" s="94"/>
    </row>
    <row r="1070" spans="1:1" x14ac:dyDescent="0.3">
      <c r="A1070" s="94"/>
    </row>
    <row r="1071" spans="1:1" x14ac:dyDescent="0.3">
      <c r="A1071" s="94"/>
    </row>
    <row r="1072" spans="1:1" x14ac:dyDescent="0.3">
      <c r="A1072" s="94"/>
    </row>
    <row r="1073" spans="1:1" x14ac:dyDescent="0.3">
      <c r="A1073" s="94"/>
    </row>
    <row r="1074" spans="1:1" x14ac:dyDescent="0.3">
      <c r="A1074" s="94"/>
    </row>
    <row r="1075" spans="1:1" x14ac:dyDescent="0.3">
      <c r="A1075" s="94"/>
    </row>
    <row r="1076" spans="1:1" x14ac:dyDescent="0.3">
      <c r="A1076" s="94"/>
    </row>
    <row r="1077" spans="1:1" x14ac:dyDescent="0.3">
      <c r="A1077" s="94"/>
    </row>
    <row r="1078" spans="1:1" x14ac:dyDescent="0.3">
      <c r="A1078" s="94"/>
    </row>
    <row r="1079" spans="1:1" x14ac:dyDescent="0.3">
      <c r="A1079" s="94"/>
    </row>
    <row r="1080" spans="1:1" x14ac:dyDescent="0.3">
      <c r="A1080" s="94"/>
    </row>
    <row r="1081" spans="1:1" x14ac:dyDescent="0.3">
      <c r="A1081" s="94"/>
    </row>
    <row r="1082" spans="1:1" x14ac:dyDescent="0.3">
      <c r="A1082" s="94"/>
    </row>
    <row r="1083" spans="1:1" x14ac:dyDescent="0.3">
      <c r="A1083" s="94"/>
    </row>
    <row r="1084" spans="1:1" x14ac:dyDescent="0.3">
      <c r="A1084" s="94"/>
    </row>
    <row r="1085" spans="1:1" x14ac:dyDescent="0.3">
      <c r="A1085" s="94"/>
    </row>
    <row r="1086" spans="1:1" x14ac:dyDescent="0.3">
      <c r="A1086" s="94"/>
    </row>
    <row r="1087" spans="1:1" x14ac:dyDescent="0.3">
      <c r="A1087" s="94"/>
    </row>
    <row r="1088" spans="1:1" x14ac:dyDescent="0.3">
      <c r="A1088" s="94"/>
    </row>
    <row r="1089" spans="1:1" x14ac:dyDescent="0.3">
      <c r="A1089" s="94"/>
    </row>
    <row r="1090" spans="1:1" x14ac:dyDescent="0.3">
      <c r="A1090" s="94"/>
    </row>
    <row r="1091" spans="1:1" x14ac:dyDescent="0.3">
      <c r="A1091" s="94"/>
    </row>
    <row r="1092" spans="1:1" x14ac:dyDescent="0.3">
      <c r="A1092" s="94"/>
    </row>
    <row r="1093" spans="1:1" x14ac:dyDescent="0.3">
      <c r="A1093" s="94"/>
    </row>
    <row r="1094" spans="1:1" x14ac:dyDescent="0.3">
      <c r="A1094" s="94"/>
    </row>
    <row r="1095" spans="1:1" x14ac:dyDescent="0.3">
      <c r="A1095" s="94"/>
    </row>
    <row r="1096" spans="1:1" x14ac:dyDescent="0.3">
      <c r="A1096" s="94"/>
    </row>
    <row r="1097" spans="1:1" x14ac:dyDescent="0.3">
      <c r="A1097" s="94"/>
    </row>
    <row r="1098" spans="1:1" x14ac:dyDescent="0.3">
      <c r="A1098" s="94"/>
    </row>
    <row r="1099" spans="1:1" x14ac:dyDescent="0.3">
      <c r="A1099" s="94"/>
    </row>
    <row r="1100" spans="1:1" x14ac:dyDescent="0.3">
      <c r="A1100" s="94"/>
    </row>
    <row r="1101" spans="1:1" x14ac:dyDescent="0.3">
      <c r="A1101" s="94"/>
    </row>
    <row r="1102" spans="1:1" x14ac:dyDescent="0.3">
      <c r="A1102" s="94"/>
    </row>
    <row r="1103" spans="1:1" x14ac:dyDescent="0.3">
      <c r="A1103" s="94"/>
    </row>
    <row r="1104" spans="1:1" x14ac:dyDescent="0.3">
      <c r="A1104" s="94"/>
    </row>
    <row r="1105" spans="1:1" x14ac:dyDescent="0.3">
      <c r="A1105" s="94"/>
    </row>
    <row r="1106" spans="1:1" x14ac:dyDescent="0.3">
      <c r="A1106" s="94"/>
    </row>
    <row r="1107" spans="1:1" x14ac:dyDescent="0.3">
      <c r="A1107" s="94"/>
    </row>
    <row r="1108" spans="1:1" x14ac:dyDescent="0.3">
      <c r="A1108" s="94"/>
    </row>
    <row r="1109" spans="1:1" x14ac:dyDescent="0.3">
      <c r="A1109" s="94"/>
    </row>
    <row r="1110" spans="1:1" x14ac:dyDescent="0.3">
      <c r="A1110" s="94"/>
    </row>
    <row r="1111" spans="1:1" x14ac:dyDescent="0.3">
      <c r="A1111" s="94"/>
    </row>
    <row r="1112" spans="1:1" x14ac:dyDescent="0.3">
      <c r="A1112" s="94"/>
    </row>
    <row r="1113" spans="1:1" x14ac:dyDescent="0.3">
      <c r="A1113" s="94"/>
    </row>
    <row r="1114" spans="1:1" x14ac:dyDescent="0.3">
      <c r="A1114" s="94"/>
    </row>
    <row r="1115" spans="1:1" x14ac:dyDescent="0.3">
      <c r="A1115" s="94"/>
    </row>
    <row r="1116" spans="1:1" x14ac:dyDescent="0.3">
      <c r="A1116" s="94"/>
    </row>
    <row r="1117" spans="1:1" x14ac:dyDescent="0.3">
      <c r="A1117" s="94"/>
    </row>
    <row r="1118" spans="1:1" x14ac:dyDescent="0.3">
      <c r="A1118" s="94"/>
    </row>
    <row r="1119" spans="1:1" x14ac:dyDescent="0.3">
      <c r="A1119" s="94"/>
    </row>
    <row r="1120" spans="1:1" x14ac:dyDescent="0.3">
      <c r="A1120" s="94"/>
    </row>
    <row r="1121" spans="1:1" x14ac:dyDescent="0.3">
      <c r="A1121" s="94"/>
    </row>
    <row r="1122" spans="1:1" x14ac:dyDescent="0.3">
      <c r="A1122" s="94"/>
    </row>
    <row r="1123" spans="1:1" x14ac:dyDescent="0.3">
      <c r="A1123" s="94"/>
    </row>
    <row r="1124" spans="1:1" x14ac:dyDescent="0.3">
      <c r="A1124" s="94"/>
    </row>
    <row r="1125" spans="1:1" x14ac:dyDescent="0.3">
      <c r="A1125" s="94"/>
    </row>
    <row r="1126" spans="1:1" x14ac:dyDescent="0.3">
      <c r="A1126" s="94"/>
    </row>
    <row r="1127" spans="1:1" x14ac:dyDescent="0.3">
      <c r="A1127" s="94"/>
    </row>
    <row r="1128" spans="1:1" x14ac:dyDescent="0.3">
      <c r="A1128" s="94"/>
    </row>
    <row r="1129" spans="1:1" x14ac:dyDescent="0.3">
      <c r="A1129" s="94"/>
    </row>
    <row r="1130" spans="1:1" x14ac:dyDescent="0.3">
      <c r="A1130" s="94"/>
    </row>
    <row r="1131" spans="1:1" x14ac:dyDescent="0.3">
      <c r="A1131" s="94"/>
    </row>
    <row r="1132" spans="1:1" x14ac:dyDescent="0.3">
      <c r="A1132" s="94"/>
    </row>
    <row r="1133" spans="1:1" x14ac:dyDescent="0.3">
      <c r="A1133" s="94"/>
    </row>
    <row r="1134" spans="1:1" x14ac:dyDescent="0.3">
      <c r="A1134" s="94"/>
    </row>
    <row r="1135" spans="1:1" x14ac:dyDescent="0.3">
      <c r="A1135" s="94"/>
    </row>
    <row r="1136" spans="1:1" x14ac:dyDescent="0.3">
      <c r="A1136" s="94"/>
    </row>
    <row r="1137" spans="1:1" x14ac:dyDescent="0.3">
      <c r="A1137" s="94"/>
    </row>
    <row r="1138" spans="1:1" x14ac:dyDescent="0.3">
      <c r="A1138" s="94"/>
    </row>
    <row r="1139" spans="1:1" x14ac:dyDescent="0.3">
      <c r="A1139" s="94"/>
    </row>
    <row r="1140" spans="1:1" x14ac:dyDescent="0.3">
      <c r="A1140" s="94"/>
    </row>
    <row r="1141" spans="1:1" x14ac:dyDescent="0.3">
      <c r="A1141" s="94"/>
    </row>
    <row r="1142" spans="1:1" x14ac:dyDescent="0.3">
      <c r="A1142" s="94"/>
    </row>
    <row r="1143" spans="1:1" x14ac:dyDescent="0.3">
      <c r="A1143" s="94"/>
    </row>
    <row r="1144" spans="1:1" x14ac:dyDescent="0.3">
      <c r="A1144" s="94"/>
    </row>
    <row r="1145" spans="1:1" x14ac:dyDescent="0.3">
      <c r="A1145" s="94"/>
    </row>
    <row r="1146" spans="1:1" x14ac:dyDescent="0.3">
      <c r="A1146" s="94"/>
    </row>
    <row r="1147" spans="1:1" x14ac:dyDescent="0.3">
      <c r="A1147" s="94"/>
    </row>
    <row r="1148" spans="1:1" x14ac:dyDescent="0.3">
      <c r="A1148" s="94"/>
    </row>
    <row r="1149" spans="1:1" x14ac:dyDescent="0.3">
      <c r="A1149" s="94"/>
    </row>
    <row r="1150" spans="1:1" x14ac:dyDescent="0.3">
      <c r="A1150" s="94"/>
    </row>
    <row r="1151" spans="1:1" x14ac:dyDescent="0.3">
      <c r="A1151" s="94"/>
    </row>
    <row r="1152" spans="1:1" x14ac:dyDescent="0.3">
      <c r="A1152" s="94"/>
    </row>
    <row r="1153" spans="1:1" x14ac:dyDescent="0.3">
      <c r="A1153" s="94"/>
    </row>
    <row r="1154" spans="1:1" x14ac:dyDescent="0.3">
      <c r="A1154" s="94"/>
    </row>
    <row r="1155" spans="1:1" x14ac:dyDescent="0.3">
      <c r="A1155" s="94"/>
    </row>
    <row r="1156" spans="1:1" x14ac:dyDescent="0.3">
      <c r="A1156" s="94"/>
    </row>
    <row r="1157" spans="1:1" x14ac:dyDescent="0.3">
      <c r="A1157" s="94"/>
    </row>
    <row r="1158" spans="1:1" x14ac:dyDescent="0.3">
      <c r="A1158" s="94"/>
    </row>
    <row r="1159" spans="1:1" x14ac:dyDescent="0.3">
      <c r="A1159" s="94"/>
    </row>
    <row r="1160" spans="1:1" x14ac:dyDescent="0.3">
      <c r="A1160" s="94"/>
    </row>
    <row r="1161" spans="1:1" x14ac:dyDescent="0.3">
      <c r="A1161" s="94"/>
    </row>
    <row r="1162" spans="1:1" x14ac:dyDescent="0.3">
      <c r="A1162" s="94"/>
    </row>
    <row r="1163" spans="1:1" x14ac:dyDescent="0.3">
      <c r="A1163" s="94"/>
    </row>
    <row r="1164" spans="1:1" x14ac:dyDescent="0.3">
      <c r="A1164" s="94"/>
    </row>
    <row r="1165" spans="1:1" x14ac:dyDescent="0.3">
      <c r="A1165" s="94"/>
    </row>
    <row r="1166" spans="1:1" x14ac:dyDescent="0.3">
      <c r="A1166" s="94"/>
    </row>
    <row r="1167" spans="1:1" x14ac:dyDescent="0.3">
      <c r="A1167" s="94"/>
    </row>
    <row r="1168" spans="1:1" x14ac:dyDescent="0.3">
      <c r="A1168" s="94"/>
    </row>
    <row r="1169" spans="1:1" x14ac:dyDescent="0.3">
      <c r="A1169" s="94"/>
    </row>
    <row r="1170" spans="1:1" x14ac:dyDescent="0.3">
      <c r="A1170" s="94"/>
    </row>
    <row r="1171" spans="1:1" x14ac:dyDescent="0.3">
      <c r="A1171" s="94"/>
    </row>
    <row r="1172" spans="1:1" x14ac:dyDescent="0.3">
      <c r="A1172" s="94"/>
    </row>
    <row r="1173" spans="1:1" x14ac:dyDescent="0.3">
      <c r="A1173" s="94"/>
    </row>
    <row r="1174" spans="1:1" x14ac:dyDescent="0.3">
      <c r="A1174" s="94"/>
    </row>
    <row r="1175" spans="1:1" x14ac:dyDescent="0.3">
      <c r="A1175" s="94"/>
    </row>
    <row r="1176" spans="1:1" x14ac:dyDescent="0.3">
      <c r="A1176" s="94"/>
    </row>
    <row r="1177" spans="1:1" x14ac:dyDescent="0.3">
      <c r="A1177" s="94"/>
    </row>
    <row r="1178" spans="1:1" x14ac:dyDescent="0.3">
      <c r="A1178" s="94"/>
    </row>
    <row r="1179" spans="1:1" x14ac:dyDescent="0.3">
      <c r="A1179" s="94"/>
    </row>
    <row r="1180" spans="1:1" x14ac:dyDescent="0.3">
      <c r="A1180" s="94"/>
    </row>
    <row r="1181" spans="1:1" x14ac:dyDescent="0.3">
      <c r="A1181" s="94"/>
    </row>
    <row r="1182" spans="1:1" x14ac:dyDescent="0.3">
      <c r="A1182" s="94"/>
    </row>
    <row r="1183" spans="1:1" x14ac:dyDescent="0.3">
      <c r="A1183" s="94"/>
    </row>
    <row r="1184" spans="1:1" x14ac:dyDescent="0.3">
      <c r="A1184" s="94"/>
    </row>
    <row r="1185" spans="1:1" x14ac:dyDescent="0.3">
      <c r="A1185" s="94"/>
    </row>
    <row r="1186" spans="1:1" x14ac:dyDescent="0.3">
      <c r="A1186" s="94"/>
    </row>
    <row r="1187" spans="1:1" x14ac:dyDescent="0.3">
      <c r="A1187" s="94"/>
    </row>
    <row r="1188" spans="1:1" x14ac:dyDescent="0.3">
      <c r="A1188" s="94"/>
    </row>
    <row r="1189" spans="1:1" x14ac:dyDescent="0.3">
      <c r="A1189" s="94"/>
    </row>
    <row r="1190" spans="1:1" x14ac:dyDescent="0.3">
      <c r="A1190" s="94"/>
    </row>
    <row r="1191" spans="1:1" x14ac:dyDescent="0.3">
      <c r="A1191" s="94"/>
    </row>
    <row r="1192" spans="1:1" x14ac:dyDescent="0.3">
      <c r="A1192" s="94"/>
    </row>
    <row r="1193" spans="1:1" x14ac:dyDescent="0.3">
      <c r="A1193" s="94"/>
    </row>
    <row r="1194" spans="1:1" x14ac:dyDescent="0.3">
      <c r="A1194" s="94"/>
    </row>
    <row r="1195" spans="1:1" x14ac:dyDescent="0.3">
      <c r="A1195" s="94"/>
    </row>
    <row r="1196" spans="1:1" x14ac:dyDescent="0.3">
      <c r="A1196" s="94"/>
    </row>
    <row r="1197" spans="1:1" x14ac:dyDescent="0.3">
      <c r="A1197" s="94"/>
    </row>
    <row r="1198" spans="1:1" x14ac:dyDescent="0.3">
      <c r="A1198" s="94"/>
    </row>
    <row r="1199" spans="1:1" x14ac:dyDescent="0.3">
      <c r="A1199" s="94"/>
    </row>
    <row r="1200" spans="1:1" x14ac:dyDescent="0.3">
      <c r="A1200" s="94"/>
    </row>
    <row r="1201" spans="1:1" x14ac:dyDescent="0.3">
      <c r="A1201" s="94"/>
    </row>
    <row r="1202" spans="1:1" x14ac:dyDescent="0.3">
      <c r="A1202" s="94"/>
    </row>
    <row r="1203" spans="1:1" x14ac:dyDescent="0.3">
      <c r="A1203" s="94"/>
    </row>
    <row r="1204" spans="1:1" x14ac:dyDescent="0.3">
      <c r="A1204" s="94"/>
    </row>
    <row r="1205" spans="1:1" x14ac:dyDescent="0.3">
      <c r="A1205" s="94"/>
    </row>
    <row r="1206" spans="1:1" x14ac:dyDescent="0.3">
      <c r="A1206" s="94"/>
    </row>
    <row r="1207" spans="1:1" x14ac:dyDescent="0.3">
      <c r="A1207" s="94"/>
    </row>
    <row r="1208" spans="1:1" x14ac:dyDescent="0.3">
      <c r="A1208" s="94"/>
    </row>
    <row r="1209" spans="1:1" x14ac:dyDescent="0.3">
      <c r="A1209" s="94"/>
    </row>
    <row r="1210" spans="1:1" x14ac:dyDescent="0.3">
      <c r="A1210" s="94"/>
    </row>
    <row r="1211" spans="1:1" x14ac:dyDescent="0.3">
      <c r="A1211" s="94"/>
    </row>
    <row r="1212" spans="1:1" x14ac:dyDescent="0.3">
      <c r="A1212" s="94"/>
    </row>
    <row r="1213" spans="1:1" x14ac:dyDescent="0.3">
      <c r="A1213" s="94"/>
    </row>
    <row r="1214" spans="1:1" x14ac:dyDescent="0.3">
      <c r="A1214" s="94"/>
    </row>
    <row r="1215" spans="1:1" x14ac:dyDescent="0.3">
      <c r="A1215" s="94"/>
    </row>
    <row r="1216" spans="1:1" x14ac:dyDescent="0.3">
      <c r="A1216" s="94"/>
    </row>
    <row r="1217" spans="1:1" x14ac:dyDescent="0.3">
      <c r="A1217" s="94"/>
    </row>
    <row r="1218" spans="1:1" x14ac:dyDescent="0.3">
      <c r="A1218" s="94"/>
    </row>
    <row r="1219" spans="1:1" x14ac:dyDescent="0.3">
      <c r="A1219" s="94"/>
    </row>
    <row r="1220" spans="1:1" x14ac:dyDescent="0.3">
      <c r="A1220" s="94"/>
    </row>
    <row r="1221" spans="1:1" x14ac:dyDescent="0.3">
      <c r="A1221" s="94"/>
    </row>
    <row r="1222" spans="1:1" x14ac:dyDescent="0.3">
      <c r="A1222" s="94"/>
    </row>
    <row r="1223" spans="1:1" x14ac:dyDescent="0.3">
      <c r="A1223" s="94"/>
    </row>
    <row r="1224" spans="1:1" x14ac:dyDescent="0.3">
      <c r="A1224" s="94"/>
    </row>
    <row r="1225" spans="1:1" x14ac:dyDescent="0.3">
      <c r="A1225" s="94"/>
    </row>
    <row r="1226" spans="1:1" x14ac:dyDescent="0.3">
      <c r="A1226" s="94"/>
    </row>
    <row r="1227" spans="1:1" x14ac:dyDescent="0.3">
      <c r="A1227" s="94"/>
    </row>
    <row r="1228" spans="1:1" x14ac:dyDescent="0.3">
      <c r="A1228" s="94"/>
    </row>
    <row r="1229" spans="1:1" x14ac:dyDescent="0.3">
      <c r="A1229" s="94"/>
    </row>
    <row r="1230" spans="1:1" x14ac:dyDescent="0.3">
      <c r="A1230" s="94"/>
    </row>
    <row r="1231" spans="1:1" x14ac:dyDescent="0.3">
      <c r="A1231" s="94"/>
    </row>
    <row r="1232" spans="1:1" x14ac:dyDescent="0.3">
      <c r="A1232" s="94"/>
    </row>
    <row r="1233" spans="1:1" x14ac:dyDescent="0.3">
      <c r="A1233" s="94"/>
    </row>
    <row r="1234" spans="1:1" x14ac:dyDescent="0.3">
      <c r="A1234" s="94"/>
    </row>
    <row r="1235" spans="1:1" x14ac:dyDescent="0.3">
      <c r="A1235" s="94"/>
    </row>
    <row r="1236" spans="1:1" x14ac:dyDescent="0.3">
      <c r="A1236" s="94"/>
    </row>
    <row r="1237" spans="1:1" x14ac:dyDescent="0.3">
      <c r="A1237" s="94"/>
    </row>
    <row r="1238" spans="1:1" x14ac:dyDescent="0.3">
      <c r="A1238" s="94"/>
    </row>
    <row r="1239" spans="1:1" x14ac:dyDescent="0.3">
      <c r="A1239" s="94"/>
    </row>
    <row r="1240" spans="1:1" x14ac:dyDescent="0.3">
      <c r="A1240" s="94"/>
    </row>
    <row r="1241" spans="1:1" x14ac:dyDescent="0.3">
      <c r="A1241" s="94"/>
    </row>
    <row r="1242" spans="1:1" x14ac:dyDescent="0.3">
      <c r="A1242" s="94"/>
    </row>
    <row r="1243" spans="1:1" x14ac:dyDescent="0.3">
      <c r="A1243" s="94"/>
    </row>
    <row r="1244" spans="1:1" x14ac:dyDescent="0.3">
      <c r="A1244" s="94"/>
    </row>
    <row r="1245" spans="1:1" x14ac:dyDescent="0.3">
      <c r="A1245" s="94"/>
    </row>
    <row r="1246" spans="1:1" x14ac:dyDescent="0.3">
      <c r="A1246" s="94"/>
    </row>
    <row r="1247" spans="1:1" x14ac:dyDescent="0.3">
      <c r="A1247" s="94"/>
    </row>
    <row r="1248" spans="1:1" x14ac:dyDescent="0.3">
      <c r="A1248" s="94"/>
    </row>
    <row r="1249" spans="1:1" x14ac:dyDescent="0.3">
      <c r="A1249" s="94"/>
    </row>
    <row r="1250" spans="1:1" x14ac:dyDescent="0.3">
      <c r="A1250" s="94"/>
    </row>
    <row r="1251" spans="1:1" x14ac:dyDescent="0.3">
      <c r="A1251" s="94"/>
    </row>
    <row r="1252" spans="1:1" x14ac:dyDescent="0.3">
      <c r="A1252" s="94"/>
    </row>
    <row r="1253" spans="1:1" x14ac:dyDescent="0.3">
      <c r="A1253" s="94"/>
    </row>
    <row r="1254" spans="1:1" x14ac:dyDescent="0.3">
      <c r="A1254" s="94"/>
    </row>
    <row r="1255" spans="1:1" x14ac:dyDescent="0.3">
      <c r="A1255" s="94"/>
    </row>
    <row r="1256" spans="1:1" x14ac:dyDescent="0.3">
      <c r="A1256" s="94"/>
    </row>
    <row r="1257" spans="1:1" x14ac:dyDescent="0.3">
      <c r="A1257" s="94"/>
    </row>
    <row r="1258" spans="1:1" x14ac:dyDescent="0.3">
      <c r="A1258" s="94"/>
    </row>
    <row r="1259" spans="1:1" x14ac:dyDescent="0.3">
      <c r="A1259" s="94"/>
    </row>
    <row r="1260" spans="1:1" x14ac:dyDescent="0.3">
      <c r="A1260" s="94"/>
    </row>
    <row r="1261" spans="1:1" x14ac:dyDescent="0.3">
      <c r="A1261" s="94"/>
    </row>
    <row r="1262" spans="1:1" x14ac:dyDescent="0.3">
      <c r="A1262" s="94"/>
    </row>
    <row r="1263" spans="1:1" x14ac:dyDescent="0.3">
      <c r="A1263" s="94"/>
    </row>
    <row r="1264" spans="1:1" x14ac:dyDescent="0.3">
      <c r="A1264" s="94"/>
    </row>
    <row r="1265" spans="1:1" x14ac:dyDescent="0.3">
      <c r="A1265" s="94"/>
    </row>
    <row r="1266" spans="1:1" x14ac:dyDescent="0.3">
      <c r="A1266" s="94"/>
    </row>
    <row r="1267" spans="1:1" x14ac:dyDescent="0.3">
      <c r="A1267" s="94"/>
    </row>
    <row r="1268" spans="1:1" x14ac:dyDescent="0.3">
      <c r="A1268" s="94"/>
    </row>
    <row r="1269" spans="1:1" x14ac:dyDescent="0.3">
      <c r="A1269" s="94"/>
    </row>
    <row r="1270" spans="1:1" x14ac:dyDescent="0.3">
      <c r="A1270" s="94"/>
    </row>
    <row r="1271" spans="1:1" x14ac:dyDescent="0.3">
      <c r="A1271" s="94"/>
    </row>
    <row r="1272" spans="1:1" x14ac:dyDescent="0.3">
      <c r="A1272" s="94"/>
    </row>
    <row r="1273" spans="1:1" x14ac:dyDescent="0.3">
      <c r="A1273" s="94"/>
    </row>
    <row r="1274" spans="1:1" x14ac:dyDescent="0.3">
      <c r="A1274" s="94"/>
    </row>
    <row r="1275" spans="1:1" x14ac:dyDescent="0.3">
      <c r="A1275" s="94"/>
    </row>
    <row r="1276" spans="1:1" x14ac:dyDescent="0.3">
      <c r="A1276" s="94"/>
    </row>
    <row r="1277" spans="1:1" x14ac:dyDescent="0.3">
      <c r="A1277" s="94"/>
    </row>
    <row r="1278" spans="1:1" x14ac:dyDescent="0.3">
      <c r="A1278" s="94"/>
    </row>
    <row r="1279" spans="1:1" x14ac:dyDescent="0.3">
      <c r="A1279" s="94"/>
    </row>
    <row r="1280" spans="1:1" x14ac:dyDescent="0.3">
      <c r="A1280" s="94"/>
    </row>
    <row r="1281" spans="1:1" x14ac:dyDescent="0.3">
      <c r="A1281" s="94"/>
    </row>
    <row r="1282" spans="1:1" x14ac:dyDescent="0.3">
      <c r="A1282" s="94"/>
    </row>
    <row r="1283" spans="1:1" x14ac:dyDescent="0.3">
      <c r="A1283" s="94"/>
    </row>
    <row r="1284" spans="1:1" x14ac:dyDescent="0.3">
      <c r="A1284" s="94"/>
    </row>
    <row r="1285" spans="1:1" x14ac:dyDescent="0.3">
      <c r="A1285" s="94"/>
    </row>
    <row r="1286" spans="1:1" x14ac:dyDescent="0.3">
      <c r="A1286" s="94"/>
    </row>
    <row r="1287" spans="1:1" x14ac:dyDescent="0.3">
      <c r="A1287" s="94"/>
    </row>
    <row r="1288" spans="1:1" x14ac:dyDescent="0.3">
      <c r="A1288" s="94"/>
    </row>
    <row r="1289" spans="1:1" x14ac:dyDescent="0.3">
      <c r="A1289" s="94"/>
    </row>
    <row r="1290" spans="1:1" x14ac:dyDescent="0.3">
      <c r="A1290" s="94"/>
    </row>
    <row r="1291" spans="1:1" x14ac:dyDescent="0.3">
      <c r="A1291" s="94"/>
    </row>
    <row r="1292" spans="1:1" x14ac:dyDescent="0.3">
      <c r="A1292" s="94"/>
    </row>
    <row r="1293" spans="1:1" x14ac:dyDescent="0.3">
      <c r="A1293" s="94"/>
    </row>
    <row r="1294" spans="1:1" x14ac:dyDescent="0.3">
      <c r="A1294" s="94"/>
    </row>
    <row r="1295" spans="1:1" x14ac:dyDescent="0.3">
      <c r="A1295" s="94"/>
    </row>
    <row r="1296" spans="1:1" x14ac:dyDescent="0.3">
      <c r="A1296" s="94"/>
    </row>
    <row r="1297" spans="1:1" x14ac:dyDescent="0.3">
      <c r="A1297" s="94"/>
    </row>
    <row r="1298" spans="1:1" x14ac:dyDescent="0.3">
      <c r="A1298" s="94"/>
    </row>
    <row r="1299" spans="1:1" x14ac:dyDescent="0.3">
      <c r="A1299" s="94"/>
    </row>
    <row r="1300" spans="1:1" x14ac:dyDescent="0.3">
      <c r="A1300" s="94"/>
    </row>
    <row r="1301" spans="1:1" x14ac:dyDescent="0.3">
      <c r="A1301" s="94"/>
    </row>
    <row r="1302" spans="1:1" x14ac:dyDescent="0.3">
      <c r="A1302" s="94"/>
    </row>
    <row r="1303" spans="1:1" x14ac:dyDescent="0.3">
      <c r="A1303" s="94"/>
    </row>
    <row r="1304" spans="1:1" x14ac:dyDescent="0.3">
      <c r="A1304" s="94"/>
    </row>
    <row r="1305" spans="1:1" x14ac:dyDescent="0.3">
      <c r="A1305" s="94"/>
    </row>
    <row r="1306" spans="1:1" x14ac:dyDescent="0.3">
      <c r="A1306" s="94"/>
    </row>
    <row r="1307" spans="1:1" x14ac:dyDescent="0.3">
      <c r="A1307" s="94"/>
    </row>
    <row r="1308" spans="1:1" x14ac:dyDescent="0.3">
      <c r="A1308" s="94"/>
    </row>
    <row r="1309" spans="1:1" x14ac:dyDescent="0.3">
      <c r="A1309" s="94"/>
    </row>
    <row r="1310" spans="1:1" x14ac:dyDescent="0.3">
      <c r="A1310" s="94"/>
    </row>
    <row r="1311" spans="1:1" x14ac:dyDescent="0.3">
      <c r="A1311" s="94"/>
    </row>
    <row r="1312" spans="1:1" x14ac:dyDescent="0.3">
      <c r="A1312" s="94"/>
    </row>
    <row r="1313" spans="1:1" x14ac:dyDescent="0.3">
      <c r="A1313" s="94"/>
    </row>
    <row r="1314" spans="1:1" x14ac:dyDescent="0.3">
      <c r="A1314" s="94"/>
    </row>
    <row r="1315" spans="1:1" x14ac:dyDescent="0.3">
      <c r="A1315" s="94"/>
    </row>
    <row r="1316" spans="1:1" x14ac:dyDescent="0.3">
      <c r="A1316" s="94"/>
    </row>
    <row r="1317" spans="1:1" x14ac:dyDescent="0.3">
      <c r="A1317" s="94"/>
    </row>
    <row r="1318" spans="1:1" x14ac:dyDescent="0.3">
      <c r="A1318" s="94"/>
    </row>
    <row r="1319" spans="1:1" x14ac:dyDescent="0.3">
      <c r="A1319" s="94"/>
    </row>
    <row r="1320" spans="1:1" x14ac:dyDescent="0.3">
      <c r="A1320" s="94"/>
    </row>
    <row r="1321" spans="1:1" x14ac:dyDescent="0.3">
      <c r="A1321" s="94"/>
    </row>
    <row r="1322" spans="1:1" x14ac:dyDescent="0.3">
      <c r="A1322" s="94"/>
    </row>
    <row r="1323" spans="1:1" x14ac:dyDescent="0.3">
      <c r="A1323" s="94"/>
    </row>
    <row r="1324" spans="1:1" x14ac:dyDescent="0.3">
      <c r="A1324" s="94"/>
    </row>
    <row r="1325" spans="1:1" x14ac:dyDescent="0.3">
      <c r="A1325" s="94"/>
    </row>
    <row r="1326" spans="1:1" x14ac:dyDescent="0.3">
      <c r="A1326" s="94"/>
    </row>
    <row r="1327" spans="1:1" x14ac:dyDescent="0.3">
      <c r="A1327" s="94"/>
    </row>
    <row r="1328" spans="1:1" x14ac:dyDescent="0.3">
      <c r="A1328" s="94"/>
    </row>
    <row r="1329" spans="1:1" x14ac:dyDescent="0.3">
      <c r="A1329" s="94"/>
    </row>
    <row r="1330" spans="1:1" x14ac:dyDescent="0.3">
      <c r="A1330" s="94"/>
    </row>
    <row r="1331" spans="1:1" x14ac:dyDescent="0.3">
      <c r="A1331" s="94"/>
    </row>
    <row r="1332" spans="1:1" x14ac:dyDescent="0.3">
      <c r="A1332" s="94"/>
    </row>
    <row r="1333" spans="1:1" x14ac:dyDescent="0.3">
      <c r="A1333" s="94"/>
    </row>
    <row r="1334" spans="1:1" x14ac:dyDescent="0.3">
      <c r="A1334" s="94"/>
    </row>
    <row r="1335" spans="1:1" x14ac:dyDescent="0.3">
      <c r="A1335" s="94"/>
    </row>
    <row r="1336" spans="1:1" x14ac:dyDescent="0.3">
      <c r="A1336" s="94"/>
    </row>
    <row r="1337" spans="1:1" x14ac:dyDescent="0.3">
      <c r="A1337" s="94"/>
    </row>
    <row r="1338" spans="1:1" x14ac:dyDescent="0.3">
      <c r="A1338" s="94"/>
    </row>
    <row r="1339" spans="1:1" x14ac:dyDescent="0.3">
      <c r="A1339" s="94"/>
    </row>
    <row r="1340" spans="1:1" x14ac:dyDescent="0.3">
      <c r="A1340" s="94"/>
    </row>
    <row r="1341" spans="1:1" x14ac:dyDescent="0.3">
      <c r="A1341" s="94"/>
    </row>
    <row r="1342" spans="1:1" x14ac:dyDescent="0.3">
      <c r="A1342" s="94"/>
    </row>
    <row r="1343" spans="1:1" x14ac:dyDescent="0.3">
      <c r="A1343" s="94"/>
    </row>
    <row r="1344" spans="1:1" x14ac:dyDescent="0.3">
      <c r="A1344" s="94"/>
    </row>
    <row r="1345" spans="1:1" x14ac:dyDescent="0.3">
      <c r="A1345" s="94"/>
    </row>
    <row r="1346" spans="1:1" x14ac:dyDescent="0.3">
      <c r="A1346" s="94"/>
    </row>
    <row r="1347" spans="1:1" x14ac:dyDescent="0.3">
      <c r="A1347" s="94"/>
    </row>
    <row r="1348" spans="1:1" x14ac:dyDescent="0.3">
      <c r="A1348" s="94"/>
    </row>
    <row r="1349" spans="1:1" x14ac:dyDescent="0.3">
      <c r="A1349" s="94"/>
    </row>
    <row r="1350" spans="1:1" x14ac:dyDescent="0.3">
      <c r="A1350" s="94"/>
    </row>
    <row r="1351" spans="1:1" x14ac:dyDescent="0.3">
      <c r="A1351" s="94"/>
    </row>
    <row r="1352" spans="1:1" x14ac:dyDescent="0.3">
      <c r="A1352" s="94"/>
    </row>
    <row r="1353" spans="1:1" x14ac:dyDescent="0.3">
      <c r="A1353" s="94"/>
    </row>
    <row r="1354" spans="1:1" x14ac:dyDescent="0.3">
      <c r="A1354" s="94"/>
    </row>
    <row r="1355" spans="1:1" x14ac:dyDescent="0.3">
      <c r="A1355" s="94"/>
    </row>
    <row r="1356" spans="1:1" x14ac:dyDescent="0.3">
      <c r="A1356" s="94"/>
    </row>
    <row r="1357" spans="1:1" x14ac:dyDescent="0.3">
      <c r="A1357" s="94"/>
    </row>
    <row r="1358" spans="1:1" x14ac:dyDescent="0.3">
      <c r="A1358" s="94"/>
    </row>
    <row r="1359" spans="1:1" x14ac:dyDescent="0.3">
      <c r="A1359" s="94"/>
    </row>
    <row r="1360" spans="1:1" x14ac:dyDescent="0.3">
      <c r="A1360" s="94"/>
    </row>
    <row r="1361" spans="1:1" x14ac:dyDescent="0.3">
      <c r="A1361" s="94"/>
    </row>
    <row r="1362" spans="1:1" x14ac:dyDescent="0.3">
      <c r="A1362" s="94"/>
    </row>
    <row r="1363" spans="1:1" x14ac:dyDescent="0.3">
      <c r="A1363" s="94"/>
    </row>
    <row r="1364" spans="1:1" x14ac:dyDescent="0.3">
      <c r="A1364" s="94"/>
    </row>
    <row r="1365" spans="1:1" x14ac:dyDescent="0.3">
      <c r="A1365" s="94"/>
    </row>
    <row r="1366" spans="1:1" x14ac:dyDescent="0.3">
      <c r="A1366" s="94"/>
    </row>
    <row r="1367" spans="1:1" x14ac:dyDescent="0.3">
      <c r="A1367" s="94"/>
    </row>
    <row r="1368" spans="1:1" x14ac:dyDescent="0.3">
      <c r="A1368" s="94"/>
    </row>
    <row r="1369" spans="1:1" x14ac:dyDescent="0.3">
      <c r="A1369" s="94"/>
    </row>
    <row r="1370" spans="1:1" x14ac:dyDescent="0.3">
      <c r="A1370" s="94"/>
    </row>
    <row r="1371" spans="1:1" x14ac:dyDescent="0.3">
      <c r="A1371" s="94"/>
    </row>
    <row r="1372" spans="1:1" x14ac:dyDescent="0.3">
      <c r="A1372" s="94"/>
    </row>
    <row r="1373" spans="1:1" x14ac:dyDescent="0.3">
      <c r="A1373" s="94"/>
    </row>
    <row r="1374" spans="1:1" x14ac:dyDescent="0.3">
      <c r="A1374" s="94"/>
    </row>
    <row r="1375" spans="1:1" x14ac:dyDescent="0.3">
      <c r="A1375" s="94"/>
    </row>
    <row r="1376" spans="1:1" x14ac:dyDescent="0.3">
      <c r="A1376" s="94"/>
    </row>
    <row r="1377" spans="1:1" x14ac:dyDescent="0.3">
      <c r="A1377" s="94"/>
    </row>
    <row r="1378" spans="1:1" x14ac:dyDescent="0.3">
      <c r="A1378" s="94"/>
    </row>
    <row r="1379" spans="1:1" x14ac:dyDescent="0.3">
      <c r="A1379" s="94"/>
    </row>
    <row r="1380" spans="1:1" x14ac:dyDescent="0.3">
      <c r="A1380" s="94"/>
    </row>
    <row r="1381" spans="1:1" x14ac:dyDescent="0.3">
      <c r="A1381" s="94"/>
    </row>
    <row r="1382" spans="1:1" x14ac:dyDescent="0.3">
      <c r="A1382" s="94"/>
    </row>
    <row r="1383" spans="1:1" x14ac:dyDescent="0.3">
      <c r="A1383" s="94"/>
    </row>
    <row r="1384" spans="1:1" x14ac:dyDescent="0.3">
      <c r="A1384" s="94"/>
    </row>
    <row r="1385" spans="1:1" x14ac:dyDescent="0.3">
      <c r="A1385" s="94"/>
    </row>
    <row r="1386" spans="1:1" x14ac:dyDescent="0.3">
      <c r="A1386" s="94"/>
    </row>
    <row r="1387" spans="1:1" x14ac:dyDescent="0.3">
      <c r="A1387" s="94"/>
    </row>
    <row r="1388" spans="1:1" x14ac:dyDescent="0.3">
      <c r="A1388" s="94"/>
    </row>
    <row r="1389" spans="1:1" x14ac:dyDescent="0.3">
      <c r="A1389" s="94"/>
    </row>
    <row r="1390" spans="1:1" x14ac:dyDescent="0.3">
      <c r="A1390" s="94"/>
    </row>
    <row r="1391" spans="1:1" x14ac:dyDescent="0.3">
      <c r="A1391" s="94"/>
    </row>
    <row r="1392" spans="1:1" x14ac:dyDescent="0.3">
      <c r="A1392" s="94"/>
    </row>
    <row r="1393" spans="1:1" x14ac:dyDescent="0.3">
      <c r="A1393" s="94"/>
    </row>
    <row r="1394" spans="1:1" x14ac:dyDescent="0.3">
      <c r="A1394" s="94"/>
    </row>
    <row r="1395" spans="1:1" x14ac:dyDescent="0.3">
      <c r="A1395" s="94"/>
    </row>
    <row r="1396" spans="1:1" x14ac:dyDescent="0.3">
      <c r="A1396" s="94"/>
    </row>
    <row r="1397" spans="1:1" x14ac:dyDescent="0.3">
      <c r="A1397" s="94"/>
    </row>
    <row r="1398" spans="1:1" x14ac:dyDescent="0.3">
      <c r="A1398" s="94"/>
    </row>
    <row r="1399" spans="1:1" x14ac:dyDescent="0.3">
      <c r="A1399" s="94"/>
    </row>
    <row r="1400" spans="1:1" x14ac:dyDescent="0.3">
      <c r="A1400" s="94"/>
    </row>
    <row r="1401" spans="1:1" x14ac:dyDescent="0.3">
      <c r="A1401" s="94"/>
    </row>
    <row r="1402" spans="1:1" x14ac:dyDescent="0.3">
      <c r="A1402" s="94"/>
    </row>
    <row r="1403" spans="1:1" x14ac:dyDescent="0.3">
      <c r="A1403" s="94"/>
    </row>
    <row r="1404" spans="1:1" x14ac:dyDescent="0.3">
      <c r="A1404" s="94"/>
    </row>
    <row r="1405" spans="1:1" x14ac:dyDescent="0.3">
      <c r="A1405" s="94"/>
    </row>
    <row r="1406" spans="1:1" x14ac:dyDescent="0.3">
      <c r="A1406" s="94"/>
    </row>
    <row r="1407" spans="1:1" x14ac:dyDescent="0.3">
      <c r="A1407" s="94"/>
    </row>
    <row r="1408" spans="1:1" x14ac:dyDescent="0.3">
      <c r="A1408" s="94"/>
    </row>
    <row r="1409" spans="1:1" x14ac:dyDescent="0.3">
      <c r="A1409" s="94"/>
    </row>
    <row r="1410" spans="1:1" x14ac:dyDescent="0.3">
      <c r="A1410" s="94"/>
    </row>
    <row r="1411" spans="1:1" x14ac:dyDescent="0.3">
      <c r="A1411" s="94"/>
    </row>
    <row r="1412" spans="1:1" x14ac:dyDescent="0.3">
      <c r="A1412" s="94"/>
    </row>
    <row r="1413" spans="1:1" x14ac:dyDescent="0.3">
      <c r="A1413" s="94"/>
    </row>
    <row r="1414" spans="1:1" x14ac:dyDescent="0.3">
      <c r="A1414" s="94"/>
    </row>
    <row r="1415" spans="1:1" x14ac:dyDescent="0.3">
      <c r="A1415" s="94"/>
    </row>
    <row r="1416" spans="1:1" x14ac:dyDescent="0.3">
      <c r="A1416" s="94"/>
    </row>
    <row r="1417" spans="1:1" x14ac:dyDescent="0.3">
      <c r="A1417" s="94"/>
    </row>
    <row r="1418" spans="1:1" x14ac:dyDescent="0.3">
      <c r="A1418" s="94"/>
    </row>
    <row r="1419" spans="1:1" x14ac:dyDescent="0.3">
      <c r="A1419" s="94"/>
    </row>
    <row r="1420" spans="1:1" x14ac:dyDescent="0.3">
      <c r="A1420" s="94"/>
    </row>
    <row r="1421" spans="1:1" x14ac:dyDescent="0.3">
      <c r="A1421" s="94"/>
    </row>
    <row r="1422" spans="1:1" x14ac:dyDescent="0.3">
      <c r="A1422" s="94"/>
    </row>
    <row r="1423" spans="1:1" x14ac:dyDescent="0.3">
      <c r="A1423" s="94"/>
    </row>
    <row r="1424" spans="1:1" x14ac:dyDescent="0.3">
      <c r="A1424" s="94"/>
    </row>
    <row r="1425" spans="1:1" x14ac:dyDescent="0.3">
      <c r="A1425" s="94"/>
    </row>
    <row r="1426" spans="1:1" x14ac:dyDescent="0.3">
      <c r="A1426" s="94"/>
    </row>
    <row r="1427" spans="1:1" x14ac:dyDescent="0.3">
      <c r="A1427" s="94"/>
    </row>
    <row r="1428" spans="1:1" x14ac:dyDescent="0.3">
      <c r="A1428" s="94"/>
    </row>
    <row r="1429" spans="1:1" x14ac:dyDescent="0.3">
      <c r="A1429" s="94"/>
    </row>
    <row r="1430" spans="1:1" x14ac:dyDescent="0.3">
      <c r="A1430" s="94"/>
    </row>
    <row r="1431" spans="1:1" x14ac:dyDescent="0.3">
      <c r="A1431" s="94"/>
    </row>
    <row r="1432" spans="1:1" x14ac:dyDescent="0.3">
      <c r="A1432" s="94"/>
    </row>
    <row r="1433" spans="1:1" x14ac:dyDescent="0.3">
      <c r="A1433" s="94"/>
    </row>
    <row r="1434" spans="1:1" x14ac:dyDescent="0.3">
      <c r="A1434" s="94"/>
    </row>
    <row r="1435" spans="1:1" x14ac:dyDescent="0.3">
      <c r="A1435" s="94"/>
    </row>
    <row r="1436" spans="1:1" x14ac:dyDescent="0.3">
      <c r="A1436" s="94"/>
    </row>
    <row r="1437" spans="1:1" x14ac:dyDescent="0.3">
      <c r="A1437" s="94"/>
    </row>
    <row r="1438" spans="1:1" x14ac:dyDescent="0.3">
      <c r="A1438" s="94"/>
    </row>
    <row r="1439" spans="1:1" x14ac:dyDescent="0.3">
      <c r="A1439" s="94"/>
    </row>
    <row r="1440" spans="1:1" x14ac:dyDescent="0.3">
      <c r="A1440" s="94"/>
    </row>
    <row r="1441" spans="1:1" x14ac:dyDescent="0.3">
      <c r="A1441" s="94"/>
    </row>
    <row r="1442" spans="1:1" x14ac:dyDescent="0.3">
      <c r="A1442" s="94"/>
    </row>
    <row r="1443" spans="1:1" x14ac:dyDescent="0.3">
      <c r="A1443" s="94"/>
    </row>
    <row r="1444" spans="1:1" x14ac:dyDescent="0.3">
      <c r="A1444" s="94"/>
    </row>
    <row r="1445" spans="1:1" x14ac:dyDescent="0.3">
      <c r="A1445" s="94"/>
    </row>
    <row r="1446" spans="1:1" x14ac:dyDescent="0.3">
      <c r="A1446" s="94"/>
    </row>
    <row r="1447" spans="1:1" x14ac:dyDescent="0.3">
      <c r="A1447" s="94"/>
    </row>
    <row r="1448" spans="1:1" x14ac:dyDescent="0.3">
      <c r="A1448" s="94"/>
    </row>
    <row r="1449" spans="1:1" x14ac:dyDescent="0.3">
      <c r="A1449" s="94"/>
    </row>
    <row r="1450" spans="1:1" x14ac:dyDescent="0.3">
      <c r="A1450" s="94"/>
    </row>
    <row r="1451" spans="1:1" x14ac:dyDescent="0.3">
      <c r="A1451" s="94"/>
    </row>
    <row r="1452" spans="1:1" x14ac:dyDescent="0.3">
      <c r="A1452" s="94"/>
    </row>
    <row r="1453" spans="1:1" x14ac:dyDescent="0.3">
      <c r="A1453" s="94"/>
    </row>
    <row r="1454" spans="1:1" x14ac:dyDescent="0.3">
      <c r="A1454" s="94"/>
    </row>
    <row r="1455" spans="1:1" x14ac:dyDescent="0.3">
      <c r="A1455" s="94"/>
    </row>
    <row r="1456" spans="1:1" x14ac:dyDescent="0.3">
      <c r="A1456" s="94"/>
    </row>
    <row r="1457" spans="1:1" x14ac:dyDescent="0.3">
      <c r="A1457" s="94"/>
    </row>
    <row r="1458" spans="1:1" x14ac:dyDescent="0.3">
      <c r="A1458" s="94"/>
    </row>
    <row r="1459" spans="1:1" x14ac:dyDescent="0.3">
      <c r="A1459" s="94"/>
    </row>
    <row r="1460" spans="1:1" x14ac:dyDescent="0.3">
      <c r="A1460" s="94"/>
    </row>
    <row r="1461" spans="1:1" x14ac:dyDescent="0.3">
      <c r="A1461" s="94"/>
    </row>
    <row r="1462" spans="1:1" x14ac:dyDescent="0.3">
      <c r="A1462" s="94"/>
    </row>
    <row r="1463" spans="1:1" x14ac:dyDescent="0.3">
      <c r="A1463" s="94"/>
    </row>
    <row r="1464" spans="1:1" x14ac:dyDescent="0.3">
      <c r="A1464" s="94"/>
    </row>
    <row r="1465" spans="1:1" x14ac:dyDescent="0.3">
      <c r="A1465" s="94"/>
    </row>
    <row r="1466" spans="1:1" x14ac:dyDescent="0.3">
      <c r="A1466" s="94"/>
    </row>
    <row r="1467" spans="1:1" x14ac:dyDescent="0.3">
      <c r="A1467" s="94"/>
    </row>
    <row r="1468" spans="1:1" x14ac:dyDescent="0.3">
      <c r="A1468" s="94"/>
    </row>
    <row r="1469" spans="1:1" x14ac:dyDescent="0.3">
      <c r="A1469" s="94"/>
    </row>
    <row r="1470" spans="1:1" x14ac:dyDescent="0.3">
      <c r="A1470" s="94"/>
    </row>
    <row r="1471" spans="1:1" x14ac:dyDescent="0.3">
      <c r="A1471" s="94"/>
    </row>
    <row r="1472" spans="1:1" x14ac:dyDescent="0.3">
      <c r="A1472" s="94"/>
    </row>
    <row r="1473" spans="1:1" x14ac:dyDescent="0.3">
      <c r="A1473" s="94"/>
    </row>
    <row r="1474" spans="1:1" x14ac:dyDescent="0.3">
      <c r="A1474" s="94"/>
    </row>
    <row r="1475" spans="1:1" x14ac:dyDescent="0.3">
      <c r="A1475" s="94"/>
    </row>
    <row r="1476" spans="1:1" x14ac:dyDescent="0.3">
      <c r="A1476" s="94"/>
    </row>
    <row r="1477" spans="1:1" x14ac:dyDescent="0.3">
      <c r="A1477" s="94"/>
    </row>
    <row r="1478" spans="1:1" x14ac:dyDescent="0.3">
      <c r="A1478" s="94"/>
    </row>
    <row r="1479" spans="1:1" x14ac:dyDescent="0.3">
      <c r="A1479" s="94"/>
    </row>
    <row r="1480" spans="1:1" x14ac:dyDescent="0.3">
      <c r="A1480" s="94"/>
    </row>
    <row r="1481" spans="1:1" x14ac:dyDescent="0.3">
      <c r="A1481" s="94"/>
    </row>
    <row r="1482" spans="1:1" x14ac:dyDescent="0.3">
      <c r="A1482" s="94"/>
    </row>
    <row r="1483" spans="1:1" x14ac:dyDescent="0.3">
      <c r="A1483" s="94"/>
    </row>
    <row r="1484" spans="1:1" x14ac:dyDescent="0.3">
      <c r="A1484" s="94"/>
    </row>
    <row r="1485" spans="1:1" x14ac:dyDescent="0.3">
      <c r="A1485" s="94"/>
    </row>
    <row r="1486" spans="1:1" x14ac:dyDescent="0.3">
      <c r="A1486" s="94"/>
    </row>
    <row r="1487" spans="1:1" x14ac:dyDescent="0.3">
      <c r="A1487" s="94"/>
    </row>
    <row r="1488" spans="1:1" x14ac:dyDescent="0.3">
      <c r="A1488" s="94"/>
    </row>
    <row r="1489" spans="1:1" x14ac:dyDescent="0.3">
      <c r="A1489" s="94"/>
    </row>
    <row r="1490" spans="1:1" x14ac:dyDescent="0.3">
      <c r="A1490" s="94"/>
    </row>
    <row r="1491" spans="1:1" x14ac:dyDescent="0.3">
      <c r="A1491" s="94"/>
    </row>
    <row r="1492" spans="1:1" x14ac:dyDescent="0.3">
      <c r="A1492" s="94"/>
    </row>
    <row r="1493" spans="1:1" x14ac:dyDescent="0.3">
      <c r="A1493" s="94"/>
    </row>
    <row r="1494" spans="1:1" x14ac:dyDescent="0.3">
      <c r="A1494" s="94"/>
    </row>
    <row r="1495" spans="1:1" x14ac:dyDescent="0.3">
      <c r="A1495" s="94"/>
    </row>
    <row r="1496" spans="1:1" x14ac:dyDescent="0.3">
      <c r="A1496" s="94"/>
    </row>
    <row r="1497" spans="1:1" x14ac:dyDescent="0.3">
      <c r="A1497" s="94"/>
    </row>
    <row r="1498" spans="1:1" x14ac:dyDescent="0.3">
      <c r="A1498" s="94"/>
    </row>
    <row r="1499" spans="1:1" x14ac:dyDescent="0.3">
      <c r="A1499" s="94"/>
    </row>
    <row r="1500" spans="1:1" x14ac:dyDescent="0.3">
      <c r="A1500" s="94"/>
    </row>
    <row r="1501" spans="1:1" x14ac:dyDescent="0.3">
      <c r="A1501" s="94"/>
    </row>
    <row r="1502" spans="1:1" x14ac:dyDescent="0.3">
      <c r="A1502" s="94"/>
    </row>
    <row r="1503" spans="1:1" x14ac:dyDescent="0.3">
      <c r="A1503" s="94"/>
    </row>
    <row r="1504" spans="1:1" x14ac:dyDescent="0.3">
      <c r="A1504" s="94"/>
    </row>
    <row r="1505" spans="1:1" x14ac:dyDescent="0.3">
      <c r="A1505" s="94"/>
    </row>
    <row r="1506" spans="1:1" x14ac:dyDescent="0.3">
      <c r="A1506" s="94"/>
    </row>
    <row r="1507" spans="1:1" x14ac:dyDescent="0.3">
      <c r="A1507" s="94"/>
    </row>
    <row r="1508" spans="1:1" x14ac:dyDescent="0.3">
      <c r="A1508" s="94"/>
    </row>
    <row r="1509" spans="1:1" x14ac:dyDescent="0.3">
      <c r="A1509" s="94"/>
    </row>
    <row r="1510" spans="1:1" x14ac:dyDescent="0.3">
      <c r="A1510" s="94"/>
    </row>
    <row r="1511" spans="1:1" x14ac:dyDescent="0.3">
      <c r="A1511" s="94"/>
    </row>
    <row r="1512" spans="1:1" x14ac:dyDescent="0.3">
      <c r="A1512" s="94"/>
    </row>
    <row r="1513" spans="1:1" x14ac:dyDescent="0.3">
      <c r="A1513" s="94"/>
    </row>
    <row r="1514" spans="1:1" x14ac:dyDescent="0.3">
      <c r="A1514" s="94"/>
    </row>
    <row r="1515" spans="1:1" x14ac:dyDescent="0.3">
      <c r="A1515" s="94"/>
    </row>
    <row r="1516" spans="1:1" x14ac:dyDescent="0.3">
      <c r="A1516" s="94"/>
    </row>
    <row r="1517" spans="1:1" x14ac:dyDescent="0.3">
      <c r="A1517" s="94"/>
    </row>
    <row r="1518" spans="1:1" x14ac:dyDescent="0.3">
      <c r="A1518" s="94"/>
    </row>
    <row r="1519" spans="1:1" x14ac:dyDescent="0.3">
      <c r="A1519" s="94"/>
    </row>
    <row r="1520" spans="1:1" x14ac:dyDescent="0.3">
      <c r="A1520" s="94"/>
    </row>
    <row r="1521" spans="1:1" x14ac:dyDescent="0.3">
      <c r="A1521" s="94"/>
    </row>
    <row r="1522" spans="1:1" x14ac:dyDescent="0.3">
      <c r="A1522" s="94"/>
    </row>
    <row r="1523" spans="1:1" x14ac:dyDescent="0.3">
      <c r="A1523" s="94"/>
    </row>
    <row r="1524" spans="1:1" x14ac:dyDescent="0.3">
      <c r="A1524" s="94"/>
    </row>
    <row r="1525" spans="1:1" x14ac:dyDescent="0.3">
      <c r="A1525" s="94"/>
    </row>
    <row r="1526" spans="1:1" x14ac:dyDescent="0.3">
      <c r="A1526" s="94"/>
    </row>
    <row r="1527" spans="1:1" x14ac:dyDescent="0.3">
      <c r="A1527" s="94"/>
    </row>
    <row r="1528" spans="1:1" x14ac:dyDescent="0.3">
      <c r="A1528" s="94"/>
    </row>
    <row r="1529" spans="1:1" x14ac:dyDescent="0.3">
      <c r="A1529" s="94"/>
    </row>
    <row r="1530" spans="1:1" x14ac:dyDescent="0.3">
      <c r="A1530" s="94"/>
    </row>
    <row r="1531" spans="1:1" x14ac:dyDescent="0.3">
      <c r="A1531" s="94"/>
    </row>
    <row r="1532" spans="1:1" x14ac:dyDescent="0.3">
      <c r="A1532" s="94"/>
    </row>
    <row r="1533" spans="1:1" x14ac:dyDescent="0.3">
      <c r="A1533" s="94"/>
    </row>
    <row r="1534" spans="1:1" x14ac:dyDescent="0.3">
      <c r="A1534" s="94"/>
    </row>
    <row r="1535" spans="1:1" x14ac:dyDescent="0.3">
      <c r="A1535" s="94"/>
    </row>
    <row r="1536" spans="1:1" x14ac:dyDescent="0.3">
      <c r="A1536" s="94"/>
    </row>
    <row r="1537" spans="1:1" x14ac:dyDescent="0.3">
      <c r="A1537" s="94"/>
    </row>
    <row r="1538" spans="1:1" x14ac:dyDescent="0.3">
      <c r="A1538" s="94"/>
    </row>
    <row r="1539" spans="1:1" x14ac:dyDescent="0.3">
      <c r="A1539" s="94"/>
    </row>
    <row r="1540" spans="1:1" x14ac:dyDescent="0.3">
      <c r="A1540" s="94"/>
    </row>
    <row r="1541" spans="1:1" x14ac:dyDescent="0.3">
      <c r="A1541" s="94"/>
    </row>
    <row r="1542" spans="1:1" x14ac:dyDescent="0.3">
      <c r="A1542" s="94"/>
    </row>
    <row r="1543" spans="1:1" x14ac:dyDescent="0.3">
      <c r="A1543" s="94"/>
    </row>
    <row r="1544" spans="1:1" x14ac:dyDescent="0.3">
      <c r="A1544" s="94"/>
    </row>
    <row r="1545" spans="1:1" x14ac:dyDescent="0.3">
      <c r="A1545" s="94"/>
    </row>
    <row r="1546" spans="1:1" x14ac:dyDescent="0.3">
      <c r="A1546" s="94"/>
    </row>
    <row r="1547" spans="1:1" x14ac:dyDescent="0.3">
      <c r="A1547" s="94"/>
    </row>
    <row r="1548" spans="1:1" x14ac:dyDescent="0.3">
      <c r="A1548" s="94"/>
    </row>
    <row r="1549" spans="1:1" x14ac:dyDescent="0.3">
      <c r="A1549" s="94"/>
    </row>
    <row r="1550" spans="1:1" x14ac:dyDescent="0.3">
      <c r="A1550" s="94"/>
    </row>
    <row r="1551" spans="1:1" x14ac:dyDescent="0.3">
      <c r="A1551" s="94"/>
    </row>
    <row r="1552" spans="1:1" x14ac:dyDescent="0.3">
      <c r="A1552" s="94"/>
    </row>
    <row r="1553" spans="1:1" x14ac:dyDescent="0.3">
      <c r="A1553" s="94"/>
    </row>
    <row r="1554" spans="1:1" x14ac:dyDescent="0.3">
      <c r="A1554" s="94"/>
    </row>
    <row r="1555" spans="1:1" x14ac:dyDescent="0.3">
      <c r="A1555" s="94"/>
    </row>
    <row r="1556" spans="1:1" x14ac:dyDescent="0.3">
      <c r="A1556" s="94"/>
    </row>
    <row r="1557" spans="1:1" x14ac:dyDescent="0.3">
      <c r="A1557" s="94"/>
    </row>
    <row r="1558" spans="1:1" x14ac:dyDescent="0.3">
      <c r="A1558" s="94"/>
    </row>
    <row r="1559" spans="1:1" x14ac:dyDescent="0.3">
      <c r="A1559" s="94"/>
    </row>
    <row r="1560" spans="1:1" x14ac:dyDescent="0.3">
      <c r="A1560" s="94"/>
    </row>
    <row r="1561" spans="1:1" x14ac:dyDescent="0.3">
      <c r="A1561" s="94"/>
    </row>
    <row r="1562" spans="1:1" x14ac:dyDescent="0.3">
      <c r="A1562" s="94"/>
    </row>
    <row r="1563" spans="1:1" x14ac:dyDescent="0.3">
      <c r="A1563" s="94"/>
    </row>
    <row r="1564" spans="1:1" x14ac:dyDescent="0.3">
      <c r="A1564" s="94"/>
    </row>
    <row r="1565" spans="1:1" x14ac:dyDescent="0.3">
      <c r="A1565" s="94"/>
    </row>
    <row r="1566" spans="1:1" x14ac:dyDescent="0.3">
      <c r="A1566" s="94"/>
    </row>
    <row r="1567" spans="1:1" x14ac:dyDescent="0.3">
      <c r="A1567" s="94"/>
    </row>
    <row r="1568" spans="1:1" x14ac:dyDescent="0.3">
      <c r="A1568" s="94"/>
    </row>
    <row r="1569" spans="1:1" x14ac:dyDescent="0.3">
      <c r="A1569" s="94"/>
    </row>
    <row r="1570" spans="1:1" x14ac:dyDescent="0.3">
      <c r="A1570" s="94"/>
    </row>
    <row r="1571" spans="1:1" x14ac:dyDescent="0.3">
      <c r="A1571" s="94"/>
    </row>
    <row r="1572" spans="1:1" x14ac:dyDescent="0.3">
      <c r="A1572" s="94"/>
    </row>
    <row r="1573" spans="1:1" x14ac:dyDescent="0.3">
      <c r="A1573" s="94"/>
    </row>
    <row r="1574" spans="1:1" x14ac:dyDescent="0.3">
      <c r="A1574" s="94"/>
    </row>
    <row r="1575" spans="1:1" x14ac:dyDescent="0.3">
      <c r="A1575" s="94"/>
    </row>
    <row r="1576" spans="1:1" x14ac:dyDescent="0.3">
      <c r="A1576" s="94"/>
    </row>
    <row r="1577" spans="1:1" x14ac:dyDescent="0.3">
      <c r="A1577" s="94"/>
    </row>
    <row r="1578" spans="1:1" x14ac:dyDescent="0.3">
      <c r="A1578" s="94"/>
    </row>
    <row r="1579" spans="1:1" x14ac:dyDescent="0.3">
      <c r="A1579" s="94"/>
    </row>
    <row r="1580" spans="1:1" x14ac:dyDescent="0.3">
      <c r="A1580" s="94"/>
    </row>
    <row r="1581" spans="1:1" x14ac:dyDescent="0.3">
      <c r="A1581" s="94"/>
    </row>
    <row r="1582" spans="1:1" x14ac:dyDescent="0.3">
      <c r="A1582" s="94"/>
    </row>
    <row r="1583" spans="1:1" x14ac:dyDescent="0.3">
      <c r="A1583" s="94"/>
    </row>
    <row r="1584" spans="1:1" x14ac:dyDescent="0.3">
      <c r="A1584" s="94"/>
    </row>
    <row r="1585" spans="1:1" x14ac:dyDescent="0.3">
      <c r="A1585" s="94"/>
    </row>
    <row r="1586" spans="1:1" x14ac:dyDescent="0.3">
      <c r="A1586" s="94"/>
    </row>
    <row r="1587" spans="1:1" x14ac:dyDescent="0.3">
      <c r="A1587" s="94"/>
    </row>
    <row r="1588" spans="1:1" x14ac:dyDescent="0.3">
      <c r="A1588" s="94"/>
    </row>
    <row r="1589" spans="1:1" x14ac:dyDescent="0.3">
      <c r="A1589" s="94"/>
    </row>
    <row r="1590" spans="1:1" x14ac:dyDescent="0.3">
      <c r="A1590" s="94"/>
    </row>
    <row r="1591" spans="1:1" x14ac:dyDescent="0.3">
      <c r="A1591" s="94"/>
    </row>
    <row r="1592" spans="1:1" x14ac:dyDescent="0.3">
      <c r="A1592" s="94"/>
    </row>
    <row r="1593" spans="1:1" x14ac:dyDescent="0.3">
      <c r="A1593" s="94"/>
    </row>
    <row r="1594" spans="1:1" x14ac:dyDescent="0.3">
      <c r="A1594" s="94"/>
    </row>
    <row r="1595" spans="1:1" x14ac:dyDescent="0.3">
      <c r="A1595" s="94"/>
    </row>
    <row r="1596" spans="1:1" x14ac:dyDescent="0.3">
      <c r="A1596" s="94"/>
    </row>
    <row r="1597" spans="1:1" x14ac:dyDescent="0.3">
      <c r="A1597" s="94"/>
    </row>
    <row r="1598" spans="1:1" x14ac:dyDescent="0.3">
      <c r="A1598" s="94"/>
    </row>
    <row r="1599" spans="1:1" x14ac:dyDescent="0.3">
      <c r="A1599" s="94"/>
    </row>
    <row r="1600" spans="1:1" x14ac:dyDescent="0.3">
      <c r="A1600" s="94"/>
    </row>
    <row r="1601" spans="1:1" x14ac:dyDescent="0.3">
      <c r="A1601" s="94"/>
    </row>
    <row r="1602" spans="1:1" x14ac:dyDescent="0.3">
      <c r="A1602" s="94"/>
    </row>
    <row r="1603" spans="1:1" x14ac:dyDescent="0.3">
      <c r="A1603" s="94"/>
    </row>
    <row r="1604" spans="1:1" x14ac:dyDescent="0.3">
      <c r="A1604" s="94"/>
    </row>
    <row r="1605" spans="1:1" x14ac:dyDescent="0.3">
      <c r="A1605" s="94"/>
    </row>
    <row r="1606" spans="1:1" x14ac:dyDescent="0.3">
      <c r="A1606" s="94"/>
    </row>
    <row r="1607" spans="1:1" x14ac:dyDescent="0.3">
      <c r="A1607" s="94"/>
    </row>
    <row r="1608" spans="1:1" x14ac:dyDescent="0.3">
      <c r="A1608" s="94"/>
    </row>
    <row r="1609" spans="1:1" x14ac:dyDescent="0.3">
      <c r="A1609" s="94"/>
    </row>
    <row r="1610" spans="1:1" x14ac:dyDescent="0.3">
      <c r="A1610" s="94"/>
    </row>
    <row r="1611" spans="1:1" x14ac:dyDescent="0.3">
      <c r="A1611" s="94"/>
    </row>
    <row r="1612" spans="1:1" x14ac:dyDescent="0.3">
      <c r="A1612" s="94"/>
    </row>
    <row r="1613" spans="1:1" x14ac:dyDescent="0.3">
      <c r="A1613" s="94"/>
    </row>
    <row r="1614" spans="1:1" x14ac:dyDescent="0.3">
      <c r="A1614" s="94"/>
    </row>
    <row r="1615" spans="1:1" x14ac:dyDescent="0.3">
      <c r="A1615" s="94"/>
    </row>
    <row r="1616" spans="1:1" x14ac:dyDescent="0.3">
      <c r="A1616" s="94"/>
    </row>
    <row r="1617" spans="1:1" x14ac:dyDescent="0.3">
      <c r="A1617" s="94"/>
    </row>
    <row r="1618" spans="1:1" x14ac:dyDescent="0.3">
      <c r="A1618" s="94"/>
    </row>
    <row r="1619" spans="1:1" x14ac:dyDescent="0.3">
      <c r="A1619" s="94"/>
    </row>
    <row r="1620" spans="1:1" x14ac:dyDescent="0.3">
      <c r="A1620" s="94"/>
    </row>
    <row r="1621" spans="1:1" x14ac:dyDescent="0.3">
      <c r="A1621" s="94"/>
    </row>
    <row r="1622" spans="1:1" x14ac:dyDescent="0.3">
      <c r="A1622" s="94"/>
    </row>
    <row r="1623" spans="1:1" x14ac:dyDescent="0.3">
      <c r="A1623" s="94"/>
    </row>
    <row r="1624" spans="1:1" x14ac:dyDescent="0.3">
      <c r="A1624" s="94"/>
    </row>
    <row r="1625" spans="1:1" x14ac:dyDescent="0.3">
      <c r="A1625" s="94"/>
    </row>
    <row r="1626" spans="1:1" x14ac:dyDescent="0.3">
      <c r="A1626" s="94"/>
    </row>
    <row r="1627" spans="1:1" x14ac:dyDescent="0.3">
      <c r="A1627" s="94"/>
    </row>
    <row r="1628" spans="1:1" x14ac:dyDescent="0.3">
      <c r="A1628" s="94"/>
    </row>
    <row r="1629" spans="1:1" x14ac:dyDescent="0.3">
      <c r="A1629" s="94"/>
    </row>
    <row r="1630" spans="1:1" x14ac:dyDescent="0.3">
      <c r="A1630" s="94"/>
    </row>
    <row r="1631" spans="1:1" x14ac:dyDescent="0.3">
      <c r="A1631" s="94"/>
    </row>
    <row r="1632" spans="1:1" x14ac:dyDescent="0.3">
      <c r="A1632" s="94"/>
    </row>
    <row r="1633" spans="1:1" x14ac:dyDescent="0.3">
      <c r="A1633" s="94"/>
    </row>
    <row r="1634" spans="1:1" x14ac:dyDescent="0.3">
      <c r="A1634" s="94"/>
    </row>
    <row r="1635" spans="1:1" x14ac:dyDescent="0.3">
      <c r="A1635" s="94"/>
    </row>
    <row r="1636" spans="1:1" x14ac:dyDescent="0.3">
      <c r="A1636" s="94"/>
    </row>
    <row r="1637" spans="1:1" x14ac:dyDescent="0.3">
      <c r="A1637" s="94"/>
    </row>
    <row r="1638" spans="1:1" x14ac:dyDescent="0.3">
      <c r="A1638" s="94"/>
    </row>
    <row r="1639" spans="1:1" x14ac:dyDescent="0.3">
      <c r="A1639" s="94"/>
    </row>
    <row r="1640" spans="1:1" x14ac:dyDescent="0.3">
      <c r="A1640" s="94"/>
    </row>
    <row r="1641" spans="1:1" x14ac:dyDescent="0.3">
      <c r="A1641" s="94"/>
    </row>
    <row r="1642" spans="1:1" x14ac:dyDescent="0.3">
      <c r="A1642" s="94"/>
    </row>
    <row r="1643" spans="1:1" x14ac:dyDescent="0.3">
      <c r="A1643" s="94"/>
    </row>
    <row r="1644" spans="1:1" x14ac:dyDescent="0.3">
      <c r="A1644" s="94"/>
    </row>
    <row r="1645" spans="1:1" x14ac:dyDescent="0.3">
      <c r="A1645" s="94"/>
    </row>
    <row r="1646" spans="1:1" x14ac:dyDescent="0.3">
      <c r="A1646" s="94"/>
    </row>
    <row r="1647" spans="1:1" x14ac:dyDescent="0.3">
      <c r="A1647" s="94"/>
    </row>
    <row r="1648" spans="1:1" x14ac:dyDescent="0.3">
      <c r="A1648" s="94"/>
    </row>
    <row r="1649" spans="1:1" x14ac:dyDescent="0.3">
      <c r="A1649" s="94"/>
    </row>
    <row r="1650" spans="1:1" x14ac:dyDescent="0.3">
      <c r="A1650" s="94"/>
    </row>
    <row r="1651" spans="1:1" x14ac:dyDescent="0.3">
      <c r="A1651" s="94"/>
    </row>
    <row r="1652" spans="1:1" x14ac:dyDescent="0.3">
      <c r="A1652" s="94"/>
    </row>
    <row r="1653" spans="1:1" x14ac:dyDescent="0.3">
      <c r="A1653" s="94"/>
    </row>
    <row r="1654" spans="1:1" x14ac:dyDescent="0.3">
      <c r="A1654" s="94"/>
    </row>
    <row r="1655" spans="1:1" x14ac:dyDescent="0.3">
      <c r="A1655" s="94"/>
    </row>
    <row r="1656" spans="1:1" x14ac:dyDescent="0.3">
      <c r="A1656" s="94"/>
    </row>
    <row r="1657" spans="1:1" x14ac:dyDescent="0.3">
      <c r="A1657" s="94"/>
    </row>
    <row r="1658" spans="1:1" x14ac:dyDescent="0.3">
      <c r="A1658" s="94"/>
    </row>
    <row r="1659" spans="1:1" x14ac:dyDescent="0.3">
      <c r="A1659" s="94"/>
    </row>
    <row r="1660" spans="1:1" x14ac:dyDescent="0.3">
      <c r="A1660" s="94"/>
    </row>
    <row r="1661" spans="1:1" x14ac:dyDescent="0.3">
      <c r="A1661" s="94"/>
    </row>
    <row r="1662" spans="1:1" x14ac:dyDescent="0.3">
      <c r="A1662" s="94"/>
    </row>
    <row r="1663" spans="1:1" x14ac:dyDescent="0.3">
      <c r="A1663" s="94"/>
    </row>
    <row r="1664" spans="1:1" x14ac:dyDescent="0.3">
      <c r="A1664" s="94"/>
    </row>
    <row r="1665" spans="1:1" x14ac:dyDescent="0.3">
      <c r="A1665" s="94"/>
    </row>
    <row r="1666" spans="1:1" x14ac:dyDescent="0.3">
      <c r="A1666" s="94"/>
    </row>
    <row r="1667" spans="1:1" x14ac:dyDescent="0.3">
      <c r="A1667" s="94"/>
    </row>
    <row r="1668" spans="1:1" x14ac:dyDescent="0.3">
      <c r="A1668" s="94"/>
    </row>
    <row r="1669" spans="1:1" x14ac:dyDescent="0.3">
      <c r="A1669" s="94"/>
    </row>
    <row r="1670" spans="1:1" x14ac:dyDescent="0.3">
      <c r="A1670" s="94"/>
    </row>
    <row r="1671" spans="1:1" x14ac:dyDescent="0.3">
      <c r="A1671" s="94"/>
    </row>
    <row r="1672" spans="1:1" x14ac:dyDescent="0.3">
      <c r="A1672" s="94"/>
    </row>
    <row r="1673" spans="1:1" x14ac:dyDescent="0.3">
      <c r="A1673" s="94"/>
    </row>
    <row r="1674" spans="1:1" x14ac:dyDescent="0.3">
      <c r="A1674" s="94"/>
    </row>
    <row r="1675" spans="1:1" x14ac:dyDescent="0.3">
      <c r="A1675" s="94"/>
    </row>
    <row r="1676" spans="1:1" x14ac:dyDescent="0.3">
      <c r="A1676" s="94"/>
    </row>
    <row r="1677" spans="1:1" x14ac:dyDescent="0.3">
      <c r="A1677" s="94"/>
    </row>
    <row r="1678" spans="1:1" x14ac:dyDescent="0.3">
      <c r="A1678" s="94"/>
    </row>
    <row r="1679" spans="1:1" x14ac:dyDescent="0.3">
      <c r="A1679" s="94"/>
    </row>
    <row r="1680" spans="1:1" x14ac:dyDescent="0.3">
      <c r="A1680" s="94"/>
    </row>
    <row r="1681" spans="1:1" x14ac:dyDescent="0.3">
      <c r="A1681" s="94"/>
    </row>
    <row r="1682" spans="1:1" x14ac:dyDescent="0.3">
      <c r="A1682" s="94"/>
    </row>
    <row r="1683" spans="1:1" x14ac:dyDescent="0.3">
      <c r="A1683" s="94"/>
    </row>
    <row r="1684" spans="1:1" x14ac:dyDescent="0.3">
      <c r="A1684" s="94"/>
    </row>
    <row r="1685" spans="1:1" x14ac:dyDescent="0.3">
      <c r="A1685" s="94"/>
    </row>
    <row r="1686" spans="1:1" x14ac:dyDescent="0.3">
      <c r="A1686" s="94"/>
    </row>
    <row r="1687" spans="1:1" x14ac:dyDescent="0.3">
      <c r="A1687" s="94"/>
    </row>
    <row r="1688" spans="1:1" x14ac:dyDescent="0.3">
      <c r="A1688" s="94"/>
    </row>
    <row r="1689" spans="1:1" x14ac:dyDescent="0.3">
      <c r="A1689" s="94"/>
    </row>
    <row r="1690" spans="1:1" x14ac:dyDescent="0.3">
      <c r="A1690" s="94"/>
    </row>
    <row r="1691" spans="1:1" x14ac:dyDescent="0.3">
      <c r="A1691" s="94"/>
    </row>
    <row r="1692" spans="1:1" x14ac:dyDescent="0.3">
      <c r="A1692" s="94"/>
    </row>
    <row r="1693" spans="1:1" x14ac:dyDescent="0.3">
      <c r="A1693" s="94"/>
    </row>
    <row r="1694" spans="1:1" x14ac:dyDescent="0.3">
      <c r="A1694" s="94"/>
    </row>
    <row r="1695" spans="1:1" x14ac:dyDescent="0.3">
      <c r="A1695" s="94"/>
    </row>
    <row r="1696" spans="1:1" x14ac:dyDescent="0.3">
      <c r="A1696" s="94"/>
    </row>
    <row r="1697" spans="1:1" x14ac:dyDescent="0.3">
      <c r="A1697" s="94"/>
    </row>
    <row r="1698" spans="1:1" x14ac:dyDescent="0.3">
      <c r="A1698" s="94"/>
    </row>
    <row r="1699" spans="1:1" x14ac:dyDescent="0.3">
      <c r="A1699" s="94"/>
    </row>
    <row r="1700" spans="1:1" x14ac:dyDescent="0.3">
      <c r="A1700" s="94"/>
    </row>
    <row r="1701" spans="1:1" x14ac:dyDescent="0.3">
      <c r="A1701" s="94"/>
    </row>
    <row r="1702" spans="1:1" x14ac:dyDescent="0.3">
      <c r="A1702" s="94"/>
    </row>
    <row r="1703" spans="1:1" x14ac:dyDescent="0.3">
      <c r="A1703" s="94"/>
    </row>
    <row r="1704" spans="1:1" x14ac:dyDescent="0.3">
      <c r="A1704" s="94"/>
    </row>
    <row r="1705" spans="1:1" x14ac:dyDescent="0.3">
      <c r="A1705" s="94"/>
    </row>
    <row r="1706" spans="1:1" x14ac:dyDescent="0.3">
      <c r="A1706" s="94"/>
    </row>
    <row r="1707" spans="1:1" x14ac:dyDescent="0.3">
      <c r="A1707" s="94"/>
    </row>
    <row r="1708" spans="1:1" x14ac:dyDescent="0.3">
      <c r="A1708" s="94"/>
    </row>
    <row r="1709" spans="1:1" x14ac:dyDescent="0.3">
      <c r="A1709" s="94"/>
    </row>
    <row r="1710" spans="1:1" x14ac:dyDescent="0.3">
      <c r="A1710" s="94"/>
    </row>
    <row r="1711" spans="1:1" x14ac:dyDescent="0.3">
      <c r="A1711" s="94"/>
    </row>
    <row r="1712" spans="1:1" x14ac:dyDescent="0.3">
      <c r="A1712" s="94"/>
    </row>
    <row r="1713" spans="1:1" x14ac:dyDescent="0.3">
      <c r="A1713" s="94"/>
    </row>
    <row r="1714" spans="1:1" x14ac:dyDescent="0.3">
      <c r="A1714" s="94"/>
    </row>
    <row r="1715" spans="1:1" x14ac:dyDescent="0.3">
      <c r="A1715" s="94"/>
    </row>
    <row r="1716" spans="1:1" x14ac:dyDescent="0.3">
      <c r="A1716" s="94"/>
    </row>
    <row r="1717" spans="1:1" x14ac:dyDescent="0.3">
      <c r="A1717" s="94"/>
    </row>
    <row r="1718" spans="1:1" x14ac:dyDescent="0.3">
      <c r="A1718" s="94"/>
    </row>
    <row r="1719" spans="1:1" x14ac:dyDescent="0.3">
      <c r="A1719" s="94"/>
    </row>
    <row r="1720" spans="1:1" x14ac:dyDescent="0.3">
      <c r="A1720" s="94"/>
    </row>
    <row r="1721" spans="1:1" x14ac:dyDescent="0.3">
      <c r="A1721" s="94"/>
    </row>
    <row r="1722" spans="1:1" x14ac:dyDescent="0.3">
      <c r="A1722" s="94"/>
    </row>
    <row r="1723" spans="1:1" x14ac:dyDescent="0.3">
      <c r="A1723" s="94"/>
    </row>
    <row r="1724" spans="1:1" x14ac:dyDescent="0.3">
      <c r="A1724" s="94"/>
    </row>
    <row r="1725" spans="1:1" x14ac:dyDescent="0.3">
      <c r="A1725" s="94"/>
    </row>
    <row r="1726" spans="1:1" x14ac:dyDescent="0.3">
      <c r="A1726" s="94"/>
    </row>
    <row r="1727" spans="1:1" x14ac:dyDescent="0.3">
      <c r="A1727" s="94"/>
    </row>
    <row r="1728" spans="1:1" x14ac:dyDescent="0.3">
      <c r="A1728" s="94"/>
    </row>
    <row r="1729" spans="1:1" x14ac:dyDescent="0.3">
      <c r="A1729" s="94"/>
    </row>
    <row r="1730" spans="1:1" x14ac:dyDescent="0.3">
      <c r="A1730" s="94"/>
    </row>
    <row r="1731" spans="1:1" x14ac:dyDescent="0.3">
      <c r="A1731" s="94"/>
    </row>
    <row r="1732" spans="1:1" x14ac:dyDescent="0.3">
      <c r="A1732" s="94"/>
    </row>
    <row r="1733" spans="1:1" x14ac:dyDescent="0.3">
      <c r="A1733" s="94"/>
    </row>
    <row r="1734" spans="1:1" x14ac:dyDescent="0.3">
      <c r="A1734" s="94"/>
    </row>
    <row r="1735" spans="1:1" x14ac:dyDescent="0.3">
      <c r="A1735" s="94"/>
    </row>
    <row r="1736" spans="1:1" x14ac:dyDescent="0.3">
      <c r="A1736" s="94"/>
    </row>
    <row r="1737" spans="1:1" x14ac:dyDescent="0.3">
      <c r="A1737" s="94"/>
    </row>
    <row r="1738" spans="1:1" x14ac:dyDescent="0.3">
      <c r="A1738" s="94"/>
    </row>
    <row r="1739" spans="1:1" x14ac:dyDescent="0.3">
      <c r="A1739" s="94"/>
    </row>
    <row r="1740" spans="1:1" x14ac:dyDescent="0.3">
      <c r="A1740" s="94"/>
    </row>
    <row r="1741" spans="1:1" x14ac:dyDescent="0.3">
      <c r="A1741" s="94"/>
    </row>
    <row r="1742" spans="1:1" x14ac:dyDescent="0.3">
      <c r="A1742" s="94"/>
    </row>
    <row r="1743" spans="1:1" x14ac:dyDescent="0.3">
      <c r="A1743" s="94"/>
    </row>
    <row r="1744" spans="1:1" x14ac:dyDescent="0.3">
      <c r="A1744" s="94"/>
    </row>
    <row r="1745" spans="1:1" x14ac:dyDescent="0.3">
      <c r="A1745" s="94"/>
    </row>
    <row r="1746" spans="1:1" x14ac:dyDescent="0.3">
      <c r="A1746" s="94"/>
    </row>
    <row r="1747" spans="1:1" x14ac:dyDescent="0.3">
      <c r="A1747" s="94"/>
    </row>
    <row r="1748" spans="1:1" x14ac:dyDescent="0.3">
      <c r="A1748" s="94"/>
    </row>
    <row r="1749" spans="1:1" x14ac:dyDescent="0.3">
      <c r="A1749" s="94"/>
    </row>
    <row r="1750" spans="1:1" x14ac:dyDescent="0.3">
      <c r="A1750" s="94"/>
    </row>
    <row r="1751" spans="1:1" x14ac:dyDescent="0.3">
      <c r="A1751" s="94"/>
    </row>
    <row r="1752" spans="1:1" x14ac:dyDescent="0.3">
      <c r="A1752" s="94"/>
    </row>
    <row r="1753" spans="1:1" x14ac:dyDescent="0.3">
      <c r="A1753" s="94"/>
    </row>
    <row r="1754" spans="1:1" x14ac:dyDescent="0.3">
      <c r="A1754" s="94"/>
    </row>
    <row r="1755" spans="1:1" x14ac:dyDescent="0.3">
      <c r="A1755" s="94"/>
    </row>
    <row r="1756" spans="1:1" x14ac:dyDescent="0.3">
      <c r="A1756" s="94"/>
    </row>
    <row r="1757" spans="1:1" x14ac:dyDescent="0.3">
      <c r="A1757" s="94"/>
    </row>
    <row r="1758" spans="1:1" x14ac:dyDescent="0.3">
      <c r="A1758" s="94"/>
    </row>
    <row r="1759" spans="1:1" x14ac:dyDescent="0.3">
      <c r="A1759" s="94"/>
    </row>
    <row r="1760" spans="1:1" x14ac:dyDescent="0.3">
      <c r="A1760" s="94"/>
    </row>
    <row r="1761" spans="1:1" x14ac:dyDescent="0.3">
      <c r="A1761" s="94"/>
    </row>
    <row r="1762" spans="1:1" x14ac:dyDescent="0.3">
      <c r="A1762" s="94"/>
    </row>
    <row r="1763" spans="1:1" x14ac:dyDescent="0.3">
      <c r="A1763" s="94"/>
    </row>
    <row r="1764" spans="1:1" x14ac:dyDescent="0.3">
      <c r="A1764" s="94"/>
    </row>
    <row r="1765" spans="1:1" x14ac:dyDescent="0.3">
      <c r="A1765" s="94"/>
    </row>
    <row r="1766" spans="1:1" x14ac:dyDescent="0.3">
      <c r="A1766" s="94"/>
    </row>
    <row r="1767" spans="1:1" x14ac:dyDescent="0.3">
      <c r="A1767" s="94"/>
    </row>
    <row r="1768" spans="1:1" x14ac:dyDescent="0.3">
      <c r="A1768" s="94"/>
    </row>
    <row r="1769" spans="1:1" x14ac:dyDescent="0.3">
      <c r="A1769" s="94"/>
    </row>
    <row r="1770" spans="1:1" x14ac:dyDescent="0.3">
      <c r="A1770" s="94"/>
    </row>
    <row r="1771" spans="1:1" x14ac:dyDescent="0.3">
      <c r="A1771" s="94"/>
    </row>
    <row r="1772" spans="1:1" x14ac:dyDescent="0.3">
      <c r="A1772" s="94"/>
    </row>
    <row r="1773" spans="1:1" x14ac:dyDescent="0.3">
      <c r="A1773" s="94"/>
    </row>
    <row r="1774" spans="1:1" x14ac:dyDescent="0.3">
      <c r="A1774" s="94"/>
    </row>
    <row r="1775" spans="1:1" x14ac:dyDescent="0.3">
      <c r="A1775" s="94"/>
    </row>
    <row r="1776" spans="1:1" x14ac:dyDescent="0.3">
      <c r="A1776" s="94"/>
    </row>
    <row r="1777" spans="1:1" x14ac:dyDescent="0.3">
      <c r="A1777" s="94"/>
    </row>
    <row r="1778" spans="1:1" x14ac:dyDescent="0.3">
      <c r="A1778" s="94"/>
    </row>
    <row r="1779" spans="1:1" x14ac:dyDescent="0.3">
      <c r="A1779" s="94"/>
    </row>
    <row r="1780" spans="1:1" x14ac:dyDescent="0.3">
      <c r="A1780" s="94"/>
    </row>
    <row r="1781" spans="1:1" x14ac:dyDescent="0.3">
      <c r="A1781" s="94"/>
    </row>
    <row r="1782" spans="1:1" x14ac:dyDescent="0.3">
      <c r="A1782" s="94"/>
    </row>
    <row r="1783" spans="1:1" x14ac:dyDescent="0.3">
      <c r="A1783" s="94"/>
    </row>
    <row r="1784" spans="1:1" x14ac:dyDescent="0.3">
      <c r="A1784" s="94"/>
    </row>
    <row r="1785" spans="1:1" x14ac:dyDescent="0.3">
      <c r="A1785" s="94"/>
    </row>
    <row r="1786" spans="1:1" x14ac:dyDescent="0.3">
      <c r="A1786" s="94"/>
    </row>
    <row r="1787" spans="1:1" x14ac:dyDescent="0.3">
      <c r="A1787" s="94"/>
    </row>
    <row r="1788" spans="1:1" x14ac:dyDescent="0.3">
      <c r="A1788" s="94"/>
    </row>
    <row r="1789" spans="1:1" x14ac:dyDescent="0.3">
      <c r="A1789" s="94"/>
    </row>
    <row r="1790" spans="1:1" x14ac:dyDescent="0.3">
      <c r="A1790" s="94"/>
    </row>
    <row r="1791" spans="1:1" x14ac:dyDescent="0.3">
      <c r="A1791" s="94"/>
    </row>
    <row r="1792" spans="1:1" x14ac:dyDescent="0.3">
      <c r="A1792" s="94"/>
    </row>
    <row r="1793" spans="1:1" x14ac:dyDescent="0.3">
      <c r="A1793" s="94"/>
    </row>
    <row r="1794" spans="1:1" x14ac:dyDescent="0.3">
      <c r="A1794" s="94"/>
    </row>
    <row r="1795" spans="1:1" x14ac:dyDescent="0.3">
      <c r="A1795" s="94"/>
    </row>
    <row r="1796" spans="1:1" x14ac:dyDescent="0.3">
      <c r="A1796" s="94"/>
    </row>
    <row r="1797" spans="1:1" x14ac:dyDescent="0.3">
      <c r="A1797" s="94"/>
    </row>
    <row r="1798" spans="1:1" x14ac:dyDescent="0.3">
      <c r="A1798" s="94"/>
    </row>
    <row r="1799" spans="1:1" x14ac:dyDescent="0.3">
      <c r="A1799" s="94"/>
    </row>
    <row r="1800" spans="1:1" x14ac:dyDescent="0.3">
      <c r="A1800" s="94"/>
    </row>
    <row r="1801" spans="1:1" x14ac:dyDescent="0.3">
      <c r="A1801" s="94"/>
    </row>
    <row r="1802" spans="1:1" x14ac:dyDescent="0.3">
      <c r="A1802" s="94"/>
    </row>
    <row r="1803" spans="1:1" x14ac:dyDescent="0.3">
      <c r="A1803" s="94"/>
    </row>
    <row r="1804" spans="1:1" x14ac:dyDescent="0.3">
      <c r="A1804" s="94"/>
    </row>
    <row r="1805" spans="1:1" x14ac:dyDescent="0.3">
      <c r="A1805" s="94"/>
    </row>
    <row r="1806" spans="1:1" x14ac:dyDescent="0.3">
      <c r="A1806" s="94"/>
    </row>
    <row r="1807" spans="1:1" x14ac:dyDescent="0.3">
      <c r="A1807" s="94"/>
    </row>
    <row r="1808" spans="1:1" x14ac:dyDescent="0.3">
      <c r="A1808" s="94"/>
    </row>
    <row r="1809" spans="1:1" x14ac:dyDescent="0.3">
      <c r="A1809" s="94"/>
    </row>
    <row r="1810" spans="1:1" x14ac:dyDescent="0.3">
      <c r="A1810" s="94"/>
    </row>
    <row r="1811" spans="1:1" x14ac:dyDescent="0.3">
      <c r="A1811" s="94"/>
    </row>
    <row r="1812" spans="1:1" x14ac:dyDescent="0.3">
      <c r="A1812" s="94"/>
    </row>
    <row r="1813" spans="1:1" x14ac:dyDescent="0.3">
      <c r="A1813" s="94"/>
    </row>
    <row r="1814" spans="1:1" x14ac:dyDescent="0.3">
      <c r="A1814" s="94"/>
    </row>
    <row r="1815" spans="1:1" x14ac:dyDescent="0.3">
      <c r="A1815" s="94"/>
    </row>
    <row r="1816" spans="1:1" x14ac:dyDescent="0.3">
      <c r="A1816" s="94"/>
    </row>
    <row r="1817" spans="1:1" x14ac:dyDescent="0.3">
      <c r="A1817" s="94"/>
    </row>
    <row r="1818" spans="1:1" x14ac:dyDescent="0.3">
      <c r="A1818" s="94"/>
    </row>
    <row r="1819" spans="1:1" x14ac:dyDescent="0.3">
      <c r="A1819" s="94"/>
    </row>
    <row r="1820" spans="1:1" x14ac:dyDescent="0.3">
      <c r="A1820" s="94"/>
    </row>
    <row r="1821" spans="1:1" x14ac:dyDescent="0.3">
      <c r="A1821" s="94"/>
    </row>
    <row r="1822" spans="1:1" x14ac:dyDescent="0.3">
      <c r="A1822" s="94"/>
    </row>
    <row r="1823" spans="1:1" x14ac:dyDescent="0.3">
      <c r="A1823" s="94"/>
    </row>
    <row r="1824" spans="1:1" x14ac:dyDescent="0.3">
      <c r="A1824" s="94"/>
    </row>
    <row r="1825" spans="1:1" x14ac:dyDescent="0.3">
      <c r="A1825" s="94"/>
    </row>
    <row r="1826" spans="1:1" x14ac:dyDescent="0.3">
      <c r="A1826" s="94"/>
    </row>
    <row r="1827" spans="1:1" x14ac:dyDescent="0.3">
      <c r="A1827" s="94"/>
    </row>
    <row r="1828" spans="1:1" x14ac:dyDescent="0.3">
      <c r="A1828" s="94"/>
    </row>
    <row r="1829" spans="1:1" x14ac:dyDescent="0.3">
      <c r="A1829" s="94"/>
    </row>
    <row r="1830" spans="1:1" x14ac:dyDescent="0.3">
      <c r="A1830" s="94"/>
    </row>
    <row r="1831" spans="1:1" x14ac:dyDescent="0.3">
      <c r="A1831" s="94"/>
    </row>
    <row r="1832" spans="1:1" x14ac:dyDescent="0.3">
      <c r="A1832" s="94"/>
    </row>
    <row r="1833" spans="1:1" x14ac:dyDescent="0.3">
      <c r="A1833" s="94"/>
    </row>
    <row r="1834" spans="1:1" x14ac:dyDescent="0.3">
      <c r="A1834" s="94"/>
    </row>
    <row r="1835" spans="1:1" x14ac:dyDescent="0.3">
      <c r="A1835" s="94"/>
    </row>
    <row r="1836" spans="1:1" x14ac:dyDescent="0.3">
      <c r="A1836" s="94"/>
    </row>
    <row r="1837" spans="1:1" x14ac:dyDescent="0.3">
      <c r="A1837" s="94"/>
    </row>
    <row r="1838" spans="1:1" x14ac:dyDescent="0.3">
      <c r="A1838" s="94"/>
    </row>
    <row r="1839" spans="1:1" x14ac:dyDescent="0.3">
      <c r="A1839" s="94"/>
    </row>
    <row r="1840" spans="1:1" x14ac:dyDescent="0.3">
      <c r="A1840" s="94"/>
    </row>
    <row r="1841" spans="1:1" x14ac:dyDescent="0.3">
      <c r="A1841" s="94"/>
    </row>
    <row r="1842" spans="1:1" x14ac:dyDescent="0.3">
      <c r="A1842" s="94"/>
    </row>
    <row r="1843" spans="1:1" x14ac:dyDescent="0.3">
      <c r="A1843" s="94"/>
    </row>
    <row r="1844" spans="1:1" x14ac:dyDescent="0.3">
      <c r="A1844" s="94"/>
    </row>
    <row r="1845" spans="1:1" x14ac:dyDescent="0.3">
      <c r="A1845" s="94"/>
    </row>
    <row r="1846" spans="1:1" x14ac:dyDescent="0.3">
      <c r="A1846" s="94"/>
    </row>
    <row r="1847" spans="1:1" x14ac:dyDescent="0.3">
      <c r="A1847" s="94"/>
    </row>
    <row r="1848" spans="1:1" x14ac:dyDescent="0.3">
      <c r="A1848" s="94"/>
    </row>
    <row r="1849" spans="1:1" x14ac:dyDescent="0.3">
      <c r="A1849" s="94"/>
    </row>
    <row r="1850" spans="1:1" x14ac:dyDescent="0.3">
      <c r="A1850" s="94"/>
    </row>
    <row r="1851" spans="1:1" x14ac:dyDescent="0.3">
      <c r="A1851" s="94"/>
    </row>
    <row r="1852" spans="1:1" x14ac:dyDescent="0.3">
      <c r="A1852" s="94"/>
    </row>
    <row r="1853" spans="1:1" x14ac:dyDescent="0.3">
      <c r="A1853" s="94"/>
    </row>
    <row r="1854" spans="1:1" x14ac:dyDescent="0.3">
      <c r="A1854" s="94"/>
    </row>
    <row r="1855" spans="1:1" x14ac:dyDescent="0.3">
      <c r="A1855" s="94"/>
    </row>
    <row r="1856" spans="1:1" x14ac:dyDescent="0.3">
      <c r="A1856" s="94"/>
    </row>
    <row r="1857" spans="1:1" x14ac:dyDescent="0.3">
      <c r="A1857" s="94"/>
    </row>
    <row r="1858" spans="1:1" x14ac:dyDescent="0.3">
      <c r="A1858" s="94"/>
    </row>
    <row r="1859" spans="1:1" x14ac:dyDescent="0.3">
      <c r="A1859" s="94"/>
    </row>
    <row r="1860" spans="1:1" x14ac:dyDescent="0.3">
      <c r="A1860" s="94"/>
    </row>
    <row r="1861" spans="1:1" x14ac:dyDescent="0.3">
      <c r="A1861" s="94"/>
    </row>
    <row r="1862" spans="1:1" x14ac:dyDescent="0.3">
      <c r="A1862" s="94"/>
    </row>
    <row r="1863" spans="1:1" x14ac:dyDescent="0.3">
      <c r="A1863" s="94"/>
    </row>
    <row r="1864" spans="1:1" x14ac:dyDescent="0.3">
      <c r="A1864" s="94"/>
    </row>
    <row r="1865" spans="1:1" x14ac:dyDescent="0.3">
      <c r="A1865" s="94"/>
    </row>
    <row r="1866" spans="1:1" x14ac:dyDescent="0.3">
      <c r="A1866" s="94"/>
    </row>
    <row r="1867" spans="1:1" x14ac:dyDescent="0.3">
      <c r="A1867" s="94"/>
    </row>
    <row r="1868" spans="1:1" x14ac:dyDescent="0.3">
      <c r="A1868" s="94"/>
    </row>
    <row r="1869" spans="1:1" x14ac:dyDescent="0.3">
      <c r="A1869" s="94"/>
    </row>
    <row r="1870" spans="1:1" x14ac:dyDescent="0.3">
      <c r="A1870" s="94"/>
    </row>
    <row r="1871" spans="1:1" x14ac:dyDescent="0.3">
      <c r="A1871" s="94"/>
    </row>
    <row r="1872" spans="1:1" x14ac:dyDescent="0.3">
      <c r="A1872" s="94"/>
    </row>
    <row r="1873" spans="1:1" x14ac:dyDescent="0.3">
      <c r="A1873" s="94"/>
    </row>
    <row r="1874" spans="1:1" x14ac:dyDescent="0.3">
      <c r="A1874" s="94"/>
    </row>
    <row r="1875" spans="1:1" x14ac:dyDescent="0.3">
      <c r="A1875" s="94"/>
    </row>
    <row r="1876" spans="1:1" x14ac:dyDescent="0.3">
      <c r="A1876" s="94"/>
    </row>
    <row r="1877" spans="1:1" x14ac:dyDescent="0.3">
      <c r="A1877" s="94"/>
    </row>
    <row r="1878" spans="1:1" x14ac:dyDescent="0.3">
      <c r="A1878" s="94"/>
    </row>
    <row r="1879" spans="1:1" x14ac:dyDescent="0.3">
      <c r="A1879" s="94"/>
    </row>
    <row r="1880" spans="1:1" x14ac:dyDescent="0.3">
      <c r="A1880" s="94"/>
    </row>
    <row r="1881" spans="1:1" x14ac:dyDescent="0.3">
      <c r="A1881" s="94"/>
    </row>
    <row r="1882" spans="1:1" x14ac:dyDescent="0.3">
      <c r="A1882" s="94"/>
    </row>
    <row r="1883" spans="1:1" x14ac:dyDescent="0.3">
      <c r="A1883" s="94"/>
    </row>
    <row r="1884" spans="1:1" x14ac:dyDescent="0.3">
      <c r="A1884" s="94"/>
    </row>
    <row r="1885" spans="1:1" x14ac:dyDescent="0.3">
      <c r="A1885" s="94"/>
    </row>
    <row r="1886" spans="1:1" x14ac:dyDescent="0.3">
      <c r="A1886" s="94"/>
    </row>
    <row r="1887" spans="1:1" x14ac:dyDescent="0.3">
      <c r="A1887" s="94"/>
    </row>
    <row r="1888" spans="1:1" x14ac:dyDescent="0.3">
      <c r="A1888" s="94"/>
    </row>
    <row r="1889" spans="1:1" x14ac:dyDescent="0.3">
      <c r="A1889" s="94"/>
    </row>
    <row r="1890" spans="1:1" x14ac:dyDescent="0.3">
      <c r="A1890" s="94"/>
    </row>
    <row r="1891" spans="1:1" x14ac:dyDescent="0.3">
      <c r="A1891" s="94"/>
    </row>
    <row r="1892" spans="1:1" x14ac:dyDescent="0.3">
      <c r="A1892" s="94"/>
    </row>
    <row r="1893" spans="1:1" x14ac:dyDescent="0.3">
      <c r="A1893" s="94"/>
    </row>
    <row r="1894" spans="1:1" x14ac:dyDescent="0.3">
      <c r="A1894" s="94"/>
    </row>
    <row r="1895" spans="1:1" x14ac:dyDescent="0.3">
      <c r="A1895" s="94"/>
    </row>
    <row r="1896" spans="1:1" x14ac:dyDescent="0.3">
      <c r="A1896" s="94"/>
    </row>
    <row r="1897" spans="1:1" x14ac:dyDescent="0.3">
      <c r="A1897" s="94"/>
    </row>
    <row r="1898" spans="1:1" x14ac:dyDescent="0.3">
      <c r="A1898" s="94"/>
    </row>
    <row r="1899" spans="1:1" x14ac:dyDescent="0.3">
      <c r="A1899" s="94"/>
    </row>
    <row r="1900" spans="1:1" x14ac:dyDescent="0.3">
      <c r="A1900" s="94"/>
    </row>
    <row r="1901" spans="1:1" x14ac:dyDescent="0.3">
      <c r="A1901" s="94"/>
    </row>
    <row r="1902" spans="1:1" x14ac:dyDescent="0.3">
      <c r="A1902" s="94"/>
    </row>
    <row r="1903" spans="1:1" x14ac:dyDescent="0.3">
      <c r="A1903" s="94"/>
    </row>
    <row r="1904" spans="1:1" x14ac:dyDescent="0.3">
      <c r="A1904" s="94"/>
    </row>
    <row r="1905" spans="1:1" x14ac:dyDescent="0.3">
      <c r="A1905" s="94"/>
    </row>
    <row r="1906" spans="1:1" x14ac:dyDescent="0.3">
      <c r="A1906" s="94"/>
    </row>
    <row r="1907" spans="1:1" x14ac:dyDescent="0.3">
      <c r="A1907" s="94"/>
    </row>
    <row r="1908" spans="1:1" x14ac:dyDescent="0.3">
      <c r="A1908" s="94"/>
    </row>
    <row r="1909" spans="1:1" x14ac:dyDescent="0.3">
      <c r="A1909" s="94"/>
    </row>
    <row r="1910" spans="1:1" x14ac:dyDescent="0.3">
      <c r="A1910" s="94"/>
    </row>
    <row r="1911" spans="1:1" x14ac:dyDescent="0.3">
      <c r="A1911" s="94"/>
    </row>
    <row r="1912" spans="1:1" x14ac:dyDescent="0.3">
      <c r="A1912" s="94"/>
    </row>
    <row r="1913" spans="1:1" x14ac:dyDescent="0.3">
      <c r="A1913" s="94"/>
    </row>
    <row r="1914" spans="1:1" x14ac:dyDescent="0.3">
      <c r="A1914" s="94"/>
    </row>
    <row r="1915" spans="1:1" x14ac:dyDescent="0.3">
      <c r="A1915" s="94"/>
    </row>
    <row r="1916" spans="1:1" x14ac:dyDescent="0.3">
      <c r="A1916" s="94"/>
    </row>
    <row r="1917" spans="1:1" x14ac:dyDescent="0.3">
      <c r="A1917" s="94"/>
    </row>
    <row r="1918" spans="1:1" x14ac:dyDescent="0.3">
      <c r="A1918" s="94"/>
    </row>
    <row r="1919" spans="1:1" x14ac:dyDescent="0.3">
      <c r="A1919" s="94"/>
    </row>
    <row r="1920" spans="1:1" x14ac:dyDescent="0.3">
      <c r="A1920" s="94"/>
    </row>
    <row r="1921" spans="1:1" x14ac:dyDescent="0.3">
      <c r="A1921" s="94"/>
    </row>
    <row r="1922" spans="1:1" x14ac:dyDescent="0.3">
      <c r="A1922" s="94"/>
    </row>
    <row r="1923" spans="1:1" x14ac:dyDescent="0.3">
      <c r="A1923" s="94"/>
    </row>
    <row r="1924" spans="1:1" x14ac:dyDescent="0.3">
      <c r="A1924" s="94"/>
    </row>
    <row r="1925" spans="1:1" x14ac:dyDescent="0.3">
      <c r="A1925" s="94"/>
    </row>
    <row r="1926" spans="1:1" x14ac:dyDescent="0.3">
      <c r="A1926" s="94"/>
    </row>
    <row r="1927" spans="1:1" x14ac:dyDescent="0.3">
      <c r="A1927" s="94"/>
    </row>
    <row r="1928" spans="1:1" x14ac:dyDescent="0.3">
      <c r="A1928" s="94"/>
    </row>
    <row r="1929" spans="1:1" x14ac:dyDescent="0.3">
      <c r="A1929" s="94"/>
    </row>
    <row r="1930" spans="1:1" x14ac:dyDescent="0.3">
      <c r="A1930" s="94"/>
    </row>
    <row r="1931" spans="1:1" x14ac:dyDescent="0.3">
      <c r="A1931" s="94"/>
    </row>
    <row r="1932" spans="1:1" x14ac:dyDescent="0.3">
      <c r="A1932" s="94"/>
    </row>
    <row r="1933" spans="1:1" x14ac:dyDescent="0.3">
      <c r="A1933" s="94"/>
    </row>
    <row r="1934" spans="1:1" x14ac:dyDescent="0.3">
      <c r="A1934" s="94"/>
    </row>
    <row r="1935" spans="1:1" x14ac:dyDescent="0.3">
      <c r="A1935" s="94"/>
    </row>
    <row r="1936" spans="1:1" x14ac:dyDescent="0.3">
      <c r="A1936" s="94"/>
    </row>
    <row r="1937" spans="1:1" x14ac:dyDescent="0.3">
      <c r="A1937" s="94"/>
    </row>
    <row r="1938" spans="1:1" x14ac:dyDescent="0.3">
      <c r="A1938" s="94"/>
    </row>
    <row r="1939" spans="1:1" x14ac:dyDescent="0.3">
      <c r="A1939" s="94"/>
    </row>
    <row r="1940" spans="1:1" x14ac:dyDescent="0.3">
      <c r="A1940" s="94"/>
    </row>
    <row r="1941" spans="1:1" x14ac:dyDescent="0.3">
      <c r="A1941" s="94"/>
    </row>
    <row r="1942" spans="1:1" x14ac:dyDescent="0.3">
      <c r="A1942" s="94"/>
    </row>
    <row r="1943" spans="1:1" x14ac:dyDescent="0.3">
      <c r="A1943" s="94"/>
    </row>
    <row r="1944" spans="1:1" x14ac:dyDescent="0.3">
      <c r="A1944" s="94"/>
    </row>
    <row r="1945" spans="1:1" x14ac:dyDescent="0.3">
      <c r="A1945" s="94"/>
    </row>
    <row r="1946" spans="1:1" x14ac:dyDescent="0.3">
      <c r="A1946" s="94"/>
    </row>
    <row r="1947" spans="1:1" x14ac:dyDescent="0.3">
      <c r="A1947" s="94"/>
    </row>
    <row r="1948" spans="1:1" x14ac:dyDescent="0.3">
      <c r="A1948" s="94"/>
    </row>
    <row r="1949" spans="1:1" x14ac:dyDescent="0.3">
      <c r="A1949" s="94"/>
    </row>
    <row r="1950" spans="1:1" x14ac:dyDescent="0.3">
      <c r="A1950" s="94"/>
    </row>
    <row r="1951" spans="1:1" x14ac:dyDescent="0.3">
      <c r="A1951" s="94"/>
    </row>
    <row r="1952" spans="1:1" x14ac:dyDescent="0.3">
      <c r="A1952" s="94"/>
    </row>
    <row r="1953" spans="1:1" x14ac:dyDescent="0.3">
      <c r="A1953" s="94"/>
    </row>
    <row r="1954" spans="1:1" x14ac:dyDescent="0.3">
      <c r="A1954" s="94"/>
    </row>
    <row r="1955" spans="1:1" x14ac:dyDescent="0.3">
      <c r="A1955" s="94"/>
    </row>
    <row r="1956" spans="1:1" x14ac:dyDescent="0.3">
      <c r="A1956" s="94"/>
    </row>
    <row r="1957" spans="1:1" x14ac:dyDescent="0.3">
      <c r="A1957" s="94"/>
    </row>
    <row r="1958" spans="1:1" x14ac:dyDescent="0.3">
      <c r="A1958" s="94"/>
    </row>
    <row r="1959" spans="1:1" x14ac:dyDescent="0.3">
      <c r="A1959" s="94"/>
    </row>
    <row r="1960" spans="1:1" x14ac:dyDescent="0.3">
      <c r="A1960" s="94"/>
    </row>
    <row r="1961" spans="1:1" x14ac:dyDescent="0.3">
      <c r="A1961" s="94"/>
    </row>
    <row r="1962" spans="1:1" x14ac:dyDescent="0.3">
      <c r="A1962" s="94"/>
    </row>
    <row r="1963" spans="1:1" x14ac:dyDescent="0.3">
      <c r="A1963" s="94"/>
    </row>
    <row r="1964" spans="1:1" x14ac:dyDescent="0.3">
      <c r="A1964" s="94"/>
    </row>
    <row r="1965" spans="1:1" x14ac:dyDescent="0.3">
      <c r="A1965" s="94"/>
    </row>
    <row r="1966" spans="1:1" x14ac:dyDescent="0.3">
      <c r="A1966" s="94"/>
    </row>
    <row r="1967" spans="1:1" x14ac:dyDescent="0.3">
      <c r="A1967" s="94"/>
    </row>
    <row r="1968" spans="1:1" x14ac:dyDescent="0.3">
      <c r="A1968" s="94"/>
    </row>
    <row r="1969" spans="1:1" x14ac:dyDescent="0.3">
      <c r="A1969" s="94"/>
    </row>
    <row r="1970" spans="1:1" x14ac:dyDescent="0.3">
      <c r="A1970" s="94"/>
    </row>
    <row r="1971" spans="1:1" x14ac:dyDescent="0.3">
      <c r="A1971" s="94"/>
    </row>
    <row r="1972" spans="1:1" x14ac:dyDescent="0.3">
      <c r="A1972" s="94"/>
    </row>
    <row r="1973" spans="1:1" x14ac:dyDescent="0.3">
      <c r="A1973" s="94"/>
    </row>
    <row r="1974" spans="1:1" x14ac:dyDescent="0.3">
      <c r="A1974" s="94"/>
    </row>
    <row r="1975" spans="1:1" x14ac:dyDescent="0.3">
      <c r="A1975" s="94"/>
    </row>
    <row r="1976" spans="1:1" x14ac:dyDescent="0.3">
      <c r="A1976" s="94"/>
    </row>
    <row r="1977" spans="1:1" x14ac:dyDescent="0.3">
      <c r="A1977" s="94"/>
    </row>
    <row r="1978" spans="1:1" x14ac:dyDescent="0.3">
      <c r="A1978" s="94"/>
    </row>
    <row r="1979" spans="1:1" x14ac:dyDescent="0.3">
      <c r="A1979" s="94"/>
    </row>
    <row r="1980" spans="1:1" x14ac:dyDescent="0.3">
      <c r="A1980" s="94"/>
    </row>
    <row r="1981" spans="1:1" x14ac:dyDescent="0.3">
      <c r="A1981" s="94"/>
    </row>
    <row r="1982" spans="1:1" x14ac:dyDescent="0.3">
      <c r="A1982" s="94"/>
    </row>
    <row r="1983" spans="1:1" x14ac:dyDescent="0.3">
      <c r="A1983" s="94"/>
    </row>
    <row r="1984" spans="1:1" x14ac:dyDescent="0.3">
      <c r="A1984" s="94"/>
    </row>
    <row r="1985" spans="1:1" x14ac:dyDescent="0.3">
      <c r="A1985" s="94"/>
    </row>
    <row r="1986" spans="1:1" x14ac:dyDescent="0.3">
      <c r="A1986" s="94"/>
    </row>
    <row r="1987" spans="1:1" x14ac:dyDescent="0.3">
      <c r="A1987" s="94"/>
    </row>
    <row r="1988" spans="1:1" x14ac:dyDescent="0.3">
      <c r="A1988" s="94"/>
    </row>
    <row r="1989" spans="1:1" x14ac:dyDescent="0.3">
      <c r="A1989" s="94"/>
    </row>
    <row r="1990" spans="1:1" x14ac:dyDescent="0.3">
      <c r="A1990" s="94"/>
    </row>
    <row r="1991" spans="1:1" x14ac:dyDescent="0.3">
      <c r="A1991" s="94"/>
    </row>
    <row r="1992" spans="1:1" x14ac:dyDescent="0.3">
      <c r="A1992" s="94"/>
    </row>
    <row r="1993" spans="1:1" x14ac:dyDescent="0.3">
      <c r="A1993" s="94"/>
    </row>
    <row r="1994" spans="1:1" x14ac:dyDescent="0.3">
      <c r="A1994" s="94"/>
    </row>
    <row r="1995" spans="1:1" x14ac:dyDescent="0.3">
      <c r="A1995" s="94"/>
    </row>
    <row r="1996" spans="1:1" x14ac:dyDescent="0.3">
      <c r="A1996" s="94"/>
    </row>
    <row r="1997" spans="1:1" x14ac:dyDescent="0.3">
      <c r="A1997" s="94"/>
    </row>
    <row r="1998" spans="1:1" x14ac:dyDescent="0.3">
      <c r="A1998" s="94"/>
    </row>
    <row r="1999" spans="1:1" x14ac:dyDescent="0.3">
      <c r="A1999" s="94"/>
    </row>
    <row r="2000" spans="1:1" x14ac:dyDescent="0.3">
      <c r="A2000" s="94"/>
    </row>
    <row r="2001" spans="1:1" x14ac:dyDescent="0.3">
      <c r="A2001" s="94"/>
    </row>
    <row r="2002" spans="1:1" x14ac:dyDescent="0.3">
      <c r="A2002" s="94"/>
    </row>
    <row r="2003" spans="1:1" x14ac:dyDescent="0.3">
      <c r="A2003" s="94"/>
    </row>
    <row r="2004" spans="1:1" x14ac:dyDescent="0.3">
      <c r="A2004" s="94"/>
    </row>
    <row r="2005" spans="1:1" x14ac:dyDescent="0.3">
      <c r="A2005" s="94"/>
    </row>
    <row r="2006" spans="1:1" x14ac:dyDescent="0.3">
      <c r="A2006" s="94"/>
    </row>
    <row r="2007" spans="1:1" x14ac:dyDescent="0.3">
      <c r="A2007" s="94"/>
    </row>
    <row r="2008" spans="1:1" x14ac:dyDescent="0.3">
      <c r="A2008" s="94"/>
    </row>
    <row r="2009" spans="1:1" x14ac:dyDescent="0.3">
      <c r="A2009" s="94"/>
    </row>
    <row r="2010" spans="1:1" x14ac:dyDescent="0.3">
      <c r="A2010" s="94"/>
    </row>
    <row r="2011" spans="1:1" x14ac:dyDescent="0.3">
      <c r="A2011" s="94"/>
    </row>
    <row r="2012" spans="1:1" x14ac:dyDescent="0.3">
      <c r="A2012" s="94"/>
    </row>
    <row r="2013" spans="1:1" x14ac:dyDescent="0.3">
      <c r="A2013" s="94"/>
    </row>
    <row r="2014" spans="1:1" x14ac:dyDescent="0.3">
      <c r="A2014" s="94"/>
    </row>
    <row r="2015" spans="1:1" x14ac:dyDescent="0.3">
      <c r="A2015" s="94"/>
    </row>
    <row r="2016" spans="1:1" x14ac:dyDescent="0.3">
      <c r="A2016" s="94"/>
    </row>
    <row r="2017" spans="1:1" x14ac:dyDescent="0.3">
      <c r="A2017" s="94"/>
    </row>
    <row r="2018" spans="1:1" x14ac:dyDescent="0.3">
      <c r="A2018" s="94"/>
    </row>
    <row r="2019" spans="1:1" x14ac:dyDescent="0.3">
      <c r="A2019" s="94"/>
    </row>
    <row r="2020" spans="1:1" x14ac:dyDescent="0.3">
      <c r="A2020" s="94"/>
    </row>
    <row r="2021" spans="1:1" x14ac:dyDescent="0.3">
      <c r="A2021" s="94"/>
    </row>
    <row r="2022" spans="1:1" x14ac:dyDescent="0.3">
      <c r="A2022" s="94"/>
    </row>
    <row r="2023" spans="1:1" x14ac:dyDescent="0.3">
      <c r="A2023" s="94"/>
    </row>
    <row r="2024" spans="1:1" x14ac:dyDescent="0.3">
      <c r="A2024" s="94"/>
    </row>
    <row r="2025" spans="1:1" x14ac:dyDescent="0.3">
      <c r="A2025" s="94"/>
    </row>
    <row r="2026" spans="1:1" x14ac:dyDescent="0.3">
      <c r="A2026" s="94"/>
    </row>
    <row r="2027" spans="1:1" x14ac:dyDescent="0.3">
      <c r="A2027" s="94"/>
    </row>
    <row r="2028" spans="1:1" x14ac:dyDescent="0.3">
      <c r="A2028" s="94"/>
    </row>
    <row r="2029" spans="1:1" x14ac:dyDescent="0.3">
      <c r="A2029" s="94"/>
    </row>
    <row r="2030" spans="1:1" x14ac:dyDescent="0.3">
      <c r="A2030" s="94"/>
    </row>
    <row r="2031" spans="1:1" x14ac:dyDescent="0.3">
      <c r="A2031" s="94"/>
    </row>
    <row r="2032" spans="1:1" x14ac:dyDescent="0.3">
      <c r="A2032" s="94"/>
    </row>
    <row r="2033" spans="1:1" x14ac:dyDescent="0.3">
      <c r="A2033" s="94"/>
    </row>
    <row r="2034" spans="1:1" x14ac:dyDescent="0.3">
      <c r="A2034" s="94"/>
    </row>
    <row r="2035" spans="1:1" x14ac:dyDescent="0.3">
      <c r="A2035" s="94"/>
    </row>
    <row r="2036" spans="1:1" x14ac:dyDescent="0.3">
      <c r="A2036" s="94"/>
    </row>
    <row r="2037" spans="1:1" x14ac:dyDescent="0.3">
      <c r="A2037" s="94"/>
    </row>
    <row r="2038" spans="1:1" x14ac:dyDescent="0.3">
      <c r="A2038" s="94"/>
    </row>
    <row r="2039" spans="1:1" x14ac:dyDescent="0.3">
      <c r="A2039" s="94"/>
    </row>
    <row r="2040" spans="1:1" x14ac:dyDescent="0.3">
      <c r="A2040" s="94"/>
    </row>
    <row r="2041" spans="1:1" x14ac:dyDescent="0.3">
      <c r="A2041" s="94"/>
    </row>
    <row r="2042" spans="1:1" x14ac:dyDescent="0.3">
      <c r="A2042" s="94"/>
    </row>
    <row r="2043" spans="1:1" x14ac:dyDescent="0.3">
      <c r="A2043" s="94"/>
    </row>
    <row r="2044" spans="1:1" x14ac:dyDescent="0.3">
      <c r="A2044" s="94"/>
    </row>
    <row r="2045" spans="1:1" x14ac:dyDescent="0.3">
      <c r="A2045" s="94"/>
    </row>
    <row r="2046" spans="1:1" x14ac:dyDescent="0.3">
      <c r="A2046" s="94"/>
    </row>
    <row r="2047" spans="1:1" x14ac:dyDescent="0.3">
      <c r="A2047" s="94"/>
    </row>
    <row r="2048" spans="1:1" x14ac:dyDescent="0.3">
      <c r="A2048" s="94"/>
    </row>
    <row r="2049" spans="1:1" x14ac:dyDescent="0.3">
      <c r="A2049" s="94"/>
    </row>
    <row r="2050" spans="1:1" x14ac:dyDescent="0.3">
      <c r="A2050" s="94"/>
    </row>
    <row r="2051" spans="1:1" x14ac:dyDescent="0.3">
      <c r="A2051" s="94"/>
    </row>
    <row r="2052" spans="1:1" x14ac:dyDescent="0.3">
      <c r="A2052" s="94"/>
    </row>
    <row r="2053" spans="1:1" x14ac:dyDescent="0.3">
      <c r="A2053" s="94"/>
    </row>
    <row r="2054" spans="1:1" x14ac:dyDescent="0.3">
      <c r="A2054" s="94"/>
    </row>
    <row r="2055" spans="1:1" x14ac:dyDescent="0.3">
      <c r="A2055" s="94"/>
    </row>
    <row r="2056" spans="1:1" x14ac:dyDescent="0.3">
      <c r="A2056" s="94"/>
    </row>
    <row r="2057" spans="1:1" x14ac:dyDescent="0.3">
      <c r="A2057" s="94"/>
    </row>
    <row r="2058" spans="1:1" x14ac:dyDescent="0.3">
      <c r="A2058" s="94"/>
    </row>
    <row r="2059" spans="1:1" x14ac:dyDescent="0.3">
      <c r="A2059" s="94"/>
    </row>
    <row r="2060" spans="1:1" x14ac:dyDescent="0.3">
      <c r="A2060" s="94"/>
    </row>
    <row r="2061" spans="1:1" x14ac:dyDescent="0.3">
      <c r="A2061" s="94"/>
    </row>
    <row r="2062" spans="1:1" x14ac:dyDescent="0.3">
      <c r="A2062" s="94"/>
    </row>
    <row r="2063" spans="1:1" x14ac:dyDescent="0.3">
      <c r="A2063" s="94"/>
    </row>
    <row r="2064" spans="1:1" x14ac:dyDescent="0.3">
      <c r="A2064" s="94"/>
    </row>
    <row r="2065" spans="1:1" x14ac:dyDescent="0.3">
      <c r="A2065" s="94"/>
    </row>
    <row r="2066" spans="1:1" x14ac:dyDescent="0.3">
      <c r="A2066" s="94"/>
    </row>
    <row r="2067" spans="1:1" x14ac:dyDescent="0.3">
      <c r="A2067" s="94"/>
    </row>
    <row r="2068" spans="1:1" x14ac:dyDescent="0.3">
      <c r="A2068" s="94"/>
    </row>
    <row r="2069" spans="1:1" x14ac:dyDescent="0.3">
      <c r="A2069" s="94"/>
    </row>
    <row r="2070" spans="1:1" x14ac:dyDescent="0.3">
      <c r="A2070" s="94"/>
    </row>
    <row r="2071" spans="1:1" x14ac:dyDescent="0.3">
      <c r="A2071" s="94"/>
    </row>
    <row r="2072" spans="1:1" x14ac:dyDescent="0.3">
      <c r="A2072" s="94"/>
    </row>
    <row r="2073" spans="1:1" x14ac:dyDescent="0.3">
      <c r="A2073" s="94"/>
    </row>
    <row r="2074" spans="1:1" x14ac:dyDescent="0.3">
      <c r="A2074" s="94"/>
    </row>
    <row r="2075" spans="1:1" x14ac:dyDescent="0.3">
      <c r="A2075" s="94"/>
    </row>
    <row r="2076" spans="1:1" x14ac:dyDescent="0.3">
      <c r="A2076" s="94"/>
    </row>
    <row r="2077" spans="1:1" x14ac:dyDescent="0.3">
      <c r="A2077" s="94"/>
    </row>
    <row r="2078" spans="1:1" x14ac:dyDescent="0.3">
      <c r="A2078" s="94"/>
    </row>
    <row r="2079" spans="1:1" x14ac:dyDescent="0.3">
      <c r="A2079" s="94"/>
    </row>
    <row r="2080" spans="1:1" x14ac:dyDescent="0.3">
      <c r="A2080" s="94"/>
    </row>
    <row r="2081" spans="1:1" x14ac:dyDescent="0.3">
      <c r="A2081" s="94"/>
    </row>
    <row r="2082" spans="1:1" x14ac:dyDescent="0.3">
      <c r="A2082" s="94"/>
    </row>
    <row r="2083" spans="1:1" x14ac:dyDescent="0.3">
      <c r="A2083" s="94"/>
    </row>
    <row r="2084" spans="1:1" x14ac:dyDescent="0.3">
      <c r="A2084" s="94"/>
    </row>
    <row r="2085" spans="1:1" x14ac:dyDescent="0.3">
      <c r="A2085" s="94"/>
    </row>
    <row r="2086" spans="1:1" x14ac:dyDescent="0.3">
      <c r="A2086" s="94"/>
    </row>
    <row r="2087" spans="1:1" x14ac:dyDescent="0.3">
      <c r="A2087" s="94"/>
    </row>
    <row r="2088" spans="1:1" x14ac:dyDescent="0.3">
      <c r="A2088" s="94"/>
    </row>
    <row r="2089" spans="1:1" x14ac:dyDescent="0.3">
      <c r="A2089" s="94"/>
    </row>
    <row r="2090" spans="1:1" x14ac:dyDescent="0.3">
      <c r="A2090" s="94"/>
    </row>
    <row r="2091" spans="1:1" x14ac:dyDescent="0.3">
      <c r="A2091" s="94"/>
    </row>
    <row r="2092" spans="1:1" x14ac:dyDescent="0.3">
      <c r="A2092" s="94"/>
    </row>
    <row r="2093" spans="1:1" x14ac:dyDescent="0.3">
      <c r="A2093" s="94"/>
    </row>
    <row r="2094" spans="1:1" x14ac:dyDescent="0.3">
      <c r="A2094" s="94"/>
    </row>
    <row r="2095" spans="1:1" x14ac:dyDescent="0.3">
      <c r="A2095" s="94"/>
    </row>
    <row r="2096" spans="1:1" x14ac:dyDescent="0.3">
      <c r="A2096" s="94"/>
    </row>
    <row r="2097" spans="1:1" x14ac:dyDescent="0.3">
      <c r="A2097" s="94"/>
    </row>
    <row r="2098" spans="1:1" x14ac:dyDescent="0.3">
      <c r="A2098" s="94"/>
    </row>
    <row r="2099" spans="1:1" x14ac:dyDescent="0.3">
      <c r="A2099" s="94"/>
    </row>
    <row r="2100" spans="1:1" x14ac:dyDescent="0.3">
      <c r="A2100" s="94"/>
    </row>
    <row r="2101" spans="1:1" x14ac:dyDescent="0.3">
      <c r="A2101" s="94"/>
    </row>
    <row r="2102" spans="1:1" x14ac:dyDescent="0.3">
      <c r="A2102" s="94"/>
    </row>
    <row r="2103" spans="1:1" x14ac:dyDescent="0.3">
      <c r="A2103" s="94"/>
    </row>
    <row r="2104" spans="1:1" x14ac:dyDescent="0.3">
      <c r="A2104" s="94"/>
    </row>
    <row r="2105" spans="1:1" x14ac:dyDescent="0.3">
      <c r="A2105" s="94"/>
    </row>
    <row r="2106" spans="1:1" x14ac:dyDescent="0.3">
      <c r="A2106" s="94"/>
    </row>
    <row r="2107" spans="1:1" x14ac:dyDescent="0.3">
      <c r="A2107" s="94"/>
    </row>
    <row r="2108" spans="1:1" x14ac:dyDescent="0.3">
      <c r="A2108" s="94"/>
    </row>
    <row r="2109" spans="1:1" x14ac:dyDescent="0.3">
      <c r="A2109" s="94"/>
    </row>
    <row r="2110" spans="1:1" x14ac:dyDescent="0.3">
      <c r="A2110" s="94"/>
    </row>
    <row r="2111" spans="1:1" x14ac:dyDescent="0.3">
      <c r="A2111" s="94"/>
    </row>
    <row r="2112" spans="1:1" x14ac:dyDescent="0.3">
      <c r="A2112" s="94"/>
    </row>
    <row r="2113" spans="1:1" x14ac:dyDescent="0.3">
      <c r="A2113" s="94"/>
    </row>
    <row r="2114" spans="1:1" x14ac:dyDescent="0.3">
      <c r="A2114" s="94"/>
    </row>
    <row r="2115" spans="1:1" x14ac:dyDescent="0.3">
      <c r="A2115" s="94"/>
    </row>
    <row r="2116" spans="1:1" x14ac:dyDescent="0.3">
      <c r="A2116" s="94"/>
    </row>
    <row r="2117" spans="1:1" x14ac:dyDescent="0.3">
      <c r="A2117" s="94"/>
    </row>
    <row r="2118" spans="1:1" x14ac:dyDescent="0.3">
      <c r="A2118" s="94"/>
    </row>
    <row r="2119" spans="1:1" x14ac:dyDescent="0.3">
      <c r="A2119" s="94"/>
    </row>
    <row r="2120" spans="1:1" x14ac:dyDescent="0.3">
      <c r="A2120" s="94"/>
    </row>
    <row r="2121" spans="1:1" x14ac:dyDescent="0.3">
      <c r="A2121" s="94"/>
    </row>
    <row r="2122" spans="1:1" x14ac:dyDescent="0.3">
      <c r="A2122" s="94"/>
    </row>
    <row r="2123" spans="1:1" x14ac:dyDescent="0.3">
      <c r="A2123" s="94"/>
    </row>
    <row r="2124" spans="1:1" x14ac:dyDescent="0.3">
      <c r="A2124" s="94"/>
    </row>
    <row r="2125" spans="1:1" x14ac:dyDescent="0.3">
      <c r="A2125" s="94"/>
    </row>
    <row r="2126" spans="1:1" x14ac:dyDescent="0.3">
      <c r="A2126" s="94"/>
    </row>
    <row r="2127" spans="1:1" x14ac:dyDescent="0.3">
      <c r="A2127" s="94"/>
    </row>
    <row r="2128" spans="1:1" x14ac:dyDescent="0.3">
      <c r="A2128" s="94"/>
    </row>
    <row r="2129" spans="1:1" x14ac:dyDescent="0.3">
      <c r="A2129" s="94"/>
    </row>
    <row r="2130" spans="1:1" x14ac:dyDescent="0.3">
      <c r="A2130" s="94"/>
    </row>
    <row r="2131" spans="1:1" x14ac:dyDescent="0.3">
      <c r="A2131" s="94"/>
    </row>
    <row r="2132" spans="1:1" x14ac:dyDescent="0.3">
      <c r="A2132" s="94"/>
    </row>
    <row r="2133" spans="1:1" x14ac:dyDescent="0.3">
      <c r="A2133" s="94"/>
    </row>
    <row r="2134" spans="1:1" x14ac:dyDescent="0.3">
      <c r="A2134" s="94"/>
    </row>
    <row r="2135" spans="1:1" x14ac:dyDescent="0.3">
      <c r="A2135" s="94"/>
    </row>
    <row r="2136" spans="1:1" x14ac:dyDescent="0.3">
      <c r="A2136" s="94"/>
    </row>
    <row r="2137" spans="1:1" x14ac:dyDescent="0.3">
      <c r="A2137" s="94"/>
    </row>
    <row r="2138" spans="1:1" x14ac:dyDescent="0.3">
      <c r="A2138" s="94"/>
    </row>
    <row r="2139" spans="1:1" x14ac:dyDescent="0.3">
      <c r="A2139" s="94"/>
    </row>
    <row r="2140" spans="1:1" x14ac:dyDescent="0.3">
      <c r="A2140" s="94"/>
    </row>
    <row r="2141" spans="1:1" x14ac:dyDescent="0.3">
      <c r="A2141" s="94"/>
    </row>
    <row r="2142" spans="1:1" x14ac:dyDescent="0.3">
      <c r="A2142" s="94"/>
    </row>
    <row r="2143" spans="1:1" x14ac:dyDescent="0.3">
      <c r="A2143" s="94"/>
    </row>
    <row r="2144" spans="1:1" x14ac:dyDescent="0.3">
      <c r="A2144" s="94"/>
    </row>
    <row r="2145" spans="1:1" x14ac:dyDescent="0.3">
      <c r="A2145" s="94"/>
    </row>
    <row r="2146" spans="1:1" x14ac:dyDescent="0.3">
      <c r="A2146" s="94"/>
    </row>
    <row r="2147" spans="1:1" x14ac:dyDescent="0.3">
      <c r="A2147" s="94"/>
    </row>
    <row r="2148" spans="1:1" x14ac:dyDescent="0.3">
      <c r="A2148" s="94"/>
    </row>
    <row r="2149" spans="1:1" x14ac:dyDescent="0.3">
      <c r="A2149" s="94"/>
    </row>
    <row r="2150" spans="1:1" x14ac:dyDescent="0.3">
      <c r="A2150" s="94"/>
    </row>
    <row r="2151" spans="1:1" x14ac:dyDescent="0.3">
      <c r="A2151" s="94"/>
    </row>
    <row r="2152" spans="1:1" x14ac:dyDescent="0.3">
      <c r="A2152" s="94"/>
    </row>
    <row r="2153" spans="1:1" x14ac:dyDescent="0.3">
      <c r="A2153" s="94"/>
    </row>
    <row r="2154" spans="1:1" x14ac:dyDescent="0.3">
      <c r="A2154" s="94"/>
    </row>
    <row r="2155" spans="1:1" x14ac:dyDescent="0.3">
      <c r="A2155" s="94"/>
    </row>
    <row r="2156" spans="1:1" x14ac:dyDescent="0.3">
      <c r="A2156" s="94"/>
    </row>
    <row r="2157" spans="1:1" x14ac:dyDescent="0.3">
      <c r="A2157" s="94"/>
    </row>
    <row r="2158" spans="1:1" x14ac:dyDescent="0.3">
      <c r="A2158" s="94"/>
    </row>
    <row r="2159" spans="1:1" x14ac:dyDescent="0.3">
      <c r="A2159" s="94"/>
    </row>
    <row r="2160" spans="1:1" x14ac:dyDescent="0.3">
      <c r="A2160" s="94"/>
    </row>
    <row r="2161" spans="1:1" x14ac:dyDescent="0.3">
      <c r="A2161" s="94"/>
    </row>
    <row r="2162" spans="1:1" x14ac:dyDescent="0.3">
      <c r="A2162" s="94"/>
    </row>
    <row r="2163" spans="1:1" x14ac:dyDescent="0.3">
      <c r="A2163" s="94"/>
    </row>
    <row r="2164" spans="1:1" x14ac:dyDescent="0.3">
      <c r="A2164" s="94"/>
    </row>
    <row r="2165" spans="1:1" x14ac:dyDescent="0.3">
      <c r="A2165" s="94"/>
    </row>
    <row r="2166" spans="1:1" x14ac:dyDescent="0.3">
      <c r="A2166" s="94"/>
    </row>
    <row r="2167" spans="1:1" x14ac:dyDescent="0.3">
      <c r="A2167" s="94"/>
    </row>
    <row r="2168" spans="1:1" x14ac:dyDescent="0.3">
      <c r="A2168" s="94"/>
    </row>
    <row r="2169" spans="1:1" x14ac:dyDescent="0.3">
      <c r="A2169" s="94"/>
    </row>
    <row r="2170" spans="1:1" x14ac:dyDescent="0.3">
      <c r="A2170" s="94"/>
    </row>
    <row r="2171" spans="1:1" x14ac:dyDescent="0.3">
      <c r="A2171" s="94"/>
    </row>
    <row r="2172" spans="1:1" x14ac:dyDescent="0.3">
      <c r="A2172" s="94"/>
    </row>
    <row r="2173" spans="1:1" x14ac:dyDescent="0.3">
      <c r="A2173" s="94"/>
    </row>
    <row r="2174" spans="1:1" x14ac:dyDescent="0.3">
      <c r="A2174" s="94"/>
    </row>
    <row r="2175" spans="1:1" x14ac:dyDescent="0.3">
      <c r="A2175" s="94"/>
    </row>
    <row r="2176" spans="1:1" x14ac:dyDescent="0.3">
      <c r="A2176" s="94"/>
    </row>
    <row r="2177" spans="1:1" x14ac:dyDescent="0.3">
      <c r="A2177" s="94"/>
    </row>
    <row r="2178" spans="1:1" x14ac:dyDescent="0.3">
      <c r="A2178" s="94"/>
    </row>
    <row r="2179" spans="1:1" x14ac:dyDescent="0.3">
      <c r="A2179" s="94"/>
    </row>
    <row r="2180" spans="1:1" x14ac:dyDescent="0.3">
      <c r="A2180" s="94"/>
    </row>
    <row r="2181" spans="1:1" x14ac:dyDescent="0.3">
      <c r="A2181" s="94"/>
    </row>
    <row r="2182" spans="1:1" x14ac:dyDescent="0.3">
      <c r="A2182" s="94"/>
    </row>
    <row r="2183" spans="1:1" x14ac:dyDescent="0.3">
      <c r="A2183" s="94"/>
    </row>
    <row r="2184" spans="1:1" x14ac:dyDescent="0.3">
      <c r="A2184" s="94"/>
    </row>
    <row r="2185" spans="1:1" x14ac:dyDescent="0.3">
      <c r="A2185" s="94"/>
    </row>
    <row r="2186" spans="1:1" x14ac:dyDescent="0.3">
      <c r="A2186" s="94"/>
    </row>
    <row r="2187" spans="1:1" x14ac:dyDescent="0.3">
      <c r="A2187" s="94"/>
    </row>
    <row r="2188" spans="1:1" x14ac:dyDescent="0.3">
      <c r="A2188" s="94"/>
    </row>
    <row r="2189" spans="1:1" x14ac:dyDescent="0.3">
      <c r="A2189" s="94"/>
    </row>
    <row r="2190" spans="1:1" x14ac:dyDescent="0.3">
      <c r="A2190" s="94"/>
    </row>
    <row r="2191" spans="1:1" x14ac:dyDescent="0.3">
      <c r="A2191" s="94"/>
    </row>
    <row r="2192" spans="1:1" x14ac:dyDescent="0.3">
      <c r="A2192" s="94"/>
    </row>
    <row r="2193" spans="1:1" x14ac:dyDescent="0.3">
      <c r="A2193" s="94"/>
    </row>
    <row r="2194" spans="1:1" x14ac:dyDescent="0.3">
      <c r="A2194" s="94"/>
    </row>
    <row r="2195" spans="1:1" x14ac:dyDescent="0.3">
      <c r="A2195" s="94"/>
    </row>
    <row r="2196" spans="1:1" x14ac:dyDescent="0.3">
      <c r="A2196" s="94"/>
    </row>
    <row r="2197" spans="1:1" x14ac:dyDescent="0.3">
      <c r="A2197" s="94"/>
    </row>
    <row r="2198" spans="1:1" x14ac:dyDescent="0.3">
      <c r="A2198" s="94"/>
    </row>
    <row r="2199" spans="1:1" x14ac:dyDescent="0.3">
      <c r="A2199" s="94"/>
    </row>
    <row r="2200" spans="1:1" x14ac:dyDescent="0.3">
      <c r="A2200" s="94"/>
    </row>
    <row r="2201" spans="1:1" x14ac:dyDescent="0.3">
      <c r="A2201" s="94"/>
    </row>
    <row r="2202" spans="1:1" x14ac:dyDescent="0.3">
      <c r="A2202" s="94"/>
    </row>
    <row r="2203" spans="1:1" x14ac:dyDescent="0.3">
      <c r="A2203" s="94"/>
    </row>
    <row r="2204" spans="1:1" x14ac:dyDescent="0.3">
      <c r="A2204" s="94"/>
    </row>
    <row r="2205" spans="1:1" x14ac:dyDescent="0.3">
      <c r="A2205" s="94"/>
    </row>
    <row r="2206" spans="1:1" x14ac:dyDescent="0.3">
      <c r="A2206" s="94"/>
    </row>
    <row r="2207" spans="1:1" x14ac:dyDescent="0.3">
      <c r="A2207" s="94"/>
    </row>
    <row r="2208" spans="1:1" x14ac:dyDescent="0.3">
      <c r="A2208" s="94"/>
    </row>
    <row r="2209" spans="1:1" x14ac:dyDescent="0.3">
      <c r="A2209" s="94"/>
    </row>
    <row r="2210" spans="1:1" x14ac:dyDescent="0.3">
      <c r="A2210" s="94"/>
    </row>
    <row r="2211" spans="1:1" x14ac:dyDescent="0.3">
      <c r="A2211" s="94"/>
    </row>
    <row r="2212" spans="1:1" x14ac:dyDescent="0.3">
      <c r="A2212" s="94"/>
    </row>
    <row r="2213" spans="1:1" x14ac:dyDescent="0.3">
      <c r="A2213" s="94"/>
    </row>
    <row r="2214" spans="1:1" x14ac:dyDescent="0.3">
      <c r="A2214" s="94"/>
    </row>
    <row r="2215" spans="1:1" x14ac:dyDescent="0.3">
      <c r="A2215" s="94"/>
    </row>
    <row r="2216" spans="1:1" x14ac:dyDescent="0.3">
      <c r="A2216" s="94"/>
    </row>
    <row r="2217" spans="1:1" x14ac:dyDescent="0.3">
      <c r="A2217" s="94"/>
    </row>
    <row r="2218" spans="1:1" x14ac:dyDescent="0.3">
      <c r="A2218" s="94"/>
    </row>
    <row r="2219" spans="1:1" x14ac:dyDescent="0.3">
      <c r="A2219" s="94"/>
    </row>
    <row r="2220" spans="1:1" x14ac:dyDescent="0.3">
      <c r="A2220" s="94"/>
    </row>
    <row r="2221" spans="1:1" x14ac:dyDescent="0.3">
      <c r="A2221" s="94"/>
    </row>
    <row r="2222" spans="1:1" x14ac:dyDescent="0.3">
      <c r="A2222" s="94"/>
    </row>
    <row r="2223" spans="1:1" x14ac:dyDescent="0.3">
      <c r="A2223" s="94"/>
    </row>
    <row r="2224" spans="1:1" x14ac:dyDescent="0.3">
      <c r="A2224" s="94"/>
    </row>
    <row r="2225" spans="1:1" x14ac:dyDescent="0.3">
      <c r="A2225" s="94"/>
    </row>
    <row r="2226" spans="1:1" x14ac:dyDescent="0.3">
      <c r="A2226" s="94"/>
    </row>
    <row r="2227" spans="1:1" x14ac:dyDescent="0.3">
      <c r="A2227" s="94"/>
    </row>
    <row r="2228" spans="1:1" x14ac:dyDescent="0.3">
      <c r="A2228" s="94"/>
    </row>
    <row r="2229" spans="1:1" x14ac:dyDescent="0.3">
      <c r="A2229" s="94"/>
    </row>
    <row r="2230" spans="1:1" x14ac:dyDescent="0.3">
      <c r="A2230" s="94"/>
    </row>
    <row r="2231" spans="1:1" x14ac:dyDescent="0.3">
      <c r="A2231" s="94"/>
    </row>
    <row r="2232" spans="1:1" x14ac:dyDescent="0.3">
      <c r="A2232" s="94"/>
    </row>
    <row r="2233" spans="1:1" x14ac:dyDescent="0.3">
      <c r="A2233" s="94"/>
    </row>
    <row r="2234" spans="1:1" x14ac:dyDescent="0.3">
      <c r="A2234" s="94"/>
    </row>
    <row r="2235" spans="1:1" x14ac:dyDescent="0.3">
      <c r="A2235" s="94"/>
    </row>
    <row r="2236" spans="1:1" x14ac:dyDescent="0.3">
      <c r="A2236" s="94"/>
    </row>
    <row r="2237" spans="1:1" x14ac:dyDescent="0.3">
      <c r="A2237" s="94"/>
    </row>
    <row r="2238" spans="1:1" x14ac:dyDescent="0.3">
      <c r="A2238" s="94"/>
    </row>
    <row r="2239" spans="1:1" x14ac:dyDescent="0.3">
      <c r="A2239" s="94"/>
    </row>
    <row r="2240" spans="1:1" x14ac:dyDescent="0.3">
      <c r="A2240" s="94"/>
    </row>
    <row r="2241" spans="1:1" x14ac:dyDescent="0.3">
      <c r="A2241" s="94"/>
    </row>
    <row r="2242" spans="1:1" x14ac:dyDescent="0.3">
      <c r="A2242" s="94"/>
    </row>
    <row r="2243" spans="1:1" x14ac:dyDescent="0.3">
      <c r="A2243" s="94"/>
    </row>
    <row r="2244" spans="1:1" x14ac:dyDescent="0.3">
      <c r="A2244" s="94"/>
    </row>
    <row r="2245" spans="1:1" x14ac:dyDescent="0.3">
      <c r="A2245" s="94"/>
    </row>
    <row r="2246" spans="1:1" x14ac:dyDescent="0.3">
      <c r="A2246" s="94"/>
    </row>
    <row r="2247" spans="1:1" x14ac:dyDescent="0.3">
      <c r="A2247" s="94"/>
    </row>
    <row r="2248" spans="1:1" x14ac:dyDescent="0.3">
      <c r="A2248" s="94"/>
    </row>
    <row r="2249" spans="1:1" x14ac:dyDescent="0.3">
      <c r="A2249" s="94"/>
    </row>
    <row r="2250" spans="1:1" x14ac:dyDescent="0.3">
      <c r="A2250" s="94"/>
    </row>
    <row r="2251" spans="1:1" x14ac:dyDescent="0.3">
      <c r="A2251" s="94"/>
    </row>
    <row r="2252" spans="1:1" x14ac:dyDescent="0.3">
      <c r="A2252" s="94"/>
    </row>
    <row r="2253" spans="1:1" x14ac:dyDescent="0.3">
      <c r="A2253" s="94"/>
    </row>
    <row r="2254" spans="1:1" x14ac:dyDescent="0.3">
      <c r="A2254" s="94"/>
    </row>
    <row r="2255" spans="1:1" x14ac:dyDescent="0.3">
      <c r="A2255" s="94"/>
    </row>
    <row r="2256" spans="1:1" x14ac:dyDescent="0.3">
      <c r="A2256" s="94"/>
    </row>
    <row r="2257" spans="1:1" x14ac:dyDescent="0.3">
      <c r="A2257" s="94"/>
    </row>
    <row r="2258" spans="1:1" x14ac:dyDescent="0.3">
      <c r="A2258" s="94"/>
    </row>
    <row r="2259" spans="1:1" x14ac:dyDescent="0.3">
      <c r="A2259" s="94"/>
    </row>
    <row r="2260" spans="1:1" x14ac:dyDescent="0.3">
      <c r="A2260" s="94"/>
    </row>
    <row r="2261" spans="1:1" x14ac:dyDescent="0.3">
      <c r="A2261" s="94"/>
    </row>
    <row r="2262" spans="1:1" x14ac:dyDescent="0.3">
      <c r="A2262" s="94"/>
    </row>
    <row r="2263" spans="1:1" x14ac:dyDescent="0.3">
      <c r="A2263" s="94"/>
    </row>
    <row r="2264" spans="1:1" x14ac:dyDescent="0.3">
      <c r="A2264" s="94"/>
    </row>
    <row r="2265" spans="1:1" x14ac:dyDescent="0.3">
      <c r="A2265" s="94"/>
    </row>
    <row r="2266" spans="1:1" x14ac:dyDescent="0.3">
      <c r="A2266" s="94"/>
    </row>
    <row r="2267" spans="1:1" x14ac:dyDescent="0.3">
      <c r="A2267" s="94"/>
    </row>
    <row r="2268" spans="1:1" x14ac:dyDescent="0.3">
      <c r="A2268" s="94"/>
    </row>
    <row r="2269" spans="1:1" x14ac:dyDescent="0.3">
      <c r="A2269" s="94"/>
    </row>
    <row r="2270" spans="1:1" x14ac:dyDescent="0.3">
      <c r="A2270" s="94"/>
    </row>
    <row r="2271" spans="1:1" x14ac:dyDescent="0.3">
      <c r="A2271" s="94"/>
    </row>
    <row r="2272" spans="1:1" x14ac:dyDescent="0.3">
      <c r="A2272" s="94"/>
    </row>
    <row r="2273" spans="1:1" x14ac:dyDescent="0.3">
      <c r="A2273" s="94"/>
    </row>
    <row r="2274" spans="1:1" x14ac:dyDescent="0.3">
      <c r="A2274" s="94"/>
    </row>
    <row r="2275" spans="1:1" x14ac:dyDescent="0.3">
      <c r="A2275" s="94"/>
    </row>
    <row r="2276" spans="1:1" x14ac:dyDescent="0.3">
      <c r="A2276" s="94"/>
    </row>
    <row r="2277" spans="1:1" x14ac:dyDescent="0.3">
      <c r="A2277" s="94"/>
    </row>
    <row r="2278" spans="1:1" x14ac:dyDescent="0.3">
      <c r="A2278" s="94"/>
    </row>
    <row r="2279" spans="1:1" x14ac:dyDescent="0.3">
      <c r="A2279" s="94"/>
    </row>
    <row r="2280" spans="1:1" x14ac:dyDescent="0.3">
      <c r="A2280" s="94"/>
    </row>
    <row r="2281" spans="1:1" x14ac:dyDescent="0.3">
      <c r="A2281" s="94"/>
    </row>
    <row r="2282" spans="1:1" x14ac:dyDescent="0.3">
      <c r="A2282" s="94"/>
    </row>
    <row r="2283" spans="1:1" x14ac:dyDescent="0.3">
      <c r="A2283" s="94"/>
    </row>
    <row r="2284" spans="1:1" x14ac:dyDescent="0.3">
      <c r="A2284" s="94"/>
    </row>
    <row r="2285" spans="1:1" x14ac:dyDescent="0.3">
      <c r="A2285" s="94"/>
    </row>
    <row r="2286" spans="1:1" x14ac:dyDescent="0.3">
      <c r="A2286" s="94"/>
    </row>
    <row r="2287" spans="1:1" x14ac:dyDescent="0.3">
      <c r="A2287" s="94"/>
    </row>
    <row r="2288" spans="1:1" x14ac:dyDescent="0.3">
      <c r="A2288" s="94"/>
    </row>
    <row r="2289" spans="1:1" x14ac:dyDescent="0.3">
      <c r="A2289" s="94"/>
    </row>
    <row r="2290" spans="1:1" x14ac:dyDescent="0.3">
      <c r="A2290" s="94"/>
    </row>
    <row r="2291" spans="1:1" x14ac:dyDescent="0.3">
      <c r="A2291" s="94"/>
    </row>
    <row r="2292" spans="1:1" x14ac:dyDescent="0.3">
      <c r="A2292" s="94"/>
    </row>
    <row r="2293" spans="1:1" x14ac:dyDescent="0.3">
      <c r="A2293" s="94"/>
    </row>
    <row r="2294" spans="1:1" x14ac:dyDescent="0.3">
      <c r="A2294" s="94"/>
    </row>
    <row r="2295" spans="1:1" x14ac:dyDescent="0.3">
      <c r="A2295" s="94"/>
    </row>
    <row r="2296" spans="1:1" x14ac:dyDescent="0.3">
      <c r="A2296" s="94"/>
    </row>
    <row r="2297" spans="1:1" x14ac:dyDescent="0.3">
      <c r="A2297" s="94"/>
    </row>
    <row r="2298" spans="1:1" x14ac:dyDescent="0.3">
      <c r="A2298" s="94"/>
    </row>
    <row r="2299" spans="1:1" x14ac:dyDescent="0.3">
      <c r="A2299" s="94"/>
    </row>
    <row r="2300" spans="1:1" x14ac:dyDescent="0.3">
      <c r="A2300" s="94"/>
    </row>
    <row r="2301" spans="1:1" x14ac:dyDescent="0.3">
      <c r="A2301" s="94"/>
    </row>
    <row r="2302" spans="1:1" x14ac:dyDescent="0.3">
      <c r="A2302" s="94"/>
    </row>
    <row r="2303" spans="1:1" x14ac:dyDescent="0.3">
      <c r="A2303" s="94"/>
    </row>
    <row r="2304" spans="1:1" x14ac:dyDescent="0.3">
      <c r="A2304" s="94"/>
    </row>
    <row r="2305" spans="1:1" x14ac:dyDescent="0.3">
      <c r="A2305" s="94"/>
    </row>
    <row r="2306" spans="1:1" x14ac:dyDescent="0.3">
      <c r="A2306" s="94"/>
    </row>
    <row r="2307" spans="1:1" x14ac:dyDescent="0.3">
      <c r="A2307" s="94"/>
    </row>
    <row r="2308" spans="1:1" x14ac:dyDescent="0.3">
      <c r="A2308" s="94"/>
    </row>
    <row r="2309" spans="1:1" x14ac:dyDescent="0.3">
      <c r="A2309" s="94"/>
    </row>
    <row r="2310" spans="1:1" x14ac:dyDescent="0.3">
      <c r="A2310" s="94"/>
    </row>
    <row r="2311" spans="1:1" x14ac:dyDescent="0.3">
      <c r="A2311" s="94"/>
    </row>
    <row r="2312" spans="1:1" x14ac:dyDescent="0.3">
      <c r="A2312" s="94"/>
    </row>
    <row r="2313" spans="1:1" x14ac:dyDescent="0.3">
      <c r="A2313" s="94"/>
    </row>
    <row r="2314" spans="1:1" x14ac:dyDescent="0.3">
      <c r="A2314" s="94"/>
    </row>
    <row r="2315" spans="1:1" x14ac:dyDescent="0.3">
      <c r="A2315" s="94"/>
    </row>
    <row r="2316" spans="1:1" x14ac:dyDescent="0.3">
      <c r="A2316" s="94"/>
    </row>
    <row r="2317" spans="1:1" x14ac:dyDescent="0.3">
      <c r="A2317" s="94"/>
    </row>
    <row r="2318" spans="1:1" x14ac:dyDescent="0.3">
      <c r="A2318" s="94"/>
    </row>
    <row r="2319" spans="1:1" x14ac:dyDescent="0.3">
      <c r="A2319" s="94"/>
    </row>
    <row r="2320" spans="1:1" x14ac:dyDescent="0.3">
      <c r="A2320" s="94"/>
    </row>
    <row r="2321" spans="1:1" x14ac:dyDescent="0.3">
      <c r="A2321" s="94"/>
    </row>
    <row r="2322" spans="1:1" x14ac:dyDescent="0.3">
      <c r="A2322" s="94"/>
    </row>
    <row r="2323" spans="1:1" x14ac:dyDescent="0.3">
      <c r="A2323" s="94"/>
    </row>
    <row r="2324" spans="1:1" x14ac:dyDescent="0.3">
      <c r="A2324" s="94"/>
    </row>
    <row r="2325" spans="1:1" x14ac:dyDescent="0.3">
      <c r="A2325" s="94"/>
    </row>
    <row r="2326" spans="1:1" x14ac:dyDescent="0.3">
      <c r="A2326" s="94"/>
    </row>
    <row r="2327" spans="1:1" x14ac:dyDescent="0.3">
      <c r="A2327" s="94"/>
    </row>
    <row r="2328" spans="1:1" x14ac:dyDescent="0.3">
      <c r="A2328" s="94"/>
    </row>
    <row r="2329" spans="1:1" x14ac:dyDescent="0.3">
      <c r="A2329" s="94"/>
    </row>
    <row r="2330" spans="1:1" x14ac:dyDescent="0.3">
      <c r="A2330" s="94"/>
    </row>
    <row r="2331" spans="1:1" x14ac:dyDescent="0.3">
      <c r="A2331" s="94"/>
    </row>
    <row r="2332" spans="1:1" x14ac:dyDescent="0.3">
      <c r="A2332" s="94"/>
    </row>
    <row r="2333" spans="1:1" x14ac:dyDescent="0.3">
      <c r="A2333" s="94"/>
    </row>
    <row r="2334" spans="1:1" x14ac:dyDescent="0.3">
      <c r="A2334" s="94"/>
    </row>
    <row r="2335" spans="1:1" x14ac:dyDescent="0.3">
      <c r="A2335" s="94"/>
    </row>
    <row r="2336" spans="1:1" x14ac:dyDescent="0.3">
      <c r="A2336" s="94"/>
    </row>
    <row r="2337" spans="1:1" x14ac:dyDescent="0.3">
      <c r="A2337" s="94"/>
    </row>
    <row r="2338" spans="1:1" x14ac:dyDescent="0.3">
      <c r="A2338" s="94"/>
    </row>
    <row r="2339" spans="1:1" x14ac:dyDescent="0.3">
      <c r="A2339" s="94"/>
    </row>
    <row r="2340" spans="1:1" x14ac:dyDescent="0.3">
      <c r="A2340" s="94"/>
    </row>
    <row r="2341" spans="1:1" x14ac:dyDescent="0.3">
      <c r="A2341" s="94"/>
    </row>
    <row r="2342" spans="1:1" x14ac:dyDescent="0.3">
      <c r="A2342" s="94"/>
    </row>
    <row r="2343" spans="1:1" x14ac:dyDescent="0.3">
      <c r="A2343" s="94"/>
    </row>
    <row r="2344" spans="1:1" x14ac:dyDescent="0.3">
      <c r="A2344" s="94"/>
    </row>
    <row r="2345" spans="1:1" x14ac:dyDescent="0.3">
      <c r="A2345" s="94"/>
    </row>
    <row r="2346" spans="1:1" x14ac:dyDescent="0.3">
      <c r="A2346" s="94"/>
    </row>
    <row r="2347" spans="1:1" x14ac:dyDescent="0.3">
      <c r="A2347" s="94"/>
    </row>
    <row r="2348" spans="1:1" x14ac:dyDescent="0.3">
      <c r="A2348" s="94"/>
    </row>
    <row r="2349" spans="1:1" x14ac:dyDescent="0.3">
      <c r="A2349" s="94"/>
    </row>
    <row r="2350" spans="1:1" x14ac:dyDescent="0.3">
      <c r="A2350" s="94"/>
    </row>
    <row r="2351" spans="1:1" x14ac:dyDescent="0.3">
      <c r="A2351" s="94"/>
    </row>
    <row r="2352" spans="1:1" x14ac:dyDescent="0.3">
      <c r="A2352" s="94"/>
    </row>
    <row r="2353" spans="1:1" x14ac:dyDescent="0.3">
      <c r="A2353" s="94"/>
    </row>
    <row r="2354" spans="1:1" x14ac:dyDescent="0.3">
      <c r="A2354" s="94"/>
    </row>
    <row r="2355" spans="1:1" x14ac:dyDescent="0.3">
      <c r="A2355" s="94"/>
    </row>
    <row r="2356" spans="1:1" x14ac:dyDescent="0.3">
      <c r="A2356" s="94"/>
    </row>
    <row r="2357" spans="1:1" x14ac:dyDescent="0.3">
      <c r="A2357" s="94"/>
    </row>
    <row r="2358" spans="1:1" x14ac:dyDescent="0.3">
      <c r="A2358" s="94"/>
    </row>
    <row r="2359" spans="1:1" x14ac:dyDescent="0.3">
      <c r="A2359" s="94"/>
    </row>
    <row r="2360" spans="1:1" x14ac:dyDescent="0.3">
      <c r="A2360" s="94"/>
    </row>
    <row r="2361" spans="1:1" x14ac:dyDescent="0.3">
      <c r="A2361" s="94"/>
    </row>
    <row r="2362" spans="1:1" x14ac:dyDescent="0.3">
      <c r="A2362" s="94"/>
    </row>
    <row r="2363" spans="1:1" x14ac:dyDescent="0.3">
      <c r="A2363" s="94"/>
    </row>
    <row r="2364" spans="1:1" x14ac:dyDescent="0.3">
      <c r="A2364" s="94"/>
    </row>
    <row r="2365" spans="1:1" x14ac:dyDescent="0.3">
      <c r="A2365" s="94"/>
    </row>
    <row r="2366" spans="1:1" x14ac:dyDescent="0.3">
      <c r="A2366" s="94"/>
    </row>
    <row r="2367" spans="1:1" x14ac:dyDescent="0.3">
      <c r="A2367" s="94"/>
    </row>
    <row r="2368" spans="1:1" x14ac:dyDescent="0.3">
      <c r="A2368" s="94"/>
    </row>
    <row r="2369" spans="1:1" x14ac:dyDescent="0.3">
      <c r="A2369" s="94"/>
    </row>
    <row r="2370" spans="1:1" x14ac:dyDescent="0.3">
      <c r="A2370" s="94"/>
    </row>
    <row r="2371" spans="1:1" x14ac:dyDescent="0.3">
      <c r="A2371" s="94"/>
    </row>
    <row r="2372" spans="1:1" x14ac:dyDescent="0.3">
      <c r="A2372" s="94"/>
    </row>
    <row r="2373" spans="1:1" x14ac:dyDescent="0.3">
      <c r="A2373" s="94"/>
    </row>
    <row r="2374" spans="1:1" x14ac:dyDescent="0.3">
      <c r="A2374" s="94"/>
    </row>
    <row r="2375" spans="1:1" x14ac:dyDescent="0.3">
      <c r="A2375" s="94"/>
    </row>
    <row r="2376" spans="1:1" x14ac:dyDescent="0.3">
      <c r="A2376" s="94"/>
    </row>
    <row r="2377" spans="1:1" x14ac:dyDescent="0.3">
      <c r="A2377" s="94"/>
    </row>
    <row r="2378" spans="1:1" x14ac:dyDescent="0.3">
      <c r="A2378" s="94"/>
    </row>
    <row r="2379" spans="1:1" x14ac:dyDescent="0.3">
      <c r="A2379" s="94"/>
    </row>
    <row r="2380" spans="1:1" x14ac:dyDescent="0.3">
      <c r="A2380" s="94"/>
    </row>
    <row r="2381" spans="1:1" x14ac:dyDescent="0.3">
      <c r="A2381" s="94"/>
    </row>
    <row r="2382" spans="1:1" x14ac:dyDescent="0.3">
      <c r="A2382" s="94"/>
    </row>
    <row r="2383" spans="1:1" x14ac:dyDescent="0.3">
      <c r="A2383" s="94"/>
    </row>
    <row r="2384" spans="1:1" x14ac:dyDescent="0.3">
      <c r="A2384" s="94"/>
    </row>
    <row r="2385" spans="1:1" x14ac:dyDescent="0.3">
      <c r="A2385" s="94"/>
    </row>
    <row r="2386" spans="1:1" x14ac:dyDescent="0.3">
      <c r="A2386" s="94"/>
    </row>
    <row r="2387" spans="1:1" x14ac:dyDescent="0.3">
      <c r="A2387" s="94"/>
    </row>
    <row r="2388" spans="1:1" x14ac:dyDescent="0.3">
      <c r="A2388" s="94"/>
    </row>
    <row r="2389" spans="1:1" x14ac:dyDescent="0.3">
      <c r="A2389" s="94"/>
    </row>
    <row r="2390" spans="1:1" x14ac:dyDescent="0.3">
      <c r="A2390" s="94"/>
    </row>
    <row r="2391" spans="1:1" x14ac:dyDescent="0.3">
      <c r="A2391" s="94"/>
    </row>
    <row r="2392" spans="1:1" x14ac:dyDescent="0.3">
      <c r="A2392" s="94"/>
    </row>
    <row r="2393" spans="1:1" x14ac:dyDescent="0.3">
      <c r="A2393" s="94"/>
    </row>
    <row r="2394" spans="1:1" x14ac:dyDescent="0.3">
      <c r="A2394" s="94"/>
    </row>
    <row r="2395" spans="1:1" x14ac:dyDescent="0.3">
      <c r="A2395" s="94"/>
    </row>
    <row r="2396" spans="1:1" x14ac:dyDescent="0.3">
      <c r="A2396" s="94"/>
    </row>
    <row r="2397" spans="1:1" x14ac:dyDescent="0.3">
      <c r="A2397" s="94"/>
    </row>
    <row r="2398" spans="1:1" x14ac:dyDescent="0.3">
      <c r="A2398" s="94"/>
    </row>
    <row r="2399" spans="1:1" x14ac:dyDescent="0.3">
      <c r="A2399" s="94"/>
    </row>
    <row r="2400" spans="1:1" x14ac:dyDescent="0.3">
      <c r="A2400" s="94"/>
    </row>
    <row r="2401" spans="1:1" x14ac:dyDescent="0.3">
      <c r="A2401" s="94"/>
    </row>
    <row r="2402" spans="1:1" x14ac:dyDescent="0.3">
      <c r="A2402" s="94"/>
    </row>
    <row r="2403" spans="1:1" x14ac:dyDescent="0.3">
      <c r="A2403" s="94"/>
    </row>
    <row r="2404" spans="1:1" x14ac:dyDescent="0.3">
      <c r="A2404" s="94"/>
    </row>
    <row r="2405" spans="1:1" x14ac:dyDescent="0.3">
      <c r="A2405" s="94"/>
    </row>
    <row r="2406" spans="1:1" x14ac:dyDescent="0.3">
      <c r="A2406" s="94"/>
    </row>
    <row r="2407" spans="1:1" x14ac:dyDescent="0.3">
      <c r="A2407" s="94"/>
    </row>
    <row r="2408" spans="1:1" x14ac:dyDescent="0.3">
      <c r="A2408" s="94"/>
    </row>
    <row r="2409" spans="1:1" x14ac:dyDescent="0.3">
      <c r="A2409" s="94"/>
    </row>
    <row r="2410" spans="1:1" x14ac:dyDescent="0.3">
      <c r="A2410" s="94"/>
    </row>
    <row r="2411" spans="1:1" x14ac:dyDescent="0.3">
      <c r="A2411" s="94"/>
    </row>
    <row r="2412" spans="1:1" x14ac:dyDescent="0.3">
      <c r="A2412" s="94"/>
    </row>
    <row r="2413" spans="1:1" x14ac:dyDescent="0.3">
      <c r="A2413" s="94"/>
    </row>
    <row r="2414" spans="1:1" x14ac:dyDescent="0.3">
      <c r="A2414" s="94"/>
    </row>
    <row r="2415" spans="1:1" x14ac:dyDescent="0.3">
      <c r="A2415" s="94"/>
    </row>
    <row r="2416" spans="1:1" x14ac:dyDescent="0.3">
      <c r="A2416" s="94"/>
    </row>
    <row r="2417" spans="1:1" x14ac:dyDescent="0.3">
      <c r="A2417" s="94"/>
    </row>
    <row r="2418" spans="1:1" x14ac:dyDescent="0.3">
      <c r="A2418" s="94"/>
    </row>
    <row r="2419" spans="1:1" x14ac:dyDescent="0.3">
      <c r="A2419" s="94"/>
    </row>
    <row r="2420" spans="1:1" x14ac:dyDescent="0.3">
      <c r="A2420" s="94"/>
    </row>
    <row r="2421" spans="1:1" x14ac:dyDescent="0.3">
      <c r="A2421" s="94"/>
    </row>
    <row r="2422" spans="1:1" x14ac:dyDescent="0.3">
      <c r="A2422" s="94"/>
    </row>
    <row r="2423" spans="1:1" x14ac:dyDescent="0.3">
      <c r="A2423" s="94"/>
    </row>
    <row r="2424" spans="1:1" x14ac:dyDescent="0.3">
      <c r="A2424" s="94"/>
    </row>
    <row r="2425" spans="1:1" x14ac:dyDescent="0.3">
      <c r="A2425" s="94"/>
    </row>
    <row r="2426" spans="1:1" x14ac:dyDescent="0.3">
      <c r="A2426" s="94"/>
    </row>
    <row r="2427" spans="1:1" x14ac:dyDescent="0.3">
      <c r="A2427" s="94"/>
    </row>
    <row r="2428" spans="1:1" x14ac:dyDescent="0.3">
      <c r="A2428" s="94"/>
    </row>
    <row r="2429" spans="1:1" x14ac:dyDescent="0.3">
      <c r="A2429" s="94"/>
    </row>
    <row r="2430" spans="1:1" x14ac:dyDescent="0.3">
      <c r="A2430" s="94"/>
    </row>
    <row r="2431" spans="1:1" x14ac:dyDescent="0.3">
      <c r="A2431" s="94"/>
    </row>
    <row r="2432" spans="1:1" x14ac:dyDescent="0.3">
      <c r="A2432" s="94"/>
    </row>
    <row r="2433" spans="1:1" x14ac:dyDescent="0.3">
      <c r="A2433" s="94"/>
    </row>
    <row r="2434" spans="1:1" x14ac:dyDescent="0.3">
      <c r="A2434" s="94"/>
    </row>
    <row r="2435" spans="1:1" x14ac:dyDescent="0.3">
      <c r="A2435" s="94"/>
    </row>
    <row r="2436" spans="1:1" x14ac:dyDescent="0.3">
      <c r="A2436" s="94"/>
    </row>
    <row r="2437" spans="1:1" x14ac:dyDescent="0.3">
      <c r="A2437" s="94"/>
    </row>
    <row r="2438" spans="1:1" x14ac:dyDescent="0.3">
      <c r="A2438" s="94"/>
    </row>
    <row r="2439" spans="1:1" x14ac:dyDescent="0.3">
      <c r="A2439" s="94"/>
    </row>
    <row r="2440" spans="1:1" x14ac:dyDescent="0.3">
      <c r="A2440" s="94"/>
    </row>
    <row r="2441" spans="1:1" x14ac:dyDescent="0.3">
      <c r="A2441" s="94"/>
    </row>
    <row r="2442" spans="1:1" x14ac:dyDescent="0.3">
      <c r="A2442" s="94"/>
    </row>
    <row r="2443" spans="1:1" x14ac:dyDescent="0.3">
      <c r="A2443" s="94"/>
    </row>
    <row r="2444" spans="1:1" x14ac:dyDescent="0.3">
      <c r="A2444" s="94"/>
    </row>
    <row r="2445" spans="1:1" x14ac:dyDescent="0.3">
      <c r="A2445" s="94"/>
    </row>
    <row r="2446" spans="1:1" x14ac:dyDescent="0.3">
      <c r="A2446" s="94"/>
    </row>
    <row r="2447" spans="1:1" x14ac:dyDescent="0.3">
      <c r="A2447" s="94"/>
    </row>
    <row r="2448" spans="1:1" x14ac:dyDescent="0.3">
      <c r="A2448" s="94"/>
    </row>
    <row r="2449" spans="1:1" x14ac:dyDescent="0.3">
      <c r="A2449" s="94"/>
    </row>
    <row r="2450" spans="1:1" x14ac:dyDescent="0.3">
      <c r="A2450" s="94"/>
    </row>
    <row r="2451" spans="1:1" x14ac:dyDescent="0.3">
      <c r="A2451" s="94"/>
    </row>
    <row r="2452" spans="1:1" x14ac:dyDescent="0.3">
      <c r="A2452" s="94"/>
    </row>
    <row r="2453" spans="1:1" x14ac:dyDescent="0.3">
      <c r="A2453" s="94"/>
    </row>
    <row r="2454" spans="1:1" x14ac:dyDescent="0.3">
      <c r="A2454" s="94"/>
    </row>
    <row r="2455" spans="1:1" x14ac:dyDescent="0.3">
      <c r="A2455" s="94"/>
    </row>
    <row r="2456" spans="1:1" x14ac:dyDescent="0.3">
      <c r="A2456" s="94"/>
    </row>
    <row r="2457" spans="1:1" x14ac:dyDescent="0.3">
      <c r="A2457" s="94"/>
    </row>
    <row r="2458" spans="1:1" x14ac:dyDescent="0.3">
      <c r="A2458" s="94"/>
    </row>
    <row r="2459" spans="1:1" x14ac:dyDescent="0.3">
      <c r="A2459" s="94"/>
    </row>
    <row r="2460" spans="1:1" x14ac:dyDescent="0.3">
      <c r="A2460" s="94"/>
    </row>
    <row r="2461" spans="1:1" x14ac:dyDescent="0.3">
      <c r="A2461" s="94"/>
    </row>
    <row r="2462" spans="1:1" x14ac:dyDescent="0.3">
      <c r="A2462" s="94"/>
    </row>
    <row r="2463" spans="1:1" x14ac:dyDescent="0.3">
      <c r="A2463" s="94"/>
    </row>
    <row r="2464" spans="1:1" x14ac:dyDescent="0.3">
      <c r="A2464" s="94"/>
    </row>
    <row r="2465" spans="1:1" x14ac:dyDescent="0.3">
      <c r="A2465" s="94"/>
    </row>
    <row r="2466" spans="1:1" x14ac:dyDescent="0.3">
      <c r="A2466" s="94"/>
    </row>
    <row r="2467" spans="1:1" x14ac:dyDescent="0.3">
      <c r="A2467" s="94"/>
    </row>
    <row r="2468" spans="1:1" x14ac:dyDescent="0.3">
      <c r="A2468" s="94"/>
    </row>
    <row r="2469" spans="1:1" x14ac:dyDescent="0.3">
      <c r="A2469" s="94"/>
    </row>
    <row r="2470" spans="1:1" x14ac:dyDescent="0.3">
      <c r="A2470" s="94"/>
    </row>
    <row r="2471" spans="1:1" x14ac:dyDescent="0.3">
      <c r="A2471" s="94"/>
    </row>
    <row r="2472" spans="1:1" x14ac:dyDescent="0.3">
      <c r="A2472" s="94"/>
    </row>
    <row r="2473" spans="1:1" x14ac:dyDescent="0.3">
      <c r="A2473" s="94"/>
    </row>
    <row r="2474" spans="1:1" x14ac:dyDescent="0.3">
      <c r="A2474" s="94"/>
    </row>
    <row r="2475" spans="1:1" x14ac:dyDescent="0.3">
      <c r="A2475" s="94"/>
    </row>
    <row r="2476" spans="1:1" x14ac:dyDescent="0.3">
      <c r="A2476" s="94"/>
    </row>
    <row r="2477" spans="1:1" x14ac:dyDescent="0.3">
      <c r="A2477" s="94"/>
    </row>
    <row r="2478" spans="1:1" x14ac:dyDescent="0.3">
      <c r="A2478" s="94"/>
    </row>
    <row r="2479" spans="1:1" x14ac:dyDescent="0.3">
      <c r="A2479" s="94"/>
    </row>
    <row r="2480" spans="1:1" x14ac:dyDescent="0.3">
      <c r="A2480" s="94"/>
    </row>
    <row r="2481" spans="1:1" x14ac:dyDescent="0.3">
      <c r="A2481" s="94"/>
    </row>
    <row r="2482" spans="1:1" x14ac:dyDescent="0.3">
      <c r="A2482" s="94"/>
    </row>
    <row r="2483" spans="1:1" x14ac:dyDescent="0.3">
      <c r="A2483" s="94"/>
    </row>
    <row r="2484" spans="1:1" x14ac:dyDescent="0.3">
      <c r="A2484" s="94"/>
    </row>
    <row r="2485" spans="1:1" x14ac:dyDescent="0.3">
      <c r="A2485" s="94"/>
    </row>
    <row r="2486" spans="1:1" x14ac:dyDescent="0.3">
      <c r="A2486" s="94"/>
    </row>
    <row r="2487" spans="1:1" x14ac:dyDescent="0.3">
      <c r="A2487" s="94"/>
    </row>
    <row r="2488" spans="1:1" x14ac:dyDescent="0.3">
      <c r="A2488" s="94"/>
    </row>
    <row r="2489" spans="1:1" x14ac:dyDescent="0.3">
      <c r="A2489" s="94"/>
    </row>
    <row r="2490" spans="1:1" x14ac:dyDescent="0.3">
      <c r="A2490" s="94"/>
    </row>
    <row r="2491" spans="1:1" x14ac:dyDescent="0.3">
      <c r="A2491" s="94"/>
    </row>
    <row r="2492" spans="1:1" x14ac:dyDescent="0.3">
      <c r="A2492" s="94"/>
    </row>
    <row r="2493" spans="1:1" x14ac:dyDescent="0.3">
      <c r="A2493" s="94"/>
    </row>
    <row r="2494" spans="1:1" x14ac:dyDescent="0.3">
      <c r="A2494" s="94"/>
    </row>
    <row r="2495" spans="1:1" x14ac:dyDescent="0.3">
      <c r="A2495" s="94"/>
    </row>
    <row r="2496" spans="1:1" x14ac:dyDescent="0.3">
      <c r="A2496" s="94"/>
    </row>
    <row r="2497" spans="1:1" x14ac:dyDescent="0.3">
      <c r="A2497" s="94"/>
    </row>
    <row r="2498" spans="1:1" x14ac:dyDescent="0.3">
      <c r="A2498" s="94"/>
    </row>
    <row r="2499" spans="1:1" x14ac:dyDescent="0.3">
      <c r="A2499" s="94"/>
    </row>
    <row r="2500" spans="1:1" x14ac:dyDescent="0.3">
      <c r="A2500" s="94"/>
    </row>
    <row r="2501" spans="1:1" x14ac:dyDescent="0.3">
      <c r="A2501" s="94"/>
    </row>
    <row r="2502" spans="1:1" x14ac:dyDescent="0.3">
      <c r="A2502" s="94"/>
    </row>
    <row r="2503" spans="1:1" x14ac:dyDescent="0.3">
      <c r="A2503" s="94"/>
    </row>
    <row r="2504" spans="1:1" x14ac:dyDescent="0.3">
      <c r="A2504" s="94"/>
    </row>
    <row r="2505" spans="1:1" x14ac:dyDescent="0.3">
      <c r="A2505" s="94"/>
    </row>
    <row r="2506" spans="1:1" x14ac:dyDescent="0.3">
      <c r="A2506" s="94"/>
    </row>
    <row r="2507" spans="1:1" x14ac:dyDescent="0.3">
      <c r="A2507" s="94"/>
    </row>
    <row r="2508" spans="1:1" x14ac:dyDescent="0.3">
      <c r="A2508" s="94"/>
    </row>
    <row r="2509" spans="1:1" x14ac:dyDescent="0.3">
      <c r="A2509" s="94"/>
    </row>
    <row r="2510" spans="1:1" x14ac:dyDescent="0.3">
      <c r="A2510" s="94"/>
    </row>
    <row r="2511" spans="1:1" x14ac:dyDescent="0.3">
      <c r="A2511" s="94"/>
    </row>
    <row r="2512" spans="1:1" x14ac:dyDescent="0.3">
      <c r="A2512" s="94"/>
    </row>
    <row r="2513" spans="1:1" x14ac:dyDescent="0.3">
      <c r="A2513" s="94"/>
    </row>
    <row r="2514" spans="1:1" x14ac:dyDescent="0.3">
      <c r="A2514" s="94"/>
    </row>
    <row r="2515" spans="1:1" x14ac:dyDescent="0.3">
      <c r="A2515" s="94"/>
    </row>
    <row r="2516" spans="1:1" x14ac:dyDescent="0.3">
      <c r="A2516" s="94"/>
    </row>
    <row r="2517" spans="1:1" x14ac:dyDescent="0.3">
      <c r="A2517" s="94"/>
    </row>
    <row r="2518" spans="1:1" x14ac:dyDescent="0.3">
      <c r="A2518" s="94"/>
    </row>
    <row r="2519" spans="1:1" x14ac:dyDescent="0.3">
      <c r="A2519" s="94"/>
    </row>
    <row r="2520" spans="1:1" x14ac:dyDescent="0.3">
      <c r="A2520" s="94"/>
    </row>
    <row r="2521" spans="1:1" x14ac:dyDescent="0.3">
      <c r="A2521" s="94"/>
    </row>
    <row r="2522" spans="1:1" x14ac:dyDescent="0.3">
      <c r="A2522" s="94"/>
    </row>
    <row r="2523" spans="1:1" x14ac:dyDescent="0.3">
      <c r="A2523" s="94"/>
    </row>
    <row r="2524" spans="1:1" x14ac:dyDescent="0.3">
      <c r="A2524" s="94"/>
    </row>
    <row r="2525" spans="1:1" x14ac:dyDescent="0.3">
      <c r="A2525" s="94"/>
    </row>
    <row r="2526" spans="1:1" x14ac:dyDescent="0.3">
      <c r="A2526" s="94"/>
    </row>
    <row r="2527" spans="1:1" x14ac:dyDescent="0.3">
      <c r="A2527" s="94"/>
    </row>
    <row r="2528" spans="1:1" x14ac:dyDescent="0.3">
      <c r="A2528" s="94"/>
    </row>
    <row r="2529" spans="1:1" x14ac:dyDescent="0.3">
      <c r="A2529" s="94"/>
    </row>
    <row r="2530" spans="1:1" x14ac:dyDescent="0.3">
      <c r="A2530" s="94"/>
    </row>
    <row r="2531" spans="1:1" x14ac:dyDescent="0.3">
      <c r="A2531" s="94"/>
    </row>
    <row r="2532" spans="1:1" x14ac:dyDescent="0.3">
      <c r="A2532" s="94"/>
    </row>
    <row r="2533" spans="1:1" x14ac:dyDescent="0.3">
      <c r="A2533" s="94"/>
    </row>
    <row r="2534" spans="1:1" x14ac:dyDescent="0.3">
      <c r="A2534" s="94"/>
    </row>
    <row r="2535" spans="1:1" x14ac:dyDescent="0.3">
      <c r="A2535" s="94"/>
    </row>
    <row r="2536" spans="1:1" x14ac:dyDescent="0.3">
      <c r="A2536" s="94"/>
    </row>
    <row r="2537" spans="1:1" x14ac:dyDescent="0.3">
      <c r="A2537" s="94"/>
    </row>
    <row r="2538" spans="1:1" x14ac:dyDescent="0.3">
      <c r="A2538" s="94"/>
    </row>
    <row r="2539" spans="1:1" x14ac:dyDescent="0.3">
      <c r="A2539" s="94"/>
    </row>
    <row r="2540" spans="1:1" x14ac:dyDescent="0.3">
      <c r="A2540" s="94"/>
    </row>
    <row r="2541" spans="1:1" x14ac:dyDescent="0.3">
      <c r="A2541" s="94"/>
    </row>
    <row r="2542" spans="1:1" x14ac:dyDescent="0.3">
      <c r="A2542" s="94"/>
    </row>
    <row r="2543" spans="1:1" x14ac:dyDescent="0.3">
      <c r="A2543" s="94"/>
    </row>
    <row r="2544" spans="1:1" x14ac:dyDescent="0.3">
      <c r="A2544" s="94"/>
    </row>
    <row r="2545" spans="1:1" x14ac:dyDescent="0.3">
      <c r="A2545" s="94"/>
    </row>
    <row r="2546" spans="1:1" x14ac:dyDescent="0.3">
      <c r="A2546" s="94"/>
    </row>
    <row r="2547" spans="1:1" x14ac:dyDescent="0.3">
      <c r="A2547" s="94"/>
    </row>
    <row r="2548" spans="1:1" x14ac:dyDescent="0.3">
      <c r="A2548" s="94"/>
    </row>
    <row r="2549" spans="1:1" x14ac:dyDescent="0.3">
      <c r="A2549" s="94"/>
    </row>
    <row r="2550" spans="1:1" x14ac:dyDescent="0.3">
      <c r="A2550" s="94"/>
    </row>
    <row r="2551" spans="1:1" x14ac:dyDescent="0.3">
      <c r="A2551" s="94"/>
    </row>
    <row r="2552" spans="1:1" x14ac:dyDescent="0.3">
      <c r="A2552" s="94"/>
    </row>
    <row r="2553" spans="1:1" x14ac:dyDescent="0.3">
      <c r="A2553" s="94"/>
    </row>
    <row r="2554" spans="1:1" x14ac:dyDescent="0.3">
      <c r="A2554" s="94"/>
    </row>
    <row r="2555" spans="1:1" x14ac:dyDescent="0.3">
      <c r="A2555" s="94"/>
    </row>
    <row r="2556" spans="1:1" x14ac:dyDescent="0.3">
      <c r="A2556" s="94"/>
    </row>
    <row r="2557" spans="1:1" x14ac:dyDescent="0.3">
      <c r="A2557" s="94"/>
    </row>
    <row r="2558" spans="1:1" x14ac:dyDescent="0.3">
      <c r="A2558" s="94"/>
    </row>
    <row r="2559" spans="1:1" x14ac:dyDescent="0.3">
      <c r="A2559" s="94"/>
    </row>
    <row r="2560" spans="1:1" x14ac:dyDescent="0.3">
      <c r="A2560" s="94"/>
    </row>
    <row r="2561" spans="1:1" x14ac:dyDescent="0.3">
      <c r="A2561" s="94"/>
    </row>
    <row r="2562" spans="1:1" x14ac:dyDescent="0.3">
      <c r="A2562" s="94"/>
    </row>
    <row r="2563" spans="1:1" x14ac:dyDescent="0.3">
      <c r="A2563" s="94"/>
    </row>
    <row r="2564" spans="1:1" x14ac:dyDescent="0.3">
      <c r="A2564" s="94"/>
    </row>
    <row r="2565" spans="1:1" x14ac:dyDescent="0.3">
      <c r="A2565" s="94"/>
    </row>
    <row r="2566" spans="1:1" x14ac:dyDescent="0.3">
      <c r="A2566" s="94"/>
    </row>
    <row r="2567" spans="1:1" x14ac:dyDescent="0.3">
      <c r="A2567" s="94"/>
    </row>
    <row r="2568" spans="1:1" x14ac:dyDescent="0.3">
      <c r="A2568" s="94"/>
    </row>
    <row r="2569" spans="1:1" x14ac:dyDescent="0.3">
      <c r="A2569" s="94"/>
    </row>
    <row r="2570" spans="1:1" x14ac:dyDescent="0.3">
      <c r="A2570" s="94"/>
    </row>
    <row r="2571" spans="1:1" x14ac:dyDescent="0.3">
      <c r="A2571" s="94"/>
    </row>
    <row r="2572" spans="1:1" x14ac:dyDescent="0.3">
      <c r="A2572" s="94"/>
    </row>
    <row r="2573" spans="1:1" x14ac:dyDescent="0.3">
      <c r="A2573" s="94"/>
    </row>
    <row r="2574" spans="1:1" x14ac:dyDescent="0.3">
      <c r="A2574" s="94"/>
    </row>
    <row r="2575" spans="1:1" x14ac:dyDescent="0.3">
      <c r="A2575" s="94"/>
    </row>
    <row r="2576" spans="1:1" x14ac:dyDescent="0.3">
      <c r="A2576" s="94"/>
    </row>
    <row r="2577" spans="1:1" x14ac:dyDescent="0.3">
      <c r="A2577" s="94"/>
    </row>
    <row r="2578" spans="1:1" x14ac:dyDescent="0.3">
      <c r="A2578" s="94"/>
    </row>
    <row r="2579" spans="1:1" x14ac:dyDescent="0.3">
      <c r="A2579" s="94"/>
    </row>
    <row r="2580" spans="1:1" x14ac:dyDescent="0.3">
      <c r="A2580" s="94"/>
    </row>
    <row r="2581" spans="1:1" x14ac:dyDescent="0.3">
      <c r="A2581" s="94"/>
    </row>
    <row r="2582" spans="1:1" x14ac:dyDescent="0.3">
      <c r="A2582" s="94"/>
    </row>
    <row r="2583" spans="1:1" x14ac:dyDescent="0.3">
      <c r="A2583" s="94"/>
    </row>
    <row r="2584" spans="1:1" x14ac:dyDescent="0.3">
      <c r="A2584" s="94"/>
    </row>
    <row r="2585" spans="1:1" x14ac:dyDescent="0.3">
      <c r="A2585" s="94"/>
    </row>
    <row r="2586" spans="1:1" x14ac:dyDescent="0.3">
      <c r="A2586" s="94"/>
    </row>
    <row r="2587" spans="1:1" x14ac:dyDescent="0.3">
      <c r="A2587" s="94"/>
    </row>
    <row r="2588" spans="1:1" x14ac:dyDescent="0.3">
      <c r="A2588" s="94"/>
    </row>
    <row r="2589" spans="1:1" x14ac:dyDescent="0.3">
      <c r="A2589" s="94"/>
    </row>
    <row r="2590" spans="1:1" x14ac:dyDescent="0.3">
      <c r="A2590" s="94"/>
    </row>
    <row r="2591" spans="1:1" x14ac:dyDescent="0.3">
      <c r="A2591" s="94"/>
    </row>
    <row r="2592" spans="1:1" x14ac:dyDescent="0.3">
      <c r="A2592" s="94"/>
    </row>
    <row r="2593" spans="1:1" x14ac:dyDescent="0.3">
      <c r="A2593" s="94"/>
    </row>
    <row r="2594" spans="1:1" x14ac:dyDescent="0.3">
      <c r="A2594" s="94"/>
    </row>
    <row r="2595" spans="1:1" x14ac:dyDescent="0.3">
      <c r="A2595" s="94"/>
    </row>
    <row r="2596" spans="1:1" x14ac:dyDescent="0.3">
      <c r="A2596" s="94"/>
    </row>
    <row r="2597" spans="1:1" x14ac:dyDescent="0.3">
      <c r="A2597" s="94"/>
    </row>
    <row r="2598" spans="1:1" x14ac:dyDescent="0.3">
      <c r="A2598" s="94"/>
    </row>
    <row r="2599" spans="1:1" x14ac:dyDescent="0.3">
      <c r="A2599" s="94"/>
    </row>
    <row r="2600" spans="1:1" x14ac:dyDescent="0.3">
      <c r="A2600" s="94"/>
    </row>
    <row r="2601" spans="1:1" x14ac:dyDescent="0.3">
      <c r="A2601" s="94"/>
    </row>
    <row r="2602" spans="1:1" x14ac:dyDescent="0.3">
      <c r="A2602" s="94"/>
    </row>
    <row r="2603" spans="1:1" x14ac:dyDescent="0.3">
      <c r="A2603" s="94"/>
    </row>
    <row r="2604" spans="1:1" x14ac:dyDescent="0.3">
      <c r="A2604" s="94"/>
    </row>
    <row r="2605" spans="1:1" x14ac:dyDescent="0.3">
      <c r="A2605" s="94"/>
    </row>
    <row r="2606" spans="1:1" x14ac:dyDescent="0.3">
      <c r="A2606" s="94"/>
    </row>
    <row r="2607" spans="1:1" x14ac:dyDescent="0.3">
      <c r="A2607" s="94"/>
    </row>
    <row r="2608" spans="1:1" x14ac:dyDescent="0.3">
      <c r="A2608" s="94"/>
    </row>
    <row r="2609" spans="1:1" x14ac:dyDescent="0.3">
      <c r="A2609" s="94"/>
    </row>
    <row r="2610" spans="1:1" x14ac:dyDescent="0.3">
      <c r="A2610" s="94"/>
    </row>
    <row r="2611" spans="1:1" x14ac:dyDescent="0.3">
      <c r="A2611" s="94"/>
    </row>
    <row r="2612" spans="1:1" x14ac:dyDescent="0.3">
      <c r="A2612" s="94"/>
    </row>
    <row r="2613" spans="1:1" x14ac:dyDescent="0.3">
      <c r="A2613" s="94"/>
    </row>
    <row r="2614" spans="1:1" x14ac:dyDescent="0.3">
      <c r="A2614" s="94"/>
    </row>
    <row r="2615" spans="1:1" x14ac:dyDescent="0.3">
      <c r="A2615" s="94"/>
    </row>
    <row r="2616" spans="1:1" x14ac:dyDescent="0.3">
      <c r="A2616" s="94"/>
    </row>
    <row r="2617" spans="1:1" x14ac:dyDescent="0.3">
      <c r="A2617" s="94"/>
    </row>
    <row r="2618" spans="1:1" x14ac:dyDescent="0.3">
      <c r="A2618" s="94"/>
    </row>
    <row r="2619" spans="1:1" x14ac:dyDescent="0.3">
      <c r="A2619" s="94"/>
    </row>
    <row r="2620" spans="1:1" x14ac:dyDescent="0.3">
      <c r="A2620" s="94"/>
    </row>
    <row r="2621" spans="1:1" x14ac:dyDescent="0.3">
      <c r="A2621" s="94"/>
    </row>
    <row r="2622" spans="1:1" x14ac:dyDescent="0.3">
      <c r="A2622" s="94"/>
    </row>
    <row r="2623" spans="1:1" x14ac:dyDescent="0.3">
      <c r="A2623" s="94"/>
    </row>
    <row r="2624" spans="1:1" x14ac:dyDescent="0.3">
      <c r="A2624" s="94"/>
    </row>
    <row r="2625" spans="1:1" x14ac:dyDescent="0.3">
      <c r="A2625" s="94"/>
    </row>
    <row r="2626" spans="1:1" x14ac:dyDescent="0.3">
      <c r="A2626" s="94"/>
    </row>
    <row r="2627" spans="1:1" x14ac:dyDescent="0.3">
      <c r="A2627" s="94"/>
    </row>
    <row r="2628" spans="1:1" x14ac:dyDescent="0.3">
      <c r="A2628" s="94"/>
    </row>
    <row r="2629" spans="1:1" x14ac:dyDescent="0.3">
      <c r="A2629" s="94"/>
    </row>
    <row r="2630" spans="1:1" x14ac:dyDescent="0.3">
      <c r="A2630" s="94"/>
    </row>
    <row r="2631" spans="1:1" x14ac:dyDescent="0.3">
      <c r="A2631" s="94"/>
    </row>
    <row r="2632" spans="1:1" x14ac:dyDescent="0.3">
      <c r="A2632" s="94"/>
    </row>
    <row r="2633" spans="1:1" x14ac:dyDescent="0.3">
      <c r="A2633" s="94"/>
    </row>
    <row r="2634" spans="1:1" x14ac:dyDescent="0.3">
      <c r="A2634" s="94"/>
    </row>
    <row r="2635" spans="1:1" x14ac:dyDescent="0.3">
      <c r="A2635" s="94"/>
    </row>
    <row r="2636" spans="1:1" x14ac:dyDescent="0.3">
      <c r="A2636" s="94"/>
    </row>
    <row r="2637" spans="1:1" x14ac:dyDescent="0.3">
      <c r="A2637" s="94"/>
    </row>
    <row r="2638" spans="1:1" x14ac:dyDescent="0.3">
      <c r="A2638" s="94"/>
    </row>
    <row r="2639" spans="1:1" x14ac:dyDescent="0.3">
      <c r="A2639" s="94"/>
    </row>
    <row r="2640" spans="1:1" x14ac:dyDescent="0.3">
      <c r="A2640" s="94"/>
    </row>
    <row r="2641" spans="1:1" x14ac:dyDescent="0.3">
      <c r="A2641" s="94"/>
    </row>
    <row r="2642" spans="1:1" x14ac:dyDescent="0.3">
      <c r="A2642" s="94"/>
    </row>
    <row r="2643" spans="1:1" x14ac:dyDescent="0.3">
      <c r="A2643" s="94"/>
    </row>
    <row r="2644" spans="1:1" x14ac:dyDescent="0.3">
      <c r="A2644" s="94"/>
    </row>
    <row r="2645" spans="1:1" x14ac:dyDescent="0.3">
      <c r="A2645" s="94"/>
    </row>
    <row r="2646" spans="1:1" x14ac:dyDescent="0.3">
      <c r="A2646" s="94"/>
    </row>
    <row r="2647" spans="1:1" x14ac:dyDescent="0.3">
      <c r="A2647" s="94"/>
    </row>
    <row r="2648" spans="1:1" x14ac:dyDescent="0.3">
      <c r="A2648" s="94"/>
    </row>
    <row r="2649" spans="1:1" x14ac:dyDescent="0.3">
      <c r="A2649" s="94"/>
    </row>
    <row r="2650" spans="1:1" x14ac:dyDescent="0.3">
      <c r="A2650" s="94"/>
    </row>
    <row r="2651" spans="1:1" x14ac:dyDescent="0.3">
      <c r="A2651" s="94"/>
    </row>
    <row r="2652" spans="1:1" x14ac:dyDescent="0.3">
      <c r="A2652" s="94"/>
    </row>
    <row r="2653" spans="1:1" x14ac:dyDescent="0.3">
      <c r="A2653" s="94"/>
    </row>
    <row r="2654" spans="1:1" x14ac:dyDescent="0.3">
      <c r="A2654" s="94"/>
    </row>
    <row r="2655" spans="1:1" x14ac:dyDescent="0.3">
      <c r="A2655" s="94"/>
    </row>
    <row r="2656" spans="1:1" x14ac:dyDescent="0.3">
      <c r="A2656" s="94"/>
    </row>
    <row r="2657" spans="1:1" x14ac:dyDescent="0.3">
      <c r="A2657" s="94"/>
    </row>
    <row r="2658" spans="1:1" x14ac:dyDescent="0.3">
      <c r="A2658" s="94"/>
    </row>
    <row r="2659" spans="1:1" x14ac:dyDescent="0.3">
      <c r="A2659" s="94"/>
    </row>
    <row r="2660" spans="1:1" x14ac:dyDescent="0.3">
      <c r="A2660" s="94"/>
    </row>
    <row r="2661" spans="1:1" x14ac:dyDescent="0.3">
      <c r="A2661" s="94"/>
    </row>
    <row r="2662" spans="1:1" x14ac:dyDescent="0.3">
      <c r="A2662" s="94"/>
    </row>
    <row r="2663" spans="1:1" x14ac:dyDescent="0.3">
      <c r="A2663" s="94"/>
    </row>
    <row r="2664" spans="1:1" x14ac:dyDescent="0.3">
      <c r="A2664" s="94"/>
    </row>
    <row r="2665" spans="1:1" x14ac:dyDescent="0.3">
      <c r="A2665" s="94"/>
    </row>
    <row r="2666" spans="1:1" x14ac:dyDescent="0.3">
      <c r="A2666" s="94"/>
    </row>
    <row r="2667" spans="1:1" x14ac:dyDescent="0.3">
      <c r="A2667" s="94"/>
    </row>
    <row r="2668" spans="1:1" x14ac:dyDescent="0.3">
      <c r="A2668" s="94"/>
    </row>
    <row r="2669" spans="1:1" x14ac:dyDescent="0.3">
      <c r="A2669" s="94"/>
    </row>
    <row r="2670" spans="1:1" x14ac:dyDescent="0.3">
      <c r="A2670" s="94"/>
    </row>
    <row r="2671" spans="1:1" x14ac:dyDescent="0.3">
      <c r="A2671" s="94"/>
    </row>
    <row r="2672" spans="1:1" x14ac:dyDescent="0.3">
      <c r="A2672" s="94"/>
    </row>
    <row r="2673" spans="1:1" x14ac:dyDescent="0.3">
      <c r="A2673" s="94"/>
    </row>
    <row r="2674" spans="1:1" x14ac:dyDescent="0.3">
      <c r="A2674" s="94"/>
    </row>
    <row r="2675" spans="1:1" x14ac:dyDescent="0.3">
      <c r="A2675" s="94"/>
    </row>
    <row r="2676" spans="1:1" x14ac:dyDescent="0.3">
      <c r="A2676" s="94"/>
    </row>
    <row r="2677" spans="1:1" x14ac:dyDescent="0.3">
      <c r="A2677" s="94"/>
    </row>
    <row r="2678" spans="1:1" x14ac:dyDescent="0.3">
      <c r="A2678" s="94"/>
    </row>
    <row r="2679" spans="1:1" x14ac:dyDescent="0.3">
      <c r="A2679" s="94"/>
    </row>
    <row r="2680" spans="1:1" x14ac:dyDescent="0.3">
      <c r="A2680" s="94"/>
    </row>
    <row r="2681" spans="1:1" x14ac:dyDescent="0.3">
      <c r="A2681" s="94"/>
    </row>
    <row r="2682" spans="1:1" x14ac:dyDescent="0.3">
      <c r="A2682" s="94"/>
    </row>
    <row r="2683" spans="1:1" x14ac:dyDescent="0.3">
      <c r="A2683" s="94"/>
    </row>
    <row r="2684" spans="1:1" x14ac:dyDescent="0.3">
      <c r="A2684" s="94"/>
    </row>
    <row r="2685" spans="1:1" x14ac:dyDescent="0.3">
      <c r="A2685" s="94"/>
    </row>
    <row r="2686" spans="1:1" x14ac:dyDescent="0.3">
      <c r="A2686" s="94"/>
    </row>
    <row r="2687" spans="1:1" x14ac:dyDescent="0.3">
      <c r="A2687" s="94"/>
    </row>
    <row r="2688" spans="1:1" x14ac:dyDescent="0.3">
      <c r="A2688" s="94"/>
    </row>
    <row r="2689" spans="1:1" x14ac:dyDescent="0.3">
      <c r="A2689" s="94"/>
    </row>
    <row r="2690" spans="1:1" x14ac:dyDescent="0.3">
      <c r="A2690" s="94"/>
    </row>
    <row r="2691" spans="1:1" x14ac:dyDescent="0.3">
      <c r="A2691" s="94"/>
    </row>
    <row r="2692" spans="1:1" x14ac:dyDescent="0.3">
      <c r="A2692" s="94"/>
    </row>
    <row r="2693" spans="1:1" x14ac:dyDescent="0.3">
      <c r="A2693" s="94"/>
    </row>
    <row r="2694" spans="1:1" x14ac:dyDescent="0.3">
      <c r="A2694" s="94"/>
    </row>
    <row r="2695" spans="1:1" x14ac:dyDescent="0.3">
      <c r="A2695" s="94"/>
    </row>
    <row r="2696" spans="1:1" x14ac:dyDescent="0.3">
      <c r="A2696" s="94"/>
    </row>
    <row r="2697" spans="1:1" x14ac:dyDescent="0.3">
      <c r="A2697" s="94"/>
    </row>
    <row r="2698" spans="1:1" x14ac:dyDescent="0.3">
      <c r="A2698" s="94"/>
    </row>
    <row r="2699" spans="1:1" x14ac:dyDescent="0.3">
      <c r="A2699" s="94"/>
    </row>
    <row r="2700" spans="1:1" x14ac:dyDescent="0.3">
      <c r="A2700" s="94"/>
    </row>
    <row r="2701" spans="1:1" x14ac:dyDescent="0.3">
      <c r="A2701" s="94"/>
    </row>
    <row r="2702" spans="1:1" x14ac:dyDescent="0.3">
      <c r="A2702" s="94"/>
    </row>
    <row r="2703" spans="1:1" x14ac:dyDescent="0.3">
      <c r="A2703" s="94"/>
    </row>
    <row r="2704" spans="1:1" x14ac:dyDescent="0.3">
      <c r="A2704" s="94"/>
    </row>
    <row r="2705" spans="1:1" x14ac:dyDescent="0.3">
      <c r="A2705" s="94"/>
    </row>
    <row r="2706" spans="1:1" x14ac:dyDescent="0.3">
      <c r="A2706" s="94"/>
    </row>
    <row r="2707" spans="1:1" x14ac:dyDescent="0.3">
      <c r="A2707" s="94"/>
    </row>
    <row r="2708" spans="1:1" x14ac:dyDescent="0.3">
      <c r="A2708" s="94"/>
    </row>
    <row r="2709" spans="1:1" x14ac:dyDescent="0.3">
      <c r="A2709" s="94"/>
    </row>
    <row r="2710" spans="1:1" x14ac:dyDescent="0.3">
      <c r="A2710" s="94"/>
    </row>
    <row r="2711" spans="1:1" x14ac:dyDescent="0.3">
      <c r="A2711" s="94"/>
    </row>
    <row r="2712" spans="1:1" x14ac:dyDescent="0.3">
      <c r="A2712" s="94"/>
    </row>
    <row r="2713" spans="1:1" x14ac:dyDescent="0.3">
      <c r="A2713" s="94"/>
    </row>
    <row r="2714" spans="1:1" x14ac:dyDescent="0.3">
      <c r="A2714" s="94"/>
    </row>
    <row r="2715" spans="1:1" x14ac:dyDescent="0.3">
      <c r="A2715" s="94"/>
    </row>
    <row r="2716" spans="1:1" x14ac:dyDescent="0.3">
      <c r="A2716" s="94"/>
    </row>
    <row r="2717" spans="1:1" x14ac:dyDescent="0.3">
      <c r="A2717" s="94"/>
    </row>
    <row r="2718" spans="1:1" x14ac:dyDescent="0.3">
      <c r="A2718" s="94"/>
    </row>
    <row r="2719" spans="1:1" x14ac:dyDescent="0.3">
      <c r="A2719" s="94"/>
    </row>
    <row r="2720" spans="1:1" x14ac:dyDescent="0.3">
      <c r="A2720" s="94"/>
    </row>
    <row r="2721" spans="1:1" x14ac:dyDescent="0.3">
      <c r="A2721" s="94"/>
    </row>
    <row r="2722" spans="1:1" x14ac:dyDescent="0.3">
      <c r="A2722" s="94"/>
    </row>
    <row r="2723" spans="1:1" x14ac:dyDescent="0.3">
      <c r="A2723" s="94"/>
    </row>
    <row r="2724" spans="1:1" x14ac:dyDescent="0.3">
      <c r="A2724" s="94"/>
    </row>
    <row r="2725" spans="1:1" x14ac:dyDescent="0.3">
      <c r="A2725" s="94"/>
    </row>
    <row r="2726" spans="1:1" x14ac:dyDescent="0.3">
      <c r="A2726" s="94"/>
    </row>
    <row r="2727" spans="1:1" x14ac:dyDescent="0.3">
      <c r="A2727" s="94"/>
    </row>
    <row r="2728" spans="1:1" x14ac:dyDescent="0.3">
      <c r="A2728" s="94"/>
    </row>
    <row r="2729" spans="1:1" x14ac:dyDescent="0.3">
      <c r="A2729" s="94"/>
    </row>
    <row r="2730" spans="1:1" x14ac:dyDescent="0.3">
      <c r="A2730" s="94"/>
    </row>
    <row r="2731" spans="1:1" x14ac:dyDescent="0.3">
      <c r="A2731" s="94"/>
    </row>
    <row r="2732" spans="1:1" x14ac:dyDescent="0.3">
      <c r="A2732" s="94"/>
    </row>
    <row r="2733" spans="1:1" x14ac:dyDescent="0.3">
      <c r="A2733" s="94"/>
    </row>
    <row r="2734" spans="1:1" x14ac:dyDescent="0.3">
      <c r="A2734" s="94"/>
    </row>
    <row r="2735" spans="1:1" x14ac:dyDescent="0.3">
      <c r="A2735" s="94"/>
    </row>
    <row r="2736" spans="1:1" x14ac:dyDescent="0.3">
      <c r="A2736" s="94"/>
    </row>
    <row r="2737" spans="1:1" x14ac:dyDescent="0.3">
      <c r="A2737" s="94"/>
    </row>
    <row r="2738" spans="1:1" x14ac:dyDescent="0.3">
      <c r="A2738" s="94"/>
    </row>
    <row r="2739" spans="1:1" x14ac:dyDescent="0.3">
      <c r="A2739" s="94"/>
    </row>
    <row r="2740" spans="1:1" x14ac:dyDescent="0.3">
      <c r="A2740" s="94"/>
    </row>
    <row r="2741" spans="1:1" x14ac:dyDescent="0.3">
      <c r="A2741" s="94"/>
    </row>
    <row r="2742" spans="1:1" x14ac:dyDescent="0.3">
      <c r="A2742" s="94"/>
    </row>
    <row r="2743" spans="1:1" x14ac:dyDescent="0.3">
      <c r="A2743" s="94"/>
    </row>
    <row r="2744" spans="1:1" x14ac:dyDescent="0.3">
      <c r="A2744" s="94"/>
    </row>
    <row r="2745" spans="1:1" x14ac:dyDescent="0.3">
      <c r="A2745" s="94"/>
    </row>
    <row r="2746" spans="1:1" x14ac:dyDescent="0.3">
      <c r="A2746" s="94"/>
    </row>
    <row r="2747" spans="1:1" x14ac:dyDescent="0.3">
      <c r="A2747" s="94"/>
    </row>
    <row r="2748" spans="1:1" x14ac:dyDescent="0.3">
      <c r="A2748" s="94"/>
    </row>
    <row r="2749" spans="1:1" x14ac:dyDescent="0.3">
      <c r="A2749" s="94"/>
    </row>
    <row r="2750" spans="1:1" x14ac:dyDescent="0.3">
      <c r="A2750" s="94"/>
    </row>
    <row r="2751" spans="1:1" x14ac:dyDescent="0.3">
      <c r="A2751" s="94"/>
    </row>
    <row r="2752" spans="1:1" x14ac:dyDescent="0.3">
      <c r="A2752" s="94"/>
    </row>
    <row r="2753" spans="1:1" x14ac:dyDescent="0.3">
      <c r="A2753" s="94"/>
    </row>
    <row r="2754" spans="1:1" x14ac:dyDescent="0.3">
      <c r="A2754" s="94"/>
    </row>
    <row r="2755" spans="1:1" x14ac:dyDescent="0.3">
      <c r="A2755" s="94"/>
    </row>
    <row r="2756" spans="1:1" x14ac:dyDescent="0.3">
      <c r="A2756" s="94"/>
    </row>
    <row r="2757" spans="1:1" x14ac:dyDescent="0.3">
      <c r="A2757" s="94"/>
    </row>
    <row r="2758" spans="1:1" x14ac:dyDescent="0.3">
      <c r="A2758" s="94"/>
    </row>
    <row r="2759" spans="1:1" x14ac:dyDescent="0.3">
      <c r="A2759" s="94"/>
    </row>
    <row r="2760" spans="1:1" x14ac:dyDescent="0.3">
      <c r="A2760" s="94"/>
    </row>
    <row r="2761" spans="1:1" x14ac:dyDescent="0.3">
      <c r="A2761" s="94"/>
    </row>
    <row r="2762" spans="1:1" x14ac:dyDescent="0.3">
      <c r="A2762" s="94"/>
    </row>
    <row r="2763" spans="1:1" x14ac:dyDescent="0.3">
      <c r="A2763" s="94"/>
    </row>
    <row r="2764" spans="1:1" x14ac:dyDescent="0.3">
      <c r="A2764" s="94"/>
    </row>
    <row r="2765" spans="1:1" x14ac:dyDescent="0.3">
      <c r="A2765" s="94"/>
    </row>
    <row r="2766" spans="1:1" x14ac:dyDescent="0.3">
      <c r="A2766" s="94"/>
    </row>
    <row r="2767" spans="1:1" x14ac:dyDescent="0.3">
      <c r="A2767" s="94"/>
    </row>
    <row r="2768" spans="1:1" x14ac:dyDescent="0.3">
      <c r="A2768" s="94"/>
    </row>
    <row r="2769" spans="1:1" x14ac:dyDescent="0.3">
      <c r="A2769" s="94"/>
    </row>
    <row r="2770" spans="1:1" x14ac:dyDescent="0.3">
      <c r="A2770" s="94"/>
    </row>
    <row r="2771" spans="1:1" x14ac:dyDescent="0.3">
      <c r="A2771" s="94"/>
    </row>
    <row r="2772" spans="1:1" x14ac:dyDescent="0.3">
      <c r="A2772" s="94"/>
    </row>
    <row r="2773" spans="1:1" x14ac:dyDescent="0.3">
      <c r="A2773" s="94"/>
    </row>
    <row r="2774" spans="1:1" x14ac:dyDescent="0.3">
      <c r="A2774" s="94"/>
    </row>
    <row r="2775" spans="1:1" x14ac:dyDescent="0.3">
      <c r="A2775" s="94"/>
    </row>
    <row r="2776" spans="1:1" x14ac:dyDescent="0.3">
      <c r="A2776" s="94"/>
    </row>
    <row r="2777" spans="1:1" x14ac:dyDescent="0.3">
      <c r="A2777" s="94"/>
    </row>
    <row r="2778" spans="1:1" x14ac:dyDescent="0.3">
      <c r="A2778" s="94"/>
    </row>
    <row r="2779" spans="1:1" x14ac:dyDescent="0.3">
      <c r="A2779" s="94"/>
    </row>
    <row r="2780" spans="1:1" x14ac:dyDescent="0.3">
      <c r="A2780" s="94"/>
    </row>
    <row r="2781" spans="1:1" x14ac:dyDescent="0.3">
      <c r="A2781" s="94"/>
    </row>
    <row r="2782" spans="1:1" x14ac:dyDescent="0.3">
      <c r="A2782" s="94"/>
    </row>
    <row r="2783" spans="1:1" x14ac:dyDescent="0.3">
      <c r="A2783" s="94"/>
    </row>
    <row r="2784" spans="1:1" x14ac:dyDescent="0.3">
      <c r="A2784" s="94"/>
    </row>
    <row r="2785" spans="1:1" x14ac:dyDescent="0.3">
      <c r="A2785" s="94"/>
    </row>
    <row r="2786" spans="1:1" x14ac:dyDescent="0.3">
      <c r="A2786" s="94"/>
    </row>
    <row r="2787" spans="1:1" x14ac:dyDescent="0.3">
      <c r="A2787" s="94"/>
    </row>
    <row r="2788" spans="1:1" x14ac:dyDescent="0.3">
      <c r="A2788" s="94"/>
    </row>
    <row r="2789" spans="1:1" x14ac:dyDescent="0.3">
      <c r="A2789" s="94"/>
    </row>
    <row r="2790" spans="1:1" x14ac:dyDescent="0.3">
      <c r="A2790" s="94"/>
    </row>
    <row r="2791" spans="1:1" x14ac:dyDescent="0.3">
      <c r="A2791" s="94"/>
    </row>
    <row r="2792" spans="1:1" x14ac:dyDescent="0.3">
      <c r="A2792" s="94"/>
    </row>
    <row r="2793" spans="1:1" x14ac:dyDescent="0.3">
      <c r="A2793" s="94"/>
    </row>
    <row r="2794" spans="1:1" x14ac:dyDescent="0.3">
      <c r="A2794" s="94"/>
    </row>
    <row r="2795" spans="1:1" x14ac:dyDescent="0.3">
      <c r="A2795" s="94"/>
    </row>
    <row r="2796" spans="1:1" x14ac:dyDescent="0.3">
      <c r="A2796" s="94"/>
    </row>
    <row r="2797" spans="1:1" x14ac:dyDescent="0.3">
      <c r="A2797" s="94"/>
    </row>
    <row r="2798" spans="1:1" x14ac:dyDescent="0.3">
      <c r="A2798" s="94"/>
    </row>
    <row r="2799" spans="1:1" x14ac:dyDescent="0.3">
      <c r="A2799" s="94"/>
    </row>
    <row r="2800" spans="1:1" x14ac:dyDescent="0.3">
      <c r="A2800" s="94"/>
    </row>
    <row r="2801" spans="1:1" x14ac:dyDescent="0.3">
      <c r="A2801" s="94"/>
    </row>
    <row r="2802" spans="1:1" x14ac:dyDescent="0.3">
      <c r="A2802" s="94"/>
    </row>
    <row r="2803" spans="1:1" x14ac:dyDescent="0.3">
      <c r="A2803" s="94"/>
    </row>
    <row r="2804" spans="1:1" x14ac:dyDescent="0.3">
      <c r="A2804" s="94"/>
    </row>
    <row r="2805" spans="1:1" x14ac:dyDescent="0.3">
      <c r="A2805" s="94"/>
    </row>
    <row r="2806" spans="1:1" x14ac:dyDescent="0.3">
      <c r="A2806" s="94"/>
    </row>
    <row r="2807" spans="1:1" x14ac:dyDescent="0.3">
      <c r="A2807" s="94"/>
    </row>
    <row r="2808" spans="1:1" x14ac:dyDescent="0.3">
      <c r="A2808" s="94"/>
    </row>
    <row r="2809" spans="1:1" x14ac:dyDescent="0.3">
      <c r="A2809" s="94"/>
    </row>
    <row r="2810" spans="1:1" x14ac:dyDescent="0.3">
      <c r="A2810" s="94"/>
    </row>
    <row r="2811" spans="1:1" x14ac:dyDescent="0.3">
      <c r="A2811" s="94"/>
    </row>
    <row r="2812" spans="1:1" x14ac:dyDescent="0.3">
      <c r="A2812" s="94"/>
    </row>
    <row r="2813" spans="1:1" x14ac:dyDescent="0.3">
      <c r="A2813" s="94"/>
    </row>
    <row r="2814" spans="1:1" x14ac:dyDescent="0.3">
      <c r="A2814" s="94"/>
    </row>
    <row r="2815" spans="1:1" x14ac:dyDescent="0.3">
      <c r="A2815" s="94"/>
    </row>
    <row r="2816" spans="1:1" x14ac:dyDescent="0.3">
      <c r="A2816" s="94"/>
    </row>
    <row r="2817" spans="1:1" x14ac:dyDescent="0.3">
      <c r="A2817" s="94"/>
    </row>
    <row r="2818" spans="1:1" x14ac:dyDescent="0.3">
      <c r="A2818" s="94"/>
    </row>
    <row r="2819" spans="1:1" x14ac:dyDescent="0.3">
      <c r="A2819" s="94"/>
    </row>
    <row r="2820" spans="1:1" x14ac:dyDescent="0.3">
      <c r="A2820" s="94"/>
    </row>
    <row r="2821" spans="1:1" x14ac:dyDescent="0.3">
      <c r="A2821" s="94"/>
    </row>
    <row r="2822" spans="1:1" x14ac:dyDescent="0.3">
      <c r="A2822" s="94"/>
    </row>
    <row r="2823" spans="1:1" x14ac:dyDescent="0.3">
      <c r="A2823" s="94"/>
    </row>
    <row r="2824" spans="1:1" x14ac:dyDescent="0.3">
      <c r="A2824" s="94"/>
    </row>
    <row r="2825" spans="1:1" x14ac:dyDescent="0.3">
      <c r="A2825" s="94"/>
    </row>
    <row r="2826" spans="1:1" x14ac:dyDescent="0.3">
      <c r="A2826" s="94"/>
    </row>
    <row r="2827" spans="1:1" x14ac:dyDescent="0.3">
      <c r="A2827" s="94"/>
    </row>
    <row r="2828" spans="1:1" x14ac:dyDescent="0.3">
      <c r="A2828" s="94"/>
    </row>
    <row r="2829" spans="1:1" x14ac:dyDescent="0.3">
      <c r="A2829" s="94"/>
    </row>
    <row r="2830" spans="1:1" x14ac:dyDescent="0.3">
      <c r="A2830" s="94"/>
    </row>
    <row r="2831" spans="1:1" x14ac:dyDescent="0.3">
      <c r="A2831" s="94"/>
    </row>
    <row r="2832" spans="1:1" x14ac:dyDescent="0.3">
      <c r="A2832" s="94"/>
    </row>
    <row r="2833" spans="1:1" x14ac:dyDescent="0.3">
      <c r="A2833" s="94"/>
    </row>
    <row r="2834" spans="1:1" x14ac:dyDescent="0.3">
      <c r="A2834" s="94"/>
    </row>
    <row r="2835" spans="1:1" x14ac:dyDescent="0.3">
      <c r="A2835" s="94"/>
    </row>
    <row r="2836" spans="1:1" x14ac:dyDescent="0.3">
      <c r="A2836" s="94"/>
    </row>
    <row r="2837" spans="1:1" x14ac:dyDescent="0.3">
      <c r="A2837" s="94"/>
    </row>
    <row r="2838" spans="1:1" x14ac:dyDescent="0.3">
      <c r="A2838" s="94"/>
    </row>
    <row r="2839" spans="1:1" x14ac:dyDescent="0.3">
      <c r="A2839" s="94"/>
    </row>
    <row r="2840" spans="1:1" x14ac:dyDescent="0.3">
      <c r="A2840" s="94"/>
    </row>
    <row r="2841" spans="1:1" x14ac:dyDescent="0.3">
      <c r="A2841" s="94"/>
    </row>
    <row r="2842" spans="1:1" x14ac:dyDescent="0.3">
      <c r="A2842" s="94"/>
    </row>
    <row r="2843" spans="1:1" x14ac:dyDescent="0.3">
      <c r="A2843" s="94"/>
    </row>
    <row r="2844" spans="1:1" x14ac:dyDescent="0.3">
      <c r="A2844" s="94"/>
    </row>
    <row r="2845" spans="1:1" x14ac:dyDescent="0.3">
      <c r="A2845" s="94"/>
    </row>
    <row r="2846" spans="1:1" x14ac:dyDescent="0.3">
      <c r="A2846" s="94"/>
    </row>
    <row r="2847" spans="1:1" x14ac:dyDescent="0.3">
      <c r="A2847" s="94"/>
    </row>
    <row r="2848" spans="1:1" x14ac:dyDescent="0.3">
      <c r="A2848" s="94"/>
    </row>
    <row r="2849" spans="1:1" x14ac:dyDescent="0.3">
      <c r="A2849" s="94"/>
    </row>
    <row r="2850" spans="1:1" x14ac:dyDescent="0.3">
      <c r="A2850" s="94"/>
    </row>
    <row r="2851" spans="1:1" x14ac:dyDescent="0.3">
      <c r="A2851" s="94"/>
    </row>
    <row r="2852" spans="1:1" x14ac:dyDescent="0.3">
      <c r="A2852" s="94"/>
    </row>
    <row r="2853" spans="1:1" x14ac:dyDescent="0.3">
      <c r="A2853" s="94"/>
    </row>
    <row r="2854" spans="1:1" x14ac:dyDescent="0.3">
      <c r="A2854" s="94"/>
    </row>
    <row r="2855" spans="1:1" x14ac:dyDescent="0.3">
      <c r="A2855" s="94"/>
    </row>
    <row r="2856" spans="1:1" x14ac:dyDescent="0.3">
      <c r="A2856" s="94"/>
    </row>
    <row r="2857" spans="1:1" x14ac:dyDescent="0.3">
      <c r="A2857" s="94"/>
    </row>
    <row r="2858" spans="1:1" x14ac:dyDescent="0.3">
      <c r="A2858" s="94"/>
    </row>
    <row r="2859" spans="1:1" x14ac:dyDescent="0.3">
      <c r="A2859" s="94"/>
    </row>
    <row r="2860" spans="1:1" x14ac:dyDescent="0.3">
      <c r="A2860" s="94"/>
    </row>
    <row r="2861" spans="1:1" x14ac:dyDescent="0.3">
      <c r="A2861" s="94"/>
    </row>
    <row r="2862" spans="1:1" x14ac:dyDescent="0.3">
      <c r="A2862" s="94"/>
    </row>
    <row r="2863" spans="1:1" x14ac:dyDescent="0.3">
      <c r="A2863" s="94"/>
    </row>
    <row r="2864" spans="1:1" x14ac:dyDescent="0.3">
      <c r="A2864" s="94"/>
    </row>
    <row r="2865" spans="1:1" x14ac:dyDescent="0.3">
      <c r="A2865" s="94"/>
    </row>
    <row r="2866" spans="1:1" x14ac:dyDescent="0.3">
      <c r="A2866" s="94"/>
    </row>
    <row r="2867" spans="1:1" x14ac:dyDescent="0.3">
      <c r="A2867" s="94"/>
    </row>
    <row r="2868" spans="1:1" x14ac:dyDescent="0.3">
      <c r="A2868" s="94"/>
    </row>
    <row r="2869" spans="1:1" x14ac:dyDescent="0.3">
      <c r="A2869" s="94"/>
    </row>
    <row r="2870" spans="1:1" x14ac:dyDescent="0.3">
      <c r="A2870" s="94"/>
    </row>
    <row r="2871" spans="1:1" x14ac:dyDescent="0.3">
      <c r="A2871" s="94"/>
    </row>
    <row r="2872" spans="1:1" x14ac:dyDescent="0.3">
      <c r="A2872" s="94"/>
    </row>
    <row r="2873" spans="1:1" x14ac:dyDescent="0.3">
      <c r="A2873" s="94"/>
    </row>
    <row r="2874" spans="1:1" x14ac:dyDescent="0.3">
      <c r="A2874" s="94"/>
    </row>
    <row r="2875" spans="1:1" x14ac:dyDescent="0.3">
      <c r="A2875" s="94"/>
    </row>
    <row r="2876" spans="1:1" x14ac:dyDescent="0.3">
      <c r="A2876" s="94"/>
    </row>
    <row r="2877" spans="1:1" x14ac:dyDescent="0.3">
      <c r="A2877" s="94"/>
    </row>
    <row r="2878" spans="1:1" x14ac:dyDescent="0.3">
      <c r="A2878" s="94"/>
    </row>
    <row r="2879" spans="1:1" x14ac:dyDescent="0.3">
      <c r="A2879" s="94"/>
    </row>
    <row r="2880" spans="1:1" x14ac:dyDescent="0.3">
      <c r="A2880" s="94"/>
    </row>
    <row r="2881" spans="1:1" x14ac:dyDescent="0.3">
      <c r="A2881" s="94"/>
    </row>
    <row r="2882" spans="1:1" x14ac:dyDescent="0.3">
      <c r="A2882" s="94"/>
    </row>
    <row r="2883" spans="1:1" x14ac:dyDescent="0.3">
      <c r="A2883" s="94"/>
    </row>
    <row r="2884" spans="1:1" x14ac:dyDescent="0.3">
      <c r="A2884" s="94"/>
    </row>
    <row r="2885" spans="1:1" x14ac:dyDescent="0.3">
      <c r="A2885" s="94"/>
    </row>
    <row r="2886" spans="1:1" x14ac:dyDescent="0.3">
      <c r="A2886" s="94"/>
    </row>
    <row r="2887" spans="1:1" x14ac:dyDescent="0.3">
      <c r="A2887" s="94"/>
    </row>
    <row r="2888" spans="1:1" x14ac:dyDescent="0.3">
      <c r="A2888" s="94"/>
    </row>
    <row r="2889" spans="1:1" x14ac:dyDescent="0.3">
      <c r="A2889" s="94"/>
    </row>
    <row r="2890" spans="1:1" x14ac:dyDescent="0.3">
      <c r="A2890" s="94"/>
    </row>
    <row r="2891" spans="1:1" x14ac:dyDescent="0.3">
      <c r="A2891" s="94"/>
    </row>
    <row r="2892" spans="1:1" x14ac:dyDescent="0.3">
      <c r="A2892" s="94"/>
    </row>
    <row r="2893" spans="1:1" x14ac:dyDescent="0.3">
      <c r="A2893" s="94"/>
    </row>
    <row r="2894" spans="1:1" x14ac:dyDescent="0.3">
      <c r="A2894" s="94"/>
    </row>
    <row r="2895" spans="1:1" x14ac:dyDescent="0.3">
      <c r="A2895" s="94"/>
    </row>
    <row r="2896" spans="1:1" x14ac:dyDescent="0.3">
      <c r="A2896" s="94"/>
    </row>
    <row r="2897" spans="1:1" x14ac:dyDescent="0.3">
      <c r="A2897" s="94"/>
    </row>
    <row r="2898" spans="1:1" x14ac:dyDescent="0.3">
      <c r="A2898" s="94"/>
    </row>
    <row r="2899" spans="1:1" x14ac:dyDescent="0.3">
      <c r="A2899" s="94"/>
    </row>
    <row r="2900" spans="1:1" x14ac:dyDescent="0.3">
      <c r="A2900" s="94"/>
    </row>
    <row r="2901" spans="1:1" x14ac:dyDescent="0.3">
      <c r="A2901" s="94"/>
    </row>
    <row r="2902" spans="1:1" x14ac:dyDescent="0.3">
      <c r="A2902" s="94"/>
    </row>
    <row r="2903" spans="1:1" x14ac:dyDescent="0.3">
      <c r="A2903" s="94"/>
    </row>
    <row r="2904" spans="1:1" x14ac:dyDescent="0.3">
      <c r="A2904" s="94"/>
    </row>
    <row r="2905" spans="1:1" x14ac:dyDescent="0.3">
      <c r="A2905" s="94"/>
    </row>
    <row r="2906" spans="1:1" x14ac:dyDescent="0.3">
      <c r="A2906" s="94"/>
    </row>
    <row r="2907" spans="1:1" x14ac:dyDescent="0.3">
      <c r="A2907" s="94"/>
    </row>
    <row r="2908" spans="1:1" x14ac:dyDescent="0.3">
      <c r="A2908" s="94"/>
    </row>
    <row r="2909" spans="1:1" x14ac:dyDescent="0.3">
      <c r="A2909" s="94"/>
    </row>
    <row r="2910" spans="1:1" x14ac:dyDescent="0.3">
      <c r="A2910" s="94"/>
    </row>
    <row r="2911" spans="1:1" x14ac:dyDescent="0.3">
      <c r="A2911" s="94"/>
    </row>
    <row r="2912" spans="1:1" x14ac:dyDescent="0.3">
      <c r="A2912" s="94"/>
    </row>
    <row r="2913" spans="1:1" x14ac:dyDescent="0.3">
      <c r="A2913" s="94"/>
    </row>
    <row r="2914" spans="1:1" x14ac:dyDescent="0.3">
      <c r="A2914" s="94"/>
    </row>
    <row r="2915" spans="1:1" x14ac:dyDescent="0.3">
      <c r="A2915" s="94"/>
    </row>
    <row r="2916" spans="1:1" x14ac:dyDescent="0.3">
      <c r="A2916" s="94"/>
    </row>
    <row r="2917" spans="1:1" x14ac:dyDescent="0.3">
      <c r="A2917" s="94"/>
    </row>
    <row r="2918" spans="1:1" x14ac:dyDescent="0.3">
      <c r="A2918" s="94"/>
    </row>
    <row r="2919" spans="1:1" x14ac:dyDescent="0.3">
      <c r="A2919" s="94"/>
    </row>
    <row r="2920" spans="1:1" x14ac:dyDescent="0.3">
      <c r="A2920" s="94"/>
    </row>
    <row r="2921" spans="1:1" x14ac:dyDescent="0.3">
      <c r="A2921" s="94"/>
    </row>
    <row r="2922" spans="1:1" x14ac:dyDescent="0.3">
      <c r="A2922" s="94"/>
    </row>
    <row r="2923" spans="1:1" x14ac:dyDescent="0.3">
      <c r="A2923" s="94"/>
    </row>
    <row r="2924" spans="1:1" x14ac:dyDescent="0.3">
      <c r="A2924" s="94"/>
    </row>
    <row r="2925" spans="1:1" x14ac:dyDescent="0.3">
      <c r="A2925" s="94"/>
    </row>
    <row r="2926" spans="1:1" x14ac:dyDescent="0.3">
      <c r="A2926" s="94"/>
    </row>
    <row r="2927" spans="1:1" x14ac:dyDescent="0.3">
      <c r="A2927" s="94"/>
    </row>
    <row r="2928" spans="1:1" x14ac:dyDescent="0.3">
      <c r="A2928" s="94"/>
    </row>
    <row r="2929" spans="1:1" x14ac:dyDescent="0.3">
      <c r="A2929" s="94"/>
    </row>
    <row r="2930" spans="1:1" x14ac:dyDescent="0.3">
      <c r="A2930" s="94"/>
    </row>
    <row r="2931" spans="1:1" x14ac:dyDescent="0.3">
      <c r="A2931" s="94"/>
    </row>
    <row r="2932" spans="1:1" x14ac:dyDescent="0.3">
      <c r="A2932" s="94"/>
    </row>
    <row r="2933" spans="1:1" x14ac:dyDescent="0.3">
      <c r="A2933" s="94"/>
    </row>
    <row r="2934" spans="1:1" x14ac:dyDescent="0.3">
      <c r="A2934" s="94"/>
    </row>
    <row r="2935" spans="1:1" x14ac:dyDescent="0.3">
      <c r="A2935" s="94"/>
    </row>
    <row r="2936" spans="1:1" x14ac:dyDescent="0.3">
      <c r="A2936" s="94"/>
    </row>
    <row r="2937" spans="1:1" x14ac:dyDescent="0.3">
      <c r="A2937" s="94"/>
    </row>
    <row r="2938" spans="1:1" x14ac:dyDescent="0.3">
      <c r="A2938" s="94"/>
    </row>
    <row r="2939" spans="1:1" x14ac:dyDescent="0.3">
      <c r="A2939" s="94"/>
    </row>
    <row r="2940" spans="1:1" x14ac:dyDescent="0.3">
      <c r="A2940" s="94"/>
    </row>
    <row r="2941" spans="1:1" x14ac:dyDescent="0.3">
      <c r="A2941" s="94"/>
    </row>
    <row r="2942" spans="1:1" x14ac:dyDescent="0.3">
      <c r="A2942" s="94"/>
    </row>
    <row r="2943" spans="1:1" x14ac:dyDescent="0.3">
      <c r="A2943" s="94"/>
    </row>
    <row r="2944" spans="1:1" x14ac:dyDescent="0.3">
      <c r="A2944" s="94"/>
    </row>
    <row r="2945" spans="1:1" x14ac:dyDescent="0.3">
      <c r="A2945" s="94"/>
    </row>
    <row r="2946" spans="1:1" x14ac:dyDescent="0.3">
      <c r="A2946" s="94"/>
    </row>
    <row r="2947" spans="1:1" x14ac:dyDescent="0.3">
      <c r="A2947" s="94"/>
    </row>
    <row r="2948" spans="1:1" x14ac:dyDescent="0.3">
      <c r="A2948" s="94"/>
    </row>
    <row r="2949" spans="1:1" x14ac:dyDescent="0.3">
      <c r="A2949" s="94"/>
    </row>
    <row r="2950" spans="1:1" x14ac:dyDescent="0.3">
      <c r="A2950" s="94"/>
    </row>
    <row r="2951" spans="1:1" x14ac:dyDescent="0.3">
      <c r="A2951" s="94"/>
    </row>
    <row r="2952" spans="1:1" x14ac:dyDescent="0.3">
      <c r="A2952" s="94"/>
    </row>
    <row r="2953" spans="1:1" x14ac:dyDescent="0.3">
      <c r="A2953" s="94"/>
    </row>
    <row r="2954" spans="1:1" x14ac:dyDescent="0.3">
      <c r="A2954" s="94"/>
    </row>
    <row r="2955" spans="1:1" x14ac:dyDescent="0.3">
      <c r="A2955" s="94"/>
    </row>
    <row r="2956" spans="1:1" x14ac:dyDescent="0.3">
      <c r="A2956" s="94"/>
    </row>
    <row r="2957" spans="1:1" x14ac:dyDescent="0.3">
      <c r="A2957" s="94"/>
    </row>
    <row r="2958" spans="1:1" x14ac:dyDescent="0.3">
      <c r="A2958" s="94"/>
    </row>
    <row r="2959" spans="1:1" x14ac:dyDescent="0.3">
      <c r="A2959" s="94"/>
    </row>
    <row r="2960" spans="1:1" x14ac:dyDescent="0.3">
      <c r="A2960" s="94"/>
    </row>
    <row r="2961" spans="1:1" x14ac:dyDescent="0.3">
      <c r="A2961" s="94"/>
    </row>
    <row r="2962" spans="1:1" x14ac:dyDescent="0.3">
      <c r="A2962" s="94"/>
    </row>
    <row r="2963" spans="1:1" x14ac:dyDescent="0.3">
      <c r="A2963" s="94"/>
    </row>
    <row r="2964" spans="1:1" x14ac:dyDescent="0.3">
      <c r="A2964" s="94"/>
    </row>
    <row r="2965" spans="1:1" x14ac:dyDescent="0.3">
      <c r="A2965" s="94"/>
    </row>
    <row r="2966" spans="1:1" x14ac:dyDescent="0.3">
      <c r="A2966" s="94"/>
    </row>
    <row r="2967" spans="1:1" x14ac:dyDescent="0.3">
      <c r="A2967" s="94"/>
    </row>
    <row r="2968" spans="1:1" x14ac:dyDescent="0.3">
      <c r="A2968" s="94"/>
    </row>
    <row r="2969" spans="1:1" x14ac:dyDescent="0.3">
      <c r="A2969" s="94"/>
    </row>
    <row r="2970" spans="1:1" x14ac:dyDescent="0.3">
      <c r="A2970" s="94"/>
    </row>
    <row r="2971" spans="1:1" x14ac:dyDescent="0.3">
      <c r="A2971" s="94"/>
    </row>
    <row r="2972" spans="1:1" x14ac:dyDescent="0.3">
      <c r="A2972" s="94"/>
    </row>
    <row r="2973" spans="1:1" x14ac:dyDescent="0.3">
      <c r="A2973" s="94"/>
    </row>
    <row r="2974" spans="1:1" x14ac:dyDescent="0.3">
      <c r="A2974" s="94"/>
    </row>
    <row r="2975" spans="1:1" x14ac:dyDescent="0.3">
      <c r="A2975" s="94"/>
    </row>
    <row r="2976" spans="1:1" x14ac:dyDescent="0.3">
      <c r="A2976" s="94"/>
    </row>
    <row r="2977" spans="1:1" x14ac:dyDescent="0.3">
      <c r="A2977" s="94"/>
    </row>
    <row r="2978" spans="1:1" x14ac:dyDescent="0.3">
      <c r="A2978" s="94"/>
    </row>
    <row r="2979" spans="1:1" x14ac:dyDescent="0.3">
      <c r="A2979" s="94"/>
    </row>
    <row r="2980" spans="1:1" x14ac:dyDescent="0.3">
      <c r="A2980" s="94"/>
    </row>
    <row r="2981" spans="1:1" x14ac:dyDescent="0.3">
      <c r="A2981" s="94"/>
    </row>
    <row r="2982" spans="1:1" x14ac:dyDescent="0.3">
      <c r="A2982" s="94"/>
    </row>
    <row r="2983" spans="1:1" x14ac:dyDescent="0.3">
      <c r="A2983" s="94"/>
    </row>
    <row r="2984" spans="1:1" x14ac:dyDescent="0.3">
      <c r="A2984" s="94"/>
    </row>
    <row r="2985" spans="1:1" x14ac:dyDescent="0.3">
      <c r="A2985" s="94"/>
    </row>
    <row r="2986" spans="1:1" x14ac:dyDescent="0.3">
      <c r="A2986" s="94"/>
    </row>
    <row r="2987" spans="1:1" x14ac:dyDescent="0.3">
      <c r="A2987" s="94"/>
    </row>
    <row r="2988" spans="1:1" x14ac:dyDescent="0.3">
      <c r="A2988" s="94"/>
    </row>
    <row r="2989" spans="1:1" x14ac:dyDescent="0.3">
      <c r="A2989" s="94"/>
    </row>
    <row r="2990" spans="1:1" x14ac:dyDescent="0.3">
      <c r="A2990" s="94"/>
    </row>
    <row r="2991" spans="1:1" x14ac:dyDescent="0.3">
      <c r="A2991" s="94"/>
    </row>
    <row r="2992" spans="1:1" x14ac:dyDescent="0.3">
      <c r="A2992" s="94"/>
    </row>
    <row r="2993" spans="1:1" x14ac:dyDescent="0.3">
      <c r="A2993" s="94"/>
    </row>
    <row r="2994" spans="1:1" x14ac:dyDescent="0.3">
      <c r="A2994" s="94"/>
    </row>
    <row r="2995" spans="1:1" x14ac:dyDescent="0.3">
      <c r="A2995" s="94"/>
    </row>
    <row r="2996" spans="1:1" x14ac:dyDescent="0.3">
      <c r="A2996" s="94"/>
    </row>
    <row r="2997" spans="1:1" x14ac:dyDescent="0.3">
      <c r="A2997" s="94"/>
    </row>
    <row r="2998" spans="1:1" x14ac:dyDescent="0.3">
      <c r="A2998" s="94"/>
    </row>
    <row r="2999" spans="1:1" x14ac:dyDescent="0.3">
      <c r="A2999" s="94"/>
    </row>
    <row r="3000" spans="1:1" x14ac:dyDescent="0.3">
      <c r="A3000" s="94"/>
    </row>
    <row r="3001" spans="1:1" x14ac:dyDescent="0.3">
      <c r="A3001" s="94"/>
    </row>
    <row r="3002" spans="1:1" x14ac:dyDescent="0.3">
      <c r="A3002" s="94"/>
    </row>
    <row r="3003" spans="1:1" x14ac:dyDescent="0.3">
      <c r="A3003" s="94"/>
    </row>
    <row r="3004" spans="1:1" x14ac:dyDescent="0.3">
      <c r="A3004" s="94"/>
    </row>
    <row r="3005" spans="1:1" x14ac:dyDescent="0.3">
      <c r="A3005" s="94"/>
    </row>
    <row r="3006" spans="1:1" x14ac:dyDescent="0.3">
      <c r="A3006" s="94"/>
    </row>
    <row r="3007" spans="1:1" x14ac:dyDescent="0.3">
      <c r="A3007" s="94"/>
    </row>
    <row r="3008" spans="1:1" x14ac:dyDescent="0.3">
      <c r="A3008" s="94"/>
    </row>
    <row r="3009" spans="1:1" x14ac:dyDescent="0.3">
      <c r="A3009" s="94"/>
    </row>
    <row r="3010" spans="1:1" x14ac:dyDescent="0.3">
      <c r="A3010" s="94"/>
    </row>
    <row r="3011" spans="1:1" x14ac:dyDescent="0.3">
      <c r="A3011" s="94"/>
    </row>
    <row r="3012" spans="1:1" x14ac:dyDescent="0.3">
      <c r="A3012" s="94"/>
    </row>
    <row r="3013" spans="1:1" x14ac:dyDescent="0.3">
      <c r="A3013" s="94"/>
    </row>
    <row r="3014" spans="1:1" x14ac:dyDescent="0.3">
      <c r="A3014" s="94"/>
    </row>
    <row r="3015" spans="1:1" x14ac:dyDescent="0.3">
      <c r="A3015" s="94"/>
    </row>
    <row r="3016" spans="1:1" x14ac:dyDescent="0.3">
      <c r="A3016" s="94"/>
    </row>
    <row r="3017" spans="1:1" x14ac:dyDescent="0.3">
      <c r="A3017" s="94"/>
    </row>
    <row r="3018" spans="1:1" x14ac:dyDescent="0.3">
      <c r="A3018" s="94"/>
    </row>
    <row r="3019" spans="1:1" x14ac:dyDescent="0.3">
      <c r="A3019" s="94"/>
    </row>
    <row r="3020" spans="1:1" x14ac:dyDescent="0.3">
      <c r="A3020" s="94"/>
    </row>
    <row r="3021" spans="1:1" x14ac:dyDescent="0.3">
      <c r="A3021" s="94"/>
    </row>
    <row r="3022" spans="1:1" x14ac:dyDescent="0.3">
      <c r="A3022" s="94"/>
    </row>
    <row r="3023" spans="1:1" x14ac:dyDescent="0.3">
      <c r="A3023" s="94"/>
    </row>
    <row r="3024" spans="1:1" x14ac:dyDescent="0.3">
      <c r="A3024" s="94"/>
    </row>
    <row r="3025" spans="1:1" x14ac:dyDescent="0.3">
      <c r="A3025" s="94"/>
    </row>
    <row r="3026" spans="1:1" x14ac:dyDescent="0.3">
      <c r="A3026" s="94"/>
    </row>
    <row r="3027" spans="1:1" x14ac:dyDescent="0.3">
      <c r="A3027" s="94"/>
    </row>
    <row r="3028" spans="1:1" x14ac:dyDescent="0.3">
      <c r="A3028" s="94"/>
    </row>
    <row r="3029" spans="1:1" x14ac:dyDescent="0.3">
      <c r="A3029" s="94"/>
    </row>
    <row r="3030" spans="1:1" x14ac:dyDescent="0.3">
      <c r="A3030" s="94"/>
    </row>
    <row r="3031" spans="1:1" x14ac:dyDescent="0.3">
      <c r="A3031" s="94"/>
    </row>
    <row r="3032" spans="1:1" x14ac:dyDescent="0.3">
      <c r="A3032" s="94"/>
    </row>
    <row r="3033" spans="1:1" x14ac:dyDescent="0.3">
      <c r="A3033" s="94"/>
    </row>
    <row r="3034" spans="1:1" x14ac:dyDescent="0.3">
      <c r="A3034" s="94"/>
    </row>
    <row r="3035" spans="1:1" x14ac:dyDescent="0.3">
      <c r="A3035" s="94"/>
    </row>
    <row r="3036" spans="1:1" x14ac:dyDescent="0.3">
      <c r="A3036" s="94"/>
    </row>
    <row r="3037" spans="1:1" x14ac:dyDescent="0.3">
      <c r="A3037" s="94"/>
    </row>
    <row r="3038" spans="1:1" x14ac:dyDescent="0.3">
      <c r="A3038" s="94"/>
    </row>
    <row r="3039" spans="1:1" x14ac:dyDescent="0.3">
      <c r="A3039" s="94"/>
    </row>
    <row r="3040" spans="1:1" x14ac:dyDescent="0.3">
      <c r="A3040" s="94"/>
    </row>
    <row r="3041" spans="1:1" x14ac:dyDescent="0.3">
      <c r="A3041" s="94"/>
    </row>
    <row r="3042" spans="1:1" x14ac:dyDescent="0.3">
      <c r="A3042" s="94"/>
    </row>
    <row r="3043" spans="1:1" x14ac:dyDescent="0.3">
      <c r="A3043" s="94"/>
    </row>
    <row r="3044" spans="1:1" x14ac:dyDescent="0.3">
      <c r="A3044" s="94"/>
    </row>
    <row r="3045" spans="1:1" x14ac:dyDescent="0.3">
      <c r="A3045" s="94"/>
    </row>
    <row r="3046" spans="1:1" x14ac:dyDescent="0.3">
      <c r="A3046" s="94"/>
    </row>
    <row r="3047" spans="1:1" x14ac:dyDescent="0.3">
      <c r="A3047" s="94"/>
    </row>
    <row r="3048" spans="1:1" x14ac:dyDescent="0.3">
      <c r="A3048" s="94"/>
    </row>
    <row r="3049" spans="1:1" x14ac:dyDescent="0.3">
      <c r="A3049" s="94"/>
    </row>
    <row r="3050" spans="1:1" x14ac:dyDescent="0.3">
      <c r="A3050" s="94"/>
    </row>
    <row r="3051" spans="1:1" x14ac:dyDescent="0.3">
      <c r="A3051" s="94"/>
    </row>
    <row r="3052" spans="1:1" x14ac:dyDescent="0.3">
      <c r="A3052" s="94"/>
    </row>
    <row r="3053" spans="1:1" x14ac:dyDescent="0.3">
      <c r="A3053" s="94"/>
    </row>
    <row r="3054" spans="1:1" x14ac:dyDescent="0.3">
      <c r="A3054" s="94"/>
    </row>
    <row r="3055" spans="1:1" x14ac:dyDescent="0.3">
      <c r="A3055" s="94"/>
    </row>
    <row r="3056" spans="1:1" x14ac:dyDescent="0.3">
      <c r="A3056" s="94"/>
    </row>
    <row r="3057" spans="1:1" x14ac:dyDescent="0.3">
      <c r="A3057" s="94"/>
    </row>
    <row r="3058" spans="1:1" x14ac:dyDescent="0.3">
      <c r="A3058" s="94"/>
    </row>
    <row r="3059" spans="1:1" x14ac:dyDescent="0.3">
      <c r="A3059" s="94"/>
    </row>
    <row r="3060" spans="1:1" x14ac:dyDescent="0.3">
      <c r="A3060" s="94"/>
    </row>
    <row r="3061" spans="1:1" x14ac:dyDescent="0.3">
      <c r="A3061" s="94"/>
    </row>
    <row r="3062" spans="1:1" x14ac:dyDescent="0.3">
      <c r="A3062" s="94"/>
    </row>
    <row r="3063" spans="1:1" x14ac:dyDescent="0.3">
      <c r="A3063" s="94"/>
    </row>
    <row r="3064" spans="1:1" x14ac:dyDescent="0.3">
      <c r="A3064" s="94"/>
    </row>
    <row r="3065" spans="1:1" x14ac:dyDescent="0.3">
      <c r="A3065" s="94"/>
    </row>
    <row r="3066" spans="1:1" x14ac:dyDescent="0.3">
      <c r="A3066" s="94"/>
    </row>
    <row r="3067" spans="1:1" x14ac:dyDescent="0.3">
      <c r="A3067" s="94"/>
    </row>
    <row r="3068" spans="1:1" x14ac:dyDescent="0.3">
      <c r="A3068" s="94"/>
    </row>
    <row r="3069" spans="1:1" x14ac:dyDescent="0.3">
      <c r="A3069" s="94"/>
    </row>
    <row r="3070" spans="1:1" x14ac:dyDescent="0.3">
      <c r="A3070" s="94"/>
    </row>
    <row r="3071" spans="1:1" x14ac:dyDescent="0.3">
      <c r="A3071" s="94"/>
    </row>
    <row r="3072" spans="1:1" x14ac:dyDescent="0.3">
      <c r="A3072" s="94"/>
    </row>
    <row r="3073" spans="1:1" x14ac:dyDescent="0.3">
      <c r="A3073" s="94"/>
    </row>
    <row r="3074" spans="1:1" x14ac:dyDescent="0.3">
      <c r="A3074" s="94"/>
    </row>
    <row r="3075" spans="1:1" x14ac:dyDescent="0.3">
      <c r="A3075" s="94"/>
    </row>
    <row r="3076" spans="1:1" x14ac:dyDescent="0.3">
      <c r="A3076" s="94"/>
    </row>
    <row r="3077" spans="1:1" x14ac:dyDescent="0.3">
      <c r="A3077" s="94"/>
    </row>
    <row r="3078" spans="1:1" x14ac:dyDescent="0.3">
      <c r="A3078" s="94"/>
    </row>
    <row r="3079" spans="1:1" x14ac:dyDescent="0.3">
      <c r="A3079" s="94"/>
    </row>
    <row r="3080" spans="1:1" x14ac:dyDescent="0.3">
      <c r="A3080" s="94"/>
    </row>
    <row r="3081" spans="1:1" x14ac:dyDescent="0.3">
      <c r="A3081" s="94"/>
    </row>
    <row r="3082" spans="1:1" x14ac:dyDescent="0.3">
      <c r="A3082" s="94"/>
    </row>
    <row r="3083" spans="1:1" x14ac:dyDescent="0.3">
      <c r="A3083" s="94"/>
    </row>
    <row r="3084" spans="1:1" x14ac:dyDescent="0.3">
      <c r="A3084" s="94"/>
    </row>
    <row r="3085" spans="1:1" x14ac:dyDescent="0.3">
      <c r="A3085" s="94"/>
    </row>
    <row r="3086" spans="1:1" x14ac:dyDescent="0.3">
      <c r="A3086" s="94"/>
    </row>
    <row r="3087" spans="1:1" x14ac:dyDescent="0.3">
      <c r="A3087" s="94"/>
    </row>
    <row r="3088" spans="1:1" x14ac:dyDescent="0.3">
      <c r="A3088" s="94"/>
    </row>
    <row r="3089" spans="1:1" x14ac:dyDescent="0.3">
      <c r="A3089" s="94"/>
    </row>
    <row r="3090" spans="1:1" x14ac:dyDescent="0.3">
      <c r="A3090" s="94"/>
    </row>
    <row r="3091" spans="1:1" x14ac:dyDescent="0.3">
      <c r="A3091" s="94"/>
    </row>
    <row r="3092" spans="1:1" x14ac:dyDescent="0.3">
      <c r="A3092" s="94"/>
    </row>
    <row r="3093" spans="1:1" x14ac:dyDescent="0.3">
      <c r="A3093" s="94"/>
    </row>
    <row r="3094" spans="1:1" x14ac:dyDescent="0.3">
      <c r="A3094" s="94"/>
    </row>
    <row r="3095" spans="1:1" x14ac:dyDescent="0.3">
      <c r="A3095" s="94"/>
    </row>
    <row r="3096" spans="1:1" x14ac:dyDescent="0.3">
      <c r="A3096" s="94"/>
    </row>
    <row r="3097" spans="1:1" x14ac:dyDescent="0.3">
      <c r="A3097" s="94"/>
    </row>
    <row r="3098" spans="1:1" x14ac:dyDescent="0.3">
      <c r="A3098" s="94"/>
    </row>
    <row r="3099" spans="1:1" x14ac:dyDescent="0.3">
      <c r="A3099" s="94"/>
    </row>
    <row r="3100" spans="1:1" x14ac:dyDescent="0.3">
      <c r="A3100" s="94"/>
    </row>
    <row r="3101" spans="1:1" x14ac:dyDescent="0.3">
      <c r="A3101" s="94"/>
    </row>
    <row r="3102" spans="1:1" x14ac:dyDescent="0.3">
      <c r="A3102" s="94"/>
    </row>
    <row r="3103" spans="1:1" x14ac:dyDescent="0.3">
      <c r="A3103" s="94"/>
    </row>
    <row r="3104" spans="1:1" x14ac:dyDescent="0.3">
      <c r="A3104" s="94"/>
    </row>
    <row r="3105" spans="1:1" x14ac:dyDescent="0.3">
      <c r="A3105" s="94"/>
    </row>
    <row r="3106" spans="1:1" x14ac:dyDescent="0.3">
      <c r="A3106" s="94"/>
    </row>
    <row r="3107" spans="1:1" x14ac:dyDescent="0.3">
      <c r="A3107" s="94"/>
    </row>
    <row r="3108" spans="1:1" x14ac:dyDescent="0.3">
      <c r="A3108" s="94"/>
    </row>
    <row r="3109" spans="1:1" x14ac:dyDescent="0.3">
      <c r="A3109" s="94"/>
    </row>
    <row r="3110" spans="1:1" x14ac:dyDescent="0.3">
      <c r="A3110" s="94"/>
    </row>
    <row r="3111" spans="1:1" x14ac:dyDescent="0.3">
      <c r="A3111" s="94"/>
    </row>
    <row r="3112" spans="1:1" x14ac:dyDescent="0.3">
      <c r="A3112" s="94"/>
    </row>
    <row r="3113" spans="1:1" x14ac:dyDescent="0.3">
      <c r="A3113" s="94"/>
    </row>
    <row r="3114" spans="1:1" x14ac:dyDescent="0.3">
      <c r="A3114" s="94"/>
    </row>
    <row r="3115" spans="1:1" x14ac:dyDescent="0.3">
      <c r="A3115" s="94"/>
    </row>
    <row r="3116" spans="1:1" x14ac:dyDescent="0.3">
      <c r="A3116" s="94"/>
    </row>
    <row r="3117" spans="1:1" x14ac:dyDescent="0.3">
      <c r="A3117" s="94"/>
    </row>
    <row r="3118" spans="1:1" x14ac:dyDescent="0.3">
      <c r="A3118" s="94"/>
    </row>
    <row r="3119" spans="1:1" x14ac:dyDescent="0.3">
      <c r="A3119" s="94"/>
    </row>
    <row r="3120" spans="1:1" x14ac:dyDescent="0.3">
      <c r="A3120" s="94"/>
    </row>
    <row r="3121" spans="1:1" x14ac:dyDescent="0.3">
      <c r="A3121" s="94"/>
    </row>
    <row r="3122" spans="1:1" x14ac:dyDescent="0.3">
      <c r="A3122" s="94"/>
    </row>
    <row r="3123" spans="1:1" x14ac:dyDescent="0.3">
      <c r="A3123" s="94"/>
    </row>
    <row r="3124" spans="1:1" x14ac:dyDescent="0.3">
      <c r="A3124" s="94"/>
    </row>
    <row r="3125" spans="1:1" x14ac:dyDescent="0.3">
      <c r="A3125" s="94"/>
    </row>
    <row r="3126" spans="1:1" x14ac:dyDescent="0.3">
      <c r="A3126" s="94"/>
    </row>
    <row r="3127" spans="1:1" x14ac:dyDescent="0.3">
      <c r="A3127" s="94"/>
    </row>
    <row r="3128" spans="1:1" x14ac:dyDescent="0.3">
      <c r="A3128" s="94"/>
    </row>
    <row r="3129" spans="1:1" x14ac:dyDescent="0.3">
      <c r="A3129" s="94"/>
    </row>
    <row r="3130" spans="1:1" x14ac:dyDescent="0.3">
      <c r="A3130" s="94"/>
    </row>
    <row r="3131" spans="1:1" x14ac:dyDescent="0.3">
      <c r="A3131" s="94"/>
    </row>
    <row r="3132" spans="1:1" x14ac:dyDescent="0.3">
      <c r="A3132" s="94"/>
    </row>
    <row r="3133" spans="1:1" x14ac:dyDescent="0.3">
      <c r="A3133" s="94"/>
    </row>
    <row r="3134" spans="1:1" x14ac:dyDescent="0.3">
      <c r="A3134" s="94"/>
    </row>
    <row r="3135" spans="1:1" x14ac:dyDescent="0.3">
      <c r="A3135" s="94"/>
    </row>
    <row r="3136" spans="1:1" x14ac:dyDescent="0.3">
      <c r="A3136" s="94"/>
    </row>
    <row r="3137" spans="1:1" x14ac:dyDescent="0.3">
      <c r="A3137" s="94"/>
    </row>
    <row r="3138" spans="1:1" x14ac:dyDescent="0.3">
      <c r="A3138" s="94"/>
    </row>
    <row r="3139" spans="1:1" x14ac:dyDescent="0.3">
      <c r="A3139" s="94"/>
    </row>
    <row r="3140" spans="1:1" x14ac:dyDescent="0.3">
      <c r="A3140" s="94"/>
    </row>
    <row r="3141" spans="1:1" x14ac:dyDescent="0.3">
      <c r="A3141" s="94"/>
    </row>
    <row r="3142" spans="1:1" x14ac:dyDescent="0.3">
      <c r="A3142" s="94"/>
    </row>
    <row r="3143" spans="1:1" x14ac:dyDescent="0.3">
      <c r="A3143" s="94"/>
    </row>
    <row r="3144" spans="1:1" x14ac:dyDescent="0.3">
      <c r="A3144" s="94"/>
    </row>
    <row r="3145" spans="1:1" x14ac:dyDescent="0.3">
      <c r="A3145" s="94"/>
    </row>
    <row r="3146" spans="1:1" x14ac:dyDescent="0.3">
      <c r="A3146" s="94"/>
    </row>
    <row r="3147" spans="1:1" x14ac:dyDescent="0.3">
      <c r="A3147" s="94"/>
    </row>
    <row r="3148" spans="1:1" x14ac:dyDescent="0.3">
      <c r="A3148" s="94"/>
    </row>
    <row r="3149" spans="1:1" x14ac:dyDescent="0.3">
      <c r="A3149" s="94"/>
    </row>
    <row r="3150" spans="1:1" x14ac:dyDescent="0.3">
      <c r="A3150" s="94"/>
    </row>
    <row r="3151" spans="1:1" x14ac:dyDescent="0.3">
      <c r="A3151" s="94"/>
    </row>
    <row r="3152" spans="1:1" x14ac:dyDescent="0.3">
      <c r="A3152" s="94"/>
    </row>
    <row r="3153" spans="1:1" x14ac:dyDescent="0.3">
      <c r="A3153" s="94"/>
    </row>
    <row r="3154" spans="1:1" x14ac:dyDescent="0.3">
      <c r="A3154" s="94"/>
    </row>
    <row r="3155" spans="1:1" x14ac:dyDescent="0.3">
      <c r="A3155" s="94"/>
    </row>
    <row r="3156" spans="1:1" x14ac:dyDescent="0.3">
      <c r="A3156" s="94"/>
    </row>
    <row r="3157" spans="1:1" x14ac:dyDescent="0.3">
      <c r="A3157" s="94"/>
    </row>
    <row r="3158" spans="1:1" x14ac:dyDescent="0.3">
      <c r="A3158" s="94"/>
    </row>
    <row r="3159" spans="1:1" x14ac:dyDescent="0.3">
      <c r="A3159" s="94"/>
    </row>
    <row r="3160" spans="1:1" x14ac:dyDescent="0.3">
      <c r="A3160" s="94"/>
    </row>
    <row r="3161" spans="1:1" x14ac:dyDescent="0.3">
      <c r="A3161" s="94"/>
    </row>
    <row r="3162" spans="1:1" x14ac:dyDescent="0.3">
      <c r="A3162" s="94"/>
    </row>
    <row r="3163" spans="1:1" x14ac:dyDescent="0.3">
      <c r="A3163" s="94"/>
    </row>
    <row r="3164" spans="1:1" x14ac:dyDescent="0.3">
      <c r="A3164" s="94"/>
    </row>
    <row r="3165" spans="1:1" x14ac:dyDescent="0.3">
      <c r="A3165" s="94"/>
    </row>
    <row r="3166" spans="1:1" x14ac:dyDescent="0.3">
      <c r="A3166" s="94"/>
    </row>
    <row r="3167" spans="1:1" x14ac:dyDescent="0.3">
      <c r="A3167" s="94"/>
    </row>
    <row r="3168" spans="1:1" x14ac:dyDescent="0.3">
      <c r="A3168" s="94"/>
    </row>
    <row r="3169" spans="1:1" x14ac:dyDescent="0.3">
      <c r="A3169" s="94"/>
    </row>
    <row r="3170" spans="1:1" x14ac:dyDescent="0.3">
      <c r="A3170" s="94"/>
    </row>
    <row r="3171" spans="1:1" x14ac:dyDescent="0.3">
      <c r="A3171" s="94"/>
    </row>
    <row r="3172" spans="1:1" x14ac:dyDescent="0.3">
      <c r="A3172" s="94"/>
    </row>
    <row r="3173" spans="1:1" x14ac:dyDescent="0.3">
      <c r="A3173" s="94"/>
    </row>
    <row r="3174" spans="1:1" x14ac:dyDescent="0.3">
      <c r="A3174" s="94"/>
    </row>
    <row r="3175" spans="1:1" x14ac:dyDescent="0.3">
      <c r="A3175" s="94"/>
    </row>
    <row r="3176" spans="1:1" x14ac:dyDescent="0.3">
      <c r="A3176" s="94"/>
    </row>
    <row r="3177" spans="1:1" x14ac:dyDescent="0.3">
      <c r="A3177" s="94"/>
    </row>
    <row r="3178" spans="1:1" x14ac:dyDescent="0.3">
      <c r="A3178" s="94"/>
    </row>
    <row r="3179" spans="1:1" x14ac:dyDescent="0.3">
      <c r="A3179" s="94"/>
    </row>
    <row r="3180" spans="1:1" x14ac:dyDescent="0.3">
      <c r="A3180" s="94"/>
    </row>
    <row r="3181" spans="1:1" x14ac:dyDescent="0.3">
      <c r="A3181" s="94"/>
    </row>
    <row r="3182" spans="1:1" x14ac:dyDescent="0.3">
      <c r="A3182" s="94"/>
    </row>
    <row r="3183" spans="1:1" x14ac:dyDescent="0.3">
      <c r="A3183" s="94"/>
    </row>
    <row r="3184" spans="1:1" x14ac:dyDescent="0.3">
      <c r="A3184" s="94"/>
    </row>
    <row r="3185" spans="1:1" x14ac:dyDescent="0.3">
      <c r="A3185" s="94"/>
    </row>
    <row r="3186" spans="1:1" x14ac:dyDescent="0.3">
      <c r="A3186" s="94"/>
    </row>
    <row r="3187" spans="1:1" x14ac:dyDescent="0.3">
      <c r="A3187" s="94"/>
    </row>
    <row r="3188" spans="1:1" x14ac:dyDescent="0.3">
      <c r="A3188" s="94"/>
    </row>
    <row r="3189" spans="1:1" x14ac:dyDescent="0.3">
      <c r="A3189" s="94"/>
    </row>
    <row r="3190" spans="1:1" x14ac:dyDescent="0.3">
      <c r="A3190" s="94"/>
    </row>
    <row r="3191" spans="1:1" x14ac:dyDescent="0.3">
      <c r="A3191" s="94"/>
    </row>
    <row r="3192" spans="1:1" x14ac:dyDescent="0.3">
      <c r="A3192" s="94"/>
    </row>
    <row r="3193" spans="1:1" x14ac:dyDescent="0.3">
      <c r="A3193" s="94"/>
    </row>
    <row r="3194" spans="1:1" x14ac:dyDescent="0.3">
      <c r="A3194" s="94"/>
    </row>
    <row r="3195" spans="1:1" x14ac:dyDescent="0.3">
      <c r="A3195" s="94"/>
    </row>
    <row r="3196" spans="1:1" x14ac:dyDescent="0.3">
      <c r="A3196" s="94"/>
    </row>
    <row r="3197" spans="1:1" x14ac:dyDescent="0.3">
      <c r="A3197" s="94"/>
    </row>
    <row r="3198" spans="1:1" x14ac:dyDescent="0.3">
      <c r="A3198" s="94"/>
    </row>
    <row r="3199" spans="1:1" x14ac:dyDescent="0.3">
      <c r="A3199" s="94"/>
    </row>
    <row r="3200" spans="1:1" x14ac:dyDescent="0.3">
      <c r="A3200" s="94"/>
    </row>
    <row r="3201" spans="1:1" x14ac:dyDescent="0.3">
      <c r="A3201" s="94"/>
    </row>
    <row r="3202" spans="1:1" x14ac:dyDescent="0.3">
      <c r="A3202" s="94"/>
    </row>
    <row r="3203" spans="1:1" x14ac:dyDescent="0.3">
      <c r="A3203" s="94"/>
    </row>
    <row r="3204" spans="1:1" x14ac:dyDescent="0.3">
      <c r="A3204" s="94"/>
    </row>
    <row r="3205" spans="1:1" x14ac:dyDescent="0.3">
      <c r="A3205" s="94"/>
    </row>
    <row r="3206" spans="1:1" x14ac:dyDescent="0.3">
      <c r="A3206" s="94"/>
    </row>
    <row r="3207" spans="1:1" x14ac:dyDescent="0.3">
      <c r="A3207" s="94"/>
    </row>
    <row r="3208" spans="1:1" x14ac:dyDescent="0.3">
      <c r="A3208" s="94"/>
    </row>
    <row r="3209" spans="1:1" x14ac:dyDescent="0.3">
      <c r="A3209" s="94"/>
    </row>
    <row r="3210" spans="1:1" x14ac:dyDescent="0.3">
      <c r="A3210" s="94"/>
    </row>
    <row r="3211" spans="1:1" x14ac:dyDescent="0.3">
      <c r="A3211" s="94"/>
    </row>
    <row r="3212" spans="1:1" x14ac:dyDescent="0.3">
      <c r="A3212" s="94"/>
    </row>
    <row r="3213" spans="1:1" x14ac:dyDescent="0.3">
      <c r="A3213" s="94"/>
    </row>
    <row r="3214" spans="1:1" x14ac:dyDescent="0.3">
      <c r="A3214" s="94"/>
    </row>
    <row r="3215" spans="1:1" x14ac:dyDescent="0.3">
      <c r="A3215" s="94"/>
    </row>
    <row r="3216" spans="1:1" x14ac:dyDescent="0.3">
      <c r="A3216" s="94"/>
    </row>
    <row r="3217" spans="1:1" x14ac:dyDescent="0.3">
      <c r="A3217" s="94"/>
    </row>
    <row r="3218" spans="1:1" x14ac:dyDescent="0.3">
      <c r="A3218" s="94"/>
    </row>
    <row r="3219" spans="1:1" x14ac:dyDescent="0.3">
      <c r="A3219" s="94"/>
    </row>
    <row r="3220" spans="1:1" x14ac:dyDescent="0.3">
      <c r="A3220" s="94"/>
    </row>
    <row r="3221" spans="1:1" x14ac:dyDescent="0.3">
      <c r="A3221" s="94"/>
    </row>
    <row r="3222" spans="1:1" x14ac:dyDescent="0.3">
      <c r="A3222" s="94"/>
    </row>
    <row r="3223" spans="1:1" x14ac:dyDescent="0.3">
      <c r="A3223" s="94"/>
    </row>
    <row r="3224" spans="1:1" x14ac:dyDescent="0.3">
      <c r="A3224" s="94"/>
    </row>
    <row r="3225" spans="1:1" x14ac:dyDescent="0.3">
      <c r="A3225" s="94"/>
    </row>
    <row r="3226" spans="1:1" x14ac:dyDescent="0.3">
      <c r="A3226" s="94"/>
    </row>
    <row r="3227" spans="1:1" x14ac:dyDescent="0.3">
      <c r="A3227" s="94"/>
    </row>
    <row r="3228" spans="1:1" x14ac:dyDescent="0.3">
      <c r="A3228" s="94"/>
    </row>
    <row r="3229" spans="1:1" x14ac:dyDescent="0.3">
      <c r="A3229" s="94"/>
    </row>
    <row r="3230" spans="1:1" x14ac:dyDescent="0.3">
      <c r="A3230" s="94"/>
    </row>
    <row r="3231" spans="1:1" x14ac:dyDescent="0.3">
      <c r="A3231" s="94"/>
    </row>
    <row r="3232" spans="1:1" x14ac:dyDescent="0.3">
      <c r="A3232" s="94"/>
    </row>
    <row r="3233" spans="1:1" x14ac:dyDescent="0.3">
      <c r="A3233" s="94"/>
    </row>
    <row r="3234" spans="1:1" x14ac:dyDescent="0.3">
      <c r="A3234" s="94"/>
    </row>
    <row r="3235" spans="1:1" x14ac:dyDescent="0.3">
      <c r="A3235" s="94"/>
    </row>
    <row r="3236" spans="1:1" x14ac:dyDescent="0.3">
      <c r="A3236" s="94"/>
    </row>
    <row r="3237" spans="1:1" x14ac:dyDescent="0.3">
      <c r="A3237" s="94"/>
    </row>
    <row r="3238" spans="1:1" x14ac:dyDescent="0.3">
      <c r="A3238" s="94"/>
    </row>
    <row r="3239" spans="1:1" x14ac:dyDescent="0.3">
      <c r="A3239" s="94"/>
    </row>
    <row r="3240" spans="1:1" x14ac:dyDescent="0.3">
      <c r="A3240" s="94"/>
    </row>
    <row r="3241" spans="1:1" x14ac:dyDescent="0.3">
      <c r="A3241" s="94"/>
    </row>
    <row r="3242" spans="1:1" x14ac:dyDescent="0.3">
      <c r="A3242" s="94"/>
    </row>
    <row r="3243" spans="1:1" x14ac:dyDescent="0.3">
      <c r="A3243" s="94"/>
    </row>
    <row r="3244" spans="1:1" x14ac:dyDescent="0.3">
      <c r="A3244" s="94"/>
    </row>
    <row r="3245" spans="1:1" x14ac:dyDescent="0.3">
      <c r="A3245" s="94"/>
    </row>
    <row r="3246" spans="1:1" x14ac:dyDescent="0.3">
      <c r="A3246" s="94"/>
    </row>
    <row r="3247" spans="1:1" x14ac:dyDescent="0.3">
      <c r="A3247" s="94"/>
    </row>
    <row r="3248" spans="1:1" x14ac:dyDescent="0.3">
      <c r="A3248" s="94"/>
    </row>
    <row r="3249" spans="1:1" x14ac:dyDescent="0.3">
      <c r="A3249" s="94"/>
    </row>
    <row r="3250" spans="1:1" x14ac:dyDescent="0.3">
      <c r="A3250" s="94"/>
    </row>
    <row r="3251" spans="1:1" x14ac:dyDescent="0.3">
      <c r="A3251" s="94"/>
    </row>
    <row r="3252" spans="1:1" x14ac:dyDescent="0.3">
      <c r="A3252" s="94"/>
    </row>
    <row r="3253" spans="1:1" x14ac:dyDescent="0.3">
      <c r="A3253" s="94"/>
    </row>
    <row r="3254" spans="1:1" x14ac:dyDescent="0.3">
      <c r="A3254" s="94"/>
    </row>
    <row r="3255" spans="1:1" x14ac:dyDescent="0.3">
      <c r="A3255" s="94"/>
    </row>
    <row r="3256" spans="1:1" x14ac:dyDescent="0.3">
      <c r="A3256" s="94"/>
    </row>
    <row r="3257" spans="1:1" x14ac:dyDescent="0.3">
      <c r="A3257" s="94"/>
    </row>
    <row r="3258" spans="1:1" x14ac:dyDescent="0.3">
      <c r="A3258" s="94"/>
    </row>
    <row r="3259" spans="1:1" x14ac:dyDescent="0.3">
      <c r="A3259" s="94"/>
    </row>
    <row r="3260" spans="1:1" x14ac:dyDescent="0.3">
      <c r="A3260" s="94"/>
    </row>
    <row r="3261" spans="1:1" x14ac:dyDescent="0.3">
      <c r="A3261" s="94"/>
    </row>
    <row r="3262" spans="1:1" x14ac:dyDescent="0.3">
      <c r="A3262" s="94"/>
    </row>
    <row r="3263" spans="1:1" x14ac:dyDescent="0.3">
      <c r="A3263" s="94"/>
    </row>
    <row r="3264" spans="1:1" x14ac:dyDescent="0.3">
      <c r="A3264" s="94"/>
    </row>
    <row r="3265" spans="1:1" x14ac:dyDescent="0.3">
      <c r="A3265" s="94"/>
    </row>
    <row r="3266" spans="1:1" x14ac:dyDescent="0.3">
      <c r="A3266" s="94"/>
    </row>
    <row r="3267" spans="1:1" x14ac:dyDescent="0.3">
      <c r="A3267" s="94"/>
    </row>
    <row r="3268" spans="1:1" x14ac:dyDescent="0.3">
      <c r="A3268" s="94"/>
    </row>
    <row r="3269" spans="1:1" x14ac:dyDescent="0.3">
      <c r="A3269" s="94"/>
    </row>
    <row r="3270" spans="1:1" x14ac:dyDescent="0.3">
      <c r="A3270" s="94"/>
    </row>
    <row r="3271" spans="1:1" x14ac:dyDescent="0.3">
      <c r="A3271" s="94"/>
    </row>
    <row r="3272" spans="1:1" x14ac:dyDescent="0.3">
      <c r="A3272" s="94"/>
    </row>
    <row r="3273" spans="1:1" x14ac:dyDescent="0.3">
      <c r="A3273" s="94"/>
    </row>
    <row r="3274" spans="1:1" x14ac:dyDescent="0.3">
      <c r="A3274" s="94"/>
    </row>
    <row r="3275" spans="1:1" x14ac:dyDescent="0.3">
      <c r="A3275" s="94"/>
    </row>
    <row r="3276" spans="1:1" x14ac:dyDescent="0.3">
      <c r="A3276" s="94"/>
    </row>
    <row r="3277" spans="1:1" x14ac:dyDescent="0.3">
      <c r="A3277" s="94"/>
    </row>
    <row r="3278" spans="1:1" x14ac:dyDescent="0.3">
      <c r="A3278" s="94"/>
    </row>
    <row r="3279" spans="1:1" x14ac:dyDescent="0.3">
      <c r="A3279" s="94"/>
    </row>
    <row r="3280" spans="1:1" x14ac:dyDescent="0.3">
      <c r="A3280" s="94"/>
    </row>
    <row r="3281" spans="1:1" x14ac:dyDescent="0.3">
      <c r="A3281" s="94"/>
    </row>
    <row r="3282" spans="1:1" x14ac:dyDescent="0.3">
      <c r="A3282" s="94"/>
    </row>
    <row r="3283" spans="1:1" x14ac:dyDescent="0.3">
      <c r="A3283" s="94"/>
    </row>
    <row r="3284" spans="1:1" x14ac:dyDescent="0.3">
      <c r="A3284" s="94"/>
    </row>
    <row r="3285" spans="1:1" x14ac:dyDescent="0.3">
      <c r="A3285" s="94"/>
    </row>
    <row r="3286" spans="1:1" x14ac:dyDescent="0.3">
      <c r="A3286" s="94"/>
    </row>
    <row r="3287" spans="1:1" x14ac:dyDescent="0.3">
      <c r="A3287" s="94"/>
    </row>
    <row r="3288" spans="1:1" x14ac:dyDescent="0.3">
      <c r="A3288" s="94"/>
    </row>
    <row r="3289" spans="1:1" x14ac:dyDescent="0.3">
      <c r="A3289" s="94"/>
    </row>
    <row r="3290" spans="1:1" x14ac:dyDescent="0.3">
      <c r="A3290" s="94"/>
    </row>
    <row r="3291" spans="1:1" x14ac:dyDescent="0.3">
      <c r="A3291" s="94"/>
    </row>
    <row r="3292" spans="1:1" x14ac:dyDescent="0.3">
      <c r="A3292" s="94"/>
    </row>
    <row r="3293" spans="1:1" x14ac:dyDescent="0.3">
      <c r="A3293" s="94"/>
    </row>
    <row r="3294" spans="1:1" x14ac:dyDescent="0.3">
      <c r="A3294" s="94"/>
    </row>
    <row r="3295" spans="1:1" x14ac:dyDescent="0.3">
      <c r="A3295" s="94"/>
    </row>
    <row r="3296" spans="1:1" x14ac:dyDescent="0.3">
      <c r="A3296" s="94"/>
    </row>
    <row r="3297" spans="1:1" x14ac:dyDescent="0.3">
      <c r="A3297" s="94"/>
    </row>
    <row r="3298" spans="1:1" x14ac:dyDescent="0.3">
      <c r="A3298" s="94"/>
    </row>
    <row r="3299" spans="1:1" x14ac:dyDescent="0.3">
      <c r="A3299" s="94"/>
    </row>
    <row r="3300" spans="1:1" x14ac:dyDescent="0.3">
      <c r="A3300" s="94"/>
    </row>
    <row r="3301" spans="1:1" x14ac:dyDescent="0.3">
      <c r="A3301" s="94"/>
    </row>
    <row r="3302" spans="1:1" x14ac:dyDescent="0.3">
      <c r="A3302" s="94"/>
    </row>
    <row r="3303" spans="1:1" x14ac:dyDescent="0.3">
      <c r="A3303" s="94"/>
    </row>
    <row r="3304" spans="1:1" x14ac:dyDescent="0.3">
      <c r="A3304" s="94"/>
    </row>
    <row r="3305" spans="1:1" x14ac:dyDescent="0.3">
      <c r="A3305" s="94"/>
    </row>
    <row r="3306" spans="1:1" x14ac:dyDescent="0.3">
      <c r="A3306" s="94"/>
    </row>
    <row r="3307" spans="1:1" x14ac:dyDescent="0.3">
      <c r="A3307" s="94"/>
    </row>
    <row r="3308" spans="1:1" x14ac:dyDescent="0.3">
      <c r="A3308" s="94"/>
    </row>
    <row r="3309" spans="1:1" x14ac:dyDescent="0.3">
      <c r="A3309" s="94"/>
    </row>
    <row r="3310" spans="1:1" x14ac:dyDescent="0.3">
      <c r="A3310" s="94"/>
    </row>
    <row r="3311" spans="1:1" x14ac:dyDescent="0.3">
      <c r="A3311" s="94"/>
    </row>
    <row r="3312" spans="1:1" x14ac:dyDescent="0.3">
      <c r="A3312" s="94"/>
    </row>
    <row r="3313" spans="1:1" x14ac:dyDescent="0.3">
      <c r="A3313" s="94"/>
    </row>
    <row r="3314" spans="1:1" x14ac:dyDescent="0.3">
      <c r="A3314" s="94"/>
    </row>
    <row r="3315" spans="1:1" x14ac:dyDescent="0.3">
      <c r="A3315" s="94"/>
    </row>
    <row r="3316" spans="1:1" x14ac:dyDescent="0.3">
      <c r="A3316" s="94"/>
    </row>
    <row r="3317" spans="1:1" x14ac:dyDescent="0.3">
      <c r="A3317" s="94"/>
    </row>
    <row r="3318" spans="1:1" x14ac:dyDescent="0.3">
      <c r="A3318" s="94"/>
    </row>
    <row r="3319" spans="1:1" x14ac:dyDescent="0.3">
      <c r="A3319" s="94"/>
    </row>
    <row r="3320" spans="1:1" x14ac:dyDescent="0.3">
      <c r="A3320" s="94"/>
    </row>
    <row r="3321" spans="1:1" x14ac:dyDescent="0.3">
      <c r="A3321" s="94"/>
    </row>
    <row r="3322" spans="1:1" x14ac:dyDescent="0.3">
      <c r="A3322" s="94"/>
    </row>
    <row r="3323" spans="1:1" x14ac:dyDescent="0.3">
      <c r="A3323" s="94"/>
    </row>
    <row r="3324" spans="1:1" x14ac:dyDescent="0.3">
      <c r="A3324" s="94"/>
    </row>
    <row r="3325" spans="1:1" x14ac:dyDescent="0.3">
      <c r="A3325" s="94"/>
    </row>
    <row r="3326" spans="1:1" x14ac:dyDescent="0.3">
      <c r="A3326" s="94"/>
    </row>
    <row r="3327" spans="1:1" x14ac:dyDescent="0.3">
      <c r="A3327" s="94"/>
    </row>
    <row r="3328" spans="1:1" x14ac:dyDescent="0.3">
      <c r="A3328" s="94"/>
    </row>
    <row r="3329" spans="1:1" x14ac:dyDescent="0.3">
      <c r="A3329" s="94"/>
    </row>
    <row r="3330" spans="1:1" x14ac:dyDescent="0.3">
      <c r="A3330" s="94"/>
    </row>
    <row r="3331" spans="1:1" x14ac:dyDescent="0.3">
      <c r="A3331" s="94"/>
    </row>
    <row r="3332" spans="1:1" x14ac:dyDescent="0.3">
      <c r="A3332" s="94"/>
    </row>
    <row r="3333" spans="1:1" x14ac:dyDescent="0.3">
      <c r="A3333" s="94"/>
    </row>
    <row r="3334" spans="1:1" x14ac:dyDescent="0.3">
      <c r="A3334" s="94"/>
    </row>
    <row r="3335" spans="1:1" x14ac:dyDescent="0.3">
      <c r="A3335" s="94"/>
    </row>
    <row r="3336" spans="1:1" x14ac:dyDescent="0.3">
      <c r="A3336" s="94"/>
    </row>
    <row r="3337" spans="1:1" x14ac:dyDescent="0.3">
      <c r="A3337" s="94"/>
    </row>
    <row r="3338" spans="1:1" x14ac:dyDescent="0.3">
      <c r="A3338" s="94"/>
    </row>
    <row r="3339" spans="1:1" x14ac:dyDescent="0.3">
      <c r="A3339" s="94"/>
    </row>
    <row r="3340" spans="1:1" x14ac:dyDescent="0.3">
      <c r="A3340" s="94"/>
    </row>
    <row r="3341" spans="1:1" x14ac:dyDescent="0.3">
      <c r="A3341" s="94"/>
    </row>
    <row r="3342" spans="1:1" x14ac:dyDescent="0.3">
      <c r="A3342" s="94"/>
    </row>
    <row r="3343" spans="1:1" x14ac:dyDescent="0.3">
      <c r="A3343" s="94"/>
    </row>
    <row r="3344" spans="1:1" x14ac:dyDescent="0.3">
      <c r="A3344" s="94"/>
    </row>
    <row r="3345" spans="1:1" x14ac:dyDescent="0.3">
      <c r="A3345" s="94"/>
    </row>
    <row r="3346" spans="1:1" x14ac:dyDescent="0.3">
      <c r="A3346" s="94"/>
    </row>
    <row r="3347" spans="1:1" x14ac:dyDescent="0.3">
      <c r="A3347" s="94"/>
    </row>
    <row r="3348" spans="1:1" x14ac:dyDescent="0.3">
      <c r="A3348" s="94"/>
    </row>
    <row r="3349" spans="1:1" x14ac:dyDescent="0.3">
      <c r="A3349" s="94"/>
    </row>
    <row r="3350" spans="1:1" x14ac:dyDescent="0.3">
      <c r="A3350" s="94"/>
    </row>
    <row r="3351" spans="1:1" x14ac:dyDescent="0.3">
      <c r="A3351" s="94"/>
    </row>
    <row r="3352" spans="1:1" x14ac:dyDescent="0.3">
      <c r="A3352" s="94"/>
    </row>
    <row r="3353" spans="1:1" x14ac:dyDescent="0.3">
      <c r="A3353" s="94"/>
    </row>
    <row r="3354" spans="1:1" x14ac:dyDescent="0.3">
      <c r="A3354" s="94"/>
    </row>
    <row r="3355" spans="1:1" x14ac:dyDescent="0.3">
      <c r="A3355" s="94"/>
    </row>
    <row r="3356" spans="1:1" x14ac:dyDescent="0.3">
      <c r="A3356" s="94"/>
    </row>
    <row r="3357" spans="1:1" x14ac:dyDescent="0.3">
      <c r="A3357" s="94"/>
    </row>
    <row r="3358" spans="1:1" x14ac:dyDescent="0.3">
      <c r="A3358" s="94"/>
    </row>
    <row r="3359" spans="1:1" x14ac:dyDescent="0.3">
      <c r="A3359" s="94"/>
    </row>
    <row r="3360" spans="1:1" x14ac:dyDescent="0.3">
      <c r="A3360" s="94"/>
    </row>
    <row r="3361" spans="1:1" x14ac:dyDescent="0.3">
      <c r="A3361" s="94"/>
    </row>
    <row r="3362" spans="1:1" x14ac:dyDescent="0.3">
      <c r="A3362" s="94"/>
    </row>
    <row r="3363" spans="1:1" x14ac:dyDescent="0.3">
      <c r="A3363" s="94"/>
    </row>
    <row r="3364" spans="1:1" x14ac:dyDescent="0.3">
      <c r="A3364" s="94"/>
    </row>
    <row r="3365" spans="1:1" x14ac:dyDescent="0.3">
      <c r="A3365" s="94"/>
    </row>
    <row r="3366" spans="1:1" x14ac:dyDescent="0.3">
      <c r="A3366" s="94"/>
    </row>
    <row r="3367" spans="1:1" x14ac:dyDescent="0.3">
      <c r="A3367" s="94"/>
    </row>
    <row r="3368" spans="1:1" x14ac:dyDescent="0.3">
      <c r="A3368" s="94"/>
    </row>
    <row r="3369" spans="1:1" x14ac:dyDescent="0.3">
      <c r="A3369" s="94"/>
    </row>
    <row r="3370" spans="1:1" x14ac:dyDescent="0.3">
      <c r="A3370" s="94"/>
    </row>
    <row r="3371" spans="1:1" x14ac:dyDescent="0.3">
      <c r="A3371" s="94"/>
    </row>
    <row r="3372" spans="1:1" x14ac:dyDescent="0.3">
      <c r="A3372" s="94"/>
    </row>
    <row r="3373" spans="1:1" x14ac:dyDescent="0.3">
      <c r="A3373" s="94"/>
    </row>
    <row r="3374" spans="1:1" x14ac:dyDescent="0.3">
      <c r="A3374" s="94"/>
    </row>
    <row r="3375" spans="1:1" x14ac:dyDescent="0.3">
      <c r="A3375" s="94"/>
    </row>
    <row r="3376" spans="1:1" x14ac:dyDescent="0.3">
      <c r="A3376" s="94"/>
    </row>
    <row r="3377" spans="1:1" x14ac:dyDescent="0.3">
      <c r="A3377" s="94"/>
    </row>
    <row r="3378" spans="1:1" x14ac:dyDescent="0.3">
      <c r="A3378" s="94"/>
    </row>
    <row r="3379" spans="1:1" x14ac:dyDescent="0.3">
      <c r="A3379" s="94"/>
    </row>
    <row r="3380" spans="1:1" x14ac:dyDescent="0.3">
      <c r="A3380" s="94"/>
    </row>
    <row r="3381" spans="1:1" x14ac:dyDescent="0.3">
      <c r="A3381" s="94"/>
    </row>
    <row r="3382" spans="1:1" x14ac:dyDescent="0.3">
      <c r="A3382" s="94"/>
    </row>
    <row r="3383" spans="1:1" x14ac:dyDescent="0.3">
      <c r="A3383" s="94"/>
    </row>
    <row r="3384" spans="1:1" x14ac:dyDescent="0.3">
      <c r="A3384" s="94"/>
    </row>
    <row r="3385" spans="1:1" x14ac:dyDescent="0.3">
      <c r="A3385" s="94"/>
    </row>
    <row r="3386" spans="1:1" x14ac:dyDescent="0.3">
      <c r="A3386" s="94"/>
    </row>
    <row r="3387" spans="1:1" x14ac:dyDescent="0.3">
      <c r="A3387" s="94"/>
    </row>
    <row r="3388" spans="1:1" x14ac:dyDescent="0.3">
      <c r="A3388" s="94"/>
    </row>
    <row r="3389" spans="1:1" x14ac:dyDescent="0.3">
      <c r="A3389" s="94"/>
    </row>
    <row r="3390" spans="1:1" x14ac:dyDescent="0.3">
      <c r="A3390" s="94"/>
    </row>
    <row r="3391" spans="1:1" x14ac:dyDescent="0.3">
      <c r="A3391" s="94"/>
    </row>
    <row r="3392" spans="1:1" x14ac:dyDescent="0.3">
      <c r="A3392" s="94"/>
    </row>
    <row r="3393" spans="1:1" x14ac:dyDescent="0.3">
      <c r="A3393" s="94"/>
    </row>
    <row r="3394" spans="1:1" x14ac:dyDescent="0.3">
      <c r="A3394" s="94"/>
    </row>
    <row r="3395" spans="1:1" x14ac:dyDescent="0.3">
      <c r="A3395" s="94"/>
    </row>
    <row r="3396" spans="1:1" x14ac:dyDescent="0.3">
      <c r="A3396" s="94"/>
    </row>
    <row r="3397" spans="1:1" x14ac:dyDescent="0.3">
      <c r="A3397" s="94"/>
    </row>
    <row r="3398" spans="1:1" x14ac:dyDescent="0.3">
      <c r="A3398" s="94"/>
    </row>
    <row r="3399" spans="1:1" x14ac:dyDescent="0.3">
      <c r="A3399" s="94"/>
    </row>
    <row r="3400" spans="1:1" x14ac:dyDescent="0.3">
      <c r="A3400" s="94"/>
    </row>
    <row r="3401" spans="1:1" x14ac:dyDescent="0.3">
      <c r="A3401" s="94"/>
    </row>
    <row r="3402" spans="1:1" x14ac:dyDescent="0.3">
      <c r="A3402" s="94"/>
    </row>
    <row r="3403" spans="1:1" x14ac:dyDescent="0.3">
      <c r="A3403" s="94"/>
    </row>
    <row r="3404" spans="1:1" x14ac:dyDescent="0.3">
      <c r="A3404" s="94"/>
    </row>
    <row r="3405" spans="1:1" x14ac:dyDescent="0.3">
      <c r="A3405" s="94"/>
    </row>
    <row r="3406" spans="1:1" x14ac:dyDescent="0.3">
      <c r="A3406" s="94"/>
    </row>
    <row r="3407" spans="1:1" x14ac:dyDescent="0.3">
      <c r="A3407" s="94"/>
    </row>
    <row r="3408" spans="1:1" x14ac:dyDescent="0.3">
      <c r="A3408" s="94"/>
    </row>
    <row r="3409" spans="1:1" x14ac:dyDescent="0.3">
      <c r="A3409" s="94"/>
    </row>
    <row r="3410" spans="1:1" x14ac:dyDescent="0.3">
      <c r="A3410" s="94"/>
    </row>
    <row r="3411" spans="1:1" x14ac:dyDescent="0.3">
      <c r="A3411" s="94"/>
    </row>
    <row r="3412" spans="1:1" x14ac:dyDescent="0.3">
      <c r="A3412" s="94"/>
    </row>
    <row r="3413" spans="1:1" x14ac:dyDescent="0.3">
      <c r="A3413" s="94"/>
    </row>
    <row r="3414" spans="1:1" x14ac:dyDescent="0.3">
      <c r="A3414" s="94"/>
    </row>
    <row r="3415" spans="1:1" x14ac:dyDescent="0.3">
      <c r="A3415" s="94"/>
    </row>
    <row r="3416" spans="1:1" x14ac:dyDescent="0.3">
      <c r="A3416" s="94"/>
    </row>
    <row r="3417" spans="1:1" x14ac:dyDescent="0.3">
      <c r="A3417" s="94"/>
    </row>
    <row r="3418" spans="1:1" x14ac:dyDescent="0.3">
      <c r="A3418" s="94"/>
    </row>
    <row r="3419" spans="1:1" x14ac:dyDescent="0.3">
      <c r="A3419" s="94"/>
    </row>
    <row r="3420" spans="1:1" x14ac:dyDescent="0.3">
      <c r="A3420" s="94"/>
    </row>
    <row r="3421" spans="1:1" x14ac:dyDescent="0.3">
      <c r="A3421" s="94"/>
    </row>
    <row r="3422" spans="1:1" x14ac:dyDescent="0.3">
      <c r="A3422" s="94"/>
    </row>
    <row r="3423" spans="1:1" x14ac:dyDescent="0.3">
      <c r="A3423" s="94"/>
    </row>
    <row r="3424" spans="1:1" x14ac:dyDescent="0.3">
      <c r="A3424" s="94"/>
    </row>
    <row r="3425" spans="1:1" x14ac:dyDescent="0.3">
      <c r="A3425" s="94"/>
    </row>
    <row r="3426" spans="1:1" x14ac:dyDescent="0.3">
      <c r="A3426" s="94"/>
    </row>
    <row r="3427" spans="1:1" x14ac:dyDescent="0.3">
      <c r="A3427" s="94"/>
    </row>
    <row r="3428" spans="1:1" x14ac:dyDescent="0.3">
      <c r="A3428" s="94"/>
    </row>
    <row r="3429" spans="1:1" x14ac:dyDescent="0.3">
      <c r="A3429" s="94"/>
    </row>
    <row r="3430" spans="1:1" x14ac:dyDescent="0.3">
      <c r="A3430" s="94"/>
    </row>
    <row r="3431" spans="1:1" x14ac:dyDescent="0.3">
      <c r="A3431" s="94"/>
    </row>
    <row r="3432" spans="1:1" x14ac:dyDescent="0.3">
      <c r="A3432" s="94"/>
    </row>
    <row r="3433" spans="1:1" x14ac:dyDescent="0.3">
      <c r="A3433" s="94"/>
    </row>
    <row r="3434" spans="1:1" x14ac:dyDescent="0.3">
      <c r="A3434" s="94"/>
    </row>
    <row r="3435" spans="1:1" x14ac:dyDescent="0.3">
      <c r="A3435" s="94"/>
    </row>
    <row r="3436" spans="1:1" x14ac:dyDescent="0.3">
      <c r="A3436" s="94"/>
    </row>
    <row r="3437" spans="1:1" x14ac:dyDescent="0.3">
      <c r="A3437" s="94"/>
    </row>
    <row r="3438" spans="1:1" x14ac:dyDescent="0.3">
      <c r="A3438" s="94"/>
    </row>
    <row r="3439" spans="1:1" x14ac:dyDescent="0.3">
      <c r="A3439" s="94"/>
    </row>
    <row r="3440" spans="1:1" x14ac:dyDescent="0.3">
      <c r="A3440" s="94"/>
    </row>
    <row r="3441" spans="1:1" x14ac:dyDescent="0.3">
      <c r="A3441" s="94"/>
    </row>
    <row r="3442" spans="1:1" x14ac:dyDescent="0.3">
      <c r="A3442" s="94"/>
    </row>
    <row r="3443" spans="1:1" x14ac:dyDescent="0.3">
      <c r="A3443" s="94"/>
    </row>
    <row r="3444" spans="1:1" x14ac:dyDescent="0.3">
      <c r="A3444" s="94"/>
    </row>
    <row r="3445" spans="1:1" x14ac:dyDescent="0.3">
      <c r="A3445" s="94"/>
    </row>
    <row r="3446" spans="1:1" x14ac:dyDescent="0.3">
      <c r="A3446" s="94"/>
    </row>
    <row r="3447" spans="1:1" x14ac:dyDescent="0.3">
      <c r="A3447" s="94"/>
    </row>
    <row r="3448" spans="1:1" x14ac:dyDescent="0.3">
      <c r="A3448" s="94"/>
    </row>
    <row r="3449" spans="1:1" x14ac:dyDescent="0.3">
      <c r="A3449" s="94"/>
    </row>
    <row r="3450" spans="1:1" x14ac:dyDescent="0.3">
      <c r="A3450" s="94"/>
    </row>
    <row r="3451" spans="1:1" x14ac:dyDescent="0.3">
      <c r="A3451" s="94"/>
    </row>
    <row r="3452" spans="1:1" x14ac:dyDescent="0.3">
      <c r="A3452" s="94"/>
    </row>
    <row r="3453" spans="1:1" x14ac:dyDescent="0.3">
      <c r="A3453" s="94"/>
    </row>
    <row r="3454" spans="1:1" x14ac:dyDescent="0.3">
      <c r="A3454" s="94"/>
    </row>
    <row r="3455" spans="1:1" x14ac:dyDescent="0.3">
      <c r="A3455" s="94"/>
    </row>
    <row r="3456" spans="1:1" x14ac:dyDescent="0.3">
      <c r="A3456" s="94"/>
    </row>
    <row r="3457" spans="1:1" x14ac:dyDescent="0.3">
      <c r="A3457" s="94"/>
    </row>
    <row r="3458" spans="1:1" x14ac:dyDescent="0.3">
      <c r="A3458" s="94"/>
    </row>
    <row r="3459" spans="1:1" x14ac:dyDescent="0.3">
      <c r="A3459" s="94"/>
    </row>
    <row r="3460" spans="1:1" x14ac:dyDescent="0.3">
      <c r="A3460" s="94"/>
    </row>
    <row r="3461" spans="1:1" x14ac:dyDescent="0.3">
      <c r="A3461" s="94"/>
    </row>
    <row r="3462" spans="1:1" x14ac:dyDescent="0.3">
      <c r="A3462" s="94"/>
    </row>
    <row r="3463" spans="1:1" x14ac:dyDescent="0.3">
      <c r="A3463" s="94"/>
    </row>
    <row r="3464" spans="1:1" x14ac:dyDescent="0.3">
      <c r="A3464" s="94"/>
    </row>
    <row r="3465" spans="1:1" x14ac:dyDescent="0.3">
      <c r="A3465" s="94"/>
    </row>
    <row r="3466" spans="1:1" x14ac:dyDescent="0.3">
      <c r="A3466" s="94"/>
    </row>
    <row r="3467" spans="1:1" x14ac:dyDescent="0.3">
      <c r="A3467" s="94"/>
    </row>
    <row r="3468" spans="1:1" x14ac:dyDescent="0.3">
      <c r="A3468" s="94"/>
    </row>
    <row r="3469" spans="1:1" x14ac:dyDescent="0.3">
      <c r="A3469" s="94"/>
    </row>
    <row r="3470" spans="1:1" x14ac:dyDescent="0.3">
      <c r="A3470" s="94"/>
    </row>
    <row r="3471" spans="1:1" x14ac:dyDescent="0.3">
      <c r="A3471" s="94"/>
    </row>
    <row r="3472" spans="1:1" x14ac:dyDescent="0.3">
      <c r="A3472" s="94"/>
    </row>
    <row r="3473" spans="1:1" x14ac:dyDescent="0.3">
      <c r="A3473" s="94"/>
    </row>
    <row r="3474" spans="1:1" x14ac:dyDescent="0.3">
      <c r="A3474" s="94"/>
    </row>
    <row r="3475" spans="1:1" x14ac:dyDescent="0.3">
      <c r="A3475" s="94"/>
    </row>
    <row r="3476" spans="1:1" x14ac:dyDescent="0.3">
      <c r="A3476" s="94"/>
    </row>
    <row r="3477" spans="1:1" x14ac:dyDescent="0.3">
      <c r="A3477" s="94"/>
    </row>
    <row r="3478" spans="1:1" x14ac:dyDescent="0.3">
      <c r="A3478" s="94"/>
    </row>
    <row r="3479" spans="1:1" x14ac:dyDescent="0.3">
      <c r="A3479" s="94"/>
    </row>
    <row r="3480" spans="1:1" x14ac:dyDescent="0.3">
      <c r="A3480" s="94"/>
    </row>
    <row r="3481" spans="1:1" x14ac:dyDescent="0.3">
      <c r="A3481" s="94"/>
    </row>
    <row r="3482" spans="1:1" x14ac:dyDescent="0.3">
      <c r="A3482" s="94"/>
    </row>
    <row r="3483" spans="1:1" x14ac:dyDescent="0.3">
      <c r="A3483" s="94"/>
    </row>
    <row r="3484" spans="1:1" x14ac:dyDescent="0.3">
      <c r="A3484" s="94"/>
    </row>
    <row r="3485" spans="1:1" x14ac:dyDescent="0.3">
      <c r="A3485" s="94"/>
    </row>
    <row r="3486" spans="1:1" x14ac:dyDescent="0.3">
      <c r="A3486" s="94"/>
    </row>
    <row r="3487" spans="1:1" x14ac:dyDescent="0.3">
      <c r="A3487" s="94"/>
    </row>
    <row r="3488" spans="1:1" x14ac:dyDescent="0.3">
      <c r="A3488" s="94"/>
    </row>
    <row r="3489" spans="1:1" x14ac:dyDescent="0.3">
      <c r="A3489" s="94"/>
    </row>
    <row r="3490" spans="1:1" x14ac:dyDescent="0.3">
      <c r="A3490" s="94"/>
    </row>
    <row r="3491" spans="1:1" x14ac:dyDescent="0.3">
      <c r="A3491" s="94"/>
    </row>
    <row r="3492" spans="1:1" x14ac:dyDescent="0.3">
      <c r="A3492" s="94"/>
    </row>
    <row r="3493" spans="1:1" x14ac:dyDescent="0.3">
      <c r="A3493" s="94"/>
    </row>
    <row r="3494" spans="1:1" x14ac:dyDescent="0.3">
      <c r="A3494" s="94"/>
    </row>
    <row r="3495" spans="1:1" x14ac:dyDescent="0.3">
      <c r="A3495" s="94"/>
    </row>
    <row r="3496" spans="1:1" x14ac:dyDescent="0.3">
      <c r="A3496" s="94"/>
    </row>
    <row r="3497" spans="1:1" x14ac:dyDescent="0.3">
      <c r="A3497" s="94"/>
    </row>
    <row r="3498" spans="1:1" x14ac:dyDescent="0.3">
      <c r="A3498" s="94"/>
    </row>
    <row r="3499" spans="1:1" x14ac:dyDescent="0.3">
      <c r="A3499" s="94"/>
    </row>
    <row r="3500" spans="1:1" x14ac:dyDescent="0.3">
      <c r="A3500" s="94"/>
    </row>
    <row r="3501" spans="1:1" x14ac:dyDescent="0.3">
      <c r="A3501" s="94"/>
    </row>
    <row r="3502" spans="1:1" x14ac:dyDescent="0.3">
      <c r="A3502" s="94"/>
    </row>
    <row r="3503" spans="1:1" x14ac:dyDescent="0.3">
      <c r="A3503" s="94"/>
    </row>
    <row r="3504" spans="1:1" x14ac:dyDescent="0.3">
      <c r="A3504" s="94"/>
    </row>
    <row r="3505" spans="1:1" x14ac:dyDescent="0.3">
      <c r="A3505" s="94"/>
    </row>
    <row r="3506" spans="1:1" x14ac:dyDescent="0.3">
      <c r="A3506" s="94"/>
    </row>
    <row r="3507" spans="1:1" x14ac:dyDescent="0.3">
      <c r="A3507" s="94"/>
    </row>
    <row r="3508" spans="1:1" x14ac:dyDescent="0.3">
      <c r="A3508" s="94"/>
    </row>
    <row r="3509" spans="1:1" x14ac:dyDescent="0.3">
      <c r="A3509" s="94"/>
    </row>
    <row r="3510" spans="1:1" x14ac:dyDescent="0.3">
      <c r="A3510" s="94"/>
    </row>
    <row r="3511" spans="1:1" x14ac:dyDescent="0.3">
      <c r="A3511" s="94"/>
    </row>
    <row r="3512" spans="1:1" x14ac:dyDescent="0.3">
      <c r="A3512" s="94"/>
    </row>
    <row r="3513" spans="1:1" x14ac:dyDescent="0.3">
      <c r="A3513" s="94"/>
    </row>
    <row r="3514" spans="1:1" x14ac:dyDescent="0.3">
      <c r="A3514" s="94"/>
    </row>
    <row r="3515" spans="1:1" x14ac:dyDescent="0.3">
      <c r="A3515" s="94"/>
    </row>
    <row r="3516" spans="1:1" x14ac:dyDescent="0.3">
      <c r="A3516" s="94"/>
    </row>
    <row r="3517" spans="1:1" x14ac:dyDescent="0.3">
      <c r="A3517" s="94"/>
    </row>
    <row r="3518" spans="1:1" x14ac:dyDescent="0.3">
      <c r="A3518" s="94"/>
    </row>
    <row r="3519" spans="1:1" x14ac:dyDescent="0.3">
      <c r="A3519" s="94"/>
    </row>
    <row r="3520" spans="1:1" x14ac:dyDescent="0.3">
      <c r="A3520" s="94"/>
    </row>
    <row r="3521" spans="1:1" x14ac:dyDescent="0.3">
      <c r="A3521" s="94"/>
    </row>
    <row r="3522" spans="1:1" x14ac:dyDescent="0.3">
      <c r="A3522" s="94"/>
    </row>
    <row r="3523" spans="1:1" x14ac:dyDescent="0.3">
      <c r="A3523" s="94"/>
    </row>
    <row r="3524" spans="1:1" x14ac:dyDescent="0.3">
      <c r="A3524" s="94"/>
    </row>
    <row r="3525" spans="1:1" x14ac:dyDescent="0.3">
      <c r="A3525" s="94"/>
    </row>
    <row r="3526" spans="1:1" x14ac:dyDescent="0.3">
      <c r="A3526" s="94"/>
    </row>
    <row r="3527" spans="1:1" x14ac:dyDescent="0.3">
      <c r="A3527" s="94"/>
    </row>
    <row r="3528" spans="1:1" x14ac:dyDescent="0.3">
      <c r="A3528" s="94"/>
    </row>
    <row r="3529" spans="1:1" x14ac:dyDescent="0.3">
      <c r="A3529" s="94"/>
    </row>
    <row r="3530" spans="1:1" x14ac:dyDescent="0.3">
      <c r="A3530" s="94"/>
    </row>
    <row r="3531" spans="1:1" x14ac:dyDescent="0.3">
      <c r="A3531" s="94"/>
    </row>
    <row r="3532" spans="1:1" x14ac:dyDescent="0.3">
      <c r="A3532" s="94"/>
    </row>
    <row r="3533" spans="1:1" x14ac:dyDescent="0.3">
      <c r="A3533" s="94"/>
    </row>
    <row r="3534" spans="1:1" x14ac:dyDescent="0.3">
      <c r="A3534" s="94"/>
    </row>
    <row r="3535" spans="1:1" x14ac:dyDescent="0.3">
      <c r="A3535" s="94"/>
    </row>
    <row r="3536" spans="1:1" x14ac:dyDescent="0.3">
      <c r="A3536" s="94"/>
    </row>
    <row r="3537" spans="1:1" x14ac:dyDescent="0.3">
      <c r="A3537" s="94"/>
    </row>
    <row r="3538" spans="1:1" x14ac:dyDescent="0.3">
      <c r="A3538" s="94"/>
    </row>
    <row r="3539" spans="1:1" x14ac:dyDescent="0.3">
      <c r="A3539" s="94"/>
    </row>
    <row r="3540" spans="1:1" x14ac:dyDescent="0.3">
      <c r="A3540" s="94"/>
    </row>
    <row r="3541" spans="1:1" x14ac:dyDescent="0.3">
      <c r="A3541" s="94"/>
    </row>
    <row r="3542" spans="1:1" x14ac:dyDescent="0.3">
      <c r="A3542" s="94"/>
    </row>
    <row r="3543" spans="1:1" x14ac:dyDescent="0.3">
      <c r="A3543" s="94"/>
    </row>
    <row r="3544" spans="1:1" x14ac:dyDescent="0.3">
      <c r="A3544" s="94"/>
    </row>
    <row r="3545" spans="1:1" x14ac:dyDescent="0.3">
      <c r="A3545" s="94"/>
    </row>
    <row r="3546" spans="1:1" x14ac:dyDescent="0.3">
      <c r="A3546" s="94"/>
    </row>
    <row r="3547" spans="1:1" x14ac:dyDescent="0.3">
      <c r="A3547" s="94"/>
    </row>
    <row r="3548" spans="1:1" x14ac:dyDescent="0.3">
      <c r="A3548" s="94"/>
    </row>
    <row r="3549" spans="1:1" x14ac:dyDescent="0.3">
      <c r="A3549" s="94"/>
    </row>
    <row r="3550" spans="1:1" x14ac:dyDescent="0.3">
      <c r="A3550" s="94"/>
    </row>
    <row r="3551" spans="1:1" x14ac:dyDescent="0.3">
      <c r="A3551" s="94"/>
    </row>
    <row r="3552" spans="1:1" x14ac:dyDescent="0.3">
      <c r="A3552" s="94"/>
    </row>
    <row r="3553" spans="1:1" x14ac:dyDescent="0.3">
      <c r="A3553" s="94"/>
    </row>
    <row r="3554" spans="1:1" x14ac:dyDescent="0.3">
      <c r="A3554" s="94"/>
    </row>
    <row r="3555" spans="1:1" x14ac:dyDescent="0.3">
      <c r="A3555" s="94"/>
    </row>
    <row r="3556" spans="1:1" x14ac:dyDescent="0.3">
      <c r="A3556" s="94"/>
    </row>
    <row r="3557" spans="1:1" x14ac:dyDescent="0.3">
      <c r="A3557" s="94"/>
    </row>
    <row r="3558" spans="1:1" x14ac:dyDescent="0.3">
      <c r="A3558" s="94"/>
    </row>
    <row r="3559" spans="1:1" x14ac:dyDescent="0.3">
      <c r="A3559" s="94"/>
    </row>
    <row r="3560" spans="1:1" x14ac:dyDescent="0.3">
      <c r="A3560" s="94"/>
    </row>
    <row r="3561" spans="1:1" x14ac:dyDescent="0.3">
      <c r="A3561" s="94"/>
    </row>
    <row r="3562" spans="1:1" x14ac:dyDescent="0.3">
      <c r="A3562" s="94"/>
    </row>
    <row r="3563" spans="1:1" x14ac:dyDescent="0.3">
      <c r="A3563" s="94"/>
    </row>
    <row r="3564" spans="1:1" x14ac:dyDescent="0.3">
      <c r="A3564" s="94"/>
    </row>
    <row r="3565" spans="1:1" x14ac:dyDescent="0.3">
      <c r="A3565" s="94"/>
    </row>
    <row r="3566" spans="1:1" x14ac:dyDescent="0.3">
      <c r="A3566" s="94"/>
    </row>
    <row r="3567" spans="1:1" x14ac:dyDescent="0.3">
      <c r="A3567" s="94"/>
    </row>
    <row r="3568" spans="1:1" x14ac:dyDescent="0.3">
      <c r="A3568" s="94"/>
    </row>
    <row r="3569" spans="1:1" x14ac:dyDescent="0.3">
      <c r="A3569" s="94"/>
    </row>
    <row r="3570" spans="1:1" x14ac:dyDescent="0.3">
      <c r="A3570" s="94"/>
    </row>
    <row r="3571" spans="1:1" x14ac:dyDescent="0.3">
      <c r="A3571" s="94"/>
    </row>
    <row r="3572" spans="1:1" x14ac:dyDescent="0.3">
      <c r="A3572" s="94"/>
    </row>
    <row r="3573" spans="1:1" x14ac:dyDescent="0.3">
      <c r="A3573" s="94"/>
    </row>
    <row r="3574" spans="1:1" x14ac:dyDescent="0.3">
      <c r="A3574" s="94"/>
    </row>
    <row r="3575" spans="1:1" x14ac:dyDescent="0.3">
      <c r="A3575" s="94"/>
    </row>
    <row r="3576" spans="1:1" x14ac:dyDescent="0.3">
      <c r="A3576" s="94"/>
    </row>
    <row r="3577" spans="1:1" x14ac:dyDescent="0.3">
      <c r="A3577" s="94"/>
    </row>
    <row r="3578" spans="1:1" x14ac:dyDescent="0.3">
      <c r="A3578" s="94"/>
    </row>
    <row r="3579" spans="1:1" x14ac:dyDescent="0.3">
      <c r="A3579" s="94"/>
    </row>
    <row r="3580" spans="1:1" x14ac:dyDescent="0.3">
      <c r="A3580" s="94"/>
    </row>
    <row r="3581" spans="1:1" x14ac:dyDescent="0.3">
      <c r="A3581" s="94"/>
    </row>
    <row r="3582" spans="1:1" x14ac:dyDescent="0.3">
      <c r="A3582" s="94"/>
    </row>
    <row r="3583" spans="1:1" x14ac:dyDescent="0.3">
      <c r="A3583" s="94"/>
    </row>
    <row r="3584" spans="1:1" x14ac:dyDescent="0.3">
      <c r="A3584" s="94"/>
    </row>
    <row r="3585" spans="1:1" x14ac:dyDescent="0.3">
      <c r="A3585" s="94"/>
    </row>
    <row r="3586" spans="1:1" x14ac:dyDescent="0.3">
      <c r="A3586" s="94"/>
    </row>
    <row r="3587" spans="1:1" x14ac:dyDescent="0.3">
      <c r="A3587" s="94"/>
    </row>
    <row r="3588" spans="1:1" x14ac:dyDescent="0.3">
      <c r="A3588" s="94"/>
    </row>
    <row r="3589" spans="1:1" x14ac:dyDescent="0.3">
      <c r="A3589" s="94"/>
    </row>
    <row r="3590" spans="1:1" x14ac:dyDescent="0.3">
      <c r="A3590" s="94"/>
    </row>
    <row r="3591" spans="1:1" x14ac:dyDescent="0.3">
      <c r="A3591" s="94"/>
    </row>
    <row r="3592" spans="1:1" x14ac:dyDescent="0.3">
      <c r="A3592" s="94"/>
    </row>
    <row r="3593" spans="1:1" x14ac:dyDescent="0.3">
      <c r="A3593" s="94"/>
    </row>
    <row r="3594" spans="1:1" x14ac:dyDescent="0.3">
      <c r="A3594" s="94"/>
    </row>
    <row r="3595" spans="1:1" x14ac:dyDescent="0.3">
      <c r="A3595" s="94"/>
    </row>
    <row r="3596" spans="1:1" x14ac:dyDescent="0.3">
      <c r="A3596" s="94"/>
    </row>
    <row r="3597" spans="1:1" x14ac:dyDescent="0.3">
      <c r="A3597" s="94"/>
    </row>
    <row r="3598" spans="1:1" x14ac:dyDescent="0.3">
      <c r="A3598" s="94"/>
    </row>
    <row r="3599" spans="1:1" x14ac:dyDescent="0.3">
      <c r="A3599" s="94"/>
    </row>
    <row r="3600" spans="1:1" x14ac:dyDescent="0.3">
      <c r="A3600" s="94"/>
    </row>
    <row r="3601" spans="1:1" x14ac:dyDescent="0.3">
      <c r="A3601" s="94"/>
    </row>
    <row r="3602" spans="1:1" x14ac:dyDescent="0.3">
      <c r="A3602" s="94"/>
    </row>
    <row r="3603" spans="1:1" x14ac:dyDescent="0.3">
      <c r="A3603" s="94"/>
    </row>
    <row r="3604" spans="1:1" x14ac:dyDescent="0.3">
      <c r="A3604" s="94"/>
    </row>
    <row r="3605" spans="1:1" x14ac:dyDescent="0.3">
      <c r="A3605" s="94"/>
    </row>
    <row r="3606" spans="1:1" x14ac:dyDescent="0.3">
      <c r="A3606" s="94"/>
    </row>
    <row r="3607" spans="1:1" x14ac:dyDescent="0.3">
      <c r="A3607" s="94"/>
    </row>
    <row r="3608" spans="1:1" x14ac:dyDescent="0.3">
      <c r="A3608" s="94"/>
    </row>
    <row r="3609" spans="1:1" x14ac:dyDescent="0.3">
      <c r="A3609" s="94"/>
    </row>
    <row r="3610" spans="1:1" x14ac:dyDescent="0.3">
      <c r="A3610" s="94"/>
    </row>
    <row r="3611" spans="1:1" x14ac:dyDescent="0.3">
      <c r="A3611" s="94"/>
    </row>
    <row r="3612" spans="1:1" x14ac:dyDescent="0.3">
      <c r="A3612" s="94"/>
    </row>
    <row r="3613" spans="1:1" x14ac:dyDescent="0.3">
      <c r="A3613" s="94"/>
    </row>
    <row r="3614" spans="1:1" x14ac:dyDescent="0.3">
      <c r="A3614" s="94"/>
    </row>
    <row r="3615" spans="1:1" x14ac:dyDescent="0.3">
      <c r="A3615" s="94"/>
    </row>
    <row r="3616" spans="1:1" x14ac:dyDescent="0.3">
      <c r="A3616" s="94"/>
    </row>
    <row r="3617" spans="1:1" x14ac:dyDescent="0.3">
      <c r="A3617" s="94"/>
    </row>
    <row r="3618" spans="1:1" x14ac:dyDescent="0.3">
      <c r="A3618" s="94"/>
    </row>
    <row r="3619" spans="1:1" x14ac:dyDescent="0.3">
      <c r="A3619" s="94"/>
    </row>
    <row r="3620" spans="1:1" x14ac:dyDescent="0.3">
      <c r="A3620" s="94"/>
    </row>
    <row r="3621" spans="1:1" x14ac:dyDescent="0.3">
      <c r="A3621" s="94"/>
    </row>
    <row r="3622" spans="1:1" x14ac:dyDescent="0.3">
      <c r="A3622" s="94"/>
    </row>
    <row r="3623" spans="1:1" x14ac:dyDescent="0.3">
      <c r="A3623" s="94"/>
    </row>
    <row r="3624" spans="1:1" x14ac:dyDescent="0.3">
      <c r="A3624" s="94"/>
    </row>
    <row r="3625" spans="1:1" x14ac:dyDescent="0.3">
      <c r="A3625" s="94"/>
    </row>
    <row r="3626" spans="1:1" x14ac:dyDescent="0.3">
      <c r="A3626" s="94"/>
    </row>
    <row r="3627" spans="1:1" x14ac:dyDescent="0.3">
      <c r="A3627" s="94"/>
    </row>
    <row r="3628" spans="1:1" x14ac:dyDescent="0.3">
      <c r="A3628" s="94"/>
    </row>
    <row r="3629" spans="1:1" x14ac:dyDescent="0.3">
      <c r="A3629" s="94"/>
    </row>
    <row r="3630" spans="1:1" x14ac:dyDescent="0.3">
      <c r="A3630" s="94"/>
    </row>
    <row r="3631" spans="1:1" x14ac:dyDescent="0.3">
      <c r="A3631" s="94"/>
    </row>
    <row r="3632" spans="1:1" x14ac:dyDescent="0.3">
      <c r="A3632" s="94"/>
    </row>
    <row r="3633" spans="1:1" x14ac:dyDescent="0.3">
      <c r="A3633" s="94"/>
    </row>
    <row r="3634" spans="1:1" x14ac:dyDescent="0.3">
      <c r="A3634" s="94"/>
    </row>
    <row r="3635" spans="1:1" x14ac:dyDescent="0.3">
      <c r="A3635" s="94"/>
    </row>
    <row r="3636" spans="1:1" x14ac:dyDescent="0.3">
      <c r="A3636" s="94"/>
    </row>
    <row r="3637" spans="1:1" x14ac:dyDescent="0.3">
      <c r="A3637" s="94"/>
    </row>
    <row r="3638" spans="1:1" x14ac:dyDescent="0.3">
      <c r="A3638" s="94"/>
    </row>
    <row r="3639" spans="1:1" x14ac:dyDescent="0.3">
      <c r="A3639" s="94"/>
    </row>
    <row r="3640" spans="1:1" x14ac:dyDescent="0.3">
      <c r="A3640" s="94"/>
    </row>
    <row r="3641" spans="1:1" x14ac:dyDescent="0.3">
      <c r="A3641" s="94"/>
    </row>
    <row r="3642" spans="1:1" x14ac:dyDescent="0.3">
      <c r="A3642" s="94"/>
    </row>
    <row r="3643" spans="1:1" x14ac:dyDescent="0.3">
      <c r="A3643" s="94"/>
    </row>
    <row r="3644" spans="1:1" x14ac:dyDescent="0.3">
      <c r="A3644" s="94"/>
    </row>
    <row r="3645" spans="1:1" x14ac:dyDescent="0.3">
      <c r="A3645" s="94"/>
    </row>
    <row r="3646" spans="1:1" x14ac:dyDescent="0.3">
      <c r="A3646" s="94"/>
    </row>
    <row r="3647" spans="1:1" x14ac:dyDescent="0.3">
      <c r="A3647" s="94"/>
    </row>
    <row r="3648" spans="1:1" x14ac:dyDescent="0.3">
      <c r="A3648" s="94"/>
    </row>
    <row r="3649" spans="1:1" x14ac:dyDescent="0.3">
      <c r="A3649" s="94"/>
    </row>
    <row r="3650" spans="1:1" x14ac:dyDescent="0.3">
      <c r="A3650" s="94"/>
    </row>
    <row r="3651" spans="1:1" x14ac:dyDescent="0.3">
      <c r="A3651" s="94"/>
    </row>
    <row r="3652" spans="1:1" x14ac:dyDescent="0.3">
      <c r="A3652" s="94"/>
    </row>
    <row r="3653" spans="1:1" x14ac:dyDescent="0.3">
      <c r="A3653" s="94"/>
    </row>
    <row r="3654" spans="1:1" x14ac:dyDescent="0.3">
      <c r="A3654" s="94"/>
    </row>
    <row r="3655" spans="1:1" x14ac:dyDescent="0.3">
      <c r="A3655" s="94"/>
    </row>
    <row r="3656" spans="1:1" x14ac:dyDescent="0.3">
      <c r="A3656" s="94"/>
    </row>
    <row r="3657" spans="1:1" x14ac:dyDescent="0.3">
      <c r="A3657" s="94"/>
    </row>
    <row r="3658" spans="1:1" x14ac:dyDescent="0.3">
      <c r="A3658" s="94"/>
    </row>
    <row r="3659" spans="1:1" x14ac:dyDescent="0.3">
      <c r="A3659" s="94"/>
    </row>
    <row r="3660" spans="1:1" x14ac:dyDescent="0.3">
      <c r="A3660" s="94"/>
    </row>
    <row r="3661" spans="1:1" x14ac:dyDescent="0.3">
      <c r="A3661" s="94"/>
    </row>
    <row r="3662" spans="1:1" x14ac:dyDescent="0.3">
      <c r="A3662" s="94"/>
    </row>
    <row r="3663" spans="1:1" x14ac:dyDescent="0.3">
      <c r="A3663" s="94"/>
    </row>
    <row r="3664" spans="1:1" x14ac:dyDescent="0.3">
      <c r="A3664" s="94"/>
    </row>
    <row r="3665" spans="1:1" x14ac:dyDescent="0.3">
      <c r="A3665" s="94"/>
    </row>
    <row r="3666" spans="1:1" x14ac:dyDescent="0.3">
      <c r="A3666" s="94"/>
    </row>
    <row r="3667" spans="1:1" x14ac:dyDescent="0.3">
      <c r="A3667" s="94"/>
    </row>
    <row r="3668" spans="1:1" x14ac:dyDescent="0.3">
      <c r="A3668" s="94"/>
    </row>
    <row r="3669" spans="1:1" x14ac:dyDescent="0.3">
      <c r="A3669" s="94"/>
    </row>
    <row r="3670" spans="1:1" x14ac:dyDescent="0.3">
      <c r="A3670" s="94"/>
    </row>
    <row r="3671" spans="1:1" x14ac:dyDescent="0.3">
      <c r="A3671" s="94"/>
    </row>
    <row r="3672" spans="1:1" x14ac:dyDescent="0.3">
      <c r="A3672" s="94"/>
    </row>
    <row r="3673" spans="1:1" x14ac:dyDescent="0.3">
      <c r="A3673" s="94"/>
    </row>
    <row r="3674" spans="1:1" x14ac:dyDescent="0.3">
      <c r="A3674" s="94"/>
    </row>
    <row r="3675" spans="1:1" x14ac:dyDescent="0.3">
      <c r="A3675" s="94"/>
    </row>
    <row r="3676" spans="1:1" x14ac:dyDescent="0.3">
      <c r="A3676" s="94"/>
    </row>
    <row r="3677" spans="1:1" x14ac:dyDescent="0.3">
      <c r="A3677" s="94"/>
    </row>
    <row r="3678" spans="1:1" x14ac:dyDescent="0.3">
      <c r="A3678" s="94"/>
    </row>
    <row r="3679" spans="1:1" x14ac:dyDescent="0.3">
      <c r="A3679" s="94"/>
    </row>
    <row r="3680" spans="1:1" x14ac:dyDescent="0.3">
      <c r="A3680" s="94"/>
    </row>
    <row r="3681" spans="1:1" x14ac:dyDescent="0.3">
      <c r="A3681" s="94"/>
    </row>
    <row r="3682" spans="1:1" x14ac:dyDescent="0.3">
      <c r="A3682" s="94"/>
    </row>
    <row r="3683" spans="1:1" x14ac:dyDescent="0.3">
      <c r="A3683" s="94"/>
    </row>
    <row r="3684" spans="1:1" x14ac:dyDescent="0.3">
      <c r="A3684" s="94"/>
    </row>
    <row r="3685" spans="1:1" x14ac:dyDescent="0.3">
      <c r="A3685" s="94"/>
    </row>
    <row r="3686" spans="1:1" x14ac:dyDescent="0.3">
      <c r="A3686" s="94"/>
    </row>
    <row r="3687" spans="1:1" x14ac:dyDescent="0.3">
      <c r="A3687" s="94"/>
    </row>
    <row r="3688" spans="1:1" x14ac:dyDescent="0.3">
      <c r="A3688" s="94"/>
    </row>
    <row r="3689" spans="1:1" x14ac:dyDescent="0.3">
      <c r="A3689" s="94"/>
    </row>
    <row r="3690" spans="1:1" x14ac:dyDescent="0.3">
      <c r="A3690" s="94"/>
    </row>
    <row r="3691" spans="1:1" x14ac:dyDescent="0.3">
      <c r="A3691" s="94"/>
    </row>
    <row r="3692" spans="1:1" x14ac:dyDescent="0.3">
      <c r="A3692" s="94"/>
    </row>
    <row r="3693" spans="1:1" x14ac:dyDescent="0.3">
      <c r="A3693" s="94"/>
    </row>
    <row r="3694" spans="1:1" x14ac:dyDescent="0.3">
      <c r="A3694" s="94"/>
    </row>
    <row r="3695" spans="1:1" x14ac:dyDescent="0.3">
      <c r="A3695" s="94"/>
    </row>
    <row r="3696" spans="1:1" x14ac:dyDescent="0.3">
      <c r="A3696" s="94"/>
    </row>
    <row r="3697" spans="1:1" x14ac:dyDescent="0.3">
      <c r="A3697" s="94"/>
    </row>
    <row r="3698" spans="1:1" x14ac:dyDescent="0.3">
      <c r="A3698" s="94"/>
    </row>
    <row r="3699" spans="1:1" x14ac:dyDescent="0.3">
      <c r="A3699" s="94"/>
    </row>
    <row r="3700" spans="1:1" x14ac:dyDescent="0.3">
      <c r="A3700" s="94"/>
    </row>
    <row r="3701" spans="1:1" x14ac:dyDescent="0.3">
      <c r="A3701" s="94"/>
    </row>
    <row r="3702" spans="1:1" x14ac:dyDescent="0.3">
      <c r="A3702" s="94"/>
    </row>
    <row r="3703" spans="1:1" x14ac:dyDescent="0.3">
      <c r="A3703" s="94"/>
    </row>
    <row r="3704" spans="1:1" x14ac:dyDescent="0.3">
      <c r="A3704" s="94"/>
    </row>
    <row r="3705" spans="1:1" x14ac:dyDescent="0.3">
      <c r="A3705" s="94"/>
    </row>
    <row r="3706" spans="1:1" x14ac:dyDescent="0.3">
      <c r="A3706" s="94"/>
    </row>
    <row r="3707" spans="1:1" x14ac:dyDescent="0.3">
      <c r="A3707" s="94"/>
    </row>
    <row r="3708" spans="1:1" x14ac:dyDescent="0.3">
      <c r="A3708" s="94"/>
    </row>
    <row r="3709" spans="1:1" x14ac:dyDescent="0.3">
      <c r="A3709" s="94"/>
    </row>
    <row r="3710" spans="1:1" x14ac:dyDescent="0.3">
      <c r="A3710" s="94"/>
    </row>
    <row r="3711" spans="1:1" x14ac:dyDescent="0.3">
      <c r="A3711" s="94"/>
    </row>
    <row r="3712" spans="1:1" x14ac:dyDescent="0.3">
      <c r="A3712" s="94"/>
    </row>
    <row r="3713" spans="1:1" x14ac:dyDescent="0.3">
      <c r="A3713" s="94"/>
    </row>
    <row r="3714" spans="1:1" x14ac:dyDescent="0.3">
      <c r="A3714" s="94"/>
    </row>
    <row r="3715" spans="1:1" x14ac:dyDescent="0.3">
      <c r="A3715" s="94"/>
    </row>
    <row r="3716" spans="1:1" x14ac:dyDescent="0.3">
      <c r="A3716" s="94"/>
    </row>
    <row r="3717" spans="1:1" x14ac:dyDescent="0.3">
      <c r="A3717" s="94"/>
    </row>
    <row r="3718" spans="1:1" x14ac:dyDescent="0.3">
      <c r="A3718" s="94"/>
    </row>
    <row r="3719" spans="1:1" x14ac:dyDescent="0.3">
      <c r="A3719" s="94"/>
    </row>
    <row r="3720" spans="1:1" x14ac:dyDescent="0.3">
      <c r="A3720" s="94"/>
    </row>
    <row r="3721" spans="1:1" x14ac:dyDescent="0.3">
      <c r="A3721" s="94"/>
    </row>
    <row r="3722" spans="1:1" x14ac:dyDescent="0.3">
      <c r="A3722" s="94"/>
    </row>
    <row r="3723" spans="1:1" x14ac:dyDescent="0.3">
      <c r="A3723" s="94"/>
    </row>
    <row r="3724" spans="1:1" x14ac:dyDescent="0.3">
      <c r="A3724" s="94"/>
    </row>
    <row r="3725" spans="1:1" x14ac:dyDescent="0.3">
      <c r="A3725" s="94"/>
    </row>
    <row r="3726" spans="1:1" x14ac:dyDescent="0.3">
      <c r="A3726" s="94"/>
    </row>
    <row r="3727" spans="1:1" x14ac:dyDescent="0.3">
      <c r="A3727" s="94"/>
    </row>
    <row r="3728" spans="1:1" x14ac:dyDescent="0.3">
      <c r="A3728" s="94"/>
    </row>
    <row r="3729" spans="1:1" x14ac:dyDescent="0.3">
      <c r="A3729" s="94"/>
    </row>
    <row r="3730" spans="1:1" x14ac:dyDescent="0.3">
      <c r="A3730" s="94"/>
    </row>
    <row r="3731" spans="1:1" x14ac:dyDescent="0.3">
      <c r="A3731" s="94"/>
    </row>
    <row r="3732" spans="1:1" x14ac:dyDescent="0.3">
      <c r="A3732" s="94"/>
    </row>
    <row r="3733" spans="1:1" x14ac:dyDescent="0.3">
      <c r="A3733" s="94"/>
    </row>
    <row r="3734" spans="1:1" x14ac:dyDescent="0.3">
      <c r="A3734" s="94"/>
    </row>
    <row r="3735" spans="1:1" x14ac:dyDescent="0.3">
      <c r="A3735" s="94"/>
    </row>
    <row r="3736" spans="1:1" x14ac:dyDescent="0.3">
      <c r="A3736" s="94"/>
    </row>
    <row r="3737" spans="1:1" x14ac:dyDescent="0.3">
      <c r="A3737" s="94"/>
    </row>
    <row r="3738" spans="1:1" x14ac:dyDescent="0.3">
      <c r="A3738" s="94"/>
    </row>
    <row r="3739" spans="1:1" x14ac:dyDescent="0.3">
      <c r="A3739" s="94"/>
    </row>
    <row r="3740" spans="1:1" x14ac:dyDescent="0.3">
      <c r="A3740" s="94"/>
    </row>
    <row r="3741" spans="1:1" x14ac:dyDescent="0.3">
      <c r="A3741" s="94"/>
    </row>
    <row r="3742" spans="1:1" x14ac:dyDescent="0.3">
      <c r="A3742" s="94"/>
    </row>
    <row r="3743" spans="1:1" x14ac:dyDescent="0.3">
      <c r="A3743" s="94"/>
    </row>
    <row r="3744" spans="1:1" x14ac:dyDescent="0.3">
      <c r="A3744" s="94"/>
    </row>
    <row r="3745" spans="1:1" x14ac:dyDescent="0.3">
      <c r="A3745" s="94"/>
    </row>
    <row r="3746" spans="1:1" x14ac:dyDescent="0.3">
      <c r="A3746" s="94"/>
    </row>
    <row r="3747" spans="1:1" x14ac:dyDescent="0.3">
      <c r="A3747" s="94"/>
    </row>
    <row r="3748" spans="1:1" x14ac:dyDescent="0.3">
      <c r="A3748" s="94"/>
    </row>
    <row r="3749" spans="1:1" x14ac:dyDescent="0.3">
      <c r="A3749" s="94"/>
    </row>
    <row r="3750" spans="1:1" x14ac:dyDescent="0.3">
      <c r="A3750" s="94"/>
    </row>
    <row r="3751" spans="1:1" x14ac:dyDescent="0.3">
      <c r="A3751" s="94"/>
    </row>
    <row r="3752" spans="1:1" x14ac:dyDescent="0.3">
      <c r="A3752" s="94"/>
    </row>
    <row r="3753" spans="1:1" x14ac:dyDescent="0.3">
      <c r="A3753" s="94"/>
    </row>
    <row r="3754" spans="1:1" x14ac:dyDescent="0.3">
      <c r="A3754" s="94"/>
    </row>
    <row r="3755" spans="1:1" x14ac:dyDescent="0.3">
      <c r="A3755" s="94"/>
    </row>
    <row r="3756" spans="1:1" x14ac:dyDescent="0.3">
      <c r="A3756" s="94"/>
    </row>
    <row r="3757" spans="1:1" x14ac:dyDescent="0.3">
      <c r="A3757" s="94"/>
    </row>
    <row r="3758" spans="1:1" x14ac:dyDescent="0.3">
      <c r="A3758" s="94"/>
    </row>
    <row r="3759" spans="1:1" x14ac:dyDescent="0.3">
      <c r="A3759" s="94"/>
    </row>
    <row r="3760" spans="1:1" x14ac:dyDescent="0.3">
      <c r="A3760" s="94"/>
    </row>
    <row r="3761" spans="1:1" x14ac:dyDescent="0.3">
      <c r="A3761" s="94"/>
    </row>
    <row r="3762" spans="1:1" x14ac:dyDescent="0.3">
      <c r="A3762" s="94"/>
    </row>
    <row r="3763" spans="1:1" x14ac:dyDescent="0.3">
      <c r="A3763" s="94"/>
    </row>
    <row r="3764" spans="1:1" x14ac:dyDescent="0.3">
      <c r="A3764" s="94"/>
    </row>
    <row r="3765" spans="1:1" x14ac:dyDescent="0.3">
      <c r="A3765" s="94"/>
    </row>
    <row r="3766" spans="1:1" x14ac:dyDescent="0.3">
      <c r="A3766" s="94"/>
    </row>
    <row r="3767" spans="1:1" x14ac:dyDescent="0.3">
      <c r="A3767" s="94"/>
    </row>
    <row r="3768" spans="1:1" x14ac:dyDescent="0.3">
      <c r="A3768" s="94"/>
    </row>
    <row r="3769" spans="1:1" x14ac:dyDescent="0.3">
      <c r="A3769" s="94"/>
    </row>
    <row r="3770" spans="1:1" x14ac:dyDescent="0.3">
      <c r="A3770" s="94"/>
    </row>
    <row r="3771" spans="1:1" x14ac:dyDescent="0.3">
      <c r="A3771" s="94"/>
    </row>
    <row r="3772" spans="1:1" x14ac:dyDescent="0.3">
      <c r="A3772" s="94"/>
    </row>
    <row r="3773" spans="1:1" x14ac:dyDescent="0.3">
      <c r="A3773" s="94"/>
    </row>
    <row r="3774" spans="1:1" x14ac:dyDescent="0.3">
      <c r="A3774" s="94"/>
    </row>
    <row r="3775" spans="1:1" x14ac:dyDescent="0.3">
      <c r="A3775" s="94"/>
    </row>
    <row r="3776" spans="1:1" x14ac:dyDescent="0.3">
      <c r="A3776" s="94"/>
    </row>
    <row r="3777" spans="1:1" x14ac:dyDescent="0.3">
      <c r="A3777" s="94"/>
    </row>
    <row r="3778" spans="1:1" x14ac:dyDescent="0.3">
      <c r="A3778" s="94"/>
    </row>
    <row r="3779" spans="1:1" x14ac:dyDescent="0.3">
      <c r="A3779" s="94"/>
    </row>
    <row r="3780" spans="1:1" x14ac:dyDescent="0.3">
      <c r="A3780" s="94"/>
    </row>
    <row r="3781" spans="1:1" x14ac:dyDescent="0.3">
      <c r="A3781" s="94"/>
    </row>
    <row r="3782" spans="1:1" x14ac:dyDescent="0.3">
      <c r="A3782" s="94"/>
    </row>
    <row r="3783" spans="1:1" x14ac:dyDescent="0.3">
      <c r="A3783" s="94"/>
    </row>
    <row r="3784" spans="1:1" x14ac:dyDescent="0.3">
      <c r="A3784" s="94"/>
    </row>
    <row r="3785" spans="1:1" x14ac:dyDescent="0.3">
      <c r="A3785" s="94"/>
    </row>
    <row r="3786" spans="1:1" x14ac:dyDescent="0.3">
      <c r="A3786" s="94"/>
    </row>
    <row r="3787" spans="1:1" x14ac:dyDescent="0.3">
      <c r="A3787" s="94"/>
    </row>
    <row r="3788" spans="1:1" x14ac:dyDescent="0.3">
      <c r="A3788" s="94"/>
    </row>
    <row r="3789" spans="1:1" x14ac:dyDescent="0.3">
      <c r="A3789" s="94"/>
    </row>
    <row r="3790" spans="1:1" x14ac:dyDescent="0.3">
      <c r="A3790" s="94"/>
    </row>
    <row r="3791" spans="1:1" x14ac:dyDescent="0.3">
      <c r="A3791" s="94"/>
    </row>
    <row r="3792" spans="1:1" x14ac:dyDescent="0.3">
      <c r="A3792" s="94"/>
    </row>
    <row r="3793" spans="1:1" x14ac:dyDescent="0.3">
      <c r="A3793" s="94"/>
    </row>
    <row r="3794" spans="1:1" x14ac:dyDescent="0.3">
      <c r="A3794" s="94"/>
    </row>
    <row r="3795" spans="1:1" x14ac:dyDescent="0.3">
      <c r="A3795" s="94"/>
    </row>
    <row r="3796" spans="1:1" x14ac:dyDescent="0.3">
      <c r="A3796" s="94"/>
    </row>
    <row r="3797" spans="1:1" x14ac:dyDescent="0.3">
      <c r="A3797" s="94"/>
    </row>
    <row r="3798" spans="1:1" x14ac:dyDescent="0.3">
      <c r="A3798" s="94"/>
    </row>
    <row r="3799" spans="1:1" x14ac:dyDescent="0.3">
      <c r="A3799" s="94"/>
    </row>
    <row r="3800" spans="1:1" x14ac:dyDescent="0.3">
      <c r="A3800" s="94"/>
    </row>
    <row r="3801" spans="1:1" x14ac:dyDescent="0.3">
      <c r="A3801" s="94"/>
    </row>
    <row r="3802" spans="1:1" x14ac:dyDescent="0.3">
      <c r="A3802" s="94"/>
    </row>
    <row r="3803" spans="1:1" x14ac:dyDescent="0.3">
      <c r="A3803" s="94"/>
    </row>
    <row r="3804" spans="1:1" x14ac:dyDescent="0.3">
      <c r="A3804" s="94"/>
    </row>
    <row r="3805" spans="1:1" x14ac:dyDescent="0.3">
      <c r="A3805" s="94"/>
    </row>
    <row r="3806" spans="1:1" x14ac:dyDescent="0.3">
      <c r="A3806" s="94"/>
    </row>
    <row r="3807" spans="1:1" x14ac:dyDescent="0.3">
      <c r="A3807" s="94"/>
    </row>
    <row r="3808" spans="1:1" x14ac:dyDescent="0.3">
      <c r="A3808" s="94"/>
    </row>
    <row r="3809" spans="1:1" x14ac:dyDescent="0.3">
      <c r="A3809" s="94"/>
    </row>
    <row r="3810" spans="1:1" x14ac:dyDescent="0.3">
      <c r="A3810" s="94"/>
    </row>
    <row r="3811" spans="1:1" x14ac:dyDescent="0.3">
      <c r="A3811" s="94"/>
    </row>
    <row r="3812" spans="1:1" x14ac:dyDescent="0.3">
      <c r="A3812" s="94"/>
    </row>
    <row r="3813" spans="1:1" x14ac:dyDescent="0.3">
      <c r="A3813" s="94"/>
    </row>
    <row r="3814" spans="1:1" x14ac:dyDescent="0.3">
      <c r="A3814" s="94"/>
    </row>
    <row r="3815" spans="1:1" x14ac:dyDescent="0.3">
      <c r="A3815" s="94"/>
    </row>
    <row r="3816" spans="1:1" x14ac:dyDescent="0.3">
      <c r="A3816" s="94"/>
    </row>
    <row r="3817" spans="1:1" x14ac:dyDescent="0.3">
      <c r="A3817" s="94"/>
    </row>
    <row r="3818" spans="1:1" x14ac:dyDescent="0.3">
      <c r="A3818" s="94"/>
    </row>
    <row r="3819" spans="1:1" x14ac:dyDescent="0.3">
      <c r="A3819" s="94"/>
    </row>
    <row r="3820" spans="1:1" x14ac:dyDescent="0.3">
      <c r="A3820" s="94"/>
    </row>
    <row r="3821" spans="1:1" x14ac:dyDescent="0.3">
      <c r="A3821" s="94"/>
    </row>
    <row r="3822" spans="1:1" x14ac:dyDescent="0.3">
      <c r="A3822" s="94"/>
    </row>
    <row r="3823" spans="1:1" x14ac:dyDescent="0.3">
      <c r="A3823" s="94"/>
    </row>
    <row r="3824" spans="1:1" x14ac:dyDescent="0.3">
      <c r="A3824" s="94"/>
    </row>
    <row r="3825" spans="1:1" x14ac:dyDescent="0.3">
      <c r="A3825" s="94"/>
    </row>
    <row r="3826" spans="1:1" x14ac:dyDescent="0.3">
      <c r="A3826" s="94"/>
    </row>
    <row r="3827" spans="1:1" x14ac:dyDescent="0.3">
      <c r="A3827" s="94"/>
    </row>
    <row r="3828" spans="1:1" x14ac:dyDescent="0.3">
      <c r="A3828" s="94"/>
    </row>
    <row r="3829" spans="1:1" x14ac:dyDescent="0.3">
      <c r="A3829" s="94"/>
    </row>
    <row r="3830" spans="1:1" x14ac:dyDescent="0.3">
      <c r="A3830" s="94"/>
    </row>
    <row r="3831" spans="1:1" x14ac:dyDescent="0.3">
      <c r="A3831" s="94"/>
    </row>
    <row r="3832" spans="1:1" x14ac:dyDescent="0.3">
      <c r="A3832" s="94"/>
    </row>
    <row r="3833" spans="1:1" x14ac:dyDescent="0.3">
      <c r="A3833" s="94"/>
    </row>
    <row r="3834" spans="1:1" x14ac:dyDescent="0.3">
      <c r="A3834" s="94"/>
    </row>
    <row r="3835" spans="1:1" x14ac:dyDescent="0.3">
      <c r="A3835" s="94"/>
    </row>
    <row r="3836" spans="1:1" x14ac:dyDescent="0.3">
      <c r="A3836" s="94"/>
    </row>
    <row r="3837" spans="1:1" x14ac:dyDescent="0.3">
      <c r="A3837" s="94"/>
    </row>
    <row r="3838" spans="1:1" x14ac:dyDescent="0.3">
      <c r="A3838" s="94"/>
    </row>
    <row r="3839" spans="1:1" x14ac:dyDescent="0.3">
      <c r="A3839" s="94"/>
    </row>
    <row r="3840" spans="1:1" x14ac:dyDescent="0.3">
      <c r="A3840" s="94"/>
    </row>
    <row r="3841" spans="1:1" x14ac:dyDescent="0.3">
      <c r="A3841" s="94"/>
    </row>
    <row r="3842" spans="1:1" x14ac:dyDescent="0.3">
      <c r="A3842" s="94"/>
    </row>
    <row r="3843" spans="1:1" x14ac:dyDescent="0.3">
      <c r="A3843" s="94"/>
    </row>
    <row r="3844" spans="1:1" x14ac:dyDescent="0.3">
      <c r="A3844" s="94"/>
    </row>
    <row r="3845" spans="1:1" x14ac:dyDescent="0.3">
      <c r="A3845" s="94"/>
    </row>
    <row r="3846" spans="1:1" x14ac:dyDescent="0.3">
      <c r="A3846" s="94"/>
    </row>
    <row r="3847" spans="1:1" x14ac:dyDescent="0.3">
      <c r="A3847" s="94"/>
    </row>
    <row r="3848" spans="1:1" x14ac:dyDescent="0.3">
      <c r="A3848" s="94"/>
    </row>
    <row r="3849" spans="1:1" x14ac:dyDescent="0.3">
      <c r="A3849" s="94"/>
    </row>
    <row r="3850" spans="1:1" x14ac:dyDescent="0.3">
      <c r="A3850" s="94"/>
    </row>
    <row r="3851" spans="1:1" x14ac:dyDescent="0.3">
      <c r="A3851" s="94"/>
    </row>
    <row r="3852" spans="1:1" x14ac:dyDescent="0.3">
      <c r="A3852" s="94"/>
    </row>
    <row r="3853" spans="1:1" x14ac:dyDescent="0.3">
      <c r="A3853" s="94"/>
    </row>
    <row r="3854" spans="1:1" x14ac:dyDescent="0.3">
      <c r="A3854" s="94"/>
    </row>
    <row r="3855" spans="1:1" x14ac:dyDescent="0.3">
      <c r="A3855" s="94"/>
    </row>
    <row r="3856" spans="1:1" x14ac:dyDescent="0.3">
      <c r="A3856" s="94"/>
    </row>
    <row r="3857" spans="1:1" x14ac:dyDescent="0.3">
      <c r="A3857" s="94"/>
    </row>
    <row r="3858" spans="1:1" x14ac:dyDescent="0.3">
      <c r="A3858" s="94"/>
    </row>
    <row r="3859" spans="1:1" x14ac:dyDescent="0.3">
      <c r="A3859" s="94"/>
    </row>
    <row r="3860" spans="1:1" x14ac:dyDescent="0.3">
      <c r="A3860" s="94"/>
    </row>
    <row r="3861" spans="1:1" x14ac:dyDescent="0.3">
      <c r="A3861" s="94"/>
    </row>
    <row r="3862" spans="1:1" x14ac:dyDescent="0.3">
      <c r="A3862" s="94"/>
    </row>
    <row r="3863" spans="1:1" x14ac:dyDescent="0.3">
      <c r="A3863" s="94"/>
    </row>
    <row r="3864" spans="1:1" x14ac:dyDescent="0.3">
      <c r="A3864" s="94"/>
    </row>
    <row r="3865" spans="1:1" x14ac:dyDescent="0.3">
      <c r="A3865" s="94"/>
    </row>
    <row r="3866" spans="1:1" x14ac:dyDescent="0.3">
      <c r="A3866" s="94"/>
    </row>
    <row r="3867" spans="1:1" x14ac:dyDescent="0.3">
      <c r="A3867" s="94"/>
    </row>
    <row r="3868" spans="1:1" x14ac:dyDescent="0.3">
      <c r="A3868" s="94"/>
    </row>
    <row r="3869" spans="1:1" x14ac:dyDescent="0.3">
      <c r="A3869" s="94"/>
    </row>
    <row r="3870" spans="1:1" x14ac:dyDescent="0.3">
      <c r="A3870" s="94"/>
    </row>
    <row r="3871" spans="1:1" x14ac:dyDescent="0.3">
      <c r="A3871" s="94"/>
    </row>
    <row r="3872" spans="1:1" x14ac:dyDescent="0.3">
      <c r="A3872" s="94"/>
    </row>
    <row r="3873" spans="1:1" x14ac:dyDescent="0.3">
      <c r="A3873" s="94"/>
    </row>
    <row r="3874" spans="1:1" x14ac:dyDescent="0.3">
      <c r="A3874" s="94"/>
    </row>
    <row r="3875" spans="1:1" x14ac:dyDescent="0.3">
      <c r="A3875" s="94"/>
    </row>
    <row r="3876" spans="1:1" x14ac:dyDescent="0.3">
      <c r="A3876" s="94"/>
    </row>
    <row r="3877" spans="1:1" x14ac:dyDescent="0.3">
      <c r="A3877" s="94"/>
    </row>
    <row r="3878" spans="1:1" x14ac:dyDescent="0.3">
      <c r="A3878" s="94"/>
    </row>
    <row r="3879" spans="1:1" x14ac:dyDescent="0.3">
      <c r="A3879" s="94"/>
    </row>
    <row r="3880" spans="1:1" x14ac:dyDescent="0.3">
      <c r="A3880" s="94"/>
    </row>
    <row r="3881" spans="1:1" x14ac:dyDescent="0.3">
      <c r="A3881" s="94"/>
    </row>
    <row r="3882" spans="1:1" x14ac:dyDescent="0.3">
      <c r="A3882" s="94"/>
    </row>
    <row r="3883" spans="1:1" x14ac:dyDescent="0.3">
      <c r="A3883" s="94"/>
    </row>
    <row r="3884" spans="1:1" x14ac:dyDescent="0.3">
      <c r="A3884" s="94"/>
    </row>
    <row r="3885" spans="1:1" x14ac:dyDescent="0.3">
      <c r="A3885" s="94"/>
    </row>
    <row r="3886" spans="1:1" x14ac:dyDescent="0.3">
      <c r="A3886" s="94"/>
    </row>
    <row r="3887" spans="1:1" x14ac:dyDescent="0.3">
      <c r="A3887" s="94"/>
    </row>
    <row r="3888" spans="1:1" x14ac:dyDescent="0.3">
      <c r="A3888" s="94"/>
    </row>
    <row r="3889" spans="1:1" x14ac:dyDescent="0.3">
      <c r="A3889" s="94"/>
    </row>
    <row r="3890" spans="1:1" x14ac:dyDescent="0.3">
      <c r="A3890" s="94"/>
    </row>
    <row r="3891" spans="1:1" x14ac:dyDescent="0.3">
      <c r="A3891" s="94"/>
    </row>
    <row r="3892" spans="1:1" x14ac:dyDescent="0.3">
      <c r="A3892" s="94"/>
    </row>
    <row r="3893" spans="1:1" x14ac:dyDescent="0.3">
      <c r="A3893" s="94"/>
    </row>
    <row r="3894" spans="1:1" x14ac:dyDescent="0.3">
      <c r="A3894" s="94"/>
    </row>
    <row r="3895" spans="1:1" x14ac:dyDescent="0.3">
      <c r="A3895" s="94"/>
    </row>
    <row r="3896" spans="1:1" x14ac:dyDescent="0.3">
      <c r="A3896" s="94"/>
    </row>
    <row r="3897" spans="1:1" x14ac:dyDescent="0.3">
      <c r="A3897" s="94"/>
    </row>
    <row r="3898" spans="1:1" x14ac:dyDescent="0.3">
      <c r="A3898" s="94"/>
    </row>
    <row r="3899" spans="1:1" x14ac:dyDescent="0.3">
      <c r="A3899" s="94"/>
    </row>
    <row r="3900" spans="1:1" x14ac:dyDescent="0.3">
      <c r="A3900" s="94"/>
    </row>
    <row r="3901" spans="1:1" x14ac:dyDescent="0.3">
      <c r="A3901" s="94"/>
    </row>
    <row r="3902" spans="1:1" x14ac:dyDescent="0.3">
      <c r="A3902" s="94"/>
    </row>
    <row r="3903" spans="1:1" x14ac:dyDescent="0.3">
      <c r="A3903" s="94"/>
    </row>
    <row r="3904" spans="1:1" x14ac:dyDescent="0.3">
      <c r="A3904" s="94"/>
    </row>
    <row r="3905" spans="1:1" x14ac:dyDescent="0.3">
      <c r="A3905" s="94"/>
    </row>
    <row r="3906" spans="1:1" x14ac:dyDescent="0.3">
      <c r="A3906" s="94"/>
    </row>
    <row r="3907" spans="1:1" x14ac:dyDescent="0.3">
      <c r="A3907" s="94"/>
    </row>
    <row r="3908" spans="1:1" x14ac:dyDescent="0.3">
      <c r="A3908" s="94"/>
    </row>
    <row r="3909" spans="1:1" x14ac:dyDescent="0.3">
      <c r="A3909" s="94"/>
    </row>
    <row r="3910" spans="1:1" x14ac:dyDescent="0.3">
      <c r="A3910" s="94"/>
    </row>
    <row r="3911" spans="1:1" x14ac:dyDescent="0.3">
      <c r="A3911" s="94"/>
    </row>
    <row r="3912" spans="1:1" x14ac:dyDescent="0.3">
      <c r="A3912" s="94"/>
    </row>
    <row r="3913" spans="1:1" x14ac:dyDescent="0.3">
      <c r="A3913" s="94"/>
    </row>
    <row r="3914" spans="1:1" x14ac:dyDescent="0.3">
      <c r="A3914" s="94"/>
    </row>
    <row r="3915" spans="1:1" x14ac:dyDescent="0.3">
      <c r="A3915" s="94"/>
    </row>
    <row r="3916" spans="1:1" x14ac:dyDescent="0.3">
      <c r="A3916" s="94"/>
    </row>
    <row r="3917" spans="1:1" x14ac:dyDescent="0.3">
      <c r="A3917" s="94"/>
    </row>
    <row r="3918" spans="1:1" x14ac:dyDescent="0.3">
      <c r="A3918" s="94"/>
    </row>
    <row r="3919" spans="1:1" x14ac:dyDescent="0.3">
      <c r="A3919" s="94"/>
    </row>
    <row r="3920" spans="1:1" x14ac:dyDescent="0.3">
      <c r="A3920" s="94"/>
    </row>
    <row r="3921" spans="1:1" x14ac:dyDescent="0.3">
      <c r="A3921" s="94"/>
    </row>
    <row r="3922" spans="1:1" x14ac:dyDescent="0.3">
      <c r="A3922" s="94"/>
    </row>
    <row r="3923" spans="1:1" x14ac:dyDescent="0.3">
      <c r="A3923" s="94"/>
    </row>
    <row r="3924" spans="1:1" x14ac:dyDescent="0.3">
      <c r="A3924" s="94"/>
    </row>
    <row r="3925" spans="1:1" x14ac:dyDescent="0.3">
      <c r="A3925" s="94"/>
    </row>
    <row r="3926" spans="1:1" x14ac:dyDescent="0.3">
      <c r="A3926" s="94"/>
    </row>
    <row r="3927" spans="1:1" x14ac:dyDescent="0.3">
      <c r="A3927" s="94"/>
    </row>
    <row r="3928" spans="1:1" x14ac:dyDescent="0.3">
      <c r="A3928" s="94"/>
    </row>
    <row r="3929" spans="1:1" x14ac:dyDescent="0.3">
      <c r="A3929" s="94"/>
    </row>
    <row r="3930" spans="1:1" x14ac:dyDescent="0.3">
      <c r="A3930" s="94"/>
    </row>
    <row r="3931" spans="1:1" x14ac:dyDescent="0.3">
      <c r="A3931" s="94"/>
    </row>
    <row r="3932" spans="1:1" x14ac:dyDescent="0.3">
      <c r="A3932" s="94"/>
    </row>
    <row r="3933" spans="1:1" x14ac:dyDescent="0.3">
      <c r="A3933" s="94"/>
    </row>
    <row r="3934" spans="1:1" x14ac:dyDescent="0.3">
      <c r="A3934" s="94"/>
    </row>
    <row r="3935" spans="1:1" x14ac:dyDescent="0.3">
      <c r="A3935" s="94"/>
    </row>
    <row r="3936" spans="1:1" x14ac:dyDescent="0.3">
      <c r="A3936" s="94"/>
    </row>
    <row r="3937" spans="1:1" x14ac:dyDescent="0.3">
      <c r="A3937" s="94"/>
    </row>
    <row r="3938" spans="1:1" x14ac:dyDescent="0.3">
      <c r="A3938" s="94"/>
    </row>
    <row r="3939" spans="1:1" x14ac:dyDescent="0.3">
      <c r="A3939" s="94"/>
    </row>
    <row r="3940" spans="1:1" x14ac:dyDescent="0.3">
      <c r="A3940" s="94"/>
    </row>
    <row r="3941" spans="1:1" x14ac:dyDescent="0.3">
      <c r="A3941" s="94"/>
    </row>
    <row r="3942" spans="1:1" x14ac:dyDescent="0.3">
      <c r="A3942" s="94"/>
    </row>
    <row r="3943" spans="1:1" x14ac:dyDescent="0.3">
      <c r="A3943" s="94"/>
    </row>
    <row r="3944" spans="1:1" x14ac:dyDescent="0.3">
      <c r="A3944" s="94"/>
    </row>
    <row r="3945" spans="1:1" x14ac:dyDescent="0.3">
      <c r="A3945" s="94"/>
    </row>
    <row r="3946" spans="1:1" x14ac:dyDescent="0.3">
      <c r="A3946" s="94"/>
    </row>
    <row r="3947" spans="1:1" x14ac:dyDescent="0.3">
      <c r="A3947" s="94"/>
    </row>
    <row r="3948" spans="1:1" x14ac:dyDescent="0.3">
      <c r="A3948" s="94"/>
    </row>
    <row r="3949" spans="1:1" x14ac:dyDescent="0.3">
      <c r="A3949" s="94"/>
    </row>
    <row r="3950" spans="1:1" x14ac:dyDescent="0.3">
      <c r="A3950" s="94"/>
    </row>
    <row r="3951" spans="1:1" x14ac:dyDescent="0.3">
      <c r="A3951" s="94"/>
    </row>
    <row r="3952" spans="1:1" x14ac:dyDescent="0.3">
      <c r="A3952" s="94"/>
    </row>
    <row r="3953" spans="1:1" x14ac:dyDescent="0.3">
      <c r="A3953" s="94"/>
    </row>
    <row r="3954" spans="1:1" x14ac:dyDescent="0.3">
      <c r="A3954" s="94"/>
    </row>
    <row r="3955" spans="1:1" x14ac:dyDescent="0.3">
      <c r="A3955" s="94"/>
    </row>
    <row r="3956" spans="1:1" x14ac:dyDescent="0.3">
      <c r="A3956" s="94"/>
    </row>
    <row r="3957" spans="1:1" x14ac:dyDescent="0.3">
      <c r="A3957" s="94"/>
    </row>
    <row r="3958" spans="1:1" x14ac:dyDescent="0.3">
      <c r="A3958" s="94"/>
    </row>
    <row r="3959" spans="1:1" x14ac:dyDescent="0.3">
      <c r="A3959" s="94"/>
    </row>
    <row r="3960" spans="1:1" x14ac:dyDescent="0.3">
      <c r="A3960" s="94"/>
    </row>
    <row r="3961" spans="1:1" x14ac:dyDescent="0.3">
      <c r="A3961" s="94"/>
    </row>
    <row r="3962" spans="1:1" x14ac:dyDescent="0.3">
      <c r="A3962" s="94"/>
    </row>
    <row r="3963" spans="1:1" x14ac:dyDescent="0.3">
      <c r="A3963" s="94"/>
    </row>
    <row r="3964" spans="1:1" x14ac:dyDescent="0.3">
      <c r="A3964" s="94"/>
    </row>
    <row r="3965" spans="1:1" x14ac:dyDescent="0.3">
      <c r="A3965" s="94"/>
    </row>
    <row r="3966" spans="1:1" x14ac:dyDescent="0.3">
      <c r="A3966" s="94"/>
    </row>
    <row r="3967" spans="1:1" x14ac:dyDescent="0.3">
      <c r="A3967" s="94"/>
    </row>
    <row r="3968" spans="1:1" x14ac:dyDescent="0.3">
      <c r="A3968" s="94"/>
    </row>
    <row r="3969" spans="1:1" x14ac:dyDescent="0.3">
      <c r="A3969" s="94"/>
    </row>
    <row r="3970" spans="1:1" x14ac:dyDescent="0.3">
      <c r="A3970" s="94"/>
    </row>
    <row r="3971" spans="1:1" x14ac:dyDescent="0.3">
      <c r="A3971" s="94"/>
    </row>
    <row r="3972" spans="1:1" x14ac:dyDescent="0.3">
      <c r="A3972" s="94"/>
    </row>
    <row r="3973" spans="1:1" x14ac:dyDescent="0.3">
      <c r="A3973" s="94"/>
    </row>
    <row r="3974" spans="1:1" x14ac:dyDescent="0.3">
      <c r="A3974" s="94"/>
    </row>
    <row r="3975" spans="1:1" x14ac:dyDescent="0.3">
      <c r="A3975" s="94"/>
    </row>
    <row r="3976" spans="1:1" x14ac:dyDescent="0.3">
      <c r="A3976" s="94"/>
    </row>
    <row r="3977" spans="1:1" x14ac:dyDescent="0.3">
      <c r="A3977" s="94"/>
    </row>
    <row r="3978" spans="1:1" x14ac:dyDescent="0.3">
      <c r="A3978" s="94"/>
    </row>
    <row r="3979" spans="1:1" x14ac:dyDescent="0.3">
      <c r="A3979" s="94"/>
    </row>
    <row r="3980" spans="1:1" x14ac:dyDescent="0.3">
      <c r="A3980" s="94"/>
    </row>
    <row r="3981" spans="1:1" x14ac:dyDescent="0.3">
      <c r="A3981" s="94"/>
    </row>
    <row r="3982" spans="1:1" x14ac:dyDescent="0.3">
      <c r="A3982" s="94"/>
    </row>
    <row r="3983" spans="1:1" x14ac:dyDescent="0.3">
      <c r="A3983" s="94"/>
    </row>
    <row r="3984" spans="1:1" x14ac:dyDescent="0.3">
      <c r="A3984" s="94"/>
    </row>
    <row r="3985" spans="1:1" x14ac:dyDescent="0.3">
      <c r="A3985" s="94"/>
    </row>
    <row r="3986" spans="1:1" x14ac:dyDescent="0.3">
      <c r="A3986" s="94"/>
    </row>
    <row r="3987" spans="1:1" x14ac:dyDescent="0.3">
      <c r="A3987" s="94"/>
    </row>
    <row r="3988" spans="1:1" x14ac:dyDescent="0.3">
      <c r="A3988" s="94"/>
    </row>
    <row r="3989" spans="1:1" x14ac:dyDescent="0.3">
      <c r="A3989" s="94"/>
    </row>
    <row r="3990" spans="1:1" x14ac:dyDescent="0.3">
      <c r="A3990" s="94"/>
    </row>
    <row r="3991" spans="1:1" x14ac:dyDescent="0.3">
      <c r="A3991" s="94"/>
    </row>
    <row r="3992" spans="1:1" x14ac:dyDescent="0.3">
      <c r="A3992" s="94"/>
    </row>
    <row r="3993" spans="1:1" x14ac:dyDescent="0.3">
      <c r="A3993" s="94"/>
    </row>
    <row r="3994" spans="1:1" x14ac:dyDescent="0.3">
      <c r="A3994" s="94"/>
    </row>
    <row r="3995" spans="1:1" x14ac:dyDescent="0.3">
      <c r="A3995" s="94"/>
    </row>
    <row r="3996" spans="1:1" x14ac:dyDescent="0.3">
      <c r="A3996" s="94"/>
    </row>
    <row r="3997" spans="1:1" x14ac:dyDescent="0.3">
      <c r="A3997" s="94"/>
    </row>
    <row r="3998" spans="1:1" x14ac:dyDescent="0.3">
      <c r="A3998" s="94"/>
    </row>
    <row r="3999" spans="1:1" x14ac:dyDescent="0.3">
      <c r="A3999" s="94"/>
    </row>
    <row r="4000" spans="1:1" x14ac:dyDescent="0.3">
      <c r="A4000" s="94"/>
    </row>
    <row r="4001" spans="1:1" x14ac:dyDescent="0.3">
      <c r="A4001" s="94"/>
    </row>
    <row r="4002" spans="1:1" x14ac:dyDescent="0.3">
      <c r="A4002" s="94"/>
    </row>
    <row r="4003" spans="1:1" x14ac:dyDescent="0.3">
      <c r="A4003" s="94"/>
    </row>
    <row r="4004" spans="1:1" x14ac:dyDescent="0.3">
      <c r="A4004" s="94"/>
    </row>
    <row r="4005" spans="1:1" x14ac:dyDescent="0.3">
      <c r="A4005" s="94"/>
    </row>
    <row r="4006" spans="1:1" x14ac:dyDescent="0.3">
      <c r="A4006" s="94"/>
    </row>
    <row r="4007" spans="1:1" x14ac:dyDescent="0.3">
      <c r="A4007" s="94"/>
    </row>
    <row r="4008" spans="1:1" x14ac:dyDescent="0.3">
      <c r="A4008" s="94"/>
    </row>
    <row r="4009" spans="1:1" x14ac:dyDescent="0.3">
      <c r="A4009" s="94"/>
    </row>
    <row r="4010" spans="1:1" x14ac:dyDescent="0.3">
      <c r="A4010" s="94"/>
    </row>
    <row r="4011" spans="1:1" x14ac:dyDescent="0.3">
      <c r="A4011" s="94"/>
    </row>
    <row r="4012" spans="1:1" x14ac:dyDescent="0.3">
      <c r="A4012" s="94"/>
    </row>
    <row r="4013" spans="1:1" x14ac:dyDescent="0.3">
      <c r="A4013" s="94"/>
    </row>
    <row r="4014" spans="1:1" x14ac:dyDescent="0.3">
      <c r="A4014" s="94"/>
    </row>
    <row r="4015" spans="1:1" x14ac:dyDescent="0.3">
      <c r="A4015" s="94"/>
    </row>
    <row r="4016" spans="1:1" x14ac:dyDescent="0.3">
      <c r="A4016" s="94"/>
    </row>
    <row r="4017" spans="1:1" x14ac:dyDescent="0.3">
      <c r="A4017" s="94"/>
    </row>
    <row r="4018" spans="1:1" x14ac:dyDescent="0.3">
      <c r="A4018" s="94"/>
    </row>
    <row r="4019" spans="1:1" x14ac:dyDescent="0.3">
      <c r="A4019" s="94"/>
    </row>
    <row r="4020" spans="1:1" x14ac:dyDescent="0.3">
      <c r="A4020" s="94"/>
    </row>
    <row r="4021" spans="1:1" x14ac:dyDescent="0.3">
      <c r="A4021" s="94"/>
    </row>
    <row r="4022" spans="1:1" x14ac:dyDescent="0.3">
      <c r="A4022" s="94"/>
    </row>
    <row r="4023" spans="1:1" x14ac:dyDescent="0.3">
      <c r="A4023" s="94"/>
    </row>
    <row r="4024" spans="1:1" x14ac:dyDescent="0.3">
      <c r="A4024" s="94"/>
    </row>
    <row r="4025" spans="1:1" x14ac:dyDescent="0.3">
      <c r="A4025" s="94"/>
    </row>
    <row r="4026" spans="1:1" x14ac:dyDescent="0.3">
      <c r="A4026" s="94"/>
    </row>
    <row r="4027" spans="1:1" x14ac:dyDescent="0.3">
      <c r="A4027" s="94"/>
    </row>
    <row r="4028" spans="1:1" x14ac:dyDescent="0.3">
      <c r="A4028" s="94"/>
    </row>
    <row r="4029" spans="1:1" x14ac:dyDescent="0.3">
      <c r="A4029" s="94"/>
    </row>
    <row r="4030" spans="1:1" x14ac:dyDescent="0.3">
      <c r="A4030" s="94"/>
    </row>
    <row r="4031" spans="1:1" x14ac:dyDescent="0.3">
      <c r="A4031" s="94"/>
    </row>
    <row r="4032" spans="1:1" x14ac:dyDescent="0.3">
      <c r="A4032" s="94"/>
    </row>
    <row r="4033" spans="1:1" x14ac:dyDescent="0.3">
      <c r="A4033" s="94"/>
    </row>
    <row r="4034" spans="1:1" x14ac:dyDescent="0.3">
      <c r="A4034" s="94"/>
    </row>
    <row r="4035" spans="1:1" x14ac:dyDescent="0.3">
      <c r="A4035" s="94"/>
    </row>
    <row r="4036" spans="1:1" x14ac:dyDescent="0.3">
      <c r="A4036" s="94"/>
    </row>
    <row r="4037" spans="1:1" x14ac:dyDescent="0.3">
      <c r="A4037" s="94"/>
    </row>
    <row r="4038" spans="1:1" x14ac:dyDescent="0.3">
      <c r="A4038" s="94"/>
    </row>
    <row r="4039" spans="1:1" x14ac:dyDescent="0.3">
      <c r="A4039" s="94"/>
    </row>
    <row r="4040" spans="1:1" x14ac:dyDescent="0.3">
      <c r="A4040" s="94"/>
    </row>
    <row r="4041" spans="1:1" x14ac:dyDescent="0.3">
      <c r="A4041" s="94"/>
    </row>
    <row r="4042" spans="1:1" x14ac:dyDescent="0.3">
      <c r="A4042" s="94"/>
    </row>
    <row r="4043" spans="1:1" x14ac:dyDescent="0.3">
      <c r="A4043" s="94"/>
    </row>
    <row r="4044" spans="1:1" x14ac:dyDescent="0.3">
      <c r="A4044" s="94"/>
    </row>
    <row r="4045" spans="1:1" x14ac:dyDescent="0.3">
      <c r="A4045" s="94"/>
    </row>
    <row r="4046" spans="1:1" x14ac:dyDescent="0.3">
      <c r="A4046" s="94"/>
    </row>
    <row r="4047" spans="1:1" x14ac:dyDescent="0.3">
      <c r="A4047" s="94"/>
    </row>
    <row r="4048" spans="1:1" x14ac:dyDescent="0.3">
      <c r="A4048" s="94"/>
    </row>
    <row r="4049" spans="1:1" x14ac:dyDescent="0.3">
      <c r="A4049" s="94"/>
    </row>
    <row r="4050" spans="1:1" x14ac:dyDescent="0.3">
      <c r="A4050" s="94"/>
    </row>
    <row r="4051" spans="1:1" x14ac:dyDescent="0.3">
      <c r="A4051" s="94"/>
    </row>
    <row r="4052" spans="1:1" x14ac:dyDescent="0.3">
      <c r="A4052" s="94"/>
    </row>
    <row r="4053" spans="1:1" x14ac:dyDescent="0.3">
      <c r="A4053" s="94"/>
    </row>
    <row r="4054" spans="1:1" x14ac:dyDescent="0.3">
      <c r="A4054" s="94"/>
    </row>
    <row r="4055" spans="1:1" x14ac:dyDescent="0.3">
      <c r="A4055" s="94"/>
    </row>
    <row r="4056" spans="1:1" x14ac:dyDescent="0.3">
      <c r="A4056" s="94"/>
    </row>
    <row r="4057" spans="1:1" x14ac:dyDescent="0.3">
      <c r="A4057" s="94"/>
    </row>
    <row r="4058" spans="1:1" x14ac:dyDescent="0.3">
      <c r="A4058" s="94"/>
    </row>
    <row r="4059" spans="1:1" x14ac:dyDescent="0.3">
      <c r="A4059" s="94"/>
    </row>
    <row r="4060" spans="1:1" x14ac:dyDescent="0.3">
      <c r="A4060" s="94"/>
    </row>
    <row r="4061" spans="1:1" x14ac:dyDescent="0.3">
      <c r="A4061" s="94"/>
    </row>
    <row r="4062" spans="1:1" x14ac:dyDescent="0.3">
      <c r="A4062" s="94"/>
    </row>
    <row r="4063" spans="1:1" x14ac:dyDescent="0.3">
      <c r="A4063" s="94"/>
    </row>
    <row r="4064" spans="1:1" x14ac:dyDescent="0.3">
      <c r="A4064" s="94"/>
    </row>
    <row r="4065" spans="1:1" x14ac:dyDescent="0.3">
      <c r="A4065" s="94"/>
    </row>
    <row r="4066" spans="1:1" x14ac:dyDescent="0.3">
      <c r="A4066" s="94"/>
    </row>
    <row r="4067" spans="1:1" x14ac:dyDescent="0.3">
      <c r="A4067" s="94"/>
    </row>
    <row r="4068" spans="1:1" x14ac:dyDescent="0.3">
      <c r="A4068" s="94"/>
    </row>
    <row r="4069" spans="1:1" x14ac:dyDescent="0.3">
      <c r="A4069" s="94"/>
    </row>
    <row r="4070" spans="1:1" x14ac:dyDescent="0.3">
      <c r="A4070" s="94"/>
    </row>
    <row r="4071" spans="1:1" x14ac:dyDescent="0.3">
      <c r="A4071" s="94"/>
    </row>
    <row r="4072" spans="1:1" x14ac:dyDescent="0.3">
      <c r="A4072" s="94"/>
    </row>
    <row r="4073" spans="1:1" x14ac:dyDescent="0.3">
      <c r="A4073" s="94"/>
    </row>
    <row r="4074" spans="1:1" x14ac:dyDescent="0.3">
      <c r="A4074" s="94"/>
    </row>
    <row r="4075" spans="1:1" x14ac:dyDescent="0.3">
      <c r="A4075" s="94"/>
    </row>
    <row r="4076" spans="1:1" x14ac:dyDescent="0.3">
      <c r="A4076" s="94"/>
    </row>
    <row r="4077" spans="1:1" x14ac:dyDescent="0.3">
      <c r="A4077" s="94"/>
    </row>
    <row r="4078" spans="1:1" x14ac:dyDescent="0.3">
      <c r="A4078" s="94"/>
    </row>
    <row r="4079" spans="1:1" x14ac:dyDescent="0.3">
      <c r="A4079" s="94"/>
    </row>
    <row r="4080" spans="1:1" x14ac:dyDescent="0.3">
      <c r="A4080" s="94"/>
    </row>
    <row r="4081" spans="1:1" x14ac:dyDescent="0.3">
      <c r="A4081" s="94"/>
    </row>
    <row r="4082" spans="1:1" x14ac:dyDescent="0.3">
      <c r="A4082" s="94"/>
    </row>
    <row r="4083" spans="1:1" x14ac:dyDescent="0.3">
      <c r="A4083" s="94"/>
    </row>
    <row r="4084" spans="1:1" x14ac:dyDescent="0.3">
      <c r="A4084" s="94"/>
    </row>
    <row r="4085" spans="1:1" x14ac:dyDescent="0.3">
      <c r="A4085" s="94"/>
    </row>
    <row r="4086" spans="1:1" x14ac:dyDescent="0.3">
      <c r="A4086" s="94"/>
    </row>
    <row r="4087" spans="1:1" x14ac:dyDescent="0.3">
      <c r="A4087" s="94"/>
    </row>
    <row r="4088" spans="1:1" x14ac:dyDescent="0.3">
      <c r="A4088" s="94"/>
    </row>
    <row r="4089" spans="1:1" x14ac:dyDescent="0.3">
      <c r="A4089" s="94"/>
    </row>
    <row r="4090" spans="1:1" x14ac:dyDescent="0.3">
      <c r="A4090" s="94"/>
    </row>
    <row r="4091" spans="1:1" x14ac:dyDescent="0.3">
      <c r="A4091" s="94"/>
    </row>
    <row r="4092" spans="1:1" x14ac:dyDescent="0.3">
      <c r="A4092" s="94"/>
    </row>
    <row r="4093" spans="1:1" x14ac:dyDescent="0.3">
      <c r="A4093" s="94"/>
    </row>
    <row r="4094" spans="1:1" x14ac:dyDescent="0.3">
      <c r="A4094" s="94"/>
    </row>
    <row r="4095" spans="1:1" x14ac:dyDescent="0.3">
      <c r="A4095" s="94"/>
    </row>
    <row r="4096" spans="1:1" x14ac:dyDescent="0.3">
      <c r="A4096" s="94"/>
    </row>
    <row r="4097" spans="1:1" x14ac:dyDescent="0.3">
      <c r="A4097" s="94"/>
    </row>
    <row r="4098" spans="1:1" x14ac:dyDescent="0.3">
      <c r="A4098" s="94"/>
    </row>
    <row r="4099" spans="1:1" x14ac:dyDescent="0.3">
      <c r="A4099" s="94"/>
    </row>
    <row r="4100" spans="1:1" x14ac:dyDescent="0.3">
      <c r="A4100" s="94"/>
    </row>
    <row r="4101" spans="1:1" x14ac:dyDescent="0.3">
      <c r="A4101" s="94"/>
    </row>
    <row r="4102" spans="1:1" x14ac:dyDescent="0.3">
      <c r="A4102" s="94"/>
    </row>
    <row r="4103" spans="1:1" x14ac:dyDescent="0.3">
      <c r="A4103" s="94"/>
    </row>
    <row r="4104" spans="1:1" x14ac:dyDescent="0.3">
      <c r="A4104" s="94"/>
    </row>
    <row r="4105" spans="1:1" x14ac:dyDescent="0.3">
      <c r="A4105" s="94"/>
    </row>
    <row r="4106" spans="1:1" x14ac:dyDescent="0.3">
      <c r="A4106" s="94"/>
    </row>
    <row r="4107" spans="1:1" x14ac:dyDescent="0.3">
      <c r="A4107" s="94"/>
    </row>
    <row r="4108" spans="1:1" x14ac:dyDescent="0.3">
      <c r="A4108" s="94"/>
    </row>
    <row r="4109" spans="1:1" x14ac:dyDescent="0.3">
      <c r="A4109" s="94"/>
    </row>
    <row r="4110" spans="1:1" x14ac:dyDescent="0.3">
      <c r="A4110" s="94"/>
    </row>
    <row r="4111" spans="1:1" x14ac:dyDescent="0.3">
      <c r="A4111" s="94"/>
    </row>
    <row r="4112" spans="1:1" x14ac:dyDescent="0.3">
      <c r="A4112" s="94"/>
    </row>
    <row r="4113" spans="1:1" x14ac:dyDescent="0.3">
      <c r="A4113" s="94"/>
    </row>
    <row r="4114" spans="1:1" x14ac:dyDescent="0.3">
      <c r="A4114" s="94"/>
    </row>
    <row r="4115" spans="1:1" x14ac:dyDescent="0.3">
      <c r="A4115" s="94"/>
    </row>
    <row r="4116" spans="1:1" x14ac:dyDescent="0.3">
      <c r="A4116" s="94"/>
    </row>
    <row r="4117" spans="1:1" x14ac:dyDescent="0.3">
      <c r="A4117" s="94"/>
    </row>
    <row r="4118" spans="1:1" x14ac:dyDescent="0.3">
      <c r="A4118" s="94"/>
    </row>
    <row r="4119" spans="1:1" x14ac:dyDescent="0.3">
      <c r="A4119" s="94"/>
    </row>
    <row r="4120" spans="1:1" x14ac:dyDescent="0.3">
      <c r="A4120" s="94"/>
    </row>
    <row r="4121" spans="1:1" x14ac:dyDescent="0.3">
      <c r="A4121" s="94"/>
    </row>
    <row r="4122" spans="1:1" x14ac:dyDescent="0.3">
      <c r="A4122" s="94"/>
    </row>
    <row r="4123" spans="1:1" x14ac:dyDescent="0.3">
      <c r="A4123" s="94"/>
    </row>
    <row r="4124" spans="1:1" x14ac:dyDescent="0.3">
      <c r="A4124" s="94"/>
    </row>
    <row r="4125" spans="1:1" x14ac:dyDescent="0.3">
      <c r="A4125" s="94"/>
    </row>
    <row r="4126" spans="1:1" x14ac:dyDescent="0.3">
      <c r="A4126" s="94"/>
    </row>
    <row r="4127" spans="1:1" x14ac:dyDescent="0.3">
      <c r="A4127" s="94"/>
    </row>
    <row r="4128" spans="1:1" x14ac:dyDescent="0.3">
      <c r="A4128" s="94"/>
    </row>
    <row r="4129" spans="1:1" x14ac:dyDescent="0.3">
      <c r="A4129" s="94"/>
    </row>
    <row r="4130" spans="1:1" x14ac:dyDescent="0.3">
      <c r="A4130" s="94"/>
    </row>
    <row r="4131" spans="1:1" x14ac:dyDescent="0.3">
      <c r="A4131" s="94"/>
    </row>
    <row r="4132" spans="1:1" x14ac:dyDescent="0.3">
      <c r="A4132" s="94"/>
    </row>
    <row r="4133" spans="1:1" x14ac:dyDescent="0.3">
      <c r="A4133" s="94"/>
    </row>
    <row r="4134" spans="1:1" x14ac:dyDescent="0.3">
      <c r="A4134" s="94"/>
    </row>
    <row r="4135" spans="1:1" x14ac:dyDescent="0.3">
      <c r="A4135" s="94"/>
    </row>
    <row r="4136" spans="1:1" x14ac:dyDescent="0.3">
      <c r="A4136" s="94"/>
    </row>
    <row r="4137" spans="1:1" x14ac:dyDescent="0.3">
      <c r="A4137" s="94"/>
    </row>
    <row r="4138" spans="1:1" x14ac:dyDescent="0.3">
      <c r="A4138" s="94"/>
    </row>
    <row r="4139" spans="1:1" x14ac:dyDescent="0.3">
      <c r="A4139" s="94"/>
    </row>
    <row r="4140" spans="1:1" x14ac:dyDescent="0.3">
      <c r="A4140" s="94"/>
    </row>
    <row r="4141" spans="1:1" x14ac:dyDescent="0.3">
      <c r="A4141" s="94"/>
    </row>
    <row r="4142" spans="1:1" x14ac:dyDescent="0.3">
      <c r="A4142" s="94"/>
    </row>
    <row r="4143" spans="1:1" x14ac:dyDescent="0.3">
      <c r="A4143" s="94"/>
    </row>
    <row r="4144" spans="1:1" x14ac:dyDescent="0.3">
      <c r="A4144" s="94"/>
    </row>
    <row r="4145" spans="1:1" x14ac:dyDescent="0.3">
      <c r="A4145" s="94"/>
    </row>
    <row r="4146" spans="1:1" x14ac:dyDescent="0.3">
      <c r="A4146" s="94"/>
    </row>
    <row r="4147" spans="1:1" x14ac:dyDescent="0.3">
      <c r="A4147" s="94"/>
    </row>
    <row r="4148" spans="1:1" x14ac:dyDescent="0.3">
      <c r="A4148" s="94"/>
    </row>
    <row r="4149" spans="1:1" x14ac:dyDescent="0.3">
      <c r="A4149" s="94"/>
    </row>
    <row r="4150" spans="1:1" x14ac:dyDescent="0.3">
      <c r="A4150" s="94"/>
    </row>
    <row r="4151" spans="1:1" x14ac:dyDescent="0.3">
      <c r="A4151" s="94"/>
    </row>
    <row r="4152" spans="1:1" x14ac:dyDescent="0.3">
      <c r="A4152" s="94"/>
    </row>
    <row r="4153" spans="1:1" x14ac:dyDescent="0.3">
      <c r="A4153" s="94"/>
    </row>
    <row r="4154" spans="1:1" x14ac:dyDescent="0.3">
      <c r="A4154" s="94"/>
    </row>
    <row r="4155" spans="1:1" x14ac:dyDescent="0.3">
      <c r="A4155" s="94"/>
    </row>
    <row r="4156" spans="1:1" x14ac:dyDescent="0.3">
      <c r="A4156" s="94"/>
    </row>
    <row r="4157" spans="1:1" x14ac:dyDescent="0.3">
      <c r="A4157" s="94"/>
    </row>
    <row r="4158" spans="1:1" x14ac:dyDescent="0.3">
      <c r="A4158" s="94"/>
    </row>
    <row r="4159" spans="1:1" x14ac:dyDescent="0.3">
      <c r="A4159" s="94"/>
    </row>
    <row r="4160" spans="1:1" x14ac:dyDescent="0.3">
      <c r="A4160" s="94"/>
    </row>
    <row r="4161" spans="1:1" x14ac:dyDescent="0.3">
      <c r="A4161" s="94"/>
    </row>
    <row r="4162" spans="1:1" x14ac:dyDescent="0.3">
      <c r="A4162" s="94"/>
    </row>
    <row r="4163" spans="1:1" x14ac:dyDescent="0.3">
      <c r="A4163" s="94"/>
    </row>
    <row r="4164" spans="1:1" x14ac:dyDescent="0.3">
      <c r="A4164" s="94"/>
    </row>
    <row r="4165" spans="1:1" x14ac:dyDescent="0.3">
      <c r="A4165" s="94"/>
    </row>
    <row r="4166" spans="1:1" x14ac:dyDescent="0.3">
      <c r="A4166" s="94"/>
    </row>
    <row r="4167" spans="1:1" x14ac:dyDescent="0.3">
      <c r="A4167" s="94"/>
    </row>
    <row r="4168" spans="1:1" x14ac:dyDescent="0.3">
      <c r="A4168" s="94"/>
    </row>
    <row r="4169" spans="1:1" x14ac:dyDescent="0.3">
      <c r="A4169" s="94"/>
    </row>
    <row r="4170" spans="1:1" x14ac:dyDescent="0.3">
      <c r="A4170" s="94"/>
    </row>
    <row r="4171" spans="1:1" x14ac:dyDescent="0.3">
      <c r="A4171" s="94"/>
    </row>
    <row r="4172" spans="1:1" x14ac:dyDescent="0.3">
      <c r="A4172" s="94"/>
    </row>
    <row r="4173" spans="1:1" x14ac:dyDescent="0.3">
      <c r="A4173" s="94"/>
    </row>
    <row r="4174" spans="1:1" x14ac:dyDescent="0.3">
      <c r="A4174" s="94"/>
    </row>
    <row r="4175" spans="1:1" x14ac:dyDescent="0.3">
      <c r="A4175" s="94"/>
    </row>
    <row r="4176" spans="1:1" x14ac:dyDescent="0.3">
      <c r="A4176" s="94"/>
    </row>
    <row r="4177" spans="1:1" x14ac:dyDescent="0.3">
      <c r="A4177" s="94"/>
    </row>
    <row r="4178" spans="1:1" x14ac:dyDescent="0.3">
      <c r="A4178" s="94"/>
    </row>
    <row r="4179" spans="1:1" x14ac:dyDescent="0.3">
      <c r="A4179" s="94"/>
    </row>
    <row r="4180" spans="1:1" x14ac:dyDescent="0.3">
      <c r="A4180" s="94"/>
    </row>
    <row r="4181" spans="1:1" x14ac:dyDescent="0.3">
      <c r="A4181" s="94"/>
    </row>
    <row r="4182" spans="1:1" x14ac:dyDescent="0.3">
      <c r="A4182" s="94"/>
    </row>
    <row r="4183" spans="1:1" x14ac:dyDescent="0.3">
      <c r="A4183" s="94"/>
    </row>
    <row r="4184" spans="1:1" x14ac:dyDescent="0.3">
      <c r="A4184" s="94"/>
    </row>
    <row r="4185" spans="1:1" x14ac:dyDescent="0.3">
      <c r="A4185" s="94"/>
    </row>
    <row r="4186" spans="1:1" x14ac:dyDescent="0.3">
      <c r="A4186" s="94"/>
    </row>
    <row r="4187" spans="1:1" x14ac:dyDescent="0.3">
      <c r="A4187" s="94"/>
    </row>
    <row r="4188" spans="1:1" x14ac:dyDescent="0.3">
      <c r="A4188" s="94"/>
    </row>
    <row r="4189" spans="1:1" x14ac:dyDescent="0.3">
      <c r="A4189" s="94"/>
    </row>
    <row r="4190" spans="1:1" x14ac:dyDescent="0.3">
      <c r="A4190" s="94"/>
    </row>
    <row r="4191" spans="1:1" x14ac:dyDescent="0.3">
      <c r="A4191" s="94"/>
    </row>
    <row r="4192" spans="1:1" x14ac:dyDescent="0.3">
      <c r="A4192" s="94"/>
    </row>
    <row r="4193" spans="1:1" x14ac:dyDescent="0.3">
      <c r="A4193" s="94"/>
    </row>
    <row r="4194" spans="1:1" x14ac:dyDescent="0.3">
      <c r="A4194" s="94"/>
    </row>
    <row r="4195" spans="1:1" x14ac:dyDescent="0.3">
      <c r="A4195" s="94"/>
    </row>
    <row r="4196" spans="1:1" x14ac:dyDescent="0.3">
      <c r="A4196" s="94"/>
    </row>
    <row r="4197" spans="1:1" x14ac:dyDescent="0.3">
      <c r="A4197" s="94"/>
    </row>
    <row r="4198" spans="1:1" x14ac:dyDescent="0.3">
      <c r="A4198" s="94"/>
    </row>
    <row r="4199" spans="1:1" x14ac:dyDescent="0.3">
      <c r="A4199" s="94"/>
    </row>
    <row r="4200" spans="1:1" x14ac:dyDescent="0.3">
      <c r="A4200" s="94"/>
    </row>
    <row r="4201" spans="1:1" x14ac:dyDescent="0.3">
      <c r="A4201" s="94"/>
    </row>
    <row r="4202" spans="1:1" x14ac:dyDescent="0.3">
      <c r="A4202" s="94"/>
    </row>
    <row r="4203" spans="1:1" x14ac:dyDescent="0.3">
      <c r="A4203" s="94"/>
    </row>
    <row r="4204" spans="1:1" x14ac:dyDescent="0.3">
      <c r="A4204" s="94"/>
    </row>
    <row r="4205" spans="1:1" x14ac:dyDescent="0.3">
      <c r="A4205" s="94"/>
    </row>
    <row r="4206" spans="1:1" x14ac:dyDescent="0.3">
      <c r="A4206" s="94"/>
    </row>
    <row r="4207" spans="1:1" x14ac:dyDescent="0.3">
      <c r="A4207" s="94"/>
    </row>
    <row r="4208" spans="1:1" x14ac:dyDescent="0.3">
      <c r="A4208" s="94"/>
    </row>
    <row r="4209" spans="1:1" x14ac:dyDescent="0.3">
      <c r="A4209" s="94"/>
    </row>
    <row r="4210" spans="1:1" x14ac:dyDescent="0.3">
      <c r="A4210" s="94"/>
    </row>
    <row r="4211" spans="1:1" x14ac:dyDescent="0.3">
      <c r="A4211" s="94"/>
    </row>
    <row r="4212" spans="1:1" x14ac:dyDescent="0.3">
      <c r="A4212" s="94"/>
    </row>
    <row r="4213" spans="1:1" x14ac:dyDescent="0.3">
      <c r="A4213" s="94"/>
    </row>
    <row r="4214" spans="1:1" x14ac:dyDescent="0.3">
      <c r="A4214" s="94"/>
    </row>
    <row r="4215" spans="1:1" x14ac:dyDescent="0.3">
      <c r="A4215" s="94"/>
    </row>
    <row r="4216" spans="1:1" x14ac:dyDescent="0.3">
      <c r="A4216" s="94"/>
    </row>
    <row r="4217" spans="1:1" x14ac:dyDescent="0.3">
      <c r="A4217" s="94"/>
    </row>
    <row r="4218" spans="1:1" x14ac:dyDescent="0.3">
      <c r="A4218" s="94"/>
    </row>
    <row r="4219" spans="1:1" x14ac:dyDescent="0.3">
      <c r="A4219" s="94"/>
    </row>
    <row r="4220" spans="1:1" x14ac:dyDescent="0.3">
      <c r="A4220" s="94"/>
    </row>
    <row r="4221" spans="1:1" x14ac:dyDescent="0.3">
      <c r="A4221" s="94"/>
    </row>
    <row r="4222" spans="1:1" x14ac:dyDescent="0.3">
      <c r="A4222" s="94"/>
    </row>
    <row r="4223" spans="1:1" x14ac:dyDescent="0.3">
      <c r="A4223" s="94"/>
    </row>
    <row r="4224" spans="1:1" x14ac:dyDescent="0.3">
      <c r="A4224" s="94"/>
    </row>
    <row r="4225" spans="1:1" x14ac:dyDescent="0.3">
      <c r="A4225" s="94"/>
    </row>
    <row r="4226" spans="1:1" x14ac:dyDescent="0.3">
      <c r="A4226" s="94"/>
    </row>
    <row r="4227" spans="1:1" x14ac:dyDescent="0.3">
      <c r="A4227" s="94"/>
    </row>
    <row r="4228" spans="1:1" x14ac:dyDescent="0.3">
      <c r="A4228" s="94"/>
    </row>
    <row r="4229" spans="1:1" x14ac:dyDescent="0.3">
      <c r="A4229" s="94"/>
    </row>
    <row r="4230" spans="1:1" x14ac:dyDescent="0.3">
      <c r="A4230" s="94"/>
    </row>
    <row r="4231" spans="1:1" x14ac:dyDescent="0.3">
      <c r="A4231" s="94"/>
    </row>
    <row r="4232" spans="1:1" x14ac:dyDescent="0.3">
      <c r="A4232" s="94"/>
    </row>
    <row r="4233" spans="1:1" x14ac:dyDescent="0.3">
      <c r="A4233" s="94"/>
    </row>
    <row r="4234" spans="1:1" x14ac:dyDescent="0.3">
      <c r="A4234" s="94"/>
    </row>
    <row r="4235" spans="1:1" x14ac:dyDescent="0.3">
      <c r="A4235" s="94"/>
    </row>
    <row r="4236" spans="1:1" x14ac:dyDescent="0.3">
      <c r="A4236" s="94"/>
    </row>
    <row r="4237" spans="1:1" x14ac:dyDescent="0.3">
      <c r="A4237" s="94"/>
    </row>
    <row r="4238" spans="1:1" x14ac:dyDescent="0.3">
      <c r="A4238" s="94"/>
    </row>
    <row r="4239" spans="1:1" x14ac:dyDescent="0.3">
      <c r="A4239" s="94"/>
    </row>
    <row r="4240" spans="1:1" x14ac:dyDescent="0.3">
      <c r="A4240" s="94"/>
    </row>
    <row r="4241" spans="1:1" x14ac:dyDescent="0.3">
      <c r="A4241" s="94"/>
    </row>
    <row r="4242" spans="1:1" x14ac:dyDescent="0.3">
      <c r="A4242" s="94"/>
    </row>
    <row r="4243" spans="1:1" x14ac:dyDescent="0.3">
      <c r="A4243" s="94"/>
    </row>
    <row r="4244" spans="1:1" x14ac:dyDescent="0.3">
      <c r="A4244" s="94"/>
    </row>
    <row r="4245" spans="1:1" x14ac:dyDescent="0.3">
      <c r="A4245" s="94"/>
    </row>
    <row r="4246" spans="1:1" x14ac:dyDescent="0.3">
      <c r="A4246" s="94"/>
    </row>
    <row r="4247" spans="1:1" x14ac:dyDescent="0.3">
      <c r="A4247" s="94"/>
    </row>
    <row r="4248" spans="1:1" x14ac:dyDescent="0.3">
      <c r="A4248" s="94"/>
    </row>
    <row r="4249" spans="1:1" x14ac:dyDescent="0.3">
      <c r="A4249" s="94"/>
    </row>
    <row r="4250" spans="1:1" x14ac:dyDescent="0.3">
      <c r="A4250" s="94"/>
    </row>
    <row r="4251" spans="1:1" x14ac:dyDescent="0.3">
      <c r="A4251" s="94"/>
    </row>
    <row r="4252" spans="1:1" x14ac:dyDescent="0.3">
      <c r="A4252" s="94"/>
    </row>
    <row r="4253" spans="1:1" x14ac:dyDescent="0.3">
      <c r="A4253" s="94"/>
    </row>
    <row r="4254" spans="1:1" x14ac:dyDescent="0.3">
      <c r="A4254" s="94"/>
    </row>
    <row r="4255" spans="1:1" x14ac:dyDescent="0.3">
      <c r="A4255" s="94"/>
    </row>
    <row r="4256" spans="1:1" x14ac:dyDescent="0.3">
      <c r="A4256" s="94"/>
    </row>
    <row r="4257" spans="1:1" x14ac:dyDescent="0.3">
      <c r="A4257" s="94"/>
    </row>
    <row r="4258" spans="1:1" x14ac:dyDescent="0.3">
      <c r="A4258" s="94"/>
    </row>
    <row r="4259" spans="1:1" x14ac:dyDescent="0.3">
      <c r="A4259" s="94"/>
    </row>
    <row r="4260" spans="1:1" x14ac:dyDescent="0.3">
      <c r="A4260" s="94"/>
    </row>
    <row r="4261" spans="1:1" x14ac:dyDescent="0.3">
      <c r="A4261" s="94"/>
    </row>
    <row r="4262" spans="1:1" x14ac:dyDescent="0.3">
      <c r="A4262" s="94"/>
    </row>
    <row r="4263" spans="1:1" x14ac:dyDescent="0.3">
      <c r="A4263" s="94"/>
    </row>
    <row r="4264" spans="1:1" x14ac:dyDescent="0.3">
      <c r="A4264" s="94"/>
    </row>
    <row r="4265" spans="1:1" x14ac:dyDescent="0.3">
      <c r="A4265" s="94"/>
    </row>
    <row r="4266" spans="1:1" x14ac:dyDescent="0.3">
      <c r="A4266" s="94"/>
    </row>
    <row r="4267" spans="1:1" x14ac:dyDescent="0.3">
      <c r="A4267" s="94"/>
    </row>
    <row r="4268" spans="1:1" x14ac:dyDescent="0.3">
      <c r="A4268" s="94"/>
    </row>
    <row r="4269" spans="1:1" x14ac:dyDescent="0.3">
      <c r="A4269" s="94"/>
    </row>
    <row r="4270" spans="1:1" x14ac:dyDescent="0.3">
      <c r="A4270" s="94"/>
    </row>
    <row r="4271" spans="1:1" x14ac:dyDescent="0.3">
      <c r="A4271" s="94"/>
    </row>
    <row r="4272" spans="1:1" x14ac:dyDescent="0.3">
      <c r="A4272" s="94"/>
    </row>
    <row r="4273" spans="1:1" x14ac:dyDescent="0.3">
      <c r="A4273" s="94"/>
    </row>
    <row r="4274" spans="1:1" x14ac:dyDescent="0.3">
      <c r="A4274" s="94"/>
    </row>
    <row r="4275" spans="1:1" x14ac:dyDescent="0.3">
      <c r="A4275" s="94"/>
    </row>
    <row r="4276" spans="1:1" x14ac:dyDescent="0.3">
      <c r="A4276" s="94"/>
    </row>
    <row r="4277" spans="1:1" x14ac:dyDescent="0.3">
      <c r="A4277" s="94"/>
    </row>
    <row r="4278" spans="1:1" x14ac:dyDescent="0.3">
      <c r="A4278" s="94"/>
    </row>
    <row r="4279" spans="1:1" x14ac:dyDescent="0.3">
      <c r="A4279" s="94"/>
    </row>
    <row r="4280" spans="1:1" x14ac:dyDescent="0.3">
      <c r="A4280" s="94"/>
    </row>
    <row r="4281" spans="1:1" x14ac:dyDescent="0.3">
      <c r="A4281" s="94"/>
    </row>
    <row r="4282" spans="1:1" x14ac:dyDescent="0.3">
      <c r="A4282" s="94"/>
    </row>
    <row r="4283" spans="1:1" x14ac:dyDescent="0.3">
      <c r="A4283" s="94"/>
    </row>
    <row r="4284" spans="1:1" x14ac:dyDescent="0.3">
      <c r="A4284" s="94"/>
    </row>
    <row r="4285" spans="1:1" x14ac:dyDescent="0.3">
      <c r="A4285" s="94"/>
    </row>
    <row r="4286" spans="1:1" x14ac:dyDescent="0.3">
      <c r="A4286" s="94"/>
    </row>
    <row r="4287" spans="1:1" x14ac:dyDescent="0.3">
      <c r="A4287" s="94"/>
    </row>
    <row r="4288" spans="1:1" x14ac:dyDescent="0.3">
      <c r="A4288" s="94"/>
    </row>
    <row r="4289" spans="1:1" x14ac:dyDescent="0.3">
      <c r="A4289" s="94"/>
    </row>
    <row r="4290" spans="1:1" x14ac:dyDescent="0.3">
      <c r="A4290" s="94"/>
    </row>
    <row r="4291" spans="1:1" x14ac:dyDescent="0.3">
      <c r="A4291" s="94"/>
    </row>
    <row r="4292" spans="1:1" x14ac:dyDescent="0.3">
      <c r="A4292" s="94"/>
    </row>
    <row r="4293" spans="1:1" x14ac:dyDescent="0.3">
      <c r="A4293" s="94"/>
    </row>
    <row r="4294" spans="1:1" x14ac:dyDescent="0.3">
      <c r="A4294" s="94"/>
    </row>
    <row r="4295" spans="1:1" x14ac:dyDescent="0.3">
      <c r="A4295" s="94"/>
    </row>
    <row r="4296" spans="1:1" x14ac:dyDescent="0.3">
      <c r="A4296" s="94"/>
    </row>
    <row r="4297" spans="1:1" x14ac:dyDescent="0.3">
      <c r="A4297" s="94"/>
    </row>
    <row r="4298" spans="1:1" x14ac:dyDescent="0.3">
      <c r="A4298" s="94"/>
    </row>
    <row r="4299" spans="1:1" x14ac:dyDescent="0.3">
      <c r="A4299" s="94"/>
    </row>
    <row r="4300" spans="1:1" x14ac:dyDescent="0.3">
      <c r="A4300" s="94"/>
    </row>
    <row r="4301" spans="1:1" x14ac:dyDescent="0.3">
      <c r="A4301" s="94"/>
    </row>
    <row r="4302" spans="1:1" x14ac:dyDescent="0.3">
      <c r="A4302" s="94"/>
    </row>
    <row r="4303" spans="1:1" x14ac:dyDescent="0.3">
      <c r="A4303" s="94"/>
    </row>
    <row r="4304" spans="1:1" x14ac:dyDescent="0.3">
      <c r="A4304" s="94"/>
    </row>
    <row r="4305" spans="1:1" x14ac:dyDescent="0.3">
      <c r="A4305" s="94"/>
    </row>
    <row r="4306" spans="1:1" x14ac:dyDescent="0.3">
      <c r="A4306" s="94"/>
    </row>
    <row r="4307" spans="1:1" x14ac:dyDescent="0.3">
      <c r="A4307" s="94"/>
    </row>
    <row r="4308" spans="1:1" x14ac:dyDescent="0.3">
      <c r="A4308" s="94"/>
    </row>
    <row r="4309" spans="1:1" x14ac:dyDescent="0.3">
      <c r="A4309" s="94"/>
    </row>
    <row r="4310" spans="1:1" x14ac:dyDescent="0.3">
      <c r="A4310" s="94"/>
    </row>
    <row r="4311" spans="1:1" x14ac:dyDescent="0.3">
      <c r="A4311" s="94"/>
    </row>
    <row r="4312" spans="1:1" x14ac:dyDescent="0.3">
      <c r="A4312" s="94"/>
    </row>
    <row r="4313" spans="1:1" x14ac:dyDescent="0.3">
      <c r="A4313" s="94"/>
    </row>
    <row r="4314" spans="1:1" x14ac:dyDescent="0.3">
      <c r="A4314" s="94"/>
    </row>
    <row r="4315" spans="1:1" x14ac:dyDescent="0.3">
      <c r="A4315" s="94"/>
    </row>
    <row r="4316" spans="1:1" x14ac:dyDescent="0.3">
      <c r="A4316" s="94"/>
    </row>
    <row r="4317" spans="1:1" x14ac:dyDescent="0.3">
      <c r="A4317" s="94"/>
    </row>
    <row r="4318" spans="1:1" x14ac:dyDescent="0.3">
      <c r="A4318" s="94"/>
    </row>
    <row r="4319" spans="1:1" x14ac:dyDescent="0.3">
      <c r="A4319" s="94"/>
    </row>
    <row r="4320" spans="1:1" x14ac:dyDescent="0.3">
      <c r="A4320" s="94"/>
    </row>
    <row r="4321" spans="1:1" x14ac:dyDescent="0.3">
      <c r="A4321" s="94"/>
    </row>
    <row r="4322" spans="1:1" x14ac:dyDescent="0.3">
      <c r="A4322" s="94"/>
    </row>
    <row r="4323" spans="1:1" x14ac:dyDescent="0.3">
      <c r="A4323" s="94"/>
    </row>
    <row r="4324" spans="1:1" x14ac:dyDescent="0.3">
      <c r="A4324" s="94"/>
    </row>
    <row r="4325" spans="1:1" x14ac:dyDescent="0.3">
      <c r="A4325" s="94"/>
    </row>
    <row r="4326" spans="1:1" x14ac:dyDescent="0.3">
      <c r="A4326" s="94"/>
    </row>
    <row r="4327" spans="1:1" x14ac:dyDescent="0.3">
      <c r="A4327" s="94"/>
    </row>
    <row r="4328" spans="1:1" x14ac:dyDescent="0.3">
      <c r="A4328" s="94"/>
    </row>
    <row r="4329" spans="1:1" x14ac:dyDescent="0.3">
      <c r="A4329" s="94"/>
    </row>
    <row r="4330" spans="1:1" x14ac:dyDescent="0.3">
      <c r="A4330" s="94"/>
    </row>
    <row r="4331" spans="1:1" x14ac:dyDescent="0.3">
      <c r="A4331" s="94"/>
    </row>
    <row r="4332" spans="1:1" x14ac:dyDescent="0.3">
      <c r="A4332" s="94"/>
    </row>
    <row r="4333" spans="1:1" x14ac:dyDescent="0.3">
      <c r="A4333" s="94"/>
    </row>
    <row r="4334" spans="1:1" x14ac:dyDescent="0.3">
      <c r="A4334" s="94"/>
    </row>
    <row r="4335" spans="1:1" x14ac:dyDescent="0.3">
      <c r="A4335" s="94"/>
    </row>
    <row r="4336" spans="1:1" x14ac:dyDescent="0.3">
      <c r="A4336" s="94"/>
    </row>
    <row r="4337" spans="1:1" x14ac:dyDescent="0.3">
      <c r="A4337" s="94"/>
    </row>
    <row r="4338" spans="1:1" x14ac:dyDescent="0.3">
      <c r="A4338" s="94"/>
    </row>
    <row r="4339" spans="1:1" x14ac:dyDescent="0.3">
      <c r="A4339" s="94"/>
    </row>
    <row r="4340" spans="1:1" x14ac:dyDescent="0.3">
      <c r="A4340" s="94"/>
    </row>
    <row r="4341" spans="1:1" x14ac:dyDescent="0.3">
      <c r="A4341" s="94"/>
    </row>
    <row r="4342" spans="1:1" x14ac:dyDescent="0.3">
      <c r="A4342" s="94"/>
    </row>
    <row r="4343" spans="1:1" x14ac:dyDescent="0.3">
      <c r="A4343" s="94"/>
    </row>
    <row r="4344" spans="1:1" x14ac:dyDescent="0.3">
      <c r="A4344" s="94"/>
    </row>
    <row r="4345" spans="1:1" x14ac:dyDescent="0.3">
      <c r="A4345" s="94"/>
    </row>
    <row r="4346" spans="1:1" x14ac:dyDescent="0.3">
      <c r="A4346" s="94"/>
    </row>
    <row r="4347" spans="1:1" x14ac:dyDescent="0.3">
      <c r="A4347" s="94"/>
    </row>
    <row r="4348" spans="1:1" x14ac:dyDescent="0.3">
      <c r="A4348" s="94"/>
    </row>
    <row r="4349" spans="1:1" x14ac:dyDescent="0.3">
      <c r="A4349" s="94"/>
    </row>
    <row r="4350" spans="1:1" x14ac:dyDescent="0.3">
      <c r="A4350" s="94"/>
    </row>
    <row r="4351" spans="1:1" x14ac:dyDescent="0.3">
      <c r="A4351" s="94"/>
    </row>
    <row r="4352" spans="1:1" x14ac:dyDescent="0.3">
      <c r="A4352" s="94"/>
    </row>
    <row r="4353" spans="1:1" x14ac:dyDescent="0.3">
      <c r="A4353" s="94"/>
    </row>
    <row r="4354" spans="1:1" x14ac:dyDescent="0.3">
      <c r="A4354" s="94"/>
    </row>
    <row r="4355" spans="1:1" x14ac:dyDescent="0.3">
      <c r="A4355" s="94"/>
    </row>
    <row r="4356" spans="1:1" x14ac:dyDescent="0.3">
      <c r="A4356" s="94"/>
    </row>
    <row r="4357" spans="1:1" x14ac:dyDescent="0.3">
      <c r="A4357" s="94"/>
    </row>
    <row r="4358" spans="1:1" x14ac:dyDescent="0.3">
      <c r="A4358" s="94"/>
    </row>
    <row r="4359" spans="1:1" x14ac:dyDescent="0.3">
      <c r="A4359" s="94"/>
    </row>
    <row r="4360" spans="1:1" x14ac:dyDescent="0.3">
      <c r="A4360" s="94"/>
    </row>
    <row r="4361" spans="1:1" x14ac:dyDescent="0.3">
      <c r="A4361" s="94"/>
    </row>
    <row r="4362" spans="1:1" x14ac:dyDescent="0.3">
      <c r="A4362" s="94"/>
    </row>
    <row r="4363" spans="1:1" x14ac:dyDescent="0.3">
      <c r="A4363" s="94"/>
    </row>
    <row r="4364" spans="1:1" x14ac:dyDescent="0.3">
      <c r="A4364" s="94"/>
    </row>
    <row r="4365" spans="1:1" x14ac:dyDescent="0.3">
      <c r="A4365" s="94"/>
    </row>
    <row r="4366" spans="1:1" x14ac:dyDescent="0.3">
      <c r="A4366" s="94"/>
    </row>
    <row r="4367" spans="1:1" x14ac:dyDescent="0.3">
      <c r="A4367" s="94"/>
    </row>
    <row r="4368" spans="1:1" x14ac:dyDescent="0.3">
      <c r="A4368" s="94"/>
    </row>
    <row r="4369" spans="1:1" x14ac:dyDescent="0.3">
      <c r="A4369" s="94"/>
    </row>
    <row r="4370" spans="1:1" x14ac:dyDescent="0.3">
      <c r="A4370" s="94"/>
    </row>
    <row r="4371" spans="1:1" x14ac:dyDescent="0.3">
      <c r="A4371" s="94"/>
    </row>
    <row r="4372" spans="1:1" x14ac:dyDescent="0.3">
      <c r="A4372" s="94"/>
    </row>
    <row r="4373" spans="1:1" x14ac:dyDescent="0.3">
      <c r="A4373" s="94"/>
    </row>
    <row r="4374" spans="1:1" x14ac:dyDescent="0.3">
      <c r="A4374" s="94"/>
    </row>
    <row r="4375" spans="1:1" x14ac:dyDescent="0.3">
      <c r="A4375" s="94"/>
    </row>
    <row r="4376" spans="1:1" x14ac:dyDescent="0.3">
      <c r="A4376" s="94"/>
    </row>
    <row r="4377" spans="1:1" x14ac:dyDescent="0.3">
      <c r="A4377" s="94"/>
    </row>
    <row r="4378" spans="1:1" x14ac:dyDescent="0.3">
      <c r="A4378" s="94"/>
    </row>
    <row r="4379" spans="1:1" x14ac:dyDescent="0.3">
      <c r="A4379" s="94"/>
    </row>
    <row r="4380" spans="1:1" x14ac:dyDescent="0.3">
      <c r="A4380" s="94"/>
    </row>
    <row r="4381" spans="1:1" x14ac:dyDescent="0.3">
      <c r="A4381" s="94"/>
    </row>
    <row r="4382" spans="1:1" x14ac:dyDescent="0.3">
      <c r="A4382" s="94"/>
    </row>
    <row r="4383" spans="1:1" x14ac:dyDescent="0.3">
      <c r="A4383" s="94"/>
    </row>
    <row r="4384" spans="1:1" x14ac:dyDescent="0.3">
      <c r="A4384" s="94"/>
    </row>
    <row r="4385" spans="1:1" x14ac:dyDescent="0.3">
      <c r="A4385" s="94"/>
    </row>
    <row r="4386" spans="1:1" x14ac:dyDescent="0.3">
      <c r="A4386" s="94"/>
    </row>
    <row r="4387" spans="1:1" x14ac:dyDescent="0.3">
      <c r="A4387" s="94"/>
    </row>
    <row r="4388" spans="1:1" x14ac:dyDescent="0.3">
      <c r="A4388" s="94"/>
    </row>
    <row r="4389" spans="1:1" x14ac:dyDescent="0.3">
      <c r="A4389" s="94"/>
    </row>
    <row r="4390" spans="1:1" x14ac:dyDescent="0.3">
      <c r="A4390" s="94"/>
    </row>
    <row r="4391" spans="1:1" x14ac:dyDescent="0.3">
      <c r="A4391" s="94"/>
    </row>
    <row r="4392" spans="1:1" x14ac:dyDescent="0.3">
      <c r="A4392" s="94"/>
    </row>
    <row r="4393" spans="1:1" x14ac:dyDescent="0.3">
      <c r="A4393" s="94"/>
    </row>
    <row r="4394" spans="1:1" x14ac:dyDescent="0.3">
      <c r="A4394" s="94"/>
    </row>
    <row r="4395" spans="1:1" x14ac:dyDescent="0.3">
      <c r="A4395" s="94"/>
    </row>
    <row r="4396" spans="1:1" x14ac:dyDescent="0.3">
      <c r="A4396" s="94"/>
    </row>
    <row r="4397" spans="1:1" x14ac:dyDescent="0.3">
      <c r="A4397" s="94"/>
    </row>
    <row r="4398" spans="1:1" x14ac:dyDescent="0.3">
      <c r="A4398" s="94"/>
    </row>
    <row r="4399" spans="1:1" x14ac:dyDescent="0.3">
      <c r="A4399" s="94"/>
    </row>
    <row r="4400" spans="1:1" x14ac:dyDescent="0.3">
      <c r="A4400" s="94"/>
    </row>
    <row r="4401" spans="1:1" x14ac:dyDescent="0.3">
      <c r="A4401" s="94"/>
    </row>
    <row r="4402" spans="1:1" x14ac:dyDescent="0.3">
      <c r="A4402" s="94"/>
    </row>
    <row r="4403" spans="1:1" x14ac:dyDescent="0.3">
      <c r="A4403" s="94"/>
    </row>
    <row r="4404" spans="1:1" x14ac:dyDescent="0.3">
      <c r="A4404" s="94"/>
    </row>
    <row r="4405" spans="1:1" x14ac:dyDescent="0.3">
      <c r="A4405" s="94"/>
    </row>
    <row r="4406" spans="1:1" x14ac:dyDescent="0.3">
      <c r="A4406" s="94"/>
    </row>
    <row r="4407" spans="1:1" x14ac:dyDescent="0.3">
      <c r="A4407" s="94"/>
    </row>
    <row r="4408" spans="1:1" x14ac:dyDescent="0.3">
      <c r="A4408" s="94"/>
    </row>
    <row r="4409" spans="1:1" x14ac:dyDescent="0.3">
      <c r="A4409" s="94"/>
    </row>
    <row r="4410" spans="1:1" x14ac:dyDescent="0.3">
      <c r="A4410" s="94"/>
    </row>
    <row r="4411" spans="1:1" x14ac:dyDescent="0.3">
      <c r="A4411" s="94"/>
    </row>
    <row r="4412" spans="1:1" x14ac:dyDescent="0.3">
      <c r="A4412" s="94"/>
    </row>
    <row r="4413" spans="1:1" x14ac:dyDescent="0.3">
      <c r="A4413" s="94"/>
    </row>
    <row r="4414" spans="1:1" x14ac:dyDescent="0.3">
      <c r="A4414" s="94"/>
    </row>
    <row r="4415" spans="1:1" x14ac:dyDescent="0.3">
      <c r="A4415" s="94"/>
    </row>
    <row r="4416" spans="1:1" x14ac:dyDescent="0.3">
      <c r="A4416" s="94"/>
    </row>
    <row r="4417" spans="1:1" x14ac:dyDescent="0.3">
      <c r="A4417" s="94"/>
    </row>
    <row r="4418" spans="1:1" x14ac:dyDescent="0.3">
      <c r="A4418" s="94"/>
    </row>
    <row r="4419" spans="1:1" x14ac:dyDescent="0.3">
      <c r="A4419" s="94"/>
    </row>
    <row r="4420" spans="1:1" x14ac:dyDescent="0.3">
      <c r="A4420" s="94"/>
    </row>
    <row r="4421" spans="1:1" x14ac:dyDescent="0.3">
      <c r="A4421" s="94"/>
    </row>
    <row r="4422" spans="1:1" x14ac:dyDescent="0.3">
      <c r="A4422" s="94"/>
    </row>
    <row r="4423" spans="1:1" x14ac:dyDescent="0.3">
      <c r="A4423" s="94"/>
    </row>
    <row r="4424" spans="1:1" x14ac:dyDescent="0.3">
      <c r="A4424" s="94"/>
    </row>
    <row r="4425" spans="1:1" x14ac:dyDescent="0.3">
      <c r="A4425" s="94"/>
    </row>
    <row r="4426" spans="1:1" x14ac:dyDescent="0.3">
      <c r="A4426" s="94"/>
    </row>
    <row r="4427" spans="1:1" x14ac:dyDescent="0.3">
      <c r="A4427" s="94"/>
    </row>
    <row r="4428" spans="1:1" x14ac:dyDescent="0.3">
      <c r="A4428" s="94"/>
    </row>
    <row r="4429" spans="1:1" x14ac:dyDescent="0.3">
      <c r="A4429" s="94"/>
    </row>
    <row r="4430" spans="1:1" x14ac:dyDescent="0.3">
      <c r="A4430" s="94"/>
    </row>
    <row r="4431" spans="1:1" x14ac:dyDescent="0.3">
      <c r="A4431" s="94"/>
    </row>
    <row r="4432" spans="1:1" x14ac:dyDescent="0.3">
      <c r="A4432" s="94"/>
    </row>
    <row r="4433" spans="1:1" x14ac:dyDescent="0.3">
      <c r="A4433" s="94"/>
    </row>
    <row r="4434" spans="1:1" x14ac:dyDescent="0.3">
      <c r="A4434" s="94"/>
    </row>
    <row r="4435" spans="1:1" x14ac:dyDescent="0.3">
      <c r="A4435" s="94"/>
    </row>
    <row r="4436" spans="1:1" x14ac:dyDescent="0.3">
      <c r="A4436" s="94"/>
    </row>
    <row r="4437" spans="1:1" x14ac:dyDescent="0.3">
      <c r="A4437" s="94"/>
    </row>
    <row r="4438" spans="1:1" x14ac:dyDescent="0.3">
      <c r="A4438" s="94"/>
    </row>
    <row r="4439" spans="1:1" x14ac:dyDescent="0.3">
      <c r="A4439" s="94"/>
    </row>
    <row r="4440" spans="1:1" x14ac:dyDescent="0.3">
      <c r="A4440" s="94"/>
    </row>
    <row r="4441" spans="1:1" x14ac:dyDescent="0.3">
      <c r="A4441" s="94"/>
    </row>
    <row r="4442" spans="1:1" x14ac:dyDescent="0.3">
      <c r="A4442" s="94"/>
    </row>
    <row r="4443" spans="1:1" x14ac:dyDescent="0.3">
      <c r="A4443" s="94"/>
    </row>
    <row r="4444" spans="1:1" x14ac:dyDescent="0.3">
      <c r="A4444" s="94"/>
    </row>
    <row r="4445" spans="1:1" x14ac:dyDescent="0.3">
      <c r="A4445" s="94"/>
    </row>
    <row r="4446" spans="1:1" x14ac:dyDescent="0.3">
      <c r="A4446" s="94"/>
    </row>
    <row r="4447" spans="1:1" x14ac:dyDescent="0.3">
      <c r="A4447" s="94"/>
    </row>
    <row r="4448" spans="1:1" x14ac:dyDescent="0.3">
      <c r="A4448" s="94"/>
    </row>
    <row r="4449" spans="1:1" x14ac:dyDescent="0.3">
      <c r="A4449" s="94"/>
    </row>
    <row r="4450" spans="1:1" x14ac:dyDescent="0.3">
      <c r="A4450" s="94"/>
    </row>
    <row r="4451" spans="1:1" x14ac:dyDescent="0.3">
      <c r="A4451" s="94"/>
    </row>
    <row r="4452" spans="1:1" x14ac:dyDescent="0.3">
      <c r="A4452" s="94"/>
    </row>
    <row r="4453" spans="1:1" x14ac:dyDescent="0.3">
      <c r="A4453" s="94"/>
    </row>
    <row r="4454" spans="1:1" x14ac:dyDescent="0.3">
      <c r="A4454" s="94"/>
    </row>
    <row r="4455" spans="1:1" x14ac:dyDescent="0.3">
      <c r="A4455" s="94"/>
    </row>
    <row r="4456" spans="1:1" x14ac:dyDescent="0.3">
      <c r="A4456" s="94"/>
    </row>
    <row r="4457" spans="1:1" x14ac:dyDescent="0.3">
      <c r="A4457" s="94"/>
    </row>
    <row r="4458" spans="1:1" x14ac:dyDescent="0.3">
      <c r="A4458" s="94"/>
    </row>
    <row r="4459" spans="1:1" x14ac:dyDescent="0.3">
      <c r="A4459" s="94"/>
    </row>
    <row r="4460" spans="1:1" x14ac:dyDescent="0.3">
      <c r="A4460" s="94"/>
    </row>
    <row r="4461" spans="1:1" x14ac:dyDescent="0.3">
      <c r="A4461" s="94"/>
    </row>
    <row r="4462" spans="1:1" x14ac:dyDescent="0.3">
      <c r="A4462" s="94"/>
    </row>
    <row r="4463" spans="1:1" x14ac:dyDescent="0.3">
      <c r="A4463" s="94"/>
    </row>
    <row r="4464" spans="1:1" x14ac:dyDescent="0.3">
      <c r="A4464" s="94"/>
    </row>
    <row r="4465" spans="1:1" x14ac:dyDescent="0.3">
      <c r="A4465" s="94"/>
    </row>
    <row r="4466" spans="1:1" x14ac:dyDescent="0.3">
      <c r="A4466" s="94"/>
    </row>
    <row r="4467" spans="1:1" x14ac:dyDescent="0.3">
      <c r="A4467" s="94"/>
    </row>
    <row r="4468" spans="1:1" x14ac:dyDescent="0.3">
      <c r="A4468" s="94"/>
    </row>
    <row r="4469" spans="1:1" x14ac:dyDescent="0.3">
      <c r="A4469" s="94"/>
    </row>
    <row r="4470" spans="1:1" x14ac:dyDescent="0.3">
      <c r="A4470" s="94"/>
    </row>
    <row r="4471" spans="1:1" x14ac:dyDescent="0.3">
      <c r="A4471" s="94"/>
    </row>
    <row r="4472" spans="1:1" x14ac:dyDescent="0.3">
      <c r="A4472" s="94"/>
    </row>
    <row r="4473" spans="1:1" x14ac:dyDescent="0.3">
      <c r="A4473" s="94"/>
    </row>
    <row r="4474" spans="1:1" x14ac:dyDescent="0.3">
      <c r="A4474" s="94"/>
    </row>
    <row r="4475" spans="1:1" x14ac:dyDescent="0.3">
      <c r="A4475" s="94"/>
    </row>
    <row r="4476" spans="1:1" x14ac:dyDescent="0.3">
      <c r="A4476" s="94"/>
    </row>
    <row r="4477" spans="1:1" x14ac:dyDescent="0.3">
      <c r="A4477" s="94"/>
    </row>
    <row r="4478" spans="1:1" x14ac:dyDescent="0.3">
      <c r="A4478" s="94"/>
    </row>
    <row r="4479" spans="1:1" x14ac:dyDescent="0.3">
      <c r="A4479" s="94"/>
    </row>
    <row r="4480" spans="1:1" x14ac:dyDescent="0.3">
      <c r="A4480" s="94"/>
    </row>
    <row r="4481" spans="1:1" x14ac:dyDescent="0.3">
      <c r="A4481" s="94"/>
    </row>
    <row r="4482" spans="1:1" x14ac:dyDescent="0.3">
      <c r="A4482" s="94"/>
    </row>
    <row r="4483" spans="1:1" x14ac:dyDescent="0.3">
      <c r="A4483" s="94"/>
    </row>
    <row r="4484" spans="1:1" x14ac:dyDescent="0.3">
      <c r="A4484" s="94"/>
    </row>
    <row r="4485" spans="1:1" x14ac:dyDescent="0.3">
      <c r="A4485" s="94"/>
    </row>
    <row r="4486" spans="1:1" x14ac:dyDescent="0.3">
      <c r="A4486" s="94"/>
    </row>
    <row r="4487" spans="1:1" x14ac:dyDescent="0.3">
      <c r="A4487" s="94"/>
    </row>
    <row r="4488" spans="1:1" x14ac:dyDescent="0.3">
      <c r="A4488" s="94"/>
    </row>
    <row r="4489" spans="1:1" x14ac:dyDescent="0.3">
      <c r="A4489" s="94"/>
    </row>
    <row r="4490" spans="1:1" x14ac:dyDescent="0.3">
      <c r="A4490" s="94"/>
    </row>
    <row r="4491" spans="1:1" x14ac:dyDescent="0.3">
      <c r="A4491" s="94"/>
    </row>
    <row r="4492" spans="1:1" x14ac:dyDescent="0.3">
      <c r="A4492" s="94"/>
    </row>
    <row r="4493" spans="1:1" x14ac:dyDescent="0.3">
      <c r="A4493" s="94"/>
    </row>
    <row r="4494" spans="1:1" x14ac:dyDescent="0.3">
      <c r="A4494" s="94"/>
    </row>
    <row r="4495" spans="1:1" x14ac:dyDescent="0.3">
      <c r="A4495" s="94"/>
    </row>
    <row r="4496" spans="1:1" x14ac:dyDescent="0.3">
      <c r="A4496" s="94"/>
    </row>
    <row r="4497" spans="1:1" x14ac:dyDescent="0.3">
      <c r="A4497" s="94"/>
    </row>
    <row r="4498" spans="1:1" x14ac:dyDescent="0.3">
      <c r="A4498" s="94"/>
    </row>
    <row r="4499" spans="1:1" x14ac:dyDescent="0.3">
      <c r="A4499" s="94"/>
    </row>
    <row r="4500" spans="1:1" x14ac:dyDescent="0.3">
      <c r="A4500" s="94"/>
    </row>
    <row r="4501" spans="1:1" x14ac:dyDescent="0.3">
      <c r="A4501" s="94"/>
    </row>
    <row r="4502" spans="1:1" x14ac:dyDescent="0.3">
      <c r="A4502" s="94"/>
    </row>
    <row r="4503" spans="1:1" x14ac:dyDescent="0.3">
      <c r="A4503" s="94"/>
    </row>
    <row r="4504" spans="1:1" x14ac:dyDescent="0.3">
      <c r="A4504" s="94"/>
    </row>
    <row r="4505" spans="1:1" x14ac:dyDescent="0.3">
      <c r="A4505" s="94"/>
    </row>
    <row r="4506" spans="1:1" x14ac:dyDescent="0.3">
      <c r="A4506" s="94"/>
    </row>
    <row r="4507" spans="1:1" x14ac:dyDescent="0.3">
      <c r="A4507" s="94"/>
    </row>
    <row r="4508" spans="1:1" x14ac:dyDescent="0.3">
      <c r="A4508" s="94"/>
    </row>
    <row r="4509" spans="1:1" x14ac:dyDescent="0.3">
      <c r="A4509" s="94"/>
    </row>
    <row r="4510" spans="1:1" x14ac:dyDescent="0.3">
      <c r="A4510" s="94"/>
    </row>
    <row r="4511" spans="1:1" x14ac:dyDescent="0.3">
      <c r="A4511" s="94"/>
    </row>
    <row r="4512" spans="1:1" x14ac:dyDescent="0.3">
      <c r="A4512" s="94"/>
    </row>
    <row r="4513" spans="1:1" x14ac:dyDescent="0.3">
      <c r="A4513" s="94"/>
    </row>
    <row r="4514" spans="1:1" x14ac:dyDescent="0.3">
      <c r="A4514" s="94"/>
    </row>
    <row r="4515" spans="1:1" x14ac:dyDescent="0.3">
      <c r="A4515" s="94"/>
    </row>
    <row r="4516" spans="1:1" x14ac:dyDescent="0.3">
      <c r="A4516" s="94"/>
    </row>
    <row r="4517" spans="1:1" x14ac:dyDescent="0.3">
      <c r="A4517" s="94"/>
    </row>
    <row r="4518" spans="1:1" x14ac:dyDescent="0.3">
      <c r="A4518" s="94"/>
    </row>
    <row r="4519" spans="1:1" x14ac:dyDescent="0.3">
      <c r="A4519" s="94"/>
    </row>
    <row r="4520" spans="1:1" x14ac:dyDescent="0.3">
      <c r="A4520" s="94"/>
    </row>
    <row r="4521" spans="1:1" x14ac:dyDescent="0.3">
      <c r="A4521" s="94"/>
    </row>
    <row r="4522" spans="1:1" x14ac:dyDescent="0.3">
      <c r="A4522" s="94"/>
    </row>
    <row r="4523" spans="1:1" x14ac:dyDescent="0.3">
      <c r="A4523" s="94"/>
    </row>
    <row r="4524" spans="1:1" x14ac:dyDescent="0.3">
      <c r="A4524" s="94"/>
    </row>
    <row r="4525" spans="1:1" x14ac:dyDescent="0.3">
      <c r="A4525" s="94"/>
    </row>
    <row r="4526" spans="1:1" x14ac:dyDescent="0.3">
      <c r="A4526" s="94"/>
    </row>
    <row r="4527" spans="1:1" x14ac:dyDescent="0.3">
      <c r="A4527" s="94"/>
    </row>
    <row r="4528" spans="1:1" x14ac:dyDescent="0.3">
      <c r="A4528" s="94"/>
    </row>
    <row r="4529" spans="1:1" x14ac:dyDescent="0.3">
      <c r="A4529" s="94"/>
    </row>
    <row r="4530" spans="1:1" x14ac:dyDescent="0.3">
      <c r="A4530" s="94"/>
    </row>
    <row r="4531" spans="1:1" x14ac:dyDescent="0.3">
      <c r="A4531" s="94"/>
    </row>
    <row r="4532" spans="1:1" x14ac:dyDescent="0.3">
      <c r="A4532" s="94"/>
    </row>
    <row r="4533" spans="1:1" x14ac:dyDescent="0.3">
      <c r="A4533" s="94"/>
    </row>
    <row r="4534" spans="1:1" x14ac:dyDescent="0.3">
      <c r="A4534" s="94"/>
    </row>
    <row r="4535" spans="1:1" x14ac:dyDescent="0.3">
      <c r="A4535" s="94"/>
    </row>
    <row r="4536" spans="1:1" x14ac:dyDescent="0.3">
      <c r="A4536" s="94"/>
    </row>
    <row r="4537" spans="1:1" x14ac:dyDescent="0.3">
      <c r="A4537" s="94"/>
    </row>
    <row r="4538" spans="1:1" x14ac:dyDescent="0.3">
      <c r="A4538" s="94"/>
    </row>
    <row r="4539" spans="1:1" x14ac:dyDescent="0.3">
      <c r="A4539" s="94"/>
    </row>
    <row r="4540" spans="1:1" x14ac:dyDescent="0.3">
      <c r="A4540" s="94"/>
    </row>
    <row r="4541" spans="1:1" x14ac:dyDescent="0.3">
      <c r="A4541" s="94"/>
    </row>
    <row r="4542" spans="1:1" x14ac:dyDescent="0.3">
      <c r="A4542" s="94"/>
    </row>
    <row r="4543" spans="1:1" x14ac:dyDescent="0.3">
      <c r="A4543" s="94"/>
    </row>
    <row r="4544" spans="1:1" x14ac:dyDescent="0.3">
      <c r="A4544" s="94"/>
    </row>
    <row r="4545" spans="1:1" x14ac:dyDescent="0.3">
      <c r="A4545" s="94"/>
    </row>
    <row r="4546" spans="1:1" x14ac:dyDescent="0.3">
      <c r="A4546" s="94"/>
    </row>
    <row r="4547" spans="1:1" x14ac:dyDescent="0.3">
      <c r="A4547" s="94"/>
    </row>
    <row r="4548" spans="1:1" x14ac:dyDescent="0.3">
      <c r="A4548" s="94"/>
    </row>
    <row r="4549" spans="1:1" x14ac:dyDescent="0.3">
      <c r="A4549" s="94"/>
    </row>
    <row r="4550" spans="1:1" x14ac:dyDescent="0.3">
      <c r="A4550" s="94"/>
    </row>
    <row r="4551" spans="1:1" x14ac:dyDescent="0.3">
      <c r="A4551" s="94"/>
    </row>
    <row r="4552" spans="1:1" x14ac:dyDescent="0.3">
      <c r="A4552" s="94"/>
    </row>
    <row r="4553" spans="1:1" x14ac:dyDescent="0.3">
      <c r="A4553" s="94"/>
    </row>
    <row r="4554" spans="1:1" x14ac:dyDescent="0.3">
      <c r="A4554" s="94"/>
    </row>
    <row r="4555" spans="1:1" x14ac:dyDescent="0.3">
      <c r="A4555" s="94"/>
    </row>
    <row r="4556" spans="1:1" x14ac:dyDescent="0.3">
      <c r="A4556" s="94"/>
    </row>
    <row r="4557" spans="1:1" x14ac:dyDescent="0.3">
      <c r="A4557" s="94"/>
    </row>
    <row r="4558" spans="1:1" x14ac:dyDescent="0.3">
      <c r="A4558" s="94"/>
    </row>
    <row r="4559" spans="1:1" x14ac:dyDescent="0.3">
      <c r="A4559" s="94"/>
    </row>
    <row r="4560" spans="1:1" x14ac:dyDescent="0.3">
      <c r="A4560" s="94"/>
    </row>
    <row r="4561" spans="1:1" x14ac:dyDescent="0.3">
      <c r="A4561" s="94"/>
    </row>
    <row r="4562" spans="1:1" x14ac:dyDescent="0.3">
      <c r="A4562" s="94"/>
    </row>
    <row r="4563" spans="1:1" x14ac:dyDescent="0.3">
      <c r="A4563" s="94"/>
    </row>
    <row r="4564" spans="1:1" x14ac:dyDescent="0.3">
      <c r="A4564" s="94"/>
    </row>
    <row r="4565" spans="1:1" x14ac:dyDescent="0.3">
      <c r="A4565" s="94"/>
    </row>
    <row r="4566" spans="1:1" x14ac:dyDescent="0.3">
      <c r="A4566" s="94"/>
    </row>
    <row r="4567" spans="1:1" x14ac:dyDescent="0.3">
      <c r="A4567" s="94"/>
    </row>
    <row r="4568" spans="1:1" x14ac:dyDescent="0.3">
      <c r="A4568" s="94"/>
    </row>
    <row r="4569" spans="1:1" x14ac:dyDescent="0.3">
      <c r="A4569" s="94"/>
    </row>
    <row r="4570" spans="1:1" x14ac:dyDescent="0.3">
      <c r="A4570" s="94"/>
    </row>
    <row r="4571" spans="1:1" x14ac:dyDescent="0.3">
      <c r="A4571" s="94"/>
    </row>
    <row r="4572" spans="1:1" x14ac:dyDescent="0.3">
      <c r="A4572" s="94"/>
    </row>
    <row r="4573" spans="1:1" x14ac:dyDescent="0.3">
      <c r="A4573" s="94"/>
    </row>
    <row r="4574" spans="1:1" x14ac:dyDescent="0.3">
      <c r="A4574" s="94"/>
    </row>
    <row r="4575" spans="1:1" x14ac:dyDescent="0.3">
      <c r="A4575" s="94"/>
    </row>
    <row r="4576" spans="1:1" x14ac:dyDescent="0.3">
      <c r="A4576" s="94"/>
    </row>
    <row r="4577" spans="1:1" x14ac:dyDescent="0.3">
      <c r="A4577" s="94"/>
    </row>
    <row r="4578" spans="1:1" x14ac:dyDescent="0.3">
      <c r="A4578" s="94"/>
    </row>
    <row r="4579" spans="1:1" x14ac:dyDescent="0.3">
      <c r="A4579" s="94"/>
    </row>
    <row r="4580" spans="1:1" x14ac:dyDescent="0.3">
      <c r="A4580" s="94"/>
    </row>
    <row r="4581" spans="1:1" x14ac:dyDescent="0.3">
      <c r="A4581" s="94"/>
    </row>
    <row r="4582" spans="1:1" x14ac:dyDescent="0.3">
      <c r="A4582" s="94"/>
    </row>
    <row r="4583" spans="1:1" x14ac:dyDescent="0.3">
      <c r="A4583" s="94"/>
    </row>
    <row r="4584" spans="1:1" x14ac:dyDescent="0.3">
      <c r="A4584" s="94"/>
    </row>
    <row r="4585" spans="1:1" x14ac:dyDescent="0.3">
      <c r="A4585" s="94"/>
    </row>
    <row r="4586" spans="1:1" x14ac:dyDescent="0.3">
      <c r="A4586" s="94"/>
    </row>
    <row r="4587" spans="1:1" x14ac:dyDescent="0.3">
      <c r="A4587" s="94"/>
    </row>
    <row r="4588" spans="1:1" x14ac:dyDescent="0.3">
      <c r="A4588" s="94"/>
    </row>
    <row r="4589" spans="1:1" x14ac:dyDescent="0.3">
      <c r="A4589" s="94"/>
    </row>
    <row r="4590" spans="1:1" x14ac:dyDescent="0.3">
      <c r="A4590" s="94"/>
    </row>
    <row r="4591" spans="1:1" x14ac:dyDescent="0.3">
      <c r="A4591" s="94"/>
    </row>
    <row r="4592" spans="1:1" x14ac:dyDescent="0.3">
      <c r="A4592" s="94"/>
    </row>
    <row r="4593" spans="1:1" x14ac:dyDescent="0.3">
      <c r="A4593" s="94"/>
    </row>
    <row r="4594" spans="1:1" x14ac:dyDescent="0.3">
      <c r="A4594" s="94"/>
    </row>
    <row r="4595" spans="1:1" x14ac:dyDescent="0.3">
      <c r="A4595" s="94"/>
    </row>
    <row r="4596" spans="1:1" x14ac:dyDescent="0.3">
      <c r="A4596" s="94"/>
    </row>
    <row r="4597" spans="1:1" x14ac:dyDescent="0.3">
      <c r="A4597" s="94"/>
    </row>
    <row r="4598" spans="1:1" x14ac:dyDescent="0.3">
      <c r="A4598" s="94"/>
    </row>
    <row r="4599" spans="1:1" x14ac:dyDescent="0.3">
      <c r="A4599" s="94"/>
    </row>
    <row r="4600" spans="1:1" x14ac:dyDescent="0.3">
      <c r="A4600" s="94"/>
    </row>
    <row r="4601" spans="1:1" x14ac:dyDescent="0.3">
      <c r="A4601" s="94"/>
    </row>
    <row r="4602" spans="1:1" x14ac:dyDescent="0.3">
      <c r="A4602" s="94"/>
    </row>
    <row r="4603" spans="1:1" x14ac:dyDescent="0.3">
      <c r="A4603" s="94"/>
    </row>
    <row r="4604" spans="1:1" x14ac:dyDescent="0.3">
      <c r="A4604" s="94"/>
    </row>
    <row r="4605" spans="1:1" x14ac:dyDescent="0.3">
      <c r="A4605" s="94"/>
    </row>
    <row r="4606" spans="1:1" x14ac:dyDescent="0.3">
      <c r="A4606" s="94"/>
    </row>
    <row r="4607" spans="1:1" x14ac:dyDescent="0.3">
      <c r="A4607" s="94"/>
    </row>
    <row r="4608" spans="1:1" x14ac:dyDescent="0.3">
      <c r="A4608" s="94"/>
    </row>
    <row r="4609" spans="1:1" x14ac:dyDescent="0.3">
      <c r="A4609" s="94"/>
    </row>
    <row r="4610" spans="1:1" x14ac:dyDescent="0.3">
      <c r="A4610" s="94"/>
    </row>
    <row r="4611" spans="1:1" x14ac:dyDescent="0.3">
      <c r="A4611" s="94"/>
    </row>
    <row r="4612" spans="1:1" x14ac:dyDescent="0.3">
      <c r="A4612" s="94"/>
    </row>
    <row r="4613" spans="1:1" x14ac:dyDescent="0.3">
      <c r="A4613" s="94"/>
    </row>
    <row r="4614" spans="1:1" x14ac:dyDescent="0.3">
      <c r="A4614" s="94"/>
    </row>
    <row r="4615" spans="1:1" x14ac:dyDescent="0.3">
      <c r="A4615" s="94"/>
    </row>
    <row r="4616" spans="1:1" x14ac:dyDescent="0.3">
      <c r="A4616" s="94"/>
    </row>
    <row r="4617" spans="1:1" x14ac:dyDescent="0.3">
      <c r="A4617" s="94"/>
    </row>
    <row r="4618" spans="1:1" x14ac:dyDescent="0.3">
      <c r="A4618" s="94"/>
    </row>
    <row r="4619" spans="1:1" x14ac:dyDescent="0.3">
      <c r="A4619" s="94"/>
    </row>
    <row r="4620" spans="1:1" x14ac:dyDescent="0.3">
      <c r="A4620" s="94"/>
    </row>
    <row r="4621" spans="1:1" x14ac:dyDescent="0.3">
      <c r="A4621" s="94"/>
    </row>
    <row r="4622" spans="1:1" x14ac:dyDescent="0.3">
      <c r="A4622" s="94"/>
    </row>
    <row r="4623" spans="1:1" x14ac:dyDescent="0.3">
      <c r="A4623" s="94"/>
    </row>
    <row r="4624" spans="1:1" x14ac:dyDescent="0.3">
      <c r="A4624" s="94"/>
    </row>
    <row r="4625" spans="1:1" x14ac:dyDescent="0.3">
      <c r="A4625" s="94"/>
    </row>
    <row r="4626" spans="1:1" x14ac:dyDescent="0.3">
      <c r="A4626" s="94"/>
    </row>
    <row r="4627" spans="1:1" x14ac:dyDescent="0.3">
      <c r="A4627" s="94"/>
    </row>
    <row r="4628" spans="1:1" x14ac:dyDescent="0.3">
      <c r="A4628" s="94"/>
    </row>
    <row r="4629" spans="1:1" x14ac:dyDescent="0.3">
      <c r="A4629" s="94"/>
    </row>
    <row r="4630" spans="1:1" x14ac:dyDescent="0.3">
      <c r="A4630" s="94"/>
    </row>
    <row r="4631" spans="1:1" x14ac:dyDescent="0.3">
      <c r="A4631" s="94"/>
    </row>
    <row r="4632" spans="1:1" x14ac:dyDescent="0.3">
      <c r="A4632" s="94"/>
    </row>
    <row r="4633" spans="1:1" x14ac:dyDescent="0.3">
      <c r="A4633" s="94"/>
    </row>
    <row r="4634" spans="1:1" x14ac:dyDescent="0.3">
      <c r="A4634" s="94"/>
    </row>
    <row r="4635" spans="1:1" x14ac:dyDescent="0.3">
      <c r="A4635" s="94"/>
    </row>
    <row r="4636" spans="1:1" x14ac:dyDescent="0.3">
      <c r="A4636" s="94"/>
    </row>
    <row r="4637" spans="1:1" x14ac:dyDescent="0.3">
      <c r="A4637" s="94"/>
    </row>
    <row r="4638" spans="1:1" x14ac:dyDescent="0.3">
      <c r="A4638" s="94"/>
    </row>
    <row r="4639" spans="1:1" x14ac:dyDescent="0.3">
      <c r="A4639" s="94"/>
    </row>
    <row r="4640" spans="1:1" x14ac:dyDescent="0.3">
      <c r="A4640" s="94"/>
    </row>
    <row r="4641" spans="1:1" x14ac:dyDescent="0.3">
      <c r="A4641" s="94"/>
    </row>
    <row r="4642" spans="1:1" x14ac:dyDescent="0.3">
      <c r="A4642" s="94"/>
    </row>
    <row r="4643" spans="1:1" x14ac:dyDescent="0.3">
      <c r="A4643" s="94"/>
    </row>
    <row r="4644" spans="1:1" x14ac:dyDescent="0.3">
      <c r="A4644" s="94"/>
    </row>
    <row r="4645" spans="1:1" x14ac:dyDescent="0.3">
      <c r="A4645" s="94"/>
    </row>
    <row r="4646" spans="1:1" x14ac:dyDescent="0.3">
      <c r="A4646" s="94"/>
    </row>
    <row r="4647" spans="1:1" x14ac:dyDescent="0.3">
      <c r="A4647" s="94"/>
    </row>
    <row r="4648" spans="1:1" x14ac:dyDescent="0.3">
      <c r="A4648" s="94"/>
    </row>
    <row r="4649" spans="1:1" x14ac:dyDescent="0.3">
      <c r="A4649" s="94"/>
    </row>
    <row r="4650" spans="1:1" x14ac:dyDescent="0.3">
      <c r="A4650" s="94"/>
    </row>
    <row r="4651" spans="1:1" x14ac:dyDescent="0.3">
      <c r="A4651" s="94"/>
    </row>
    <row r="4652" spans="1:1" x14ac:dyDescent="0.3">
      <c r="A4652" s="94"/>
    </row>
    <row r="4653" spans="1:1" x14ac:dyDescent="0.3">
      <c r="A4653" s="94"/>
    </row>
    <row r="4654" spans="1:1" x14ac:dyDescent="0.3">
      <c r="A4654" s="94"/>
    </row>
    <row r="4655" spans="1:1" x14ac:dyDescent="0.3">
      <c r="A4655" s="94"/>
    </row>
    <row r="4656" spans="1:1" x14ac:dyDescent="0.3">
      <c r="A4656" s="94"/>
    </row>
    <row r="4657" spans="1:1" x14ac:dyDescent="0.3">
      <c r="A4657" s="94"/>
    </row>
    <row r="4658" spans="1:1" x14ac:dyDescent="0.3">
      <c r="A4658" s="94"/>
    </row>
    <row r="4659" spans="1:1" x14ac:dyDescent="0.3">
      <c r="A4659" s="94"/>
    </row>
    <row r="4660" spans="1:1" x14ac:dyDescent="0.3">
      <c r="A4660" s="94"/>
    </row>
    <row r="4661" spans="1:1" x14ac:dyDescent="0.3">
      <c r="A4661" s="94"/>
    </row>
    <row r="4662" spans="1:1" x14ac:dyDescent="0.3">
      <c r="A4662" s="94"/>
    </row>
    <row r="4663" spans="1:1" x14ac:dyDescent="0.3">
      <c r="A4663" s="94"/>
    </row>
    <row r="4664" spans="1:1" x14ac:dyDescent="0.3">
      <c r="A4664" s="94"/>
    </row>
    <row r="4665" spans="1:1" x14ac:dyDescent="0.3">
      <c r="A4665" s="94"/>
    </row>
    <row r="4666" spans="1:1" x14ac:dyDescent="0.3">
      <c r="A4666" s="94"/>
    </row>
    <row r="4667" spans="1:1" x14ac:dyDescent="0.3">
      <c r="A4667" s="94"/>
    </row>
    <row r="4668" spans="1:1" x14ac:dyDescent="0.3">
      <c r="A4668" s="94"/>
    </row>
    <row r="4669" spans="1:1" x14ac:dyDescent="0.3">
      <c r="A4669" s="94"/>
    </row>
    <row r="4670" spans="1:1" x14ac:dyDescent="0.3">
      <c r="A4670" s="94"/>
    </row>
    <row r="4671" spans="1:1" x14ac:dyDescent="0.3">
      <c r="A4671" s="94"/>
    </row>
    <row r="4672" spans="1:1" x14ac:dyDescent="0.3">
      <c r="A4672" s="94"/>
    </row>
    <row r="4673" spans="1:1" x14ac:dyDescent="0.3">
      <c r="A4673" s="94"/>
    </row>
    <row r="4674" spans="1:1" x14ac:dyDescent="0.3">
      <c r="A4674" s="94"/>
    </row>
    <row r="4675" spans="1:1" x14ac:dyDescent="0.3">
      <c r="A4675" s="94"/>
    </row>
    <row r="4676" spans="1:1" x14ac:dyDescent="0.3">
      <c r="A4676" s="94"/>
    </row>
    <row r="4677" spans="1:1" x14ac:dyDescent="0.3">
      <c r="A4677" s="94"/>
    </row>
    <row r="4678" spans="1:1" x14ac:dyDescent="0.3">
      <c r="A4678" s="94"/>
    </row>
    <row r="4679" spans="1:1" x14ac:dyDescent="0.3">
      <c r="A4679" s="94"/>
    </row>
    <row r="4680" spans="1:1" x14ac:dyDescent="0.3">
      <c r="A4680" s="94"/>
    </row>
    <row r="4681" spans="1:1" x14ac:dyDescent="0.3">
      <c r="A4681" s="94"/>
    </row>
    <row r="4682" spans="1:1" x14ac:dyDescent="0.3">
      <c r="A4682" s="94"/>
    </row>
    <row r="4683" spans="1:1" x14ac:dyDescent="0.3">
      <c r="A4683" s="94"/>
    </row>
    <row r="4684" spans="1:1" x14ac:dyDescent="0.3">
      <c r="A4684" s="94"/>
    </row>
    <row r="4685" spans="1:1" x14ac:dyDescent="0.3">
      <c r="A4685" s="94"/>
    </row>
    <row r="4686" spans="1:1" x14ac:dyDescent="0.3">
      <c r="A4686" s="94"/>
    </row>
    <row r="4687" spans="1:1" x14ac:dyDescent="0.3">
      <c r="A4687" s="94"/>
    </row>
    <row r="4688" spans="1:1" x14ac:dyDescent="0.3">
      <c r="A4688" s="94"/>
    </row>
    <row r="4689" spans="1:1" x14ac:dyDescent="0.3">
      <c r="A4689" s="94"/>
    </row>
    <row r="4690" spans="1:1" x14ac:dyDescent="0.3">
      <c r="A4690" s="94"/>
    </row>
    <row r="4691" spans="1:1" x14ac:dyDescent="0.3">
      <c r="A4691" s="94"/>
    </row>
    <row r="4692" spans="1:1" x14ac:dyDescent="0.3">
      <c r="A4692" s="94"/>
    </row>
    <row r="4693" spans="1:1" x14ac:dyDescent="0.3">
      <c r="A4693" s="94"/>
    </row>
    <row r="4694" spans="1:1" x14ac:dyDescent="0.3">
      <c r="A4694" s="94"/>
    </row>
    <row r="4695" spans="1:1" x14ac:dyDescent="0.3">
      <c r="A4695" s="94"/>
    </row>
    <row r="4696" spans="1:1" x14ac:dyDescent="0.3">
      <c r="A4696" s="94"/>
    </row>
    <row r="4697" spans="1:1" x14ac:dyDescent="0.3">
      <c r="A4697" s="94"/>
    </row>
    <row r="4698" spans="1:1" x14ac:dyDescent="0.3">
      <c r="A4698" s="94"/>
    </row>
    <row r="4699" spans="1:1" x14ac:dyDescent="0.3">
      <c r="A4699" s="94"/>
    </row>
    <row r="4700" spans="1:1" x14ac:dyDescent="0.3">
      <c r="A4700" s="94"/>
    </row>
    <row r="4701" spans="1:1" x14ac:dyDescent="0.3">
      <c r="A4701" s="94"/>
    </row>
    <row r="4702" spans="1:1" x14ac:dyDescent="0.3">
      <c r="A4702" s="94"/>
    </row>
    <row r="4703" spans="1:1" x14ac:dyDescent="0.3">
      <c r="A4703" s="94"/>
    </row>
    <row r="4704" spans="1:1" x14ac:dyDescent="0.3">
      <c r="A4704" s="94"/>
    </row>
    <row r="4705" spans="1:1" x14ac:dyDescent="0.3">
      <c r="A4705" s="94"/>
    </row>
    <row r="4706" spans="1:1" x14ac:dyDescent="0.3">
      <c r="A4706" s="94"/>
    </row>
    <row r="4707" spans="1:1" x14ac:dyDescent="0.3">
      <c r="A4707" s="94"/>
    </row>
    <row r="4708" spans="1:1" x14ac:dyDescent="0.3">
      <c r="A4708" s="94"/>
    </row>
    <row r="4709" spans="1:1" x14ac:dyDescent="0.3">
      <c r="A4709" s="94"/>
    </row>
    <row r="4710" spans="1:1" x14ac:dyDescent="0.3">
      <c r="A4710" s="94"/>
    </row>
    <row r="4711" spans="1:1" x14ac:dyDescent="0.3">
      <c r="A4711" s="94"/>
    </row>
    <row r="4712" spans="1:1" x14ac:dyDescent="0.3">
      <c r="A4712" s="94"/>
    </row>
    <row r="4713" spans="1:1" x14ac:dyDescent="0.3">
      <c r="A4713" s="94"/>
    </row>
    <row r="4714" spans="1:1" x14ac:dyDescent="0.3">
      <c r="A4714" s="94"/>
    </row>
    <row r="4715" spans="1:1" x14ac:dyDescent="0.3">
      <c r="A4715" s="94"/>
    </row>
    <row r="4716" spans="1:1" x14ac:dyDescent="0.3">
      <c r="A4716" s="94"/>
    </row>
    <row r="4717" spans="1:1" x14ac:dyDescent="0.3">
      <c r="A4717" s="94"/>
    </row>
    <row r="4718" spans="1:1" x14ac:dyDescent="0.3">
      <c r="A4718" s="94"/>
    </row>
    <row r="4719" spans="1:1" x14ac:dyDescent="0.3">
      <c r="A4719" s="94"/>
    </row>
    <row r="4720" spans="1:1" x14ac:dyDescent="0.3">
      <c r="A4720" s="94"/>
    </row>
    <row r="4721" spans="1:1" x14ac:dyDescent="0.3">
      <c r="A4721" s="94"/>
    </row>
    <row r="4722" spans="1:1" x14ac:dyDescent="0.3">
      <c r="A4722" s="94"/>
    </row>
    <row r="4723" spans="1:1" x14ac:dyDescent="0.3">
      <c r="A4723" s="94"/>
    </row>
    <row r="4724" spans="1:1" x14ac:dyDescent="0.3">
      <c r="A4724" s="94"/>
    </row>
    <row r="4725" spans="1:1" x14ac:dyDescent="0.3">
      <c r="A4725" s="94"/>
    </row>
    <row r="4726" spans="1:1" x14ac:dyDescent="0.3">
      <c r="A4726" s="94"/>
    </row>
    <row r="4727" spans="1:1" x14ac:dyDescent="0.3">
      <c r="A4727" s="94"/>
    </row>
    <row r="4728" spans="1:1" x14ac:dyDescent="0.3">
      <c r="A4728" s="94"/>
    </row>
    <row r="4729" spans="1:1" x14ac:dyDescent="0.3">
      <c r="A4729" s="94"/>
    </row>
    <row r="4730" spans="1:1" x14ac:dyDescent="0.3">
      <c r="A4730" s="94"/>
    </row>
    <row r="4731" spans="1:1" x14ac:dyDescent="0.3">
      <c r="A4731" s="94"/>
    </row>
    <row r="4732" spans="1:1" x14ac:dyDescent="0.3">
      <c r="A4732" s="94"/>
    </row>
    <row r="4733" spans="1:1" x14ac:dyDescent="0.3">
      <c r="A4733" s="94"/>
    </row>
    <row r="4734" spans="1:1" x14ac:dyDescent="0.3">
      <c r="A4734" s="94"/>
    </row>
    <row r="4735" spans="1:1" x14ac:dyDescent="0.3">
      <c r="A4735" s="94"/>
    </row>
    <row r="4736" spans="1:1" x14ac:dyDescent="0.3">
      <c r="A4736" s="94"/>
    </row>
    <row r="4737" spans="1:1" x14ac:dyDescent="0.3">
      <c r="A4737" s="94"/>
    </row>
    <row r="4738" spans="1:1" x14ac:dyDescent="0.3">
      <c r="A4738" s="94"/>
    </row>
    <row r="4739" spans="1:1" x14ac:dyDescent="0.3">
      <c r="A4739" s="94"/>
    </row>
    <row r="4740" spans="1:1" x14ac:dyDescent="0.3">
      <c r="A4740" s="94"/>
    </row>
    <row r="4741" spans="1:1" x14ac:dyDescent="0.3">
      <c r="A4741" s="94"/>
    </row>
    <row r="4742" spans="1:1" x14ac:dyDescent="0.3">
      <c r="A4742" s="94"/>
    </row>
    <row r="4743" spans="1:1" x14ac:dyDescent="0.3">
      <c r="A4743" s="94"/>
    </row>
    <row r="4744" spans="1:1" x14ac:dyDescent="0.3">
      <c r="A4744" s="94"/>
    </row>
    <row r="4745" spans="1:1" x14ac:dyDescent="0.3">
      <c r="A4745" s="94"/>
    </row>
    <row r="4746" spans="1:1" x14ac:dyDescent="0.3">
      <c r="A4746" s="94"/>
    </row>
    <row r="4747" spans="1:1" x14ac:dyDescent="0.3">
      <c r="A4747" s="94"/>
    </row>
    <row r="4748" spans="1:1" x14ac:dyDescent="0.3">
      <c r="A4748" s="94"/>
    </row>
    <row r="4749" spans="1:1" x14ac:dyDescent="0.3">
      <c r="A4749" s="94"/>
    </row>
    <row r="4750" spans="1:1" x14ac:dyDescent="0.3">
      <c r="A4750" s="94"/>
    </row>
    <row r="4751" spans="1:1" x14ac:dyDescent="0.3">
      <c r="A4751" s="94"/>
    </row>
    <row r="4752" spans="1:1" x14ac:dyDescent="0.3">
      <c r="A4752" s="94"/>
    </row>
    <row r="4753" spans="1:1" x14ac:dyDescent="0.3">
      <c r="A4753" s="94"/>
    </row>
    <row r="4754" spans="1:1" x14ac:dyDescent="0.3">
      <c r="A4754" s="94"/>
    </row>
    <row r="4755" spans="1:1" x14ac:dyDescent="0.3">
      <c r="A4755" s="94"/>
    </row>
    <row r="4756" spans="1:1" x14ac:dyDescent="0.3">
      <c r="A4756" s="94"/>
    </row>
    <row r="4757" spans="1:1" x14ac:dyDescent="0.3">
      <c r="A4757" s="94"/>
    </row>
    <row r="4758" spans="1:1" x14ac:dyDescent="0.3">
      <c r="A4758" s="94"/>
    </row>
    <row r="4759" spans="1:1" x14ac:dyDescent="0.3">
      <c r="A4759" s="94"/>
    </row>
    <row r="4760" spans="1:1" x14ac:dyDescent="0.3">
      <c r="A4760" s="94"/>
    </row>
    <row r="4761" spans="1:1" x14ac:dyDescent="0.3">
      <c r="A4761" s="94"/>
    </row>
    <row r="4762" spans="1:1" x14ac:dyDescent="0.3">
      <c r="A4762" s="94"/>
    </row>
    <row r="4763" spans="1:1" x14ac:dyDescent="0.3">
      <c r="A4763" s="94"/>
    </row>
    <row r="4764" spans="1:1" x14ac:dyDescent="0.3">
      <c r="A4764" s="94"/>
    </row>
    <row r="4765" spans="1:1" x14ac:dyDescent="0.3">
      <c r="A4765" s="94"/>
    </row>
    <row r="4766" spans="1:1" x14ac:dyDescent="0.3">
      <c r="A4766" s="94"/>
    </row>
    <row r="4767" spans="1:1" x14ac:dyDescent="0.3">
      <c r="A4767" s="94"/>
    </row>
    <row r="4768" spans="1:1" x14ac:dyDescent="0.3">
      <c r="A4768" s="94"/>
    </row>
    <row r="4769" spans="1:1" x14ac:dyDescent="0.3">
      <c r="A4769" s="94"/>
    </row>
    <row r="4770" spans="1:1" x14ac:dyDescent="0.3">
      <c r="A4770" s="94"/>
    </row>
    <row r="4771" spans="1:1" x14ac:dyDescent="0.3">
      <c r="A4771" s="94"/>
    </row>
    <row r="4772" spans="1:1" x14ac:dyDescent="0.3">
      <c r="A4772" s="94"/>
    </row>
    <row r="4773" spans="1:1" x14ac:dyDescent="0.3">
      <c r="A4773" s="94"/>
    </row>
    <row r="4774" spans="1:1" x14ac:dyDescent="0.3">
      <c r="A4774" s="94"/>
    </row>
    <row r="4775" spans="1:1" x14ac:dyDescent="0.3">
      <c r="A4775" s="94"/>
    </row>
    <row r="4776" spans="1:1" x14ac:dyDescent="0.3">
      <c r="A4776" s="94"/>
    </row>
    <row r="4777" spans="1:1" x14ac:dyDescent="0.3">
      <c r="A4777" s="94"/>
    </row>
    <row r="4778" spans="1:1" x14ac:dyDescent="0.3">
      <c r="A4778" s="94"/>
    </row>
    <row r="4779" spans="1:1" x14ac:dyDescent="0.3">
      <c r="A4779" s="94"/>
    </row>
    <row r="4780" spans="1:1" x14ac:dyDescent="0.3">
      <c r="A4780" s="94"/>
    </row>
    <row r="4781" spans="1:1" x14ac:dyDescent="0.3">
      <c r="A4781" s="94"/>
    </row>
    <row r="4782" spans="1:1" x14ac:dyDescent="0.3">
      <c r="A4782" s="94"/>
    </row>
    <row r="4783" spans="1:1" x14ac:dyDescent="0.3">
      <c r="A4783" s="94"/>
    </row>
    <row r="4784" spans="1:1" x14ac:dyDescent="0.3">
      <c r="A4784" s="94"/>
    </row>
    <row r="4785" spans="1:1" x14ac:dyDescent="0.3">
      <c r="A4785" s="94"/>
    </row>
    <row r="4786" spans="1:1" x14ac:dyDescent="0.3">
      <c r="A4786" s="94"/>
    </row>
    <row r="4787" spans="1:1" x14ac:dyDescent="0.3">
      <c r="A4787" s="94"/>
    </row>
    <row r="4788" spans="1:1" x14ac:dyDescent="0.3">
      <c r="A4788" s="94"/>
    </row>
    <row r="4789" spans="1:1" x14ac:dyDescent="0.3">
      <c r="A4789" s="94"/>
    </row>
    <row r="4790" spans="1:1" x14ac:dyDescent="0.3">
      <c r="A4790" s="94"/>
    </row>
    <row r="4791" spans="1:1" x14ac:dyDescent="0.3">
      <c r="A4791" s="94"/>
    </row>
    <row r="4792" spans="1:1" x14ac:dyDescent="0.3">
      <c r="A4792" s="94"/>
    </row>
    <row r="4793" spans="1:1" x14ac:dyDescent="0.3">
      <c r="A4793" s="94"/>
    </row>
    <row r="4794" spans="1:1" x14ac:dyDescent="0.3">
      <c r="A4794" s="94"/>
    </row>
    <row r="4795" spans="1:1" x14ac:dyDescent="0.3">
      <c r="A4795" s="94"/>
    </row>
    <row r="4796" spans="1:1" x14ac:dyDescent="0.3">
      <c r="A4796" s="94"/>
    </row>
    <row r="4797" spans="1:1" x14ac:dyDescent="0.3">
      <c r="A4797" s="94"/>
    </row>
    <row r="4798" spans="1:1" x14ac:dyDescent="0.3">
      <c r="A4798" s="94"/>
    </row>
    <row r="4799" spans="1:1" x14ac:dyDescent="0.3">
      <c r="A4799" s="94"/>
    </row>
    <row r="4800" spans="1:1" x14ac:dyDescent="0.3">
      <c r="A4800" s="94"/>
    </row>
    <row r="4801" spans="1:1" x14ac:dyDescent="0.3">
      <c r="A4801" s="94"/>
    </row>
    <row r="4802" spans="1:1" x14ac:dyDescent="0.3">
      <c r="A4802" s="94"/>
    </row>
    <row r="4803" spans="1:1" x14ac:dyDescent="0.3">
      <c r="A4803" s="94"/>
    </row>
    <row r="4804" spans="1:1" x14ac:dyDescent="0.3">
      <c r="A4804" s="94"/>
    </row>
    <row r="4805" spans="1:1" x14ac:dyDescent="0.3">
      <c r="A4805" s="94"/>
    </row>
    <row r="4806" spans="1:1" x14ac:dyDescent="0.3">
      <c r="A4806" s="94"/>
    </row>
    <row r="4807" spans="1:1" x14ac:dyDescent="0.3">
      <c r="A4807" s="94"/>
    </row>
    <row r="4808" spans="1:1" x14ac:dyDescent="0.3">
      <c r="A4808" s="94"/>
    </row>
    <row r="4809" spans="1:1" x14ac:dyDescent="0.3">
      <c r="A4809" s="94"/>
    </row>
    <row r="4810" spans="1:1" x14ac:dyDescent="0.3">
      <c r="A4810" s="94"/>
    </row>
    <row r="4811" spans="1:1" x14ac:dyDescent="0.3">
      <c r="A4811" s="94"/>
    </row>
    <row r="4812" spans="1:1" x14ac:dyDescent="0.3">
      <c r="A4812" s="94"/>
    </row>
    <row r="4813" spans="1:1" x14ac:dyDescent="0.3">
      <c r="A4813" s="94"/>
    </row>
    <row r="4814" spans="1:1" x14ac:dyDescent="0.3">
      <c r="A4814" s="94"/>
    </row>
    <row r="4815" spans="1:1" x14ac:dyDescent="0.3">
      <c r="A4815" s="94"/>
    </row>
    <row r="4816" spans="1:1" x14ac:dyDescent="0.3">
      <c r="A4816" s="94"/>
    </row>
    <row r="4817" spans="1:1" x14ac:dyDescent="0.3">
      <c r="A4817" s="94"/>
    </row>
    <row r="4818" spans="1:1" x14ac:dyDescent="0.3">
      <c r="A4818" s="94"/>
    </row>
    <row r="4819" spans="1:1" x14ac:dyDescent="0.3">
      <c r="A4819" s="94"/>
    </row>
    <row r="4820" spans="1:1" x14ac:dyDescent="0.3">
      <c r="A4820" s="94"/>
    </row>
    <row r="4821" spans="1:1" x14ac:dyDescent="0.3">
      <c r="A4821" s="94"/>
    </row>
    <row r="4822" spans="1:1" x14ac:dyDescent="0.3">
      <c r="A4822" s="94"/>
    </row>
    <row r="4823" spans="1:1" x14ac:dyDescent="0.3">
      <c r="A4823" s="94"/>
    </row>
    <row r="4824" spans="1:1" x14ac:dyDescent="0.3">
      <c r="A4824" s="94"/>
    </row>
    <row r="4825" spans="1:1" x14ac:dyDescent="0.3">
      <c r="A4825" s="94"/>
    </row>
    <row r="4826" spans="1:1" x14ac:dyDescent="0.3">
      <c r="A4826" s="94"/>
    </row>
    <row r="4827" spans="1:1" x14ac:dyDescent="0.3">
      <c r="A4827" s="94"/>
    </row>
    <row r="4828" spans="1:1" x14ac:dyDescent="0.3">
      <c r="A4828" s="94"/>
    </row>
    <row r="4829" spans="1:1" x14ac:dyDescent="0.3">
      <c r="A4829" s="94"/>
    </row>
    <row r="4830" spans="1:1" x14ac:dyDescent="0.3">
      <c r="A4830" s="94"/>
    </row>
    <row r="4831" spans="1:1" x14ac:dyDescent="0.3">
      <c r="A4831" s="94"/>
    </row>
    <row r="4832" spans="1:1" x14ac:dyDescent="0.3">
      <c r="A4832" s="94"/>
    </row>
    <row r="4833" spans="1:1" x14ac:dyDescent="0.3">
      <c r="A4833" s="94"/>
    </row>
    <row r="4834" spans="1:1" x14ac:dyDescent="0.3">
      <c r="A4834" s="94"/>
    </row>
    <row r="4835" spans="1:1" x14ac:dyDescent="0.3">
      <c r="A4835" s="94"/>
    </row>
    <row r="4836" spans="1:1" x14ac:dyDescent="0.3">
      <c r="A4836" s="94"/>
    </row>
    <row r="4837" spans="1:1" x14ac:dyDescent="0.3">
      <c r="A4837" s="94"/>
    </row>
    <row r="4838" spans="1:1" x14ac:dyDescent="0.3">
      <c r="A4838" s="94"/>
    </row>
    <row r="4839" spans="1:1" x14ac:dyDescent="0.3">
      <c r="A4839" s="94"/>
    </row>
    <row r="4840" spans="1:1" x14ac:dyDescent="0.3">
      <c r="A4840" s="94"/>
    </row>
    <row r="4841" spans="1:1" x14ac:dyDescent="0.3">
      <c r="A4841" s="94"/>
    </row>
    <row r="4842" spans="1:1" x14ac:dyDescent="0.3">
      <c r="A4842" s="94"/>
    </row>
    <row r="4843" spans="1:1" x14ac:dyDescent="0.3">
      <c r="A4843" s="94"/>
    </row>
    <row r="4844" spans="1:1" x14ac:dyDescent="0.3">
      <c r="A4844" s="94"/>
    </row>
    <row r="4845" spans="1:1" x14ac:dyDescent="0.3">
      <c r="A4845" s="94"/>
    </row>
    <row r="4846" spans="1:1" x14ac:dyDescent="0.3">
      <c r="A4846" s="94"/>
    </row>
    <row r="4847" spans="1:1" x14ac:dyDescent="0.3">
      <c r="A4847" s="94"/>
    </row>
    <row r="4848" spans="1:1" x14ac:dyDescent="0.3">
      <c r="A4848" s="94"/>
    </row>
    <row r="4849" spans="1:1" x14ac:dyDescent="0.3">
      <c r="A4849" s="94"/>
    </row>
    <row r="4850" spans="1:1" x14ac:dyDescent="0.3">
      <c r="A4850" s="94"/>
    </row>
    <row r="4851" spans="1:1" x14ac:dyDescent="0.3">
      <c r="A4851" s="94"/>
    </row>
    <row r="4852" spans="1:1" x14ac:dyDescent="0.3">
      <c r="A4852" s="94"/>
    </row>
    <row r="4853" spans="1:1" x14ac:dyDescent="0.3">
      <c r="A4853" s="94"/>
    </row>
    <row r="4854" spans="1:1" x14ac:dyDescent="0.3">
      <c r="A4854" s="94"/>
    </row>
    <row r="4855" spans="1:1" x14ac:dyDescent="0.3">
      <c r="A4855" s="94"/>
    </row>
    <row r="4856" spans="1:1" x14ac:dyDescent="0.3">
      <c r="A4856" s="94"/>
    </row>
    <row r="4857" spans="1:1" x14ac:dyDescent="0.3">
      <c r="A4857" s="94"/>
    </row>
    <row r="4858" spans="1:1" x14ac:dyDescent="0.3">
      <c r="A4858" s="94"/>
    </row>
    <row r="4859" spans="1:1" x14ac:dyDescent="0.3">
      <c r="A4859" s="94"/>
    </row>
    <row r="4860" spans="1:1" x14ac:dyDescent="0.3">
      <c r="A4860" s="94"/>
    </row>
    <row r="4861" spans="1:1" x14ac:dyDescent="0.3">
      <c r="A4861" s="94"/>
    </row>
    <row r="4862" spans="1:1" x14ac:dyDescent="0.3">
      <c r="A4862" s="94"/>
    </row>
    <row r="4863" spans="1:1" x14ac:dyDescent="0.3">
      <c r="A4863" s="94"/>
    </row>
    <row r="4864" spans="1:1" x14ac:dyDescent="0.3">
      <c r="A4864" s="94"/>
    </row>
    <row r="4865" spans="1:1" x14ac:dyDescent="0.3">
      <c r="A4865" s="94"/>
    </row>
    <row r="4866" spans="1:1" x14ac:dyDescent="0.3">
      <c r="A4866" s="94"/>
    </row>
    <row r="4867" spans="1:1" x14ac:dyDescent="0.3">
      <c r="A4867" s="94"/>
    </row>
    <row r="4868" spans="1:1" x14ac:dyDescent="0.3">
      <c r="A4868" s="94"/>
    </row>
    <row r="4869" spans="1:1" x14ac:dyDescent="0.3">
      <c r="A4869" s="94"/>
    </row>
    <row r="4870" spans="1:1" x14ac:dyDescent="0.3">
      <c r="A4870" s="94"/>
    </row>
    <row r="4871" spans="1:1" x14ac:dyDescent="0.3">
      <c r="A4871" s="94"/>
    </row>
    <row r="4872" spans="1:1" x14ac:dyDescent="0.3">
      <c r="A4872" s="94"/>
    </row>
    <row r="4873" spans="1:1" x14ac:dyDescent="0.3">
      <c r="A4873" s="94"/>
    </row>
    <row r="4874" spans="1:1" x14ac:dyDescent="0.3">
      <c r="A4874" s="94"/>
    </row>
    <row r="4875" spans="1:1" x14ac:dyDescent="0.3">
      <c r="A4875" s="94"/>
    </row>
    <row r="4876" spans="1:1" x14ac:dyDescent="0.3">
      <c r="A4876" s="94"/>
    </row>
    <row r="4877" spans="1:1" x14ac:dyDescent="0.3">
      <c r="A4877" s="94"/>
    </row>
    <row r="4878" spans="1:1" x14ac:dyDescent="0.3">
      <c r="A4878" s="94"/>
    </row>
    <row r="4879" spans="1:1" x14ac:dyDescent="0.3">
      <c r="A4879" s="94"/>
    </row>
    <row r="4880" spans="1:1" x14ac:dyDescent="0.3">
      <c r="A4880" s="94"/>
    </row>
    <row r="4881" spans="1:1" x14ac:dyDescent="0.3">
      <c r="A4881" s="94"/>
    </row>
    <row r="4882" spans="1:1" x14ac:dyDescent="0.3">
      <c r="A4882" s="94"/>
    </row>
    <row r="4883" spans="1:1" x14ac:dyDescent="0.3">
      <c r="A4883" s="94"/>
    </row>
    <row r="4884" spans="1:1" x14ac:dyDescent="0.3">
      <c r="A4884" s="94"/>
    </row>
    <row r="4885" spans="1:1" x14ac:dyDescent="0.3">
      <c r="A4885" s="94"/>
    </row>
    <row r="4886" spans="1:1" x14ac:dyDescent="0.3">
      <c r="A4886" s="94"/>
    </row>
    <row r="4887" spans="1:1" x14ac:dyDescent="0.3">
      <c r="A4887" s="94"/>
    </row>
    <row r="4888" spans="1:1" x14ac:dyDescent="0.3">
      <c r="A4888" s="94"/>
    </row>
    <row r="4889" spans="1:1" x14ac:dyDescent="0.3">
      <c r="A4889" s="94"/>
    </row>
    <row r="4890" spans="1:1" x14ac:dyDescent="0.3">
      <c r="A4890" s="94"/>
    </row>
    <row r="4891" spans="1:1" x14ac:dyDescent="0.3">
      <c r="A4891" s="94"/>
    </row>
    <row r="4892" spans="1:1" x14ac:dyDescent="0.3">
      <c r="A4892" s="94"/>
    </row>
    <row r="4893" spans="1:1" x14ac:dyDescent="0.3">
      <c r="A4893" s="94"/>
    </row>
    <row r="4894" spans="1:1" x14ac:dyDescent="0.3">
      <c r="A4894" s="94"/>
    </row>
    <row r="4895" spans="1:1" x14ac:dyDescent="0.3">
      <c r="A4895" s="94"/>
    </row>
    <row r="4896" spans="1:1" x14ac:dyDescent="0.3">
      <c r="A4896" s="94"/>
    </row>
    <row r="4897" spans="1:1" x14ac:dyDescent="0.3">
      <c r="A4897" s="94"/>
    </row>
    <row r="4898" spans="1:1" x14ac:dyDescent="0.3">
      <c r="A4898" s="94"/>
    </row>
    <row r="4899" spans="1:1" x14ac:dyDescent="0.3">
      <c r="A4899" s="94"/>
    </row>
    <row r="4900" spans="1:1" x14ac:dyDescent="0.3">
      <c r="A4900" s="94"/>
    </row>
    <row r="4901" spans="1:1" x14ac:dyDescent="0.3">
      <c r="A4901" s="94"/>
    </row>
    <row r="4902" spans="1:1" x14ac:dyDescent="0.3">
      <c r="A4902" s="94"/>
    </row>
    <row r="4903" spans="1:1" x14ac:dyDescent="0.3">
      <c r="A4903" s="94"/>
    </row>
    <row r="4904" spans="1:1" x14ac:dyDescent="0.3">
      <c r="A4904" s="94"/>
    </row>
    <row r="4905" spans="1:1" x14ac:dyDescent="0.3">
      <c r="A4905" s="94"/>
    </row>
    <row r="4906" spans="1:1" x14ac:dyDescent="0.3">
      <c r="A4906" s="94"/>
    </row>
    <row r="4907" spans="1:1" x14ac:dyDescent="0.3">
      <c r="A4907" s="94"/>
    </row>
    <row r="4908" spans="1:1" x14ac:dyDescent="0.3">
      <c r="A4908" s="94"/>
    </row>
    <row r="4909" spans="1:1" x14ac:dyDescent="0.3">
      <c r="A4909" s="94"/>
    </row>
    <row r="4910" spans="1:1" x14ac:dyDescent="0.3">
      <c r="A4910" s="94"/>
    </row>
    <row r="4911" spans="1:1" x14ac:dyDescent="0.3">
      <c r="A4911" s="94"/>
    </row>
    <row r="4912" spans="1:1" x14ac:dyDescent="0.3">
      <c r="A4912" s="94"/>
    </row>
    <row r="4913" spans="1:1" x14ac:dyDescent="0.3">
      <c r="A4913" s="94"/>
    </row>
    <row r="4914" spans="1:1" x14ac:dyDescent="0.3">
      <c r="A4914" s="94"/>
    </row>
    <row r="4915" spans="1:1" x14ac:dyDescent="0.3">
      <c r="A4915" s="94"/>
    </row>
    <row r="4916" spans="1:1" x14ac:dyDescent="0.3">
      <c r="A4916" s="94"/>
    </row>
    <row r="4917" spans="1:1" x14ac:dyDescent="0.3">
      <c r="A4917" s="94"/>
    </row>
    <row r="4918" spans="1:1" x14ac:dyDescent="0.3">
      <c r="A4918" s="94"/>
    </row>
    <row r="4919" spans="1:1" x14ac:dyDescent="0.3">
      <c r="A4919" s="94"/>
    </row>
    <row r="4920" spans="1:1" x14ac:dyDescent="0.3">
      <c r="A4920" s="94"/>
    </row>
    <row r="4921" spans="1:1" x14ac:dyDescent="0.3">
      <c r="A4921" s="94"/>
    </row>
    <row r="4922" spans="1:1" x14ac:dyDescent="0.3">
      <c r="A4922" s="94"/>
    </row>
    <row r="4923" spans="1:1" x14ac:dyDescent="0.3">
      <c r="A4923" s="94"/>
    </row>
    <row r="4924" spans="1:1" x14ac:dyDescent="0.3">
      <c r="A4924" s="94"/>
    </row>
    <row r="4925" spans="1:1" x14ac:dyDescent="0.3">
      <c r="A4925" s="94"/>
    </row>
    <row r="4926" spans="1:1" x14ac:dyDescent="0.3">
      <c r="A4926" s="94"/>
    </row>
    <row r="4927" spans="1:1" x14ac:dyDescent="0.3">
      <c r="A4927" s="94"/>
    </row>
    <row r="4928" spans="1:1" x14ac:dyDescent="0.3">
      <c r="A4928" s="94"/>
    </row>
    <row r="4929" spans="1:1" x14ac:dyDescent="0.3">
      <c r="A4929" s="94"/>
    </row>
    <row r="4930" spans="1:1" x14ac:dyDescent="0.3">
      <c r="A4930" s="94"/>
    </row>
    <row r="4931" spans="1:1" x14ac:dyDescent="0.3">
      <c r="A4931" s="94"/>
    </row>
    <row r="4932" spans="1:1" x14ac:dyDescent="0.3">
      <c r="A4932" s="94"/>
    </row>
    <row r="4933" spans="1:1" x14ac:dyDescent="0.3">
      <c r="A4933" s="94"/>
    </row>
    <row r="4934" spans="1:1" x14ac:dyDescent="0.3">
      <c r="A4934" s="94"/>
    </row>
    <row r="4935" spans="1:1" x14ac:dyDescent="0.3">
      <c r="A4935" s="94"/>
    </row>
    <row r="4936" spans="1:1" x14ac:dyDescent="0.3">
      <c r="A4936" s="94"/>
    </row>
    <row r="4937" spans="1:1" x14ac:dyDescent="0.3">
      <c r="A4937" s="94"/>
    </row>
    <row r="4938" spans="1:1" x14ac:dyDescent="0.3">
      <c r="A4938" s="94"/>
    </row>
    <row r="4939" spans="1:1" x14ac:dyDescent="0.3">
      <c r="A4939" s="94"/>
    </row>
    <row r="4940" spans="1:1" x14ac:dyDescent="0.3">
      <c r="A4940" s="94"/>
    </row>
    <row r="4941" spans="1:1" x14ac:dyDescent="0.3">
      <c r="A4941" s="94"/>
    </row>
    <row r="4942" spans="1:1" x14ac:dyDescent="0.3">
      <c r="A4942" s="94"/>
    </row>
    <row r="4943" spans="1:1" x14ac:dyDescent="0.3">
      <c r="A4943" s="94"/>
    </row>
    <row r="4944" spans="1:1" x14ac:dyDescent="0.3">
      <c r="A4944" s="94"/>
    </row>
    <row r="4945" spans="1:1" x14ac:dyDescent="0.3">
      <c r="A4945" s="94"/>
    </row>
    <row r="4946" spans="1:1" x14ac:dyDescent="0.3">
      <c r="A4946" s="94"/>
    </row>
    <row r="4947" spans="1:1" x14ac:dyDescent="0.3">
      <c r="A4947" s="94"/>
    </row>
    <row r="4948" spans="1:1" x14ac:dyDescent="0.3">
      <c r="A4948" s="94"/>
    </row>
    <row r="4949" spans="1:1" x14ac:dyDescent="0.3">
      <c r="A4949" s="94"/>
    </row>
    <row r="4950" spans="1:1" x14ac:dyDescent="0.3">
      <c r="A4950" s="94"/>
    </row>
    <row r="4951" spans="1:1" x14ac:dyDescent="0.3">
      <c r="A4951" s="94"/>
    </row>
    <row r="4952" spans="1:1" x14ac:dyDescent="0.3">
      <c r="A4952" s="94"/>
    </row>
    <row r="4953" spans="1:1" x14ac:dyDescent="0.3">
      <c r="A4953" s="94"/>
    </row>
    <row r="4954" spans="1:1" x14ac:dyDescent="0.3">
      <c r="A4954" s="94"/>
    </row>
    <row r="4955" spans="1:1" x14ac:dyDescent="0.3">
      <c r="A4955" s="94"/>
    </row>
    <row r="4956" spans="1:1" x14ac:dyDescent="0.3">
      <c r="A4956" s="94"/>
    </row>
    <row r="4957" spans="1:1" x14ac:dyDescent="0.3">
      <c r="A4957" s="94"/>
    </row>
    <row r="4958" spans="1:1" x14ac:dyDescent="0.3">
      <c r="A4958" s="94"/>
    </row>
    <row r="4959" spans="1:1" x14ac:dyDescent="0.3">
      <c r="A4959" s="94"/>
    </row>
    <row r="4960" spans="1:1" x14ac:dyDescent="0.3">
      <c r="A4960" s="94"/>
    </row>
    <row r="4961" spans="1:1" x14ac:dyDescent="0.3">
      <c r="A4961" s="94"/>
    </row>
    <row r="4962" spans="1:1" x14ac:dyDescent="0.3">
      <c r="A4962" s="94"/>
    </row>
    <row r="4963" spans="1:1" x14ac:dyDescent="0.3">
      <c r="A4963" s="94"/>
    </row>
    <row r="4964" spans="1:1" x14ac:dyDescent="0.3">
      <c r="A4964" s="94"/>
    </row>
    <row r="4965" spans="1:1" x14ac:dyDescent="0.3">
      <c r="A4965" s="94"/>
    </row>
    <row r="4966" spans="1:1" x14ac:dyDescent="0.3">
      <c r="A4966" s="94"/>
    </row>
    <row r="4967" spans="1:1" x14ac:dyDescent="0.3">
      <c r="A4967" s="94"/>
    </row>
    <row r="4968" spans="1:1" x14ac:dyDescent="0.3">
      <c r="A4968" s="94"/>
    </row>
    <row r="4969" spans="1:1" x14ac:dyDescent="0.3">
      <c r="A4969" s="94"/>
    </row>
    <row r="4970" spans="1:1" x14ac:dyDescent="0.3">
      <c r="A4970" s="94"/>
    </row>
    <row r="4971" spans="1:1" x14ac:dyDescent="0.3">
      <c r="A4971" s="94"/>
    </row>
    <row r="4972" spans="1:1" x14ac:dyDescent="0.3">
      <c r="A4972" s="94"/>
    </row>
    <row r="4973" spans="1:1" x14ac:dyDescent="0.3">
      <c r="A4973" s="94"/>
    </row>
    <row r="4974" spans="1:1" x14ac:dyDescent="0.3">
      <c r="A4974" s="94"/>
    </row>
    <row r="4975" spans="1:1" x14ac:dyDescent="0.3">
      <c r="A4975" s="94"/>
    </row>
    <row r="4976" spans="1:1" x14ac:dyDescent="0.3">
      <c r="A4976" s="94"/>
    </row>
    <row r="4977" spans="1:1" x14ac:dyDescent="0.3">
      <c r="A4977" s="94"/>
    </row>
    <row r="4978" spans="1:1" x14ac:dyDescent="0.3">
      <c r="A4978" s="94"/>
    </row>
    <row r="4979" spans="1:1" x14ac:dyDescent="0.3">
      <c r="A4979" s="94"/>
    </row>
    <row r="4980" spans="1:1" x14ac:dyDescent="0.3">
      <c r="A4980" s="94"/>
    </row>
    <row r="4981" spans="1:1" x14ac:dyDescent="0.3">
      <c r="A4981" s="94"/>
    </row>
    <row r="4982" spans="1:1" x14ac:dyDescent="0.3">
      <c r="A4982" s="94"/>
    </row>
    <row r="4983" spans="1:1" x14ac:dyDescent="0.3">
      <c r="A4983" s="94"/>
    </row>
    <row r="4984" spans="1:1" x14ac:dyDescent="0.3">
      <c r="A4984" s="94"/>
    </row>
    <row r="4985" spans="1:1" x14ac:dyDescent="0.3">
      <c r="A4985" s="94"/>
    </row>
    <row r="4986" spans="1:1" x14ac:dyDescent="0.3">
      <c r="A4986" s="94"/>
    </row>
    <row r="4987" spans="1:1" x14ac:dyDescent="0.3">
      <c r="A4987" s="94"/>
    </row>
    <row r="4988" spans="1:1" x14ac:dyDescent="0.3">
      <c r="A4988" s="94"/>
    </row>
    <row r="4989" spans="1:1" x14ac:dyDescent="0.3">
      <c r="A4989" s="94"/>
    </row>
    <row r="4990" spans="1:1" x14ac:dyDescent="0.3">
      <c r="A4990" s="94"/>
    </row>
    <row r="4991" spans="1:1" x14ac:dyDescent="0.3">
      <c r="A4991" s="94"/>
    </row>
    <row r="4992" spans="1:1" x14ac:dyDescent="0.3">
      <c r="A4992" s="94"/>
    </row>
    <row r="4993" spans="1:1" x14ac:dyDescent="0.3">
      <c r="A4993" s="94"/>
    </row>
    <row r="4994" spans="1:1" x14ac:dyDescent="0.3">
      <c r="A4994" s="94"/>
    </row>
    <row r="4995" spans="1:1" x14ac:dyDescent="0.3">
      <c r="A4995" s="94"/>
    </row>
    <row r="4996" spans="1:1" x14ac:dyDescent="0.3">
      <c r="A4996" s="94"/>
    </row>
    <row r="4997" spans="1:1" x14ac:dyDescent="0.3">
      <c r="A4997" s="94"/>
    </row>
    <row r="4998" spans="1:1" x14ac:dyDescent="0.3">
      <c r="A4998" s="94"/>
    </row>
    <row r="4999" spans="1:1" x14ac:dyDescent="0.3">
      <c r="A4999" s="94"/>
    </row>
    <row r="5000" spans="1:1" x14ac:dyDescent="0.3">
      <c r="A5000" s="94"/>
    </row>
    <row r="5001" spans="1:1" x14ac:dyDescent="0.3">
      <c r="A5001" s="94"/>
    </row>
    <row r="5002" spans="1:1" x14ac:dyDescent="0.3">
      <c r="A5002" s="94"/>
    </row>
    <row r="5003" spans="1:1" x14ac:dyDescent="0.3">
      <c r="A5003" s="94"/>
    </row>
    <row r="5004" spans="1:1" x14ac:dyDescent="0.3">
      <c r="A5004" s="94"/>
    </row>
    <row r="5005" spans="1:1" x14ac:dyDescent="0.3">
      <c r="A5005" s="94"/>
    </row>
    <row r="5006" spans="1:1" x14ac:dyDescent="0.3">
      <c r="A5006" s="94"/>
    </row>
    <row r="5007" spans="1:1" x14ac:dyDescent="0.3">
      <c r="A5007" s="94"/>
    </row>
    <row r="5008" spans="1:1" x14ac:dyDescent="0.3">
      <c r="A5008" s="94"/>
    </row>
    <row r="5009" spans="1:1" x14ac:dyDescent="0.3">
      <c r="A5009" s="94"/>
    </row>
    <row r="5010" spans="1:1" x14ac:dyDescent="0.3">
      <c r="A5010" s="94"/>
    </row>
    <row r="5011" spans="1:1" x14ac:dyDescent="0.3">
      <c r="A5011" s="94"/>
    </row>
    <row r="5012" spans="1:1" x14ac:dyDescent="0.3">
      <c r="A5012" s="94"/>
    </row>
    <row r="5013" spans="1:1" x14ac:dyDescent="0.3">
      <c r="A5013" s="94"/>
    </row>
    <row r="5014" spans="1:1" x14ac:dyDescent="0.3">
      <c r="A5014" s="94"/>
    </row>
    <row r="5015" spans="1:1" x14ac:dyDescent="0.3">
      <c r="A5015" s="94"/>
    </row>
    <row r="5016" spans="1:1" x14ac:dyDescent="0.3">
      <c r="A5016" s="94"/>
    </row>
    <row r="5017" spans="1:1" x14ac:dyDescent="0.3">
      <c r="A5017" s="94"/>
    </row>
    <row r="5018" spans="1:1" x14ac:dyDescent="0.3">
      <c r="A5018" s="94"/>
    </row>
    <row r="5019" spans="1:1" x14ac:dyDescent="0.3">
      <c r="A5019" s="94"/>
    </row>
    <row r="5020" spans="1:1" x14ac:dyDescent="0.3">
      <c r="A5020" s="94"/>
    </row>
    <row r="5021" spans="1:1" x14ac:dyDescent="0.3">
      <c r="A5021" s="94"/>
    </row>
    <row r="5022" spans="1:1" x14ac:dyDescent="0.3">
      <c r="A5022" s="94"/>
    </row>
    <row r="5023" spans="1:1" x14ac:dyDescent="0.3">
      <c r="A5023" s="94"/>
    </row>
    <row r="5024" spans="1:1" x14ac:dyDescent="0.3">
      <c r="A5024" s="94"/>
    </row>
    <row r="5025" spans="1:1" x14ac:dyDescent="0.3">
      <c r="A5025" s="94"/>
    </row>
    <row r="5026" spans="1:1" x14ac:dyDescent="0.3">
      <c r="A5026" s="94"/>
    </row>
    <row r="5027" spans="1:1" x14ac:dyDescent="0.3">
      <c r="A5027" s="94"/>
    </row>
    <row r="5028" spans="1:1" x14ac:dyDescent="0.3">
      <c r="A5028" s="94"/>
    </row>
    <row r="5029" spans="1:1" x14ac:dyDescent="0.3">
      <c r="A5029" s="94"/>
    </row>
    <row r="5030" spans="1:1" x14ac:dyDescent="0.3">
      <c r="A5030" s="94"/>
    </row>
    <row r="5031" spans="1:1" x14ac:dyDescent="0.3">
      <c r="A5031" s="94"/>
    </row>
    <row r="5032" spans="1:1" x14ac:dyDescent="0.3">
      <c r="A5032" s="94"/>
    </row>
    <row r="5033" spans="1:1" x14ac:dyDescent="0.3">
      <c r="A5033" s="94"/>
    </row>
    <row r="5034" spans="1:1" x14ac:dyDescent="0.3">
      <c r="A5034" s="94"/>
    </row>
    <row r="5035" spans="1:1" x14ac:dyDescent="0.3">
      <c r="A5035" s="94"/>
    </row>
    <row r="5036" spans="1:1" x14ac:dyDescent="0.3">
      <c r="A5036" s="94"/>
    </row>
    <row r="5037" spans="1:1" x14ac:dyDescent="0.3">
      <c r="A5037" s="94"/>
    </row>
    <row r="5038" spans="1:1" x14ac:dyDescent="0.3">
      <c r="A5038" s="94"/>
    </row>
    <row r="5039" spans="1:1" x14ac:dyDescent="0.3">
      <c r="A5039" s="94"/>
    </row>
    <row r="5040" spans="1:1" x14ac:dyDescent="0.3">
      <c r="A5040" s="94"/>
    </row>
    <row r="5041" spans="1:1" x14ac:dyDescent="0.3">
      <c r="A5041" s="94"/>
    </row>
    <row r="5042" spans="1:1" x14ac:dyDescent="0.3">
      <c r="A5042" s="94"/>
    </row>
    <row r="5043" spans="1:1" x14ac:dyDescent="0.3">
      <c r="A5043" s="94"/>
    </row>
    <row r="5044" spans="1:1" x14ac:dyDescent="0.3">
      <c r="A5044" s="94"/>
    </row>
    <row r="5045" spans="1:1" x14ac:dyDescent="0.3">
      <c r="A5045" s="94"/>
    </row>
    <row r="5046" spans="1:1" x14ac:dyDescent="0.3">
      <c r="A5046" s="94"/>
    </row>
    <row r="5047" spans="1:1" x14ac:dyDescent="0.3">
      <c r="A5047" s="94"/>
    </row>
    <row r="5048" spans="1:1" x14ac:dyDescent="0.3">
      <c r="A5048" s="94"/>
    </row>
    <row r="5049" spans="1:1" x14ac:dyDescent="0.3">
      <c r="A5049" s="94"/>
    </row>
    <row r="5050" spans="1:1" x14ac:dyDescent="0.3">
      <c r="A5050" s="94"/>
    </row>
    <row r="5051" spans="1:1" x14ac:dyDescent="0.3">
      <c r="A5051" s="94"/>
    </row>
    <row r="5052" spans="1:1" x14ac:dyDescent="0.3">
      <c r="A5052" s="94"/>
    </row>
    <row r="5053" spans="1:1" x14ac:dyDescent="0.3">
      <c r="A5053" s="94"/>
    </row>
    <row r="5054" spans="1:1" x14ac:dyDescent="0.3">
      <c r="A5054" s="94"/>
    </row>
    <row r="5055" spans="1:1" x14ac:dyDescent="0.3">
      <c r="A5055" s="94"/>
    </row>
    <row r="5056" spans="1:1" x14ac:dyDescent="0.3">
      <c r="A5056" s="94"/>
    </row>
    <row r="5057" spans="1:1" x14ac:dyDescent="0.3">
      <c r="A5057" s="94"/>
    </row>
    <row r="5058" spans="1:1" x14ac:dyDescent="0.3">
      <c r="A5058" s="94"/>
    </row>
    <row r="5059" spans="1:1" x14ac:dyDescent="0.3">
      <c r="A5059" s="94"/>
    </row>
    <row r="5060" spans="1:1" x14ac:dyDescent="0.3">
      <c r="A5060" s="94"/>
    </row>
    <row r="5061" spans="1:1" x14ac:dyDescent="0.3">
      <c r="A5061" s="94"/>
    </row>
    <row r="5062" spans="1:1" x14ac:dyDescent="0.3">
      <c r="A5062" s="94"/>
    </row>
    <row r="5063" spans="1:1" x14ac:dyDescent="0.3">
      <c r="A5063" s="94"/>
    </row>
    <row r="5064" spans="1:1" x14ac:dyDescent="0.3">
      <c r="A5064" s="94"/>
    </row>
    <row r="5065" spans="1:1" x14ac:dyDescent="0.3">
      <c r="A5065" s="94"/>
    </row>
    <row r="5066" spans="1:1" x14ac:dyDescent="0.3">
      <c r="A5066" s="94"/>
    </row>
    <row r="5067" spans="1:1" x14ac:dyDescent="0.3">
      <c r="A5067" s="94"/>
    </row>
    <row r="5068" spans="1:1" x14ac:dyDescent="0.3">
      <c r="A5068" s="94"/>
    </row>
    <row r="5069" spans="1:1" x14ac:dyDescent="0.3">
      <c r="A5069" s="94"/>
    </row>
    <row r="5070" spans="1:1" x14ac:dyDescent="0.3">
      <c r="A5070" s="94"/>
    </row>
    <row r="5071" spans="1:1" x14ac:dyDescent="0.3">
      <c r="A5071" s="94"/>
    </row>
    <row r="5072" spans="1:1" x14ac:dyDescent="0.3">
      <c r="A5072" s="94"/>
    </row>
    <row r="5073" spans="1:1" x14ac:dyDescent="0.3">
      <c r="A5073" s="94"/>
    </row>
    <row r="5074" spans="1:1" x14ac:dyDescent="0.3">
      <c r="A5074" s="94"/>
    </row>
    <row r="5075" spans="1:1" x14ac:dyDescent="0.3">
      <c r="A5075" s="94"/>
    </row>
    <row r="5076" spans="1:1" x14ac:dyDescent="0.3">
      <c r="A5076" s="94"/>
    </row>
    <row r="5077" spans="1:1" x14ac:dyDescent="0.3">
      <c r="A5077" s="94"/>
    </row>
    <row r="5078" spans="1:1" x14ac:dyDescent="0.3">
      <c r="A5078" s="94"/>
    </row>
    <row r="5079" spans="1:1" x14ac:dyDescent="0.3">
      <c r="A5079" s="94"/>
    </row>
    <row r="5080" spans="1:1" x14ac:dyDescent="0.3">
      <c r="A5080" s="94"/>
    </row>
    <row r="5081" spans="1:1" x14ac:dyDescent="0.3">
      <c r="A5081" s="94"/>
    </row>
    <row r="5082" spans="1:1" x14ac:dyDescent="0.3">
      <c r="A5082" s="94"/>
    </row>
    <row r="5083" spans="1:1" x14ac:dyDescent="0.3">
      <c r="A5083" s="94"/>
    </row>
    <row r="5084" spans="1:1" x14ac:dyDescent="0.3">
      <c r="A5084" s="94"/>
    </row>
    <row r="5085" spans="1:1" x14ac:dyDescent="0.3">
      <c r="A5085" s="94"/>
    </row>
    <row r="5086" spans="1:1" x14ac:dyDescent="0.3">
      <c r="A5086" s="94"/>
    </row>
    <row r="5087" spans="1:1" x14ac:dyDescent="0.3">
      <c r="A5087" s="94"/>
    </row>
    <row r="5088" spans="1:1" x14ac:dyDescent="0.3">
      <c r="A5088" s="94"/>
    </row>
    <row r="5089" spans="1:1" x14ac:dyDescent="0.3">
      <c r="A5089" s="94"/>
    </row>
    <row r="5090" spans="1:1" x14ac:dyDescent="0.3">
      <c r="A5090" s="94"/>
    </row>
    <row r="5091" spans="1:1" x14ac:dyDescent="0.3">
      <c r="A5091" s="94"/>
    </row>
    <row r="5092" spans="1:1" x14ac:dyDescent="0.3">
      <c r="A5092" s="94"/>
    </row>
    <row r="5093" spans="1:1" x14ac:dyDescent="0.3">
      <c r="A5093" s="94"/>
    </row>
    <row r="5094" spans="1:1" x14ac:dyDescent="0.3">
      <c r="A5094" s="94"/>
    </row>
    <row r="5095" spans="1:1" x14ac:dyDescent="0.3">
      <c r="A5095" s="94"/>
    </row>
    <row r="5096" spans="1:1" x14ac:dyDescent="0.3">
      <c r="A5096" s="94"/>
    </row>
    <row r="5097" spans="1:1" x14ac:dyDescent="0.3">
      <c r="A5097" s="94"/>
    </row>
    <row r="5098" spans="1:1" x14ac:dyDescent="0.3">
      <c r="A5098" s="94"/>
    </row>
    <row r="5099" spans="1:1" x14ac:dyDescent="0.3">
      <c r="A5099" s="94"/>
    </row>
    <row r="5100" spans="1:1" x14ac:dyDescent="0.3">
      <c r="A5100" s="94"/>
    </row>
    <row r="5101" spans="1:1" x14ac:dyDescent="0.3">
      <c r="A5101" s="94"/>
    </row>
    <row r="5102" spans="1:1" x14ac:dyDescent="0.3">
      <c r="A5102" s="94"/>
    </row>
    <row r="5103" spans="1:1" x14ac:dyDescent="0.3">
      <c r="A5103" s="94"/>
    </row>
    <row r="5104" spans="1:1" x14ac:dyDescent="0.3">
      <c r="A5104" s="94"/>
    </row>
    <row r="5105" spans="1:1" x14ac:dyDescent="0.3">
      <c r="A5105" s="94"/>
    </row>
    <row r="5106" spans="1:1" x14ac:dyDescent="0.3">
      <c r="A5106" s="94"/>
    </row>
    <row r="5107" spans="1:1" x14ac:dyDescent="0.3">
      <c r="A5107" s="94"/>
    </row>
    <row r="5108" spans="1:1" x14ac:dyDescent="0.3">
      <c r="A5108" s="94"/>
    </row>
    <row r="5109" spans="1:1" x14ac:dyDescent="0.3">
      <c r="A5109" s="94"/>
    </row>
    <row r="5110" spans="1:1" x14ac:dyDescent="0.3">
      <c r="A5110" s="94"/>
    </row>
    <row r="5111" spans="1:1" x14ac:dyDescent="0.3">
      <c r="A5111" s="94"/>
    </row>
    <row r="5112" spans="1:1" x14ac:dyDescent="0.3">
      <c r="A5112" s="94"/>
    </row>
    <row r="5113" spans="1:1" x14ac:dyDescent="0.3">
      <c r="A5113" s="94"/>
    </row>
    <row r="5114" spans="1:1" x14ac:dyDescent="0.3">
      <c r="A5114" s="94"/>
    </row>
    <row r="5115" spans="1:1" x14ac:dyDescent="0.3">
      <c r="A5115" s="94"/>
    </row>
    <row r="5116" spans="1:1" x14ac:dyDescent="0.3">
      <c r="A5116" s="94"/>
    </row>
    <row r="5117" spans="1:1" x14ac:dyDescent="0.3">
      <c r="A5117" s="94"/>
    </row>
    <row r="5118" spans="1:1" x14ac:dyDescent="0.3">
      <c r="A5118" s="94"/>
    </row>
    <row r="5119" spans="1:1" x14ac:dyDescent="0.3">
      <c r="A5119" s="94"/>
    </row>
    <row r="5120" spans="1:1" x14ac:dyDescent="0.3">
      <c r="A5120" s="94"/>
    </row>
    <row r="5121" spans="1:1" x14ac:dyDescent="0.3">
      <c r="A5121" s="94"/>
    </row>
    <row r="5122" spans="1:1" x14ac:dyDescent="0.3">
      <c r="A5122" s="94"/>
    </row>
    <row r="5123" spans="1:1" x14ac:dyDescent="0.3">
      <c r="A5123" s="94"/>
    </row>
    <row r="5124" spans="1:1" x14ac:dyDescent="0.3">
      <c r="A5124" s="94"/>
    </row>
    <row r="5125" spans="1:1" x14ac:dyDescent="0.3">
      <c r="A5125" s="94"/>
    </row>
    <row r="5126" spans="1:1" x14ac:dyDescent="0.3">
      <c r="A5126" s="94"/>
    </row>
    <row r="5127" spans="1:1" x14ac:dyDescent="0.3">
      <c r="A5127" s="94"/>
    </row>
    <row r="5128" spans="1:1" x14ac:dyDescent="0.3">
      <c r="A5128" s="94"/>
    </row>
    <row r="5129" spans="1:1" x14ac:dyDescent="0.3">
      <c r="A5129" s="94"/>
    </row>
    <row r="5130" spans="1:1" x14ac:dyDescent="0.3">
      <c r="A5130" s="94"/>
    </row>
    <row r="5131" spans="1:1" x14ac:dyDescent="0.3">
      <c r="A5131" s="94"/>
    </row>
    <row r="5132" spans="1:1" x14ac:dyDescent="0.3">
      <c r="A5132" s="94"/>
    </row>
    <row r="5133" spans="1:1" x14ac:dyDescent="0.3">
      <c r="A5133" s="94"/>
    </row>
    <row r="5134" spans="1:1" x14ac:dyDescent="0.3">
      <c r="A5134" s="94"/>
    </row>
    <row r="5135" spans="1:1" x14ac:dyDescent="0.3">
      <c r="A5135" s="94"/>
    </row>
    <row r="5136" spans="1:1" x14ac:dyDescent="0.3">
      <c r="A5136" s="94"/>
    </row>
    <row r="5137" spans="1:1" x14ac:dyDescent="0.3">
      <c r="A5137" s="94"/>
    </row>
    <row r="5138" spans="1:1" x14ac:dyDescent="0.3">
      <c r="A5138" s="94"/>
    </row>
    <row r="5139" spans="1:1" x14ac:dyDescent="0.3">
      <c r="A5139" s="94"/>
    </row>
    <row r="5140" spans="1:1" x14ac:dyDescent="0.3">
      <c r="A5140" s="94"/>
    </row>
    <row r="5141" spans="1:1" x14ac:dyDescent="0.3">
      <c r="A5141" s="94"/>
    </row>
    <row r="5142" spans="1:1" x14ac:dyDescent="0.3">
      <c r="A5142" s="94"/>
    </row>
    <row r="5143" spans="1:1" x14ac:dyDescent="0.3">
      <c r="A5143" s="94"/>
    </row>
    <row r="5144" spans="1:1" x14ac:dyDescent="0.3">
      <c r="A5144" s="94"/>
    </row>
    <row r="5145" spans="1:1" x14ac:dyDescent="0.3">
      <c r="A5145" s="94"/>
    </row>
    <row r="5146" spans="1:1" x14ac:dyDescent="0.3">
      <c r="A5146" s="94"/>
    </row>
    <row r="5147" spans="1:1" x14ac:dyDescent="0.3">
      <c r="A5147" s="94"/>
    </row>
    <row r="5148" spans="1:1" x14ac:dyDescent="0.3">
      <c r="A5148" s="94"/>
    </row>
    <row r="5149" spans="1:1" x14ac:dyDescent="0.3">
      <c r="A5149" s="94"/>
    </row>
    <row r="5150" spans="1:1" x14ac:dyDescent="0.3">
      <c r="A5150" s="94"/>
    </row>
    <row r="5151" spans="1:1" x14ac:dyDescent="0.3">
      <c r="A5151" s="94"/>
    </row>
    <row r="5152" spans="1:1" x14ac:dyDescent="0.3">
      <c r="A5152" s="94"/>
    </row>
    <row r="5153" spans="1:1" x14ac:dyDescent="0.3">
      <c r="A5153" s="94"/>
    </row>
    <row r="5154" spans="1:1" x14ac:dyDescent="0.3">
      <c r="A5154" s="94"/>
    </row>
    <row r="5155" spans="1:1" x14ac:dyDescent="0.3">
      <c r="A5155" s="94"/>
    </row>
    <row r="5156" spans="1:1" x14ac:dyDescent="0.3">
      <c r="A5156" s="94"/>
    </row>
    <row r="5157" spans="1:1" x14ac:dyDescent="0.3">
      <c r="A5157" s="94"/>
    </row>
    <row r="5158" spans="1:1" x14ac:dyDescent="0.3">
      <c r="A5158" s="94"/>
    </row>
    <row r="5159" spans="1:1" x14ac:dyDescent="0.3">
      <c r="A5159" s="94"/>
    </row>
    <row r="5160" spans="1:1" x14ac:dyDescent="0.3">
      <c r="A5160" s="94"/>
    </row>
    <row r="5161" spans="1:1" x14ac:dyDescent="0.3">
      <c r="A5161" s="94"/>
    </row>
    <row r="5162" spans="1:1" x14ac:dyDescent="0.3">
      <c r="A5162" s="94"/>
    </row>
    <row r="5163" spans="1:1" x14ac:dyDescent="0.3">
      <c r="A5163" s="94"/>
    </row>
    <row r="5164" spans="1:1" x14ac:dyDescent="0.3">
      <c r="A5164" s="94"/>
    </row>
    <row r="5165" spans="1:1" x14ac:dyDescent="0.3">
      <c r="A5165" s="94"/>
    </row>
    <row r="5166" spans="1:1" x14ac:dyDescent="0.3">
      <c r="A5166" s="94"/>
    </row>
    <row r="5167" spans="1:1" x14ac:dyDescent="0.3">
      <c r="A5167" s="94"/>
    </row>
    <row r="5168" spans="1:1" x14ac:dyDescent="0.3">
      <c r="A5168" s="94"/>
    </row>
    <row r="5169" spans="1:1" x14ac:dyDescent="0.3">
      <c r="A5169" s="94"/>
    </row>
    <row r="5170" spans="1:1" x14ac:dyDescent="0.3">
      <c r="A5170" s="94"/>
    </row>
    <row r="5171" spans="1:1" x14ac:dyDescent="0.3">
      <c r="A5171" s="94"/>
    </row>
    <row r="5172" spans="1:1" x14ac:dyDescent="0.3">
      <c r="A5172" s="94"/>
    </row>
    <row r="5173" spans="1:1" x14ac:dyDescent="0.3">
      <c r="A5173" s="94"/>
    </row>
    <row r="5174" spans="1:1" x14ac:dyDescent="0.3">
      <c r="A5174" s="94"/>
    </row>
    <row r="5175" spans="1:1" x14ac:dyDescent="0.3">
      <c r="A5175" s="94"/>
    </row>
    <row r="5176" spans="1:1" x14ac:dyDescent="0.3">
      <c r="A5176" s="94"/>
    </row>
    <row r="5177" spans="1:1" x14ac:dyDescent="0.3">
      <c r="A5177" s="94"/>
    </row>
    <row r="5178" spans="1:1" x14ac:dyDescent="0.3">
      <c r="A5178" s="94"/>
    </row>
    <row r="5179" spans="1:1" x14ac:dyDescent="0.3">
      <c r="A5179" s="94"/>
    </row>
    <row r="5180" spans="1:1" x14ac:dyDescent="0.3">
      <c r="A5180" s="94"/>
    </row>
    <row r="5181" spans="1:1" x14ac:dyDescent="0.3">
      <c r="A5181" s="94"/>
    </row>
    <row r="5182" spans="1:1" x14ac:dyDescent="0.3">
      <c r="A5182" s="94"/>
    </row>
    <row r="5183" spans="1:1" x14ac:dyDescent="0.3">
      <c r="A5183" s="94"/>
    </row>
    <row r="5184" spans="1:1" x14ac:dyDescent="0.3">
      <c r="A5184" s="94"/>
    </row>
    <row r="5185" spans="1:1" x14ac:dyDescent="0.3">
      <c r="A5185" s="94"/>
    </row>
    <row r="5186" spans="1:1" x14ac:dyDescent="0.3">
      <c r="A5186" s="94"/>
    </row>
    <row r="5187" spans="1:1" x14ac:dyDescent="0.3">
      <c r="A5187" s="94"/>
    </row>
    <row r="5188" spans="1:1" x14ac:dyDescent="0.3">
      <c r="A5188" s="94"/>
    </row>
    <row r="5189" spans="1:1" x14ac:dyDescent="0.3">
      <c r="A5189" s="94"/>
    </row>
    <row r="5190" spans="1:1" x14ac:dyDescent="0.3">
      <c r="A5190" s="94"/>
    </row>
    <row r="5191" spans="1:1" x14ac:dyDescent="0.3">
      <c r="A5191" s="94"/>
    </row>
    <row r="5192" spans="1:1" x14ac:dyDescent="0.3">
      <c r="A5192" s="94"/>
    </row>
    <row r="5193" spans="1:1" x14ac:dyDescent="0.3">
      <c r="A5193" s="94"/>
    </row>
    <row r="5194" spans="1:1" x14ac:dyDescent="0.3">
      <c r="A5194" s="94"/>
    </row>
    <row r="5195" spans="1:1" x14ac:dyDescent="0.3">
      <c r="A5195" s="94"/>
    </row>
    <row r="5196" spans="1:1" x14ac:dyDescent="0.3">
      <c r="A5196" s="94"/>
    </row>
    <row r="5197" spans="1:1" x14ac:dyDescent="0.3">
      <c r="A5197" s="94"/>
    </row>
    <row r="5198" spans="1:1" x14ac:dyDescent="0.3">
      <c r="A5198" s="94"/>
    </row>
    <row r="5199" spans="1:1" x14ac:dyDescent="0.3">
      <c r="A5199" s="94"/>
    </row>
    <row r="5200" spans="1:1" x14ac:dyDescent="0.3">
      <c r="A5200" s="94"/>
    </row>
    <row r="5201" spans="1:1" x14ac:dyDescent="0.3">
      <c r="A5201" s="94"/>
    </row>
    <row r="5202" spans="1:1" x14ac:dyDescent="0.3">
      <c r="A5202" s="94"/>
    </row>
    <row r="5203" spans="1:1" x14ac:dyDescent="0.3">
      <c r="A5203" s="94"/>
    </row>
    <row r="5204" spans="1:1" x14ac:dyDescent="0.3">
      <c r="A5204" s="94"/>
    </row>
    <row r="5205" spans="1:1" x14ac:dyDescent="0.3">
      <c r="A5205" s="94"/>
    </row>
    <row r="5206" spans="1:1" x14ac:dyDescent="0.3">
      <c r="A5206" s="94"/>
    </row>
    <row r="5207" spans="1:1" x14ac:dyDescent="0.3">
      <c r="A5207" s="94"/>
    </row>
    <row r="5208" spans="1:1" x14ac:dyDescent="0.3">
      <c r="A5208" s="94"/>
    </row>
    <row r="5209" spans="1:1" x14ac:dyDescent="0.3">
      <c r="A5209" s="94"/>
    </row>
    <row r="5210" spans="1:1" x14ac:dyDescent="0.3">
      <c r="A5210" s="94"/>
    </row>
    <row r="5211" spans="1:1" x14ac:dyDescent="0.3">
      <c r="A5211" s="94"/>
    </row>
    <row r="5212" spans="1:1" x14ac:dyDescent="0.3">
      <c r="A5212" s="94"/>
    </row>
    <row r="5213" spans="1:1" x14ac:dyDescent="0.3">
      <c r="A5213" s="94"/>
    </row>
    <row r="5214" spans="1:1" x14ac:dyDescent="0.3">
      <c r="A5214" s="94"/>
    </row>
    <row r="5215" spans="1:1" x14ac:dyDescent="0.3">
      <c r="A5215" s="94"/>
    </row>
    <row r="5216" spans="1:1" x14ac:dyDescent="0.3">
      <c r="A5216" s="94"/>
    </row>
    <row r="5217" spans="1:1" x14ac:dyDescent="0.3">
      <c r="A5217" s="94"/>
    </row>
    <row r="5218" spans="1:1" x14ac:dyDescent="0.3">
      <c r="A5218" s="94"/>
    </row>
    <row r="5219" spans="1:1" x14ac:dyDescent="0.3">
      <c r="A5219" s="94"/>
    </row>
    <row r="5220" spans="1:1" x14ac:dyDescent="0.3">
      <c r="A5220" s="94"/>
    </row>
    <row r="5221" spans="1:1" x14ac:dyDescent="0.3">
      <c r="A5221" s="94"/>
    </row>
    <row r="5222" spans="1:1" x14ac:dyDescent="0.3">
      <c r="A5222" s="94"/>
    </row>
    <row r="5223" spans="1:1" x14ac:dyDescent="0.3">
      <c r="A5223" s="94"/>
    </row>
    <row r="5224" spans="1:1" x14ac:dyDescent="0.3">
      <c r="A5224" s="94"/>
    </row>
    <row r="5225" spans="1:1" x14ac:dyDescent="0.3">
      <c r="A5225" s="94"/>
    </row>
    <row r="5226" spans="1:1" x14ac:dyDescent="0.3">
      <c r="A5226" s="94"/>
    </row>
    <row r="5227" spans="1:1" x14ac:dyDescent="0.3">
      <c r="A5227" s="94"/>
    </row>
    <row r="5228" spans="1:1" x14ac:dyDescent="0.3">
      <c r="A5228" s="94"/>
    </row>
    <row r="5229" spans="1:1" x14ac:dyDescent="0.3">
      <c r="A5229" s="94"/>
    </row>
    <row r="5230" spans="1:1" x14ac:dyDescent="0.3">
      <c r="A5230" s="94"/>
    </row>
    <row r="5231" spans="1:1" x14ac:dyDescent="0.3">
      <c r="A5231" s="94"/>
    </row>
    <row r="5232" spans="1:1" x14ac:dyDescent="0.3">
      <c r="A5232" s="94"/>
    </row>
    <row r="5233" spans="1:1" x14ac:dyDescent="0.3">
      <c r="A5233" s="94"/>
    </row>
    <row r="5234" spans="1:1" x14ac:dyDescent="0.3">
      <c r="A5234" s="94"/>
    </row>
    <row r="5235" spans="1:1" x14ac:dyDescent="0.3">
      <c r="A5235" s="94"/>
    </row>
    <row r="5236" spans="1:1" x14ac:dyDescent="0.3">
      <c r="A5236" s="94"/>
    </row>
    <row r="5237" spans="1:1" x14ac:dyDescent="0.3">
      <c r="A5237" s="94"/>
    </row>
    <row r="5238" spans="1:1" x14ac:dyDescent="0.3">
      <c r="A5238" s="94"/>
    </row>
    <row r="5239" spans="1:1" x14ac:dyDescent="0.3">
      <c r="A5239" s="94"/>
    </row>
    <row r="5240" spans="1:1" x14ac:dyDescent="0.3">
      <c r="A5240" s="94"/>
    </row>
    <row r="5241" spans="1:1" x14ac:dyDescent="0.3">
      <c r="A5241" s="94"/>
    </row>
    <row r="5242" spans="1:1" x14ac:dyDescent="0.3">
      <c r="A5242" s="94"/>
    </row>
    <row r="5243" spans="1:1" x14ac:dyDescent="0.3">
      <c r="A5243" s="94"/>
    </row>
    <row r="5244" spans="1:1" x14ac:dyDescent="0.3">
      <c r="A5244" s="94"/>
    </row>
    <row r="5245" spans="1:1" x14ac:dyDescent="0.3">
      <c r="A5245" s="94"/>
    </row>
    <row r="5246" spans="1:1" x14ac:dyDescent="0.3">
      <c r="A5246" s="94"/>
    </row>
    <row r="5247" spans="1:1" x14ac:dyDescent="0.3">
      <c r="A5247" s="94"/>
    </row>
    <row r="5248" spans="1:1" x14ac:dyDescent="0.3">
      <c r="A5248" s="94"/>
    </row>
    <row r="5249" spans="1:1" x14ac:dyDescent="0.3">
      <c r="A5249" s="94"/>
    </row>
    <row r="5250" spans="1:1" x14ac:dyDescent="0.3">
      <c r="A5250" s="94"/>
    </row>
    <row r="5251" spans="1:1" x14ac:dyDescent="0.3">
      <c r="A5251" s="94"/>
    </row>
    <row r="5252" spans="1:1" x14ac:dyDescent="0.3">
      <c r="A5252" s="94"/>
    </row>
    <row r="5253" spans="1:1" x14ac:dyDescent="0.3">
      <c r="A5253" s="94"/>
    </row>
    <row r="5254" spans="1:1" x14ac:dyDescent="0.3">
      <c r="A5254" s="94"/>
    </row>
    <row r="5255" spans="1:1" x14ac:dyDescent="0.3">
      <c r="A5255" s="94"/>
    </row>
    <row r="5256" spans="1:1" x14ac:dyDescent="0.3">
      <c r="A5256" s="94"/>
    </row>
    <row r="5257" spans="1:1" x14ac:dyDescent="0.3">
      <c r="A5257" s="94"/>
    </row>
    <row r="5258" spans="1:1" x14ac:dyDescent="0.3">
      <c r="A5258" s="94"/>
    </row>
    <row r="5259" spans="1:1" x14ac:dyDescent="0.3">
      <c r="A5259" s="94"/>
    </row>
    <row r="5260" spans="1:1" x14ac:dyDescent="0.3">
      <c r="A5260" s="94"/>
    </row>
    <row r="5261" spans="1:1" x14ac:dyDescent="0.3">
      <c r="A5261" s="94"/>
    </row>
    <row r="5262" spans="1:1" x14ac:dyDescent="0.3">
      <c r="A5262" s="94"/>
    </row>
    <row r="5263" spans="1:1" x14ac:dyDescent="0.3">
      <c r="A5263" s="94"/>
    </row>
    <row r="5264" spans="1:1" x14ac:dyDescent="0.3">
      <c r="A5264" s="94"/>
    </row>
    <row r="5265" spans="1:1" x14ac:dyDescent="0.3">
      <c r="A5265" s="94"/>
    </row>
    <row r="5266" spans="1:1" x14ac:dyDescent="0.3">
      <c r="A5266" s="94"/>
    </row>
    <row r="5267" spans="1:1" x14ac:dyDescent="0.3">
      <c r="A5267" s="94"/>
    </row>
    <row r="5268" spans="1:1" x14ac:dyDescent="0.3">
      <c r="A5268" s="94"/>
    </row>
    <row r="5269" spans="1:1" x14ac:dyDescent="0.3">
      <c r="A5269" s="94"/>
    </row>
    <row r="5270" spans="1:1" x14ac:dyDescent="0.3">
      <c r="A5270" s="94"/>
    </row>
    <row r="5271" spans="1:1" x14ac:dyDescent="0.3">
      <c r="A5271" s="94"/>
    </row>
    <row r="5272" spans="1:1" x14ac:dyDescent="0.3">
      <c r="A5272" s="94"/>
    </row>
    <row r="5273" spans="1:1" x14ac:dyDescent="0.3">
      <c r="A5273" s="94"/>
    </row>
    <row r="5274" spans="1:1" x14ac:dyDescent="0.3">
      <c r="A5274" s="94"/>
    </row>
    <row r="5275" spans="1:1" x14ac:dyDescent="0.3">
      <c r="A5275" s="94"/>
    </row>
    <row r="5276" spans="1:1" x14ac:dyDescent="0.3">
      <c r="A5276" s="94"/>
    </row>
    <row r="5277" spans="1:1" x14ac:dyDescent="0.3">
      <c r="A5277" s="94"/>
    </row>
    <row r="5278" spans="1:1" x14ac:dyDescent="0.3">
      <c r="A5278" s="94"/>
    </row>
    <row r="5279" spans="1:1" x14ac:dyDescent="0.3">
      <c r="A5279" s="94"/>
    </row>
    <row r="5280" spans="1:1" x14ac:dyDescent="0.3">
      <c r="A5280" s="94"/>
    </row>
    <row r="5281" spans="1:1" x14ac:dyDescent="0.3">
      <c r="A5281" s="94"/>
    </row>
    <row r="5282" spans="1:1" x14ac:dyDescent="0.3">
      <c r="A5282" s="94"/>
    </row>
    <row r="5283" spans="1:1" x14ac:dyDescent="0.3">
      <c r="A5283" s="94"/>
    </row>
    <row r="5284" spans="1:1" x14ac:dyDescent="0.3">
      <c r="A5284" s="94"/>
    </row>
    <row r="5285" spans="1:1" x14ac:dyDescent="0.3">
      <c r="A5285" s="94"/>
    </row>
    <row r="5286" spans="1:1" x14ac:dyDescent="0.3">
      <c r="A5286" s="94"/>
    </row>
    <row r="5287" spans="1:1" x14ac:dyDescent="0.3">
      <c r="A5287" s="94"/>
    </row>
    <row r="5288" spans="1:1" x14ac:dyDescent="0.3">
      <c r="A5288" s="94"/>
    </row>
    <row r="5289" spans="1:1" x14ac:dyDescent="0.3">
      <c r="A5289" s="94"/>
    </row>
    <row r="5290" spans="1:1" x14ac:dyDescent="0.3">
      <c r="A5290" s="94"/>
    </row>
    <row r="5291" spans="1:1" x14ac:dyDescent="0.3">
      <c r="A5291" s="94"/>
    </row>
    <row r="5292" spans="1:1" x14ac:dyDescent="0.3">
      <c r="A5292" s="94"/>
    </row>
    <row r="5293" spans="1:1" x14ac:dyDescent="0.3">
      <c r="A5293" s="94"/>
    </row>
    <row r="5294" spans="1:1" x14ac:dyDescent="0.3">
      <c r="A5294" s="94"/>
    </row>
    <row r="5295" spans="1:1" x14ac:dyDescent="0.3">
      <c r="A5295" s="94"/>
    </row>
    <row r="5296" spans="1:1" x14ac:dyDescent="0.3">
      <c r="A5296" s="94"/>
    </row>
    <row r="5297" spans="1:1" x14ac:dyDescent="0.3">
      <c r="A5297" s="94"/>
    </row>
    <row r="5298" spans="1:1" x14ac:dyDescent="0.3">
      <c r="A5298" s="94"/>
    </row>
    <row r="5299" spans="1:1" x14ac:dyDescent="0.3">
      <c r="A5299" s="94"/>
    </row>
    <row r="5300" spans="1:1" x14ac:dyDescent="0.3">
      <c r="A5300" s="94"/>
    </row>
    <row r="5301" spans="1:1" x14ac:dyDescent="0.3">
      <c r="A5301" s="94"/>
    </row>
    <row r="5302" spans="1:1" x14ac:dyDescent="0.3">
      <c r="A5302" s="94"/>
    </row>
    <row r="5303" spans="1:1" x14ac:dyDescent="0.3">
      <c r="A5303" s="94"/>
    </row>
    <row r="5304" spans="1:1" x14ac:dyDescent="0.3">
      <c r="A5304" s="94"/>
    </row>
    <row r="5305" spans="1:1" x14ac:dyDescent="0.3">
      <c r="A5305" s="94"/>
    </row>
    <row r="5306" spans="1:1" x14ac:dyDescent="0.3">
      <c r="A5306" s="94"/>
    </row>
    <row r="5307" spans="1:1" x14ac:dyDescent="0.3">
      <c r="A5307" s="94"/>
    </row>
    <row r="5308" spans="1:1" x14ac:dyDescent="0.3">
      <c r="A5308" s="94"/>
    </row>
    <row r="5309" spans="1:1" x14ac:dyDescent="0.3">
      <c r="A5309" s="94"/>
    </row>
    <row r="5310" spans="1:1" x14ac:dyDescent="0.3">
      <c r="A5310" s="94"/>
    </row>
    <row r="5311" spans="1:1" x14ac:dyDescent="0.3">
      <c r="A5311" s="94"/>
    </row>
    <row r="5312" spans="1:1" x14ac:dyDescent="0.3">
      <c r="A5312" s="94"/>
    </row>
    <row r="5313" spans="1:1" x14ac:dyDescent="0.3">
      <c r="A5313" s="94"/>
    </row>
    <row r="5314" spans="1:1" x14ac:dyDescent="0.3">
      <c r="A5314" s="94"/>
    </row>
    <row r="5315" spans="1:1" x14ac:dyDescent="0.3">
      <c r="A5315" s="94"/>
    </row>
    <row r="5316" spans="1:1" x14ac:dyDescent="0.3">
      <c r="A5316" s="94"/>
    </row>
    <row r="5317" spans="1:1" x14ac:dyDescent="0.3">
      <c r="A5317" s="94"/>
    </row>
    <row r="5318" spans="1:1" x14ac:dyDescent="0.3">
      <c r="A5318" s="94"/>
    </row>
    <row r="5319" spans="1:1" x14ac:dyDescent="0.3">
      <c r="A5319" s="94"/>
    </row>
    <row r="5320" spans="1:1" x14ac:dyDescent="0.3">
      <c r="A5320" s="94"/>
    </row>
    <row r="5321" spans="1:1" x14ac:dyDescent="0.3">
      <c r="A5321" s="94"/>
    </row>
    <row r="5322" spans="1:1" x14ac:dyDescent="0.3">
      <c r="A5322" s="94"/>
    </row>
    <row r="5323" spans="1:1" x14ac:dyDescent="0.3">
      <c r="A5323" s="94"/>
    </row>
    <row r="5324" spans="1:1" x14ac:dyDescent="0.3">
      <c r="A5324" s="94"/>
    </row>
    <row r="5325" spans="1:1" x14ac:dyDescent="0.3">
      <c r="A5325" s="94"/>
    </row>
    <row r="5326" spans="1:1" x14ac:dyDescent="0.3">
      <c r="A5326" s="94"/>
    </row>
    <row r="5327" spans="1:1" x14ac:dyDescent="0.3">
      <c r="A5327" s="94"/>
    </row>
    <row r="5328" spans="1:1" x14ac:dyDescent="0.3">
      <c r="A5328" s="94"/>
    </row>
    <row r="5329" spans="1:1" x14ac:dyDescent="0.3">
      <c r="A5329" s="94"/>
    </row>
    <row r="5330" spans="1:1" x14ac:dyDescent="0.3">
      <c r="A5330" s="94"/>
    </row>
    <row r="5331" spans="1:1" x14ac:dyDescent="0.3">
      <c r="A5331" s="94"/>
    </row>
    <row r="5332" spans="1:1" x14ac:dyDescent="0.3">
      <c r="A5332" s="94"/>
    </row>
    <row r="5333" spans="1:1" x14ac:dyDescent="0.3">
      <c r="A5333" s="94"/>
    </row>
    <row r="5334" spans="1:1" x14ac:dyDescent="0.3">
      <c r="A5334" s="94"/>
    </row>
    <row r="5335" spans="1:1" x14ac:dyDescent="0.3">
      <c r="A5335" s="94"/>
    </row>
    <row r="5336" spans="1:1" x14ac:dyDescent="0.3">
      <c r="A5336" s="94"/>
    </row>
    <row r="5337" spans="1:1" x14ac:dyDescent="0.3">
      <c r="A5337" s="94"/>
    </row>
    <row r="5338" spans="1:1" x14ac:dyDescent="0.3">
      <c r="A5338" s="94"/>
    </row>
    <row r="5339" spans="1:1" x14ac:dyDescent="0.3">
      <c r="A5339" s="94"/>
    </row>
    <row r="5340" spans="1:1" x14ac:dyDescent="0.3">
      <c r="A5340" s="94"/>
    </row>
    <row r="5341" spans="1:1" x14ac:dyDescent="0.3">
      <c r="A5341" s="94"/>
    </row>
    <row r="5342" spans="1:1" x14ac:dyDescent="0.3">
      <c r="A5342" s="94"/>
    </row>
    <row r="5343" spans="1:1" x14ac:dyDescent="0.3">
      <c r="A5343" s="94"/>
    </row>
    <row r="5344" spans="1:1" x14ac:dyDescent="0.3">
      <c r="A5344" s="94"/>
    </row>
    <row r="5345" spans="1:1" x14ac:dyDescent="0.3">
      <c r="A5345" s="94"/>
    </row>
    <row r="5346" spans="1:1" x14ac:dyDescent="0.3">
      <c r="A5346" s="94"/>
    </row>
    <row r="5347" spans="1:1" x14ac:dyDescent="0.3">
      <c r="A5347" s="94"/>
    </row>
    <row r="5348" spans="1:1" x14ac:dyDescent="0.3">
      <c r="A5348" s="94"/>
    </row>
    <row r="5349" spans="1:1" x14ac:dyDescent="0.3">
      <c r="A5349" s="94"/>
    </row>
    <row r="5350" spans="1:1" x14ac:dyDescent="0.3">
      <c r="A5350" s="94"/>
    </row>
    <row r="5351" spans="1:1" x14ac:dyDescent="0.3">
      <c r="A5351" s="94"/>
    </row>
    <row r="5352" spans="1:1" x14ac:dyDescent="0.3">
      <c r="A5352" s="94"/>
    </row>
    <row r="5353" spans="1:1" x14ac:dyDescent="0.3">
      <c r="A5353" s="94"/>
    </row>
    <row r="5354" spans="1:1" x14ac:dyDescent="0.3">
      <c r="A5354" s="94"/>
    </row>
    <row r="5355" spans="1:1" x14ac:dyDescent="0.3">
      <c r="A5355" s="94"/>
    </row>
    <row r="5356" spans="1:1" x14ac:dyDescent="0.3">
      <c r="A5356" s="94"/>
    </row>
    <row r="5357" spans="1:1" x14ac:dyDescent="0.3">
      <c r="A5357" s="94"/>
    </row>
    <row r="5358" spans="1:1" x14ac:dyDescent="0.3">
      <c r="A5358" s="94"/>
    </row>
    <row r="5359" spans="1:1" x14ac:dyDescent="0.3">
      <c r="A5359" s="94"/>
    </row>
    <row r="5360" spans="1:1" x14ac:dyDescent="0.3">
      <c r="A5360" s="94"/>
    </row>
    <row r="5361" spans="1:1" x14ac:dyDescent="0.3">
      <c r="A5361" s="94"/>
    </row>
    <row r="5362" spans="1:1" x14ac:dyDescent="0.3">
      <c r="A5362" s="94"/>
    </row>
    <row r="5363" spans="1:1" x14ac:dyDescent="0.3">
      <c r="A5363" s="94"/>
    </row>
    <row r="5364" spans="1:1" x14ac:dyDescent="0.3">
      <c r="A5364" s="94"/>
    </row>
    <row r="5365" spans="1:1" x14ac:dyDescent="0.3">
      <c r="A5365" s="94"/>
    </row>
    <row r="5366" spans="1:1" x14ac:dyDescent="0.3">
      <c r="A5366" s="94"/>
    </row>
    <row r="5367" spans="1:1" x14ac:dyDescent="0.3">
      <c r="A5367" s="94"/>
    </row>
    <row r="5368" spans="1:1" x14ac:dyDescent="0.3">
      <c r="A5368" s="94"/>
    </row>
    <row r="5369" spans="1:1" x14ac:dyDescent="0.3">
      <c r="A5369" s="94"/>
    </row>
    <row r="5370" spans="1:1" x14ac:dyDescent="0.3">
      <c r="A5370" s="94"/>
    </row>
    <row r="5371" spans="1:1" x14ac:dyDescent="0.3">
      <c r="A5371" s="94"/>
    </row>
    <row r="5372" spans="1:1" x14ac:dyDescent="0.3">
      <c r="A5372" s="94"/>
    </row>
    <row r="5373" spans="1:1" x14ac:dyDescent="0.3">
      <c r="A5373" s="94"/>
    </row>
    <row r="5374" spans="1:1" x14ac:dyDescent="0.3">
      <c r="A5374" s="94"/>
    </row>
    <row r="5375" spans="1:1" x14ac:dyDescent="0.3">
      <c r="A5375" s="94"/>
    </row>
    <row r="5376" spans="1:1" x14ac:dyDescent="0.3">
      <c r="A5376" s="94"/>
    </row>
    <row r="5377" spans="1:1" x14ac:dyDescent="0.3">
      <c r="A5377" s="94"/>
    </row>
    <row r="5378" spans="1:1" x14ac:dyDescent="0.3">
      <c r="A5378" s="94"/>
    </row>
    <row r="5379" spans="1:1" x14ac:dyDescent="0.3">
      <c r="A5379" s="94"/>
    </row>
    <row r="5380" spans="1:1" x14ac:dyDescent="0.3">
      <c r="A5380" s="94"/>
    </row>
    <row r="5381" spans="1:1" x14ac:dyDescent="0.3">
      <c r="A5381" s="94"/>
    </row>
    <row r="5382" spans="1:1" x14ac:dyDescent="0.3">
      <c r="A5382" s="94"/>
    </row>
    <row r="5383" spans="1:1" x14ac:dyDescent="0.3">
      <c r="A5383" s="94"/>
    </row>
    <row r="5384" spans="1:1" x14ac:dyDescent="0.3">
      <c r="A5384" s="94"/>
    </row>
    <row r="5385" spans="1:1" x14ac:dyDescent="0.3">
      <c r="A5385" s="94"/>
    </row>
    <row r="5386" spans="1:1" x14ac:dyDescent="0.3">
      <c r="A5386" s="94"/>
    </row>
    <row r="5387" spans="1:1" x14ac:dyDescent="0.3">
      <c r="A5387" s="94"/>
    </row>
    <row r="5388" spans="1:1" x14ac:dyDescent="0.3">
      <c r="A5388" s="94"/>
    </row>
    <row r="5389" spans="1:1" x14ac:dyDescent="0.3">
      <c r="A5389" s="94"/>
    </row>
    <row r="5390" spans="1:1" x14ac:dyDescent="0.3">
      <c r="A5390" s="94"/>
    </row>
    <row r="5391" spans="1:1" x14ac:dyDescent="0.3">
      <c r="A5391" s="94"/>
    </row>
    <row r="5392" spans="1:1" x14ac:dyDescent="0.3">
      <c r="A5392" s="94"/>
    </row>
    <row r="5393" spans="1:1" x14ac:dyDescent="0.3">
      <c r="A5393" s="94"/>
    </row>
    <row r="5394" spans="1:1" x14ac:dyDescent="0.3">
      <c r="A5394" s="94"/>
    </row>
    <row r="5395" spans="1:1" x14ac:dyDescent="0.3">
      <c r="A5395" s="94"/>
    </row>
    <row r="5396" spans="1:1" x14ac:dyDescent="0.3">
      <c r="A5396" s="94"/>
    </row>
    <row r="5397" spans="1:1" x14ac:dyDescent="0.3">
      <c r="A5397" s="94"/>
    </row>
    <row r="5398" spans="1:1" x14ac:dyDescent="0.3">
      <c r="A5398" s="94"/>
    </row>
    <row r="5399" spans="1:1" x14ac:dyDescent="0.3">
      <c r="A5399" s="94"/>
    </row>
    <row r="5400" spans="1:1" x14ac:dyDescent="0.3">
      <c r="A5400" s="94"/>
    </row>
    <row r="5401" spans="1:1" x14ac:dyDescent="0.3">
      <c r="A5401" s="94"/>
    </row>
    <row r="5402" spans="1:1" x14ac:dyDescent="0.3">
      <c r="A5402" s="94"/>
    </row>
    <row r="5403" spans="1:1" x14ac:dyDescent="0.3">
      <c r="A5403" s="94"/>
    </row>
    <row r="5404" spans="1:1" x14ac:dyDescent="0.3">
      <c r="A5404" s="94"/>
    </row>
    <row r="5405" spans="1:1" x14ac:dyDescent="0.3">
      <c r="A5405" s="94"/>
    </row>
    <row r="5406" spans="1:1" x14ac:dyDescent="0.3">
      <c r="A5406" s="94"/>
    </row>
    <row r="5407" spans="1:1" x14ac:dyDescent="0.3">
      <c r="A5407" s="94"/>
    </row>
    <row r="5408" spans="1:1" x14ac:dyDescent="0.3">
      <c r="A5408" s="94"/>
    </row>
    <row r="5409" spans="1:1" x14ac:dyDescent="0.3">
      <c r="A5409" s="94"/>
    </row>
    <row r="5410" spans="1:1" x14ac:dyDescent="0.3">
      <c r="A5410" s="94"/>
    </row>
    <row r="5411" spans="1:1" x14ac:dyDescent="0.3">
      <c r="A5411" s="94"/>
    </row>
    <row r="5412" spans="1:1" x14ac:dyDescent="0.3">
      <c r="A5412" s="94"/>
    </row>
    <row r="5413" spans="1:1" x14ac:dyDescent="0.3">
      <c r="A5413" s="94"/>
    </row>
    <row r="5414" spans="1:1" x14ac:dyDescent="0.3">
      <c r="A5414" s="94"/>
    </row>
    <row r="5415" spans="1:1" x14ac:dyDescent="0.3">
      <c r="A5415" s="94"/>
    </row>
    <row r="5416" spans="1:1" x14ac:dyDescent="0.3">
      <c r="A5416" s="94"/>
    </row>
    <row r="5417" spans="1:1" x14ac:dyDescent="0.3">
      <c r="A5417" s="94"/>
    </row>
    <row r="5418" spans="1:1" x14ac:dyDescent="0.3">
      <c r="A5418" s="94"/>
    </row>
    <row r="5419" spans="1:1" x14ac:dyDescent="0.3">
      <c r="A5419" s="94"/>
    </row>
    <row r="5420" spans="1:1" x14ac:dyDescent="0.3">
      <c r="A5420" s="94"/>
    </row>
    <row r="5421" spans="1:1" x14ac:dyDescent="0.3">
      <c r="A5421" s="94"/>
    </row>
    <row r="5422" spans="1:1" x14ac:dyDescent="0.3">
      <c r="A5422" s="94"/>
    </row>
    <row r="5423" spans="1:1" x14ac:dyDescent="0.3">
      <c r="A5423" s="94"/>
    </row>
    <row r="5424" spans="1:1" x14ac:dyDescent="0.3">
      <c r="A5424" s="94"/>
    </row>
    <row r="5425" spans="1:1" x14ac:dyDescent="0.3">
      <c r="A5425" s="94"/>
    </row>
    <row r="5426" spans="1:1" x14ac:dyDescent="0.3">
      <c r="A5426" s="94"/>
    </row>
    <row r="5427" spans="1:1" x14ac:dyDescent="0.3">
      <c r="A5427" s="94"/>
    </row>
    <row r="5428" spans="1:1" x14ac:dyDescent="0.3">
      <c r="A5428" s="94"/>
    </row>
    <row r="5429" spans="1:1" x14ac:dyDescent="0.3">
      <c r="A5429" s="94"/>
    </row>
    <row r="5430" spans="1:1" x14ac:dyDescent="0.3">
      <c r="A5430" s="94"/>
    </row>
    <row r="5431" spans="1:1" x14ac:dyDescent="0.3">
      <c r="A5431" s="94"/>
    </row>
    <row r="5432" spans="1:1" x14ac:dyDescent="0.3">
      <c r="A5432" s="94"/>
    </row>
    <row r="5433" spans="1:1" x14ac:dyDescent="0.3">
      <c r="A5433" s="94"/>
    </row>
    <row r="5434" spans="1:1" x14ac:dyDescent="0.3">
      <c r="A5434" s="94"/>
    </row>
    <row r="5435" spans="1:1" x14ac:dyDescent="0.3">
      <c r="A5435" s="94"/>
    </row>
    <row r="5436" spans="1:1" x14ac:dyDescent="0.3">
      <c r="A5436" s="94"/>
    </row>
    <row r="5437" spans="1:1" x14ac:dyDescent="0.3">
      <c r="A5437" s="94"/>
    </row>
    <row r="5438" spans="1:1" x14ac:dyDescent="0.3">
      <c r="A5438" s="94"/>
    </row>
    <row r="5439" spans="1:1" x14ac:dyDescent="0.3">
      <c r="A5439" s="94"/>
    </row>
    <row r="5440" spans="1:1" x14ac:dyDescent="0.3">
      <c r="A5440" s="94"/>
    </row>
    <row r="5441" spans="1:1" x14ac:dyDescent="0.3">
      <c r="A5441" s="94"/>
    </row>
    <row r="5442" spans="1:1" x14ac:dyDescent="0.3">
      <c r="A5442" s="94"/>
    </row>
    <row r="5443" spans="1:1" x14ac:dyDescent="0.3">
      <c r="A5443" s="94"/>
    </row>
    <row r="5444" spans="1:1" x14ac:dyDescent="0.3">
      <c r="A5444" s="94"/>
    </row>
    <row r="5445" spans="1:1" x14ac:dyDescent="0.3">
      <c r="A5445" s="94"/>
    </row>
    <row r="5446" spans="1:1" x14ac:dyDescent="0.3">
      <c r="A5446" s="94"/>
    </row>
    <row r="5447" spans="1:1" x14ac:dyDescent="0.3">
      <c r="A5447" s="94"/>
    </row>
    <row r="5448" spans="1:1" x14ac:dyDescent="0.3">
      <c r="A5448" s="94"/>
    </row>
    <row r="5449" spans="1:1" x14ac:dyDescent="0.3">
      <c r="A5449" s="94"/>
    </row>
    <row r="5450" spans="1:1" x14ac:dyDescent="0.3">
      <c r="A5450" s="94"/>
    </row>
    <row r="5451" spans="1:1" x14ac:dyDescent="0.3">
      <c r="A5451" s="94"/>
    </row>
    <row r="5452" spans="1:1" x14ac:dyDescent="0.3">
      <c r="A5452" s="94"/>
    </row>
    <row r="5453" spans="1:1" x14ac:dyDescent="0.3">
      <c r="A5453" s="94"/>
    </row>
    <row r="5454" spans="1:1" x14ac:dyDescent="0.3">
      <c r="A5454" s="94"/>
    </row>
    <row r="5455" spans="1:1" x14ac:dyDescent="0.3">
      <c r="A5455" s="94"/>
    </row>
    <row r="5456" spans="1:1" x14ac:dyDescent="0.3">
      <c r="A5456" s="94"/>
    </row>
    <row r="5457" spans="1:1" x14ac:dyDescent="0.3">
      <c r="A5457" s="94"/>
    </row>
    <row r="5458" spans="1:1" x14ac:dyDescent="0.3">
      <c r="A5458" s="94"/>
    </row>
    <row r="5459" spans="1:1" x14ac:dyDescent="0.3">
      <c r="A5459" s="94"/>
    </row>
    <row r="5460" spans="1:1" x14ac:dyDescent="0.3">
      <c r="A5460" s="94"/>
    </row>
    <row r="5461" spans="1:1" x14ac:dyDescent="0.3">
      <c r="A5461" s="94"/>
    </row>
    <row r="5462" spans="1:1" x14ac:dyDescent="0.3">
      <c r="A5462" s="94"/>
    </row>
    <row r="5463" spans="1:1" x14ac:dyDescent="0.3">
      <c r="A5463" s="94"/>
    </row>
    <row r="5464" spans="1:1" x14ac:dyDescent="0.3">
      <c r="A5464" s="94"/>
    </row>
    <row r="5465" spans="1:1" x14ac:dyDescent="0.3">
      <c r="A5465" s="94"/>
    </row>
    <row r="5466" spans="1:1" x14ac:dyDescent="0.3">
      <c r="A5466" s="94"/>
    </row>
    <row r="5467" spans="1:1" x14ac:dyDescent="0.3">
      <c r="A5467" s="94"/>
    </row>
    <row r="5468" spans="1:1" x14ac:dyDescent="0.3">
      <c r="A5468" s="94"/>
    </row>
    <row r="5469" spans="1:1" x14ac:dyDescent="0.3">
      <c r="A5469" s="94"/>
    </row>
    <row r="5470" spans="1:1" x14ac:dyDescent="0.3">
      <c r="A5470" s="94"/>
    </row>
    <row r="5471" spans="1:1" x14ac:dyDescent="0.3">
      <c r="A5471" s="94"/>
    </row>
    <row r="5472" spans="1:1" x14ac:dyDescent="0.3">
      <c r="A5472" s="94"/>
    </row>
    <row r="5473" spans="1:1" x14ac:dyDescent="0.3">
      <c r="A5473" s="94"/>
    </row>
    <row r="5474" spans="1:1" x14ac:dyDescent="0.3">
      <c r="A5474" s="94"/>
    </row>
    <row r="5475" spans="1:1" x14ac:dyDescent="0.3">
      <c r="A5475" s="94"/>
    </row>
    <row r="5476" spans="1:1" x14ac:dyDescent="0.3">
      <c r="A5476" s="94"/>
    </row>
    <row r="5477" spans="1:1" x14ac:dyDescent="0.3">
      <c r="A5477" s="94"/>
    </row>
    <row r="5478" spans="1:1" x14ac:dyDescent="0.3">
      <c r="A5478" s="94"/>
    </row>
    <row r="5479" spans="1:1" x14ac:dyDescent="0.3">
      <c r="A5479" s="94"/>
    </row>
    <row r="5480" spans="1:1" x14ac:dyDescent="0.3">
      <c r="A5480" s="94"/>
    </row>
    <row r="5481" spans="1:1" x14ac:dyDescent="0.3">
      <c r="A5481" s="94"/>
    </row>
    <row r="5482" spans="1:1" x14ac:dyDescent="0.3">
      <c r="A5482" s="94"/>
    </row>
    <row r="5483" spans="1:1" x14ac:dyDescent="0.3">
      <c r="A5483" s="94"/>
    </row>
    <row r="5484" spans="1:1" x14ac:dyDescent="0.3">
      <c r="A5484" s="94"/>
    </row>
    <row r="5485" spans="1:1" x14ac:dyDescent="0.3">
      <c r="A5485" s="94"/>
    </row>
    <row r="5486" spans="1:1" x14ac:dyDescent="0.3">
      <c r="A5486" s="94"/>
    </row>
    <row r="5487" spans="1:1" x14ac:dyDescent="0.3">
      <c r="A5487" s="94"/>
    </row>
    <row r="5488" spans="1:1" x14ac:dyDescent="0.3">
      <c r="A5488" s="94"/>
    </row>
    <row r="5489" spans="1:1" x14ac:dyDescent="0.3">
      <c r="A5489" s="94"/>
    </row>
    <row r="5490" spans="1:1" x14ac:dyDescent="0.3">
      <c r="A5490" s="94"/>
    </row>
    <row r="5491" spans="1:1" x14ac:dyDescent="0.3">
      <c r="A5491" s="94"/>
    </row>
    <row r="5492" spans="1:1" x14ac:dyDescent="0.3">
      <c r="A5492" s="94"/>
    </row>
    <row r="5493" spans="1:1" x14ac:dyDescent="0.3">
      <c r="A5493" s="94"/>
    </row>
    <row r="5494" spans="1:1" x14ac:dyDescent="0.3">
      <c r="A5494" s="94"/>
    </row>
    <row r="5495" spans="1:1" x14ac:dyDescent="0.3">
      <c r="A5495" s="94"/>
    </row>
    <row r="5496" spans="1:1" x14ac:dyDescent="0.3">
      <c r="A5496" s="94"/>
    </row>
    <row r="5497" spans="1:1" x14ac:dyDescent="0.3">
      <c r="A5497" s="94"/>
    </row>
    <row r="5498" spans="1:1" x14ac:dyDescent="0.3">
      <c r="A5498" s="94"/>
    </row>
    <row r="5499" spans="1:1" x14ac:dyDescent="0.3">
      <c r="A5499" s="94"/>
    </row>
    <row r="5500" spans="1:1" x14ac:dyDescent="0.3">
      <c r="A5500" s="94"/>
    </row>
    <row r="5501" spans="1:1" x14ac:dyDescent="0.3">
      <c r="A5501" s="94"/>
    </row>
    <row r="5502" spans="1:1" x14ac:dyDescent="0.3">
      <c r="A5502" s="94"/>
    </row>
    <row r="5503" spans="1:1" x14ac:dyDescent="0.3">
      <c r="A5503" s="94"/>
    </row>
    <row r="5504" spans="1:1" x14ac:dyDescent="0.3">
      <c r="A5504" s="94"/>
    </row>
    <row r="5505" spans="1:1" x14ac:dyDescent="0.3">
      <c r="A5505" s="94"/>
    </row>
    <row r="5506" spans="1:1" x14ac:dyDescent="0.3">
      <c r="A5506" s="94"/>
    </row>
    <row r="5507" spans="1:1" x14ac:dyDescent="0.3">
      <c r="A5507" s="94"/>
    </row>
    <row r="5508" spans="1:1" x14ac:dyDescent="0.3">
      <c r="A5508" s="94"/>
    </row>
    <row r="5509" spans="1:1" x14ac:dyDescent="0.3">
      <c r="A5509" s="94"/>
    </row>
    <row r="5510" spans="1:1" x14ac:dyDescent="0.3">
      <c r="A5510" s="94"/>
    </row>
    <row r="5511" spans="1:1" x14ac:dyDescent="0.3">
      <c r="A5511" s="94"/>
    </row>
    <row r="5512" spans="1:1" x14ac:dyDescent="0.3">
      <c r="A5512" s="94"/>
    </row>
    <row r="5513" spans="1:1" x14ac:dyDescent="0.3">
      <c r="A5513" s="94"/>
    </row>
    <row r="5514" spans="1:1" x14ac:dyDescent="0.3">
      <c r="A5514" s="94"/>
    </row>
    <row r="5515" spans="1:1" x14ac:dyDescent="0.3">
      <c r="A5515" s="94"/>
    </row>
    <row r="5516" spans="1:1" x14ac:dyDescent="0.3">
      <c r="A5516" s="94"/>
    </row>
    <row r="5517" spans="1:1" x14ac:dyDescent="0.3">
      <c r="A5517" s="94"/>
    </row>
    <row r="5518" spans="1:1" x14ac:dyDescent="0.3">
      <c r="A5518" s="94"/>
    </row>
    <row r="5519" spans="1:1" x14ac:dyDescent="0.3">
      <c r="A5519" s="94"/>
    </row>
    <row r="5520" spans="1:1" x14ac:dyDescent="0.3">
      <c r="A5520" s="94"/>
    </row>
    <row r="5521" spans="1:1" x14ac:dyDescent="0.3">
      <c r="A5521" s="94"/>
    </row>
    <row r="5522" spans="1:1" x14ac:dyDescent="0.3">
      <c r="A5522" s="94"/>
    </row>
    <row r="5523" spans="1:1" x14ac:dyDescent="0.3">
      <c r="A5523" s="94"/>
    </row>
    <row r="5524" spans="1:1" x14ac:dyDescent="0.3">
      <c r="A5524" s="94"/>
    </row>
    <row r="5525" spans="1:1" x14ac:dyDescent="0.3">
      <c r="A5525" s="94"/>
    </row>
    <row r="5526" spans="1:1" x14ac:dyDescent="0.3">
      <c r="A5526" s="94"/>
    </row>
    <row r="5527" spans="1:1" x14ac:dyDescent="0.3">
      <c r="A5527" s="94"/>
    </row>
    <row r="5528" spans="1:1" x14ac:dyDescent="0.3">
      <c r="A5528" s="94"/>
    </row>
    <row r="5529" spans="1:1" x14ac:dyDescent="0.3">
      <c r="A5529" s="94"/>
    </row>
    <row r="5530" spans="1:1" x14ac:dyDescent="0.3">
      <c r="A5530" s="94"/>
    </row>
    <row r="5531" spans="1:1" x14ac:dyDescent="0.3">
      <c r="A5531" s="94"/>
    </row>
    <row r="5532" spans="1:1" x14ac:dyDescent="0.3">
      <c r="A5532" s="94"/>
    </row>
    <row r="5533" spans="1:1" x14ac:dyDescent="0.3">
      <c r="A5533" s="94"/>
    </row>
    <row r="5534" spans="1:1" x14ac:dyDescent="0.3">
      <c r="A5534" s="94"/>
    </row>
    <row r="5535" spans="1:1" x14ac:dyDescent="0.3">
      <c r="A5535" s="94"/>
    </row>
    <row r="5536" spans="1:1" x14ac:dyDescent="0.3">
      <c r="A5536" s="94"/>
    </row>
    <row r="5537" spans="1:1" x14ac:dyDescent="0.3">
      <c r="A5537" s="94"/>
    </row>
    <row r="5538" spans="1:1" x14ac:dyDescent="0.3">
      <c r="A5538" s="94"/>
    </row>
    <row r="5539" spans="1:1" x14ac:dyDescent="0.3">
      <c r="A5539" s="94"/>
    </row>
    <row r="5540" spans="1:1" x14ac:dyDescent="0.3">
      <c r="A5540" s="94"/>
    </row>
    <row r="5541" spans="1:1" x14ac:dyDescent="0.3">
      <c r="A5541" s="94"/>
    </row>
    <row r="5542" spans="1:1" x14ac:dyDescent="0.3">
      <c r="A5542" s="94"/>
    </row>
    <row r="5543" spans="1:1" x14ac:dyDescent="0.3">
      <c r="A5543" s="94"/>
    </row>
    <row r="5544" spans="1:1" x14ac:dyDescent="0.3">
      <c r="A5544" s="94"/>
    </row>
    <row r="5545" spans="1:1" x14ac:dyDescent="0.3">
      <c r="A5545" s="94"/>
    </row>
    <row r="5546" spans="1:1" x14ac:dyDescent="0.3">
      <c r="A5546" s="94"/>
    </row>
    <row r="5547" spans="1:1" x14ac:dyDescent="0.3">
      <c r="A5547" s="94"/>
    </row>
    <row r="5548" spans="1:1" x14ac:dyDescent="0.3">
      <c r="A5548" s="94"/>
    </row>
    <row r="5549" spans="1:1" x14ac:dyDescent="0.3">
      <c r="A5549" s="94"/>
    </row>
    <row r="5550" spans="1:1" x14ac:dyDescent="0.3">
      <c r="A5550" s="94"/>
    </row>
    <row r="5551" spans="1:1" x14ac:dyDescent="0.3">
      <c r="A5551" s="94"/>
    </row>
    <row r="5552" spans="1:1" x14ac:dyDescent="0.3">
      <c r="A5552" s="94"/>
    </row>
    <row r="5553" spans="1:1" x14ac:dyDescent="0.3">
      <c r="A5553" s="94"/>
    </row>
    <row r="5554" spans="1:1" x14ac:dyDescent="0.3">
      <c r="A5554" s="94"/>
    </row>
    <row r="5555" spans="1:1" x14ac:dyDescent="0.3">
      <c r="A5555" s="94"/>
    </row>
    <row r="5556" spans="1:1" x14ac:dyDescent="0.3">
      <c r="A5556" s="94"/>
    </row>
    <row r="5557" spans="1:1" x14ac:dyDescent="0.3">
      <c r="A5557" s="94"/>
    </row>
    <row r="5558" spans="1:1" x14ac:dyDescent="0.3">
      <c r="A5558" s="94"/>
    </row>
    <row r="5559" spans="1:1" x14ac:dyDescent="0.3">
      <c r="A5559" s="94"/>
    </row>
    <row r="5560" spans="1:1" x14ac:dyDescent="0.3">
      <c r="A5560" s="94"/>
    </row>
    <row r="5561" spans="1:1" x14ac:dyDescent="0.3">
      <c r="A5561" s="94"/>
    </row>
    <row r="5562" spans="1:1" x14ac:dyDescent="0.3">
      <c r="A5562" s="94"/>
    </row>
    <row r="5563" spans="1:1" x14ac:dyDescent="0.3">
      <c r="A5563" s="94"/>
    </row>
    <row r="5564" spans="1:1" x14ac:dyDescent="0.3">
      <c r="A5564" s="94"/>
    </row>
    <row r="5565" spans="1:1" x14ac:dyDescent="0.3">
      <c r="A5565" s="94"/>
    </row>
    <row r="5566" spans="1:1" x14ac:dyDescent="0.3">
      <c r="A5566" s="94"/>
    </row>
    <row r="5567" spans="1:1" x14ac:dyDescent="0.3">
      <c r="A5567" s="94"/>
    </row>
    <row r="5568" spans="1:1" x14ac:dyDescent="0.3">
      <c r="A5568" s="94"/>
    </row>
    <row r="5569" spans="1:1" x14ac:dyDescent="0.3">
      <c r="A5569" s="94"/>
    </row>
    <row r="5570" spans="1:1" x14ac:dyDescent="0.3">
      <c r="A5570" s="94"/>
    </row>
    <row r="5571" spans="1:1" x14ac:dyDescent="0.3">
      <c r="A5571" s="94"/>
    </row>
    <row r="5572" spans="1:1" x14ac:dyDescent="0.3">
      <c r="A5572" s="94"/>
    </row>
    <row r="5573" spans="1:1" x14ac:dyDescent="0.3">
      <c r="A5573" s="94"/>
    </row>
    <row r="5574" spans="1:1" x14ac:dyDescent="0.3">
      <c r="A5574" s="94"/>
    </row>
    <row r="5575" spans="1:1" x14ac:dyDescent="0.3">
      <c r="A5575" s="94"/>
    </row>
    <row r="5576" spans="1:1" x14ac:dyDescent="0.3">
      <c r="A5576" s="94"/>
    </row>
    <row r="5577" spans="1:1" x14ac:dyDescent="0.3">
      <c r="A5577" s="94"/>
    </row>
    <row r="5578" spans="1:1" x14ac:dyDescent="0.3">
      <c r="A5578" s="94"/>
    </row>
    <row r="5579" spans="1:1" x14ac:dyDescent="0.3">
      <c r="A5579" s="94"/>
    </row>
    <row r="5580" spans="1:1" x14ac:dyDescent="0.3">
      <c r="A5580" s="94"/>
    </row>
    <row r="5581" spans="1:1" x14ac:dyDescent="0.3">
      <c r="A5581" s="94"/>
    </row>
    <row r="5582" spans="1:1" x14ac:dyDescent="0.3">
      <c r="A5582" s="94"/>
    </row>
    <row r="5583" spans="1:1" x14ac:dyDescent="0.3">
      <c r="A5583" s="94"/>
    </row>
    <row r="5584" spans="1:1" x14ac:dyDescent="0.3">
      <c r="A5584" s="94"/>
    </row>
    <row r="5585" spans="1:1" x14ac:dyDescent="0.3">
      <c r="A5585" s="94"/>
    </row>
    <row r="5586" spans="1:1" x14ac:dyDescent="0.3">
      <c r="A5586" s="94"/>
    </row>
    <row r="5587" spans="1:1" x14ac:dyDescent="0.3">
      <c r="A5587" s="94"/>
    </row>
    <row r="5588" spans="1:1" x14ac:dyDescent="0.3">
      <c r="A5588" s="94"/>
    </row>
    <row r="5589" spans="1:1" x14ac:dyDescent="0.3">
      <c r="A5589" s="94"/>
    </row>
    <row r="5590" spans="1:1" x14ac:dyDescent="0.3">
      <c r="A5590" s="94"/>
    </row>
    <row r="5591" spans="1:1" x14ac:dyDescent="0.3">
      <c r="A5591" s="94"/>
    </row>
    <row r="5592" spans="1:1" x14ac:dyDescent="0.3">
      <c r="A5592" s="94"/>
    </row>
    <row r="5593" spans="1:1" x14ac:dyDescent="0.3">
      <c r="A5593" s="94"/>
    </row>
    <row r="5594" spans="1:1" x14ac:dyDescent="0.3">
      <c r="A5594" s="94"/>
    </row>
    <row r="5595" spans="1:1" x14ac:dyDescent="0.3">
      <c r="A5595" s="94"/>
    </row>
    <row r="5596" spans="1:1" x14ac:dyDescent="0.3">
      <c r="A5596" s="94"/>
    </row>
    <row r="5597" spans="1:1" x14ac:dyDescent="0.3">
      <c r="A5597" s="94"/>
    </row>
    <row r="5598" spans="1:1" x14ac:dyDescent="0.3">
      <c r="A5598" s="94"/>
    </row>
    <row r="5599" spans="1:1" x14ac:dyDescent="0.3">
      <c r="A5599" s="94"/>
    </row>
    <row r="5600" spans="1:1" x14ac:dyDescent="0.3">
      <c r="A5600" s="94"/>
    </row>
    <row r="5601" spans="1:1" x14ac:dyDescent="0.3">
      <c r="A5601" s="94"/>
    </row>
    <row r="5602" spans="1:1" x14ac:dyDescent="0.3">
      <c r="A5602" s="94"/>
    </row>
    <row r="5603" spans="1:1" x14ac:dyDescent="0.3">
      <c r="A5603" s="94"/>
    </row>
    <row r="5604" spans="1:1" x14ac:dyDescent="0.3">
      <c r="A5604" s="94"/>
    </row>
    <row r="5605" spans="1:1" x14ac:dyDescent="0.3">
      <c r="A5605" s="94"/>
    </row>
    <row r="5606" spans="1:1" x14ac:dyDescent="0.3">
      <c r="A5606" s="94"/>
    </row>
    <row r="5607" spans="1:1" x14ac:dyDescent="0.3">
      <c r="A5607" s="94"/>
    </row>
    <row r="5608" spans="1:1" x14ac:dyDescent="0.3">
      <c r="A5608" s="94"/>
    </row>
    <row r="5609" spans="1:1" x14ac:dyDescent="0.3">
      <c r="A5609" s="94"/>
    </row>
    <row r="5610" spans="1:1" x14ac:dyDescent="0.3">
      <c r="A5610" s="94"/>
    </row>
    <row r="5611" spans="1:1" x14ac:dyDescent="0.3">
      <c r="A5611" s="94"/>
    </row>
    <row r="5612" spans="1:1" x14ac:dyDescent="0.3">
      <c r="A5612" s="94"/>
    </row>
    <row r="5613" spans="1:1" x14ac:dyDescent="0.3">
      <c r="A5613" s="94"/>
    </row>
    <row r="5614" spans="1:1" x14ac:dyDescent="0.3">
      <c r="A5614" s="94"/>
    </row>
    <row r="5615" spans="1:1" x14ac:dyDescent="0.3">
      <c r="A5615" s="94"/>
    </row>
    <row r="5616" spans="1:1" x14ac:dyDescent="0.3">
      <c r="A5616" s="94"/>
    </row>
    <row r="5617" spans="1:1" x14ac:dyDescent="0.3">
      <c r="A5617" s="94"/>
    </row>
    <row r="5618" spans="1:1" x14ac:dyDescent="0.3">
      <c r="A5618" s="94"/>
    </row>
    <row r="5619" spans="1:1" x14ac:dyDescent="0.3">
      <c r="A5619" s="94"/>
    </row>
    <row r="5620" spans="1:1" x14ac:dyDescent="0.3">
      <c r="A5620" s="94"/>
    </row>
    <row r="5621" spans="1:1" x14ac:dyDescent="0.3">
      <c r="A5621" s="94"/>
    </row>
    <row r="5622" spans="1:1" x14ac:dyDescent="0.3">
      <c r="A5622" s="94"/>
    </row>
    <row r="5623" spans="1:1" x14ac:dyDescent="0.3">
      <c r="A5623" s="94"/>
    </row>
    <row r="5624" spans="1:1" x14ac:dyDescent="0.3">
      <c r="A5624" s="94"/>
    </row>
    <row r="5625" spans="1:1" x14ac:dyDescent="0.3">
      <c r="A5625" s="94"/>
    </row>
    <row r="5626" spans="1:1" x14ac:dyDescent="0.3">
      <c r="A5626" s="94"/>
    </row>
    <row r="5627" spans="1:1" x14ac:dyDescent="0.3">
      <c r="A5627" s="94"/>
    </row>
    <row r="5628" spans="1:1" x14ac:dyDescent="0.3">
      <c r="A5628" s="94"/>
    </row>
    <row r="5629" spans="1:1" x14ac:dyDescent="0.3">
      <c r="A5629" s="94"/>
    </row>
    <row r="5630" spans="1:1" x14ac:dyDescent="0.3">
      <c r="A5630" s="94"/>
    </row>
    <row r="5631" spans="1:1" x14ac:dyDescent="0.3">
      <c r="A5631" s="94"/>
    </row>
    <row r="5632" spans="1:1" x14ac:dyDescent="0.3">
      <c r="A5632" s="94"/>
    </row>
    <row r="5633" spans="1:1" x14ac:dyDescent="0.3">
      <c r="A5633" s="94"/>
    </row>
    <row r="5634" spans="1:1" x14ac:dyDescent="0.3">
      <c r="A5634" s="94"/>
    </row>
    <row r="5635" spans="1:1" x14ac:dyDescent="0.3">
      <c r="A5635" s="94"/>
    </row>
    <row r="5636" spans="1:1" x14ac:dyDescent="0.3">
      <c r="A5636" s="94"/>
    </row>
    <row r="5637" spans="1:1" x14ac:dyDescent="0.3">
      <c r="A5637" s="94"/>
    </row>
    <row r="5638" spans="1:1" x14ac:dyDescent="0.3">
      <c r="A5638" s="94"/>
    </row>
    <row r="5639" spans="1:1" x14ac:dyDescent="0.3">
      <c r="A5639" s="94"/>
    </row>
    <row r="5640" spans="1:1" x14ac:dyDescent="0.3">
      <c r="A5640" s="94"/>
    </row>
    <row r="5641" spans="1:1" x14ac:dyDescent="0.3">
      <c r="A5641" s="94"/>
    </row>
    <row r="5642" spans="1:1" x14ac:dyDescent="0.3">
      <c r="A5642" s="94"/>
    </row>
    <row r="5643" spans="1:1" x14ac:dyDescent="0.3">
      <c r="A5643" s="94"/>
    </row>
    <row r="5644" spans="1:1" x14ac:dyDescent="0.3">
      <c r="A5644" s="94"/>
    </row>
    <row r="5645" spans="1:1" x14ac:dyDescent="0.3">
      <c r="A5645" s="94"/>
    </row>
    <row r="5646" spans="1:1" x14ac:dyDescent="0.3">
      <c r="A5646" s="94"/>
    </row>
    <row r="5647" spans="1:1" x14ac:dyDescent="0.3">
      <c r="A5647" s="94"/>
    </row>
    <row r="5648" spans="1:1" x14ac:dyDescent="0.3">
      <c r="A5648" s="94"/>
    </row>
    <row r="5649" spans="1:1" x14ac:dyDescent="0.3">
      <c r="A5649" s="94"/>
    </row>
    <row r="5650" spans="1:1" x14ac:dyDescent="0.3">
      <c r="A5650" s="94"/>
    </row>
    <row r="5651" spans="1:1" x14ac:dyDescent="0.3">
      <c r="A5651" s="94"/>
    </row>
    <row r="5652" spans="1:1" x14ac:dyDescent="0.3">
      <c r="A5652" s="94"/>
    </row>
    <row r="5653" spans="1:1" x14ac:dyDescent="0.3">
      <c r="A5653" s="94"/>
    </row>
    <row r="5654" spans="1:1" x14ac:dyDescent="0.3">
      <c r="A5654" s="94"/>
    </row>
    <row r="5655" spans="1:1" x14ac:dyDescent="0.3">
      <c r="A5655" s="94"/>
    </row>
    <row r="5656" spans="1:1" x14ac:dyDescent="0.3">
      <c r="A5656" s="94"/>
    </row>
    <row r="5657" spans="1:1" x14ac:dyDescent="0.3">
      <c r="A5657" s="94"/>
    </row>
    <row r="5658" spans="1:1" x14ac:dyDescent="0.3">
      <c r="A5658" s="94"/>
    </row>
    <row r="5659" spans="1:1" x14ac:dyDescent="0.3">
      <c r="A5659" s="94"/>
    </row>
    <row r="5660" spans="1:1" x14ac:dyDescent="0.3">
      <c r="A5660" s="94"/>
    </row>
    <row r="5661" spans="1:1" x14ac:dyDescent="0.3">
      <c r="A5661" s="94"/>
    </row>
    <row r="5662" spans="1:1" x14ac:dyDescent="0.3">
      <c r="A5662" s="94"/>
    </row>
    <row r="5663" spans="1:1" x14ac:dyDescent="0.3">
      <c r="A5663" s="94"/>
    </row>
    <row r="5664" spans="1:1" x14ac:dyDescent="0.3">
      <c r="A5664" s="94"/>
    </row>
    <row r="5665" spans="1:1" x14ac:dyDescent="0.3">
      <c r="A5665" s="94"/>
    </row>
    <row r="5666" spans="1:1" x14ac:dyDescent="0.3">
      <c r="A5666" s="94"/>
    </row>
    <row r="5667" spans="1:1" x14ac:dyDescent="0.3">
      <c r="A5667" s="94"/>
    </row>
    <row r="5668" spans="1:1" x14ac:dyDescent="0.3">
      <c r="A5668" s="94"/>
    </row>
    <row r="5669" spans="1:1" x14ac:dyDescent="0.3">
      <c r="A5669" s="94"/>
    </row>
    <row r="5670" spans="1:1" x14ac:dyDescent="0.3">
      <c r="A5670" s="94"/>
    </row>
    <row r="5671" spans="1:1" x14ac:dyDescent="0.3">
      <c r="A5671" s="94"/>
    </row>
    <row r="5672" spans="1:1" x14ac:dyDescent="0.3">
      <c r="A5672" s="94"/>
    </row>
    <row r="5673" spans="1:1" x14ac:dyDescent="0.3">
      <c r="A5673" s="94"/>
    </row>
    <row r="5674" spans="1:1" x14ac:dyDescent="0.3">
      <c r="A5674" s="94"/>
    </row>
    <row r="5675" spans="1:1" x14ac:dyDescent="0.3">
      <c r="A5675" s="94"/>
    </row>
    <row r="5676" spans="1:1" x14ac:dyDescent="0.3">
      <c r="A5676" s="94"/>
    </row>
    <row r="5677" spans="1:1" x14ac:dyDescent="0.3">
      <c r="A5677" s="94"/>
    </row>
    <row r="5678" spans="1:1" x14ac:dyDescent="0.3">
      <c r="A5678" s="94"/>
    </row>
    <row r="5679" spans="1:1" x14ac:dyDescent="0.3">
      <c r="A5679" s="94"/>
    </row>
    <row r="5680" spans="1:1" x14ac:dyDescent="0.3">
      <c r="A5680" s="94"/>
    </row>
    <row r="5681" spans="1:1" x14ac:dyDescent="0.3">
      <c r="A5681" s="94"/>
    </row>
    <row r="5682" spans="1:1" x14ac:dyDescent="0.3">
      <c r="A5682" s="94"/>
    </row>
    <row r="5683" spans="1:1" x14ac:dyDescent="0.3">
      <c r="A5683" s="94"/>
    </row>
    <row r="5684" spans="1:1" x14ac:dyDescent="0.3">
      <c r="A5684" s="94"/>
    </row>
    <row r="5685" spans="1:1" x14ac:dyDescent="0.3">
      <c r="A5685" s="94"/>
    </row>
    <row r="5686" spans="1:1" x14ac:dyDescent="0.3">
      <c r="A5686" s="94"/>
    </row>
    <row r="5687" spans="1:1" x14ac:dyDescent="0.3">
      <c r="A5687" s="94"/>
    </row>
    <row r="5688" spans="1:1" x14ac:dyDescent="0.3">
      <c r="A5688" s="94"/>
    </row>
    <row r="5689" spans="1:1" x14ac:dyDescent="0.3">
      <c r="A5689" s="94"/>
    </row>
    <row r="5690" spans="1:1" x14ac:dyDescent="0.3">
      <c r="A5690" s="94"/>
    </row>
    <row r="5691" spans="1:1" x14ac:dyDescent="0.3">
      <c r="A5691" s="94"/>
    </row>
    <row r="5692" spans="1:1" x14ac:dyDescent="0.3">
      <c r="A5692" s="94"/>
    </row>
    <row r="5693" spans="1:1" x14ac:dyDescent="0.3">
      <c r="A5693" s="94"/>
    </row>
    <row r="5694" spans="1:1" x14ac:dyDescent="0.3">
      <c r="A5694" s="94"/>
    </row>
    <row r="5695" spans="1:1" x14ac:dyDescent="0.3">
      <c r="A5695" s="94"/>
    </row>
    <row r="5696" spans="1:1" x14ac:dyDescent="0.3">
      <c r="A5696" s="94"/>
    </row>
    <row r="5697" spans="1:1" x14ac:dyDescent="0.3">
      <c r="A5697" s="94"/>
    </row>
    <row r="5698" spans="1:1" x14ac:dyDescent="0.3">
      <c r="A5698" s="94"/>
    </row>
    <row r="5699" spans="1:1" x14ac:dyDescent="0.3">
      <c r="A5699" s="94"/>
    </row>
    <row r="5700" spans="1:1" x14ac:dyDescent="0.3">
      <c r="A5700" s="94"/>
    </row>
    <row r="5701" spans="1:1" x14ac:dyDescent="0.3">
      <c r="A5701" s="94"/>
    </row>
    <row r="5702" spans="1:1" x14ac:dyDescent="0.3">
      <c r="A5702" s="94"/>
    </row>
    <row r="5703" spans="1:1" x14ac:dyDescent="0.3">
      <c r="A5703" s="94"/>
    </row>
    <row r="5704" spans="1:1" x14ac:dyDescent="0.3">
      <c r="A5704" s="94"/>
    </row>
    <row r="5705" spans="1:1" x14ac:dyDescent="0.3">
      <c r="A5705" s="94"/>
    </row>
    <row r="5706" spans="1:1" x14ac:dyDescent="0.3">
      <c r="A5706" s="94"/>
    </row>
    <row r="5707" spans="1:1" x14ac:dyDescent="0.3">
      <c r="A5707" s="94"/>
    </row>
    <row r="5708" spans="1:1" x14ac:dyDescent="0.3">
      <c r="A5708" s="94"/>
    </row>
    <row r="5709" spans="1:1" x14ac:dyDescent="0.3">
      <c r="A5709" s="94"/>
    </row>
    <row r="5710" spans="1:1" x14ac:dyDescent="0.3">
      <c r="A5710" s="94"/>
    </row>
    <row r="5711" spans="1:1" x14ac:dyDescent="0.3">
      <c r="A5711" s="94"/>
    </row>
    <row r="5712" spans="1:1" x14ac:dyDescent="0.3">
      <c r="A5712" s="94"/>
    </row>
    <row r="5713" spans="1:1" x14ac:dyDescent="0.3">
      <c r="A5713" s="94"/>
    </row>
    <row r="5714" spans="1:1" x14ac:dyDescent="0.3">
      <c r="A5714" s="94"/>
    </row>
    <row r="5715" spans="1:1" x14ac:dyDescent="0.3">
      <c r="A5715" s="94"/>
    </row>
    <row r="5716" spans="1:1" x14ac:dyDescent="0.3">
      <c r="A5716" s="94"/>
    </row>
    <row r="5717" spans="1:1" x14ac:dyDescent="0.3">
      <c r="A5717" s="94"/>
    </row>
    <row r="5718" spans="1:1" x14ac:dyDescent="0.3">
      <c r="A5718" s="94"/>
    </row>
    <row r="5719" spans="1:1" x14ac:dyDescent="0.3">
      <c r="A5719" s="94"/>
    </row>
    <row r="5720" spans="1:1" x14ac:dyDescent="0.3">
      <c r="A5720" s="94"/>
    </row>
    <row r="5721" spans="1:1" x14ac:dyDescent="0.3">
      <c r="A5721" s="94"/>
    </row>
    <row r="5722" spans="1:1" x14ac:dyDescent="0.3">
      <c r="A5722" s="94"/>
    </row>
    <row r="5723" spans="1:1" x14ac:dyDescent="0.3">
      <c r="A5723" s="94"/>
    </row>
    <row r="5724" spans="1:1" x14ac:dyDescent="0.3">
      <c r="A5724" s="94"/>
    </row>
    <row r="5725" spans="1:1" x14ac:dyDescent="0.3">
      <c r="A5725" s="94"/>
    </row>
    <row r="5726" spans="1:1" x14ac:dyDescent="0.3">
      <c r="A5726" s="94"/>
    </row>
    <row r="5727" spans="1:1" x14ac:dyDescent="0.3">
      <c r="A5727" s="94"/>
    </row>
    <row r="5728" spans="1:1" x14ac:dyDescent="0.3">
      <c r="A5728" s="94"/>
    </row>
    <row r="5729" spans="1:1" x14ac:dyDescent="0.3">
      <c r="A5729" s="94"/>
    </row>
    <row r="5730" spans="1:1" x14ac:dyDescent="0.3">
      <c r="A5730" s="94"/>
    </row>
    <row r="5731" spans="1:1" x14ac:dyDescent="0.3">
      <c r="A5731" s="94"/>
    </row>
    <row r="5732" spans="1:1" x14ac:dyDescent="0.3">
      <c r="A5732" s="94"/>
    </row>
    <row r="5733" spans="1:1" x14ac:dyDescent="0.3">
      <c r="A5733" s="94"/>
    </row>
    <row r="5734" spans="1:1" x14ac:dyDescent="0.3">
      <c r="A5734" s="94"/>
    </row>
    <row r="5735" spans="1:1" x14ac:dyDescent="0.3">
      <c r="A5735" s="94"/>
    </row>
    <row r="5736" spans="1:1" x14ac:dyDescent="0.3">
      <c r="A5736" s="94"/>
    </row>
    <row r="5737" spans="1:1" x14ac:dyDescent="0.3">
      <c r="A5737" s="94"/>
    </row>
    <row r="5738" spans="1:1" x14ac:dyDescent="0.3">
      <c r="A5738" s="94"/>
    </row>
    <row r="5739" spans="1:1" x14ac:dyDescent="0.3">
      <c r="A5739" s="94"/>
    </row>
    <row r="5740" spans="1:1" x14ac:dyDescent="0.3">
      <c r="A5740" s="94"/>
    </row>
    <row r="5741" spans="1:1" x14ac:dyDescent="0.3">
      <c r="A5741" s="94"/>
    </row>
    <row r="5742" spans="1:1" x14ac:dyDescent="0.3">
      <c r="A5742" s="94"/>
    </row>
    <row r="5743" spans="1:1" x14ac:dyDescent="0.3">
      <c r="A5743" s="94"/>
    </row>
    <row r="5744" spans="1:1" x14ac:dyDescent="0.3">
      <c r="A5744" s="94"/>
    </row>
    <row r="5745" spans="1:1" x14ac:dyDescent="0.3">
      <c r="A5745" s="94"/>
    </row>
    <row r="5746" spans="1:1" x14ac:dyDescent="0.3">
      <c r="A5746" s="94"/>
    </row>
    <row r="5747" spans="1:1" x14ac:dyDescent="0.3">
      <c r="A5747" s="94"/>
    </row>
    <row r="5748" spans="1:1" x14ac:dyDescent="0.3">
      <c r="A5748" s="94"/>
    </row>
    <row r="5749" spans="1:1" x14ac:dyDescent="0.3">
      <c r="A5749" s="94"/>
    </row>
    <row r="5750" spans="1:1" x14ac:dyDescent="0.3">
      <c r="A5750" s="94"/>
    </row>
    <row r="5751" spans="1:1" x14ac:dyDescent="0.3">
      <c r="A5751" s="94"/>
    </row>
    <row r="5752" spans="1:1" x14ac:dyDescent="0.3">
      <c r="A5752" s="94"/>
    </row>
    <row r="5753" spans="1:1" x14ac:dyDescent="0.3">
      <c r="A5753" s="94"/>
    </row>
    <row r="5754" spans="1:1" x14ac:dyDescent="0.3">
      <c r="A5754" s="94"/>
    </row>
    <row r="5755" spans="1:1" x14ac:dyDescent="0.3">
      <c r="A5755" s="94"/>
    </row>
    <row r="5756" spans="1:1" x14ac:dyDescent="0.3">
      <c r="A5756" s="94"/>
    </row>
    <row r="5757" spans="1:1" x14ac:dyDescent="0.3">
      <c r="A5757" s="94"/>
    </row>
    <row r="5758" spans="1:1" x14ac:dyDescent="0.3">
      <c r="A5758" s="94"/>
    </row>
    <row r="5759" spans="1:1" x14ac:dyDescent="0.3">
      <c r="A5759" s="94"/>
    </row>
    <row r="5760" spans="1:1" x14ac:dyDescent="0.3">
      <c r="A5760" s="94"/>
    </row>
    <row r="5761" spans="1:1" x14ac:dyDescent="0.3">
      <c r="A5761" s="94"/>
    </row>
    <row r="5762" spans="1:1" x14ac:dyDescent="0.3">
      <c r="A5762" s="94"/>
    </row>
    <row r="5763" spans="1:1" x14ac:dyDescent="0.3">
      <c r="A5763" s="94"/>
    </row>
    <row r="5764" spans="1:1" x14ac:dyDescent="0.3">
      <c r="A5764" s="94"/>
    </row>
    <row r="5765" spans="1:1" x14ac:dyDescent="0.3">
      <c r="A5765" s="94"/>
    </row>
    <row r="5766" spans="1:1" x14ac:dyDescent="0.3">
      <c r="A5766" s="94"/>
    </row>
    <row r="5767" spans="1:1" x14ac:dyDescent="0.3">
      <c r="A5767" s="94"/>
    </row>
    <row r="5768" spans="1:1" x14ac:dyDescent="0.3">
      <c r="A5768" s="94"/>
    </row>
    <row r="5769" spans="1:1" x14ac:dyDescent="0.3">
      <c r="A5769" s="94"/>
    </row>
    <row r="5770" spans="1:1" x14ac:dyDescent="0.3">
      <c r="A5770" s="94"/>
    </row>
    <row r="5771" spans="1:1" x14ac:dyDescent="0.3">
      <c r="A5771" s="94"/>
    </row>
    <row r="5772" spans="1:1" x14ac:dyDescent="0.3">
      <c r="A5772" s="94"/>
    </row>
    <row r="5773" spans="1:1" x14ac:dyDescent="0.3">
      <c r="A5773" s="94"/>
    </row>
    <row r="5774" spans="1:1" x14ac:dyDescent="0.3">
      <c r="A5774" s="94"/>
    </row>
    <row r="5775" spans="1:1" x14ac:dyDescent="0.3">
      <c r="A5775" s="94"/>
    </row>
    <row r="5776" spans="1:1" x14ac:dyDescent="0.3">
      <c r="A5776" s="94"/>
    </row>
    <row r="5777" spans="1:1" x14ac:dyDescent="0.3">
      <c r="A5777" s="94"/>
    </row>
    <row r="5778" spans="1:1" x14ac:dyDescent="0.3">
      <c r="A5778" s="94"/>
    </row>
    <row r="5779" spans="1:1" x14ac:dyDescent="0.3">
      <c r="A5779" s="94"/>
    </row>
    <row r="5780" spans="1:1" x14ac:dyDescent="0.3">
      <c r="A5780" s="94"/>
    </row>
    <row r="5781" spans="1:1" x14ac:dyDescent="0.3">
      <c r="A5781" s="94"/>
    </row>
    <row r="5782" spans="1:1" x14ac:dyDescent="0.3">
      <c r="A5782" s="94"/>
    </row>
    <row r="5783" spans="1:1" x14ac:dyDescent="0.3">
      <c r="A5783" s="94"/>
    </row>
    <row r="5784" spans="1:1" x14ac:dyDescent="0.3">
      <c r="A5784" s="94"/>
    </row>
    <row r="5785" spans="1:1" x14ac:dyDescent="0.3">
      <c r="A5785" s="94"/>
    </row>
    <row r="5786" spans="1:1" x14ac:dyDescent="0.3">
      <c r="A5786" s="94"/>
    </row>
    <row r="5787" spans="1:1" x14ac:dyDescent="0.3">
      <c r="A5787" s="94"/>
    </row>
    <row r="5788" spans="1:1" x14ac:dyDescent="0.3">
      <c r="A5788" s="94"/>
    </row>
    <row r="5789" spans="1:1" x14ac:dyDescent="0.3">
      <c r="A5789" s="94"/>
    </row>
    <row r="5790" spans="1:1" x14ac:dyDescent="0.3">
      <c r="A5790" s="94"/>
    </row>
    <row r="5791" spans="1:1" x14ac:dyDescent="0.3">
      <c r="A5791" s="94"/>
    </row>
    <row r="5792" spans="1:1" x14ac:dyDescent="0.3">
      <c r="A5792" s="94"/>
    </row>
    <row r="5793" spans="1:1" x14ac:dyDescent="0.3">
      <c r="A5793" s="94"/>
    </row>
    <row r="5794" spans="1:1" x14ac:dyDescent="0.3">
      <c r="A5794" s="94"/>
    </row>
    <row r="5795" spans="1:1" x14ac:dyDescent="0.3">
      <c r="A5795" s="94"/>
    </row>
    <row r="5796" spans="1:1" x14ac:dyDescent="0.3">
      <c r="A5796" s="94"/>
    </row>
    <row r="5797" spans="1:1" x14ac:dyDescent="0.3">
      <c r="A5797" s="94"/>
    </row>
    <row r="5798" spans="1:1" x14ac:dyDescent="0.3">
      <c r="A5798" s="94"/>
    </row>
    <row r="5799" spans="1:1" x14ac:dyDescent="0.3">
      <c r="A5799" s="94"/>
    </row>
    <row r="5800" spans="1:1" x14ac:dyDescent="0.3">
      <c r="A5800" s="94"/>
    </row>
    <row r="5801" spans="1:1" x14ac:dyDescent="0.3">
      <c r="A5801" s="94"/>
    </row>
    <row r="5802" spans="1:1" x14ac:dyDescent="0.3">
      <c r="A5802" s="94"/>
    </row>
    <row r="5803" spans="1:1" x14ac:dyDescent="0.3">
      <c r="A5803" s="94"/>
    </row>
    <row r="5804" spans="1:1" x14ac:dyDescent="0.3">
      <c r="A5804" s="94"/>
    </row>
    <row r="5805" spans="1:1" x14ac:dyDescent="0.3">
      <c r="A5805" s="94"/>
    </row>
    <row r="5806" spans="1:1" x14ac:dyDescent="0.3">
      <c r="A5806" s="94"/>
    </row>
    <row r="5807" spans="1:1" x14ac:dyDescent="0.3">
      <c r="A5807" s="94"/>
    </row>
    <row r="5808" spans="1:1" x14ac:dyDescent="0.3">
      <c r="A5808" s="94"/>
    </row>
    <row r="5809" spans="1:1" x14ac:dyDescent="0.3">
      <c r="A5809" s="94"/>
    </row>
    <row r="5810" spans="1:1" x14ac:dyDescent="0.3">
      <c r="A5810" s="94"/>
    </row>
    <row r="5811" spans="1:1" x14ac:dyDescent="0.3">
      <c r="A5811" s="94"/>
    </row>
    <row r="5812" spans="1:1" x14ac:dyDescent="0.3">
      <c r="A5812" s="94"/>
    </row>
    <row r="5813" spans="1:1" x14ac:dyDescent="0.3">
      <c r="A5813" s="94"/>
    </row>
    <row r="5814" spans="1:1" x14ac:dyDescent="0.3">
      <c r="A5814" s="94"/>
    </row>
    <row r="5815" spans="1:1" x14ac:dyDescent="0.3">
      <c r="A5815" s="94"/>
    </row>
    <row r="5816" spans="1:1" x14ac:dyDescent="0.3">
      <c r="A5816" s="94"/>
    </row>
    <row r="5817" spans="1:1" x14ac:dyDescent="0.3">
      <c r="A5817" s="94"/>
    </row>
    <row r="5818" spans="1:1" x14ac:dyDescent="0.3">
      <c r="A5818" s="94"/>
    </row>
    <row r="5819" spans="1:1" x14ac:dyDescent="0.3">
      <c r="A5819" s="94"/>
    </row>
    <row r="5820" spans="1:1" x14ac:dyDescent="0.3">
      <c r="A5820" s="94"/>
    </row>
    <row r="5821" spans="1:1" x14ac:dyDescent="0.3">
      <c r="A5821" s="94"/>
    </row>
    <row r="5822" spans="1:1" x14ac:dyDescent="0.3">
      <c r="A5822" s="94"/>
    </row>
    <row r="5823" spans="1:1" x14ac:dyDescent="0.3">
      <c r="A5823" s="94"/>
    </row>
    <row r="5824" spans="1:1" x14ac:dyDescent="0.3">
      <c r="A5824" s="94"/>
    </row>
    <row r="5825" spans="1:1" x14ac:dyDescent="0.3">
      <c r="A5825" s="94"/>
    </row>
    <row r="5826" spans="1:1" x14ac:dyDescent="0.3">
      <c r="A5826" s="94"/>
    </row>
    <row r="5827" spans="1:1" x14ac:dyDescent="0.3">
      <c r="A5827" s="94"/>
    </row>
    <row r="5828" spans="1:1" x14ac:dyDescent="0.3">
      <c r="A5828" s="94"/>
    </row>
    <row r="5829" spans="1:1" x14ac:dyDescent="0.3">
      <c r="A5829" s="94"/>
    </row>
    <row r="5830" spans="1:1" x14ac:dyDescent="0.3">
      <c r="A5830" s="94"/>
    </row>
    <row r="5831" spans="1:1" x14ac:dyDescent="0.3">
      <c r="A5831" s="94"/>
    </row>
    <row r="5832" spans="1:1" x14ac:dyDescent="0.3">
      <c r="A5832" s="94"/>
    </row>
    <row r="5833" spans="1:1" x14ac:dyDescent="0.3">
      <c r="A5833" s="94"/>
    </row>
    <row r="5834" spans="1:1" x14ac:dyDescent="0.3">
      <c r="A5834" s="94"/>
    </row>
    <row r="5835" spans="1:1" x14ac:dyDescent="0.3">
      <c r="A5835" s="94"/>
    </row>
    <row r="5836" spans="1:1" x14ac:dyDescent="0.3">
      <c r="A5836" s="94"/>
    </row>
    <row r="5837" spans="1:1" x14ac:dyDescent="0.3">
      <c r="A5837" s="94"/>
    </row>
    <row r="5838" spans="1:1" x14ac:dyDescent="0.3">
      <c r="A5838" s="94"/>
    </row>
    <row r="5839" spans="1:1" x14ac:dyDescent="0.3">
      <c r="A5839" s="94"/>
    </row>
    <row r="5840" spans="1:1" x14ac:dyDescent="0.3">
      <c r="A5840" s="94"/>
    </row>
    <row r="5841" spans="1:1" x14ac:dyDescent="0.3">
      <c r="A5841" s="94"/>
    </row>
    <row r="5842" spans="1:1" x14ac:dyDescent="0.3">
      <c r="A5842" s="94"/>
    </row>
    <row r="5843" spans="1:1" x14ac:dyDescent="0.3">
      <c r="A5843" s="94"/>
    </row>
    <row r="5844" spans="1:1" x14ac:dyDescent="0.3">
      <c r="A5844" s="94"/>
    </row>
    <row r="5845" spans="1:1" x14ac:dyDescent="0.3">
      <c r="A5845" s="94"/>
    </row>
    <row r="5846" spans="1:1" x14ac:dyDescent="0.3">
      <c r="A5846" s="94"/>
    </row>
    <row r="5847" spans="1:1" x14ac:dyDescent="0.3">
      <c r="A5847" s="94"/>
    </row>
    <row r="5848" spans="1:1" x14ac:dyDescent="0.3">
      <c r="A5848" s="94"/>
    </row>
    <row r="5849" spans="1:1" x14ac:dyDescent="0.3">
      <c r="A5849" s="94"/>
    </row>
    <row r="5850" spans="1:1" x14ac:dyDescent="0.3">
      <c r="A5850" s="94"/>
    </row>
    <row r="5851" spans="1:1" x14ac:dyDescent="0.3">
      <c r="A5851" s="94"/>
    </row>
    <row r="5852" spans="1:1" x14ac:dyDescent="0.3">
      <c r="A5852" s="94"/>
    </row>
    <row r="5853" spans="1:1" x14ac:dyDescent="0.3">
      <c r="A5853" s="94"/>
    </row>
    <row r="5854" spans="1:1" x14ac:dyDescent="0.3">
      <c r="A5854" s="94"/>
    </row>
    <row r="5855" spans="1:1" x14ac:dyDescent="0.3">
      <c r="A5855" s="94"/>
    </row>
    <row r="5856" spans="1:1" x14ac:dyDescent="0.3">
      <c r="A5856" s="94"/>
    </row>
    <row r="5857" spans="1:1" x14ac:dyDescent="0.3">
      <c r="A5857" s="94"/>
    </row>
    <row r="5858" spans="1:1" x14ac:dyDescent="0.3">
      <c r="A5858" s="94"/>
    </row>
    <row r="5859" spans="1:1" x14ac:dyDescent="0.3">
      <c r="A5859" s="94"/>
    </row>
    <row r="5860" spans="1:1" x14ac:dyDescent="0.3">
      <c r="A5860" s="94"/>
    </row>
    <row r="5861" spans="1:1" x14ac:dyDescent="0.3">
      <c r="A5861" s="94"/>
    </row>
    <row r="5862" spans="1:1" x14ac:dyDescent="0.3">
      <c r="A5862" s="94"/>
    </row>
    <row r="5863" spans="1:1" x14ac:dyDescent="0.3">
      <c r="A5863" s="94"/>
    </row>
    <row r="5864" spans="1:1" x14ac:dyDescent="0.3">
      <c r="A5864" s="94"/>
    </row>
    <row r="5865" spans="1:1" x14ac:dyDescent="0.3">
      <c r="A5865" s="94"/>
    </row>
    <row r="5866" spans="1:1" x14ac:dyDescent="0.3">
      <c r="A5866" s="94"/>
    </row>
    <row r="5867" spans="1:1" x14ac:dyDescent="0.3">
      <c r="A5867" s="94"/>
    </row>
    <row r="5868" spans="1:1" x14ac:dyDescent="0.3">
      <c r="A5868" s="94"/>
    </row>
    <row r="5869" spans="1:1" x14ac:dyDescent="0.3">
      <c r="A5869" s="94"/>
    </row>
    <row r="5870" spans="1:1" x14ac:dyDescent="0.3">
      <c r="A5870" s="94"/>
    </row>
    <row r="5871" spans="1:1" x14ac:dyDescent="0.3">
      <c r="A5871" s="94"/>
    </row>
    <row r="5872" spans="1:1" x14ac:dyDescent="0.3">
      <c r="A5872" s="94"/>
    </row>
    <row r="5873" spans="1:1" x14ac:dyDescent="0.3">
      <c r="A5873" s="94"/>
    </row>
    <row r="5874" spans="1:1" x14ac:dyDescent="0.3">
      <c r="A5874" s="94"/>
    </row>
    <row r="5875" spans="1:1" x14ac:dyDescent="0.3">
      <c r="A5875" s="94"/>
    </row>
    <row r="5876" spans="1:1" x14ac:dyDescent="0.3">
      <c r="A5876" s="94"/>
    </row>
    <row r="5877" spans="1:1" x14ac:dyDescent="0.3">
      <c r="A5877" s="94"/>
    </row>
    <row r="5878" spans="1:1" x14ac:dyDescent="0.3">
      <c r="A5878" s="94"/>
    </row>
    <row r="5879" spans="1:1" x14ac:dyDescent="0.3">
      <c r="A5879" s="94"/>
    </row>
    <row r="5880" spans="1:1" x14ac:dyDescent="0.3">
      <c r="A5880" s="94"/>
    </row>
    <row r="5881" spans="1:1" x14ac:dyDescent="0.3">
      <c r="A5881" s="94"/>
    </row>
    <row r="5882" spans="1:1" x14ac:dyDescent="0.3">
      <c r="A5882" s="94"/>
    </row>
    <row r="5883" spans="1:1" x14ac:dyDescent="0.3">
      <c r="A5883" s="94"/>
    </row>
    <row r="5884" spans="1:1" x14ac:dyDescent="0.3">
      <c r="A5884" s="94"/>
    </row>
    <row r="5885" spans="1:1" x14ac:dyDescent="0.3">
      <c r="A5885" s="94"/>
    </row>
    <row r="5886" spans="1:1" x14ac:dyDescent="0.3">
      <c r="A5886" s="94"/>
    </row>
    <row r="5887" spans="1:1" x14ac:dyDescent="0.3">
      <c r="A5887" s="94"/>
    </row>
    <row r="5888" spans="1:1" x14ac:dyDescent="0.3">
      <c r="A5888" s="94"/>
    </row>
    <row r="5889" spans="1:1" x14ac:dyDescent="0.3">
      <c r="A5889" s="94"/>
    </row>
    <row r="5890" spans="1:1" x14ac:dyDescent="0.3">
      <c r="A5890" s="94"/>
    </row>
    <row r="5891" spans="1:1" x14ac:dyDescent="0.3">
      <c r="A5891" s="94"/>
    </row>
    <row r="5892" spans="1:1" x14ac:dyDescent="0.3">
      <c r="A5892" s="94"/>
    </row>
    <row r="5893" spans="1:1" x14ac:dyDescent="0.3">
      <c r="A5893" s="94"/>
    </row>
    <row r="5894" spans="1:1" x14ac:dyDescent="0.3">
      <c r="A5894" s="94"/>
    </row>
    <row r="5895" spans="1:1" x14ac:dyDescent="0.3">
      <c r="A5895" s="94"/>
    </row>
    <row r="5896" spans="1:1" x14ac:dyDescent="0.3">
      <c r="A5896" s="94"/>
    </row>
    <row r="5897" spans="1:1" x14ac:dyDescent="0.3">
      <c r="A5897" s="94"/>
    </row>
    <row r="5898" spans="1:1" x14ac:dyDescent="0.3">
      <c r="A5898" s="94"/>
    </row>
    <row r="5899" spans="1:1" x14ac:dyDescent="0.3">
      <c r="A5899" s="94"/>
    </row>
    <row r="5900" spans="1:1" x14ac:dyDescent="0.3">
      <c r="A5900" s="94"/>
    </row>
    <row r="5901" spans="1:1" x14ac:dyDescent="0.3">
      <c r="A5901" s="94"/>
    </row>
    <row r="5902" spans="1:1" x14ac:dyDescent="0.3">
      <c r="A5902" s="94"/>
    </row>
    <row r="5903" spans="1:1" x14ac:dyDescent="0.3">
      <c r="A5903" s="94"/>
    </row>
    <row r="5904" spans="1:1" x14ac:dyDescent="0.3">
      <c r="A5904" s="94"/>
    </row>
    <row r="5905" spans="1:1" x14ac:dyDescent="0.3">
      <c r="A5905" s="94"/>
    </row>
    <row r="5906" spans="1:1" x14ac:dyDescent="0.3">
      <c r="A5906" s="94"/>
    </row>
    <row r="5907" spans="1:1" x14ac:dyDescent="0.3">
      <c r="A5907" s="94"/>
    </row>
    <row r="5908" spans="1:1" x14ac:dyDescent="0.3">
      <c r="A5908" s="94"/>
    </row>
    <row r="5909" spans="1:1" x14ac:dyDescent="0.3">
      <c r="A5909" s="94"/>
    </row>
    <row r="5910" spans="1:1" x14ac:dyDescent="0.3">
      <c r="A5910" s="94"/>
    </row>
    <row r="5911" spans="1:1" x14ac:dyDescent="0.3">
      <c r="A5911" s="94"/>
    </row>
    <row r="5912" spans="1:1" x14ac:dyDescent="0.3">
      <c r="A5912" s="94"/>
    </row>
    <row r="5913" spans="1:1" x14ac:dyDescent="0.3">
      <c r="A5913" s="94"/>
    </row>
    <row r="5914" spans="1:1" x14ac:dyDescent="0.3">
      <c r="A5914" s="94"/>
    </row>
    <row r="5915" spans="1:1" x14ac:dyDescent="0.3">
      <c r="A5915" s="94"/>
    </row>
    <row r="5916" spans="1:1" x14ac:dyDescent="0.3">
      <c r="A5916" s="94"/>
    </row>
    <row r="5917" spans="1:1" x14ac:dyDescent="0.3">
      <c r="A5917" s="94"/>
    </row>
    <row r="5918" spans="1:1" x14ac:dyDescent="0.3">
      <c r="A5918" s="94"/>
    </row>
    <row r="5919" spans="1:1" x14ac:dyDescent="0.3">
      <c r="A5919" s="94"/>
    </row>
    <row r="5920" spans="1:1" x14ac:dyDescent="0.3">
      <c r="A5920" s="94"/>
    </row>
    <row r="5921" spans="1:1" x14ac:dyDescent="0.3">
      <c r="A5921" s="94"/>
    </row>
    <row r="5922" spans="1:1" x14ac:dyDescent="0.3">
      <c r="A5922" s="94"/>
    </row>
    <row r="5923" spans="1:1" x14ac:dyDescent="0.3">
      <c r="A5923" s="94"/>
    </row>
    <row r="5924" spans="1:1" x14ac:dyDescent="0.3">
      <c r="A5924" s="94"/>
    </row>
    <row r="5925" spans="1:1" x14ac:dyDescent="0.3">
      <c r="A5925" s="94"/>
    </row>
    <row r="5926" spans="1:1" x14ac:dyDescent="0.3">
      <c r="A5926" s="94"/>
    </row>
    <row r="5927" spans="1:1" x14ac:dyDescent="0.3">
      <c r="A5927" s="94"/>
    </row>
    <row r="5928" spans="1:1" x14ac:dyDescent="0.3">
      <c r="A5928" s="94"/>
    </row>
    <row r="5929" spans="1:1" x14ac:dyDescent="0.3">
      <c r="A5929" s="94"/>
    </row>
    <row r="5930" spans="1:1" x14ac:dyDescent="0.3">
      <c r="A5930" s="94"/>
    </row>
    <row r="5931" spans="1:1" x14ac:dyDescent="0.3">
      <c r="A5931" s="94"/>
    </row>
    <row r="5932" spans="1:1" x14ac:dyDescent="0.3">
      <c r="A5932" s="94"/>
    </row>
    <row r="5933" spans="1:1" x14ac:dyDescent="0.3">
      <c r="A5933" s="94"/>
    </row>
    <row r="5934" spans="1:1" x14ac:dyDescent="0.3">
      <c r="A5934" s="94"/>
    </row>
    <row r="5935" spans="1:1" x14ac:dyDescent="0.3">
      <c r="A5935" s="94"/>
    </row>
    <row r="5936" spans="1:1" x14ac:dyDescent="0.3">
      <c r="A5936" s="94"/>
    </row>
    <row r="5937" spans="1:1" x14ac:dyDescent="0.3">
      <c r="A5937" s="94"/>
    </row>
    <row r="5938" spans="1:1" x14ac:dyDescent="0.3">
      <c r="A5938" s="94"/>
    </row>
    <row r="5939" spans="1:1" x14ac:dyDescent="0.3">
      <c r="A5939" s="94"/>
    </row>
    <row r="5940" spans="1:1" x14ac:dyDescent="0.3">
      <c r="A5940" s="94"/>
    </row>
    <row r="5941" spans="1:1" x14ac:dyDescent="0.3">
      <c r="A5941" s="94"/>
    </row>
    <row r="5942" spans="1:1" x14ac:dyDescent="0.3">
      <c r="A5942" s="94"/>
    </row>
    <row r="5943" spans="1:1" x14ac:dyDescent="0.3">
      <c r="A5943" s="94"/>
    </row>
    <row r="5944" spans="1:1" x14ac:dyDescent="0.3">
      <c r="A5944" s="94"/>
    </row>
    <row r="5945" spans="1:1" x14ac:dyDescent="0.3">
      <c r="A5945" s="94"/>
    </row>
    <row r="5946" spans="1:1" x14ac:dyDescent="0.3">
      <c r="A5946" s="94"/>
    </row>
    <row r="5947" spans="1:1" x14ac:dyDescent="0.3">
      <c r="A5947" s="94"/>
    </row>
    <row r="5948" spans="1:1" x14ac:dyDescent="0.3">
      <c r="A5948" s="94"/>
    </row>
    <row r="5949" spans="1:1" x14ac:dyDescent="0.3">
      <c r="A5949" s="94"/>
    </row>
    <row r="5950" spans="1:1" x14ac:dyDescent="0.3">
      <c r="A5950" s="94"/>
    </row>
    <row r="5951" spans="1:1" x14ac:dyDescent="0.3">
      <c r="A5951" s="94"/>
    </row>
    <row r="5952" spans="1:1" x14ac:dyDescent="0.3">
      <c r="A5952" s="94"/>
    </row>
    <row r="5953" spans="1:1" x14ac:dyDescent="0.3">
      <c r="A5953" s="94"/>
    </row>
    <row r="5954" spans="1:1" x14ac:dyDescent="0.3">
      <c r="A5954" s="94"/>
    </row>
    <row r="5955" spans="1:1" x14ac:dyDescent="0.3">
      <c r="A5955" s="94"/>
    </row>
    <row r="5956" spans="1:1" x14ac:dyDescent="0.3">
      <c r="A5956" s="94"/>
    </row>
    <row r="5957" spans="1:1" x14ac:dyDescent="0.3">
      <c r="A5957" s="94"/>
    </row>
    <row r="5958" spans="1:1" x14ac:dyDescent="0.3">
      <c r="A5958" s="94"/>
    </row>
    <row r="5959" spans="1:1" x14ac:dyDescent="0.3">
      <c r="A5959" s="94"/>
    </row>
    <row r="5960" spans="1:1" x14ac:dyDescent="0.3">
      <c r="A5960" s="94"/>
    </row>
    <row r="5961" spans="1:1" x14ac:dyDescent="0.3">
      <c r="A5961" s="94"/>
    </row>
    <row r="5962" spans="1:1" x14ac:dyDescent="0.3">
      <c r="A5962" s="94"/>
    </row>
    <row r="5963" spans="1:1" x14ac:dyDescent="0.3">
      <c r="A5963" s="94"/>
    </row>
    <row r="5964" spans="1:1" x14ac:dyDescent="0.3">
      <c r="A5964" s="94"/>
    </row>
    <row r="5965" spans="1:1" x14ac:dyDescent="0.3">
      <c r="A5965" s="94"/>
    </row>
    <row r="5966" spans="1:1" x14ac:dyDescent="0.3">
      <c r="A5966" s="94"/>
    </row>
    <row r="5967" spans="1:1" x14ac:dyDescent="0.3">
      <c r="A5967" s="94"/>
    </row>
    <row r="5968" spans="1:1" x14ac:dyDescent="0.3">
      <c r="A5968" s="94"/>
    </row>
    <row r="5969" spans="1:1" x14ac:dyDescent="0.3">
      <c r="A5969" s="94"/>
    </row>
    <row r="5970" spans="1:1" x14ac:dyDescent="0.3">
      <c r="A5970" s="94"/>
    </row>
    <row r="5971" spans="1:1" x14ac:dyDescent="0.3">
      <c r="A5971" s="94"/>
    </row>
    <row r="5972" spans="1:1" x14ac:dyDescent="0.3">
      <c r="A5972" s="94"/>
    </row>
    <row r="5973" spans="1:1" x14ac:dyDescent="0.3">
      <c r="A5973" s="94"/>
    </row>
    <row r="5974" spans="1:1" x14ac:dyDescent="0.3">
      <c r="A5974" s="94"/>
    </row>
    <row r="5975" spans="1:1" x14ac:dyDescent="0.3">
      <c r="A5975" s="94"/>
    </row>
    <row r="5976" spans="1:1" x14ac:dyDescent="0.3">
      <c r="A5976" s="94"/>
    </row>
    <row r="5977" spans="1:1" x14ac:dyDescent="0.3">
      <c r="A5977" s="94"/>
    </row>
    <row r="5978" spans="1:1" x14ac:dyDescent="0.3">
      <c r="A5978" s="94"/>
    </row>
    <row r="5979" spans="1:1" x14ac:dyDescent="0.3">
      <c r="A5979" s="94"/>
    </row>
    <row r="5980" spans="1:1" x14ac:dyDescent="0.3">
      <c r="A5980" s="94"/>
    </row>
    <row r="5981" spans="1:1" x14ac:dyDescent="0.3">
      <c r="A5981" s="94"/>
    </row>
    <row r="5982" spans="1:1" x14ac:dyDescent="0.3">
      <c r="A5982" s="94"/>
    </row>
    <row r="5983" spans="1:1" x14ac:dyDescent="0.3">
      <c r="A5983" s="94"/>
    </row>
    <row r="5984" spans="1:1" x14ac:dyDescent="0.3">
      <c r="A5984" s="94"/>
    </row>
    <row r="5985" spans="1:1" x14ac:dyDescent="0.3">
      <c r="A5985" s="94"/>
    </row>
    <row r="5986" spans="1:1" x14ac:dyDescent="0.3">
      <c r="A5986" s="94"/>
    </row>
    <row r="5987" spans="1:1" x14ac:dyDescent="0.3">
      <c r="A5987" s="94"/>
    </row>
    <row r="5988" spans="1:1" x14ac:dyDescent="0.3">
      <c r="A5988" s="94"/>
    </row>
    <row r="5989" spans="1:1" x14ac:dyDescent="0.3">
      <c r="A5989" s="94"/>
    </row>
    <row r="5990" spans="1:1" x14ac:dyDescent="0.3">
      <c r="A5990" s="94"/>
    </row>
    <row r="5991" spans="1:1" x14ac:dyDescent="0.3">
      <c r="A5991" s="94"/>
    </row>
    <row r="5992" spans="1:1" x14ac:dyDescent="0.3">
      <c r="A5992" s="94"/>
    </row>
    <row r="5993" spans="1:1" x14ac:dyDescent="0.3">
      <c r="A5993" s="94"/>
    </row>
    <row r="5994" spans="1:1" x14ac:dyDescent="0.3">
      <c r="A5994" s="94"/>
    </row>
    <row r="5995" spans="1:1" x14ac:dyDescent="0.3">
      <c r="A5995" s="94"/>
    </row>
    <row r="5996" spans="1:1" x14ac:dyDescent="0.3">
      <c r="A5996" s="94"/>
    </row>
    <row r="5997" spans="1:1" x14ac:dyDescent="0.3">
      <c r="A5997" s="94"/>
    </row>
    <row r="5998" spans="1:1" x14ac:dyDescent="0.3">
      <c r="A5998" s="94"/>
    </row>
    <row r="5999" spans="1:1" x14ac:dyDescent="0.3">
      <c r="A5999" s="94"/>
    </row>
    <row r="6000" spans="1:1" x14ac:dyDescent="0.3">
      <c r="A6000" s="94"/>
    </row>
    <row r="6001" spans="1:1" x14ac:dyDescent="0.3">
      <c r="A6001" s="94"/>
    </row>
    <row r="6002" spans="1:1" x14ac:dyDescent="0.3">
      <c r="A6002" s="94"/>
    </row>
    <row r="6003" spans="1:1" x14ac:dyDescent="0.3">
      <c r="A6003" s="94"/>
    </row>
    <row r="6004" spans="1:1" x14ac:dyDescent="0.3">
      <c r="A6004" s="94"/>
    </row>
    <row r="6005" spans="1:1" x14ac:dyDescent="0.3">
      <c r="A6005" s="94"/>
    </row>
    <row r="6006" spans="1:1" x14ac:dyDescent="0.3">
      <c r="A6006" s="94"/>
    </row>
    <row r="6007" spans="1:1" x14ac:dyDescent="0.3">
      <c r="A6007" s="94"/>
    </row>
    <row r="6008" spans="1:1" x14ac:dyDescent="0.3">
      <c r="A6008" s="94"/>
    </row>
    <row r="6009" spans="1:1" x14ac:dyDescent="0.3">
      <c r="A6009" s="94"/>
    </row>
    <row r="6010" spans="1:1" x14ac:dyDescent="0.3">
      <c r="A6010" s="94"/>
    </row>
    <row r="6011" spans="1:1" x14ac:dyDescent="0.3">
      <c r="A6011" s="94"/>
    </row>
    <row r="6012" spans="1:1" x14ac:dyDescent="0.3">
      <c r="A6012" s="94"/>
    </row>
    <row r="6013" spans="1:1" x14ac:dyDescent="0.3">
      <c r="A6013" s="94"/>
    </row>
    <row r="6014" spans="1:1" x14ac:dyDescent="0.3">
      <c r="A6014" s="94"/>
    </row>
    <row r="6015" spans="1:1" x14ac:dyDescent="0.3">
      <c r="A6015" s="94"/>
    </row>
    <row r="6016" spans="1:1" x14ac:dyDescent="0.3">
      <c r="A6016" s="94"/>
    </row>
    <row r="6017" spans="1:1" x14ac:dyDescent="0.3">
      <c r="A6017" s="94"/>
    </row>
    <row r="6018" spans="1:1" x14ac:dyDescent="0.3">
      <c r="A6018" s="94"/>
    </row>
    <row r="6019" spans="1:1" x14ac:dyDescent="0.3">
      <c r="A6019" s="94"/>
    </row>
    <row r="6020" spans="1:1" x14ac:dyDescent="0.3">
      <c r="A6020" s="94"/>
    </row>
    <row r="6021" spans="1:1" x14ac:dyDescent="0.3">
      <c r="A6021" s="94"/>
    </row>
    <row r="6022" spans="1:1" x14ac:dyDescent="0.3">
      <c r="A6022" s="94"/>
    </row>
    <row r="6023" spans="1:1" x14ac:dyDescent="0.3">
      <c r="A6023" s="94"/>
    </row>
    <row r="6024" spans="1:1" x14ac:dyDescent="0.3">
      <c r="A6024" s="94"/>
    </row>
    <row r="6025" spans="1:1" x14ac:dyDescent="0.3">
      <c r="A6025" s="94"/>
    </row>
    <row r="6026" spans="1:1" x14ac:dyDescent="0.3">
      <c r="A6026" s="94"/>
    </row>
    <row r="6027" spans="1:1" x14ac:dyDescent="0.3">
      <c r="A6027" s="94"/>
    </row>
    <row r="6028" spans="1:1" x14ac:dyDescent="0.3">
      <c r="A6028" s="94"/>
    </row>
    <row r="6029" spans="1:1" x14ac:dyDescent="0.3">
      <c r="A6029" s="94"/>
    </row>
    <row r="6030" spans="1:1" x14ac:dyDescent="0.3">
      <c r="A6030" s="94"/>
    </row>
    <row r="6031" spans="1:1" x14ac:dyDescent="0.3">
      <c r="A6031" s="94"/>
    </row>
    <row r="6032" spans="1:1" x14ac:dyDescent="0.3">
      <c r="A6032" s="94"/>
    </row>
    <row r="6033" spans="1:1" x14ac:dyDescent="0.3">
      <c r="A6033" s="94"/>
    </row>
    <row r="6034" spans="1:1" x14ac:dyDescent="0.3">
      <c r="A6034" s="94"/>
    </row>
    <row r="6035" spans="1:1" x14ac:dyDescent="0.3">
      <c r="A6035" s="94"/>
    </row>
    <row r="6036" spans="1:1" x14ac:dyDescent="0.3">
      <c r="A6036" s="94"/>
    </row>
    <row r="6037" spans="1:1" x14ac:dyDescent="0.3">
      <c r="A6037" s="94"/>
    </row>
    <row r="6038" spans="1:1" x14ac:dyDescent="0.3">
      <c r="A6038" s="94"/>
    </row>
    <row r="6039" spans="1:1" x14ac:dyDescent="0.3">
      <c r="A6039" s="94"/>
    </row>
    <row r="6040" spans="1:1" x14ac:dyDescent="0.3">
      <c r="A6040" s="94"/>
    </row>
    <row r="6041" spans="1:1" x14ac:dyDescent="0.3">
      <c r="A6041" s="94"/>
    </row>
    <row r="6042" spans="1:1" x14ac:dyDescent="0.3">
      <c r="A6042" s="94"/>
    </row>
    <row r="6043" spans="1:1" x14ac:dyDescent="0.3">
      <c r="A6043" s="94"/>
    </row>
    <row r="6044" spans="1:1" x14ac:dyDescent="0.3">
      <c r="A6044" s="94"/>
    </row>
    <row r="6045" spans="1:1" x14ac:dyDescent="0.3">
      <c r="A6045" s="94"/>
    </row>
    <row r="6046" spans="1:1" x14ac:dyDescent="0.3">
      <c r="A6046" s="94"/>
    </row>
    <row r="6047" spans="1:1" x14ac:dyDescent="0.3">
      <c r="A6047" s="94"/>
    </row>
    <row r="6048" spans="1:1" x14ac:dyDescent="0.3">
      <c r="A6048" s="94"/>
    </row>
    <row r="6049" spans="1:1" x14ac:dyDescent="0.3">
      <c r="A6049" s="94"/>
    </row>
    <row r="6050" spans="1:1" x14ac:dyDescent="0.3">
      <c r="A6050" s="94"/>
    </row>
    <row r="6051" spans="1:1" x14ac:dyDescent="0.3">
      <c r="A6051" s="94"/>
    </row>
    <row r="6052" spans="1:1" x14ac:dyDescent="0.3">
      <c r="A6052" s="94"/>
    </row>
    <row r="6053" spans="1:1" x14ac:dyDescent="0.3">
      <c r="A6053" s="94"/>
    </row>
    <row r="6054" spans="1:1" x14ac:dyDescent="0.3">
      <c r="A6054" s="94"/>
    </row>
    <row r="6055" spans="1:1" x14ac:dyDescent="0.3">
      <c r="A6055" s="94"/>
    </row>
    <row r="6056" spans="1:1" x14ac:dyDescent="0.3">
      <c r="A6056" s="94"/>
    </row>
    <row r="6057" spans="1:1" x14ac:dyDescent="0.3">
      <c r="A6057" s="94"/>
    </row>
    <row r="6058" spans="1:1" x14ac:dyDescent="0.3">
      <c r="A6058" s="94"/>
    </row>
    <row r="6059" spans="1:1" x14ac:dyDescent="0.3">
      <c r="A6059" s="94"/>
    </row>
    <row r="6060" spans="1:1" x14ac:dyDescent="0.3">
      <c r="A6060" s="94"/>
    </row>
    <row r="6061" spans="1:1" x14ac:dyDescent="0.3">
      <c r="A6061" s="94"/>
    </row>
    <row r="6062" spans="1:1" x14ac:dyDescent="0.3">
      <c r="A6062" s="94"/>
    </row>
    <row r="6063" spans="1:1" x14ac:dyDescent="0.3">
      <c r="A6063" s="94"/>
    </row>
    <row r="6064" spans="1:1" x14ac:dyDescent="0.3">
      <c r="A6064" s="94"/>
    </row>
    <row r="6065" spans="1:1" x14ac:dyDescent="0.3">
      <c r="A6065" s="94"/>
    </row>
    <row r="6066" spans="1:1" x14ac:dyDescent="0.3">
      <c r="A6066" s="94"/>
    </row>
    <row r="6067" spans="1:1" x14ac:dyDescent="0.3">
      <c r="A6067" s="94"/>
    </row>
    <row r="6068" spans="1:1" x14ac:dyDescent="0.3">
      <c r="A6068" s="94"/>
    </row>
    <row r="6069" spans="1:1" x14ac:dyDescent="0.3">
      <c r="A6069" s="94"/>
    </row>
    <row r="6070" spans="1:1" x14ac:dyDescent="0.3">
      <c r="A6070" s="94"/>
    </row>
    <row r="6071" spans="1:1" x14ac:dyDescent="0.3">
      <c r="A6071" s="94"/>
    </row>
    <row r="6072" spans="1:1" x14ac:dyDescent="0.3">
      <c r="A6072" s="94"/>
    </row>
    <row r="6073" spans="1:1" x14ac:dyDescent="0.3">
      <c r="A6073" s="94"/>
    </row>
    <row r="6074" spans="1:1" x14ac:dyDescent="0.3">
      <c r="A6074" s="94"/>
    </row>
    <row r="6075" spans="1:1" x14ac:dyDescent="0.3">
      <c r="A6075" s="94"/>
    </row>
    <row r="6076" spans="1:1" x14ac:dyDescent="0.3">
      <c r="A6076" s="94"/>
    </row>
    <row r="6077" spans="1:1" x14ac:dyDescent="0.3">
      <c r="A6077" s="94"/>
    </row>
    <row r="6078" spans="1:1" x14ac:dyDescent="0.3">
      <c r="A6078" s="94"/>
    </row>
    <row r="6079" spans="1:1" x14ac:dyDescent="0.3">
      <c r="A6079" s="94"/>
    </row>
    <row r="6080" spans="1:1" x14ac:dyDescent="0.3">
      <c r="A6080" s="94"/>
    </row>
    <row r="6081" spans="1:1" x14ac:dyDescent="0.3">
      <c r="A6081" s="94"/>
    </row>
    <row r="6082" spans="1:1" x14ac:dyDescent="0.3">
      <c r="A6082" s="94"/>
    </row>
    <row r="6083" spans="1:1" x14ac:dyDescent="0.3">
      <c r="A6083" s="94"/>
    </row>
    <row r="6084" spans="1:1" x14ac:dyDescent="0.3">
      <c r="A6084" s="94"/>
    </row>
    <row r="6085" spans="1:1" x14ac:dyDescent="0.3">
      <c r="A6085" s="94"/>
    </row>
    <row r="6086" spans="1:1" x14ac:dyDescent="0.3">
      <c r="A6086" s="94"/>
    </row>
    <row r="6087" spans="1:1" x14ac:dyDescent="0.3">
      <c r="A6087" s="94"/>
    </row>
    <row r="6088" spans="1:1" x14ac:dyDescent="0.3">
      <c r="A6088" s="94"/>
    </row>
    <row r="6089" spans="1:1" x14ac:dyDescent="0.3">
      <c r="A6089" s="94"/>
    </row>
    <row r="6090" spans="1:1" x14ac:dyDescent="0.3">
      <c r="A6090" s="94"/>
    </row>
    <row r="6091" spans="1:1" x14ac:dyDescent="0.3">
      <c r="A6091" s="94"/>
    </row>
    <row r="6092" spans="1:1" x14ac:dyDescent="0.3">
      <c r="A6092" s="94"/>
    </row>
    <row r="6093" spans="1:1" x14ac:dyDescent="0.3">
      <c r="A6093" s="94"/>
    </row>
    <row r="6094" spans="1:1" x14ac:dyDescent="0.3">
      <c r="A6094" s="94"/>
    </row>
    <row r="6095" spans="1:1" x14ac:dyDescent="0.3">
      <c r="A6095" s="94"/>
    </row>
    <row r="6096" spans="1:1" x14ac:dyDescent="0.3">
      <c r="A6096" s="94"/>
    </row>
    <row r="6097" spans="1:1" x14ac:dyDescent="0.3">
      <c r="A6097" s="94"/>
    </row>
    <row r="6098" spans="1:1" x14ac:dyDescent="0.3">
      <c r="A6098" s="94"/>
    </row>
    <row r="6099" spans="1:1" x14ac:dyDescent="0.3">
      <c r="A6099" s="94"/>
    </row>
    <row r="6100" spans="1:1" x14ac:dyDescent="0.3">
      <c r="A6100" s="94"/>
    </row>
    <row r="6101" spans="1:1" x14ac:dyDescent="0.3">
      <c r="A6101" s="94"/>
    </row>
    <row r="6102" spans="1:1" x14ac:dyDescent="0.3">
      <c r="A6102" s="94"/>
    </row>
    <row r="6103" spans="1:1" x14ac:dyDescent="0.3">
      <c r="A6103" s="94"/>
    </row>
    <row r="6104" spans="1:1" x14ac:dyDescent="0.3">
      <c r="A6104" s="94"/>
    </row>
    <row r="6105" spans="1:1" x14ac:dyDescent="0.3">
      <c r="A6105" s="94"/>
    </row>
    <row r="6106" spans="1:1" x14ac:dyDescent="0.3">
      <c r="A6106" s="94"/>
    </row>
    <row r="6107" spans="1:1" x14ac:dyDescent="0.3">
      <c r="A6107" s="94"/>
    </row>
    <row r="6108" spans="1:1" x14ac:dyDescent="0.3">
      <c r="A6108" s="94"/>
    </row>
    <row r="6109" spans="1:1" x14ac:dyDescent="0.3">
      <c r="A6109" s="94"/>
    </row>
    <row r="6110" spans="1:1" x14ac:dyDescent="0.3">
      <c r="A6110" s="94"/>
    </row>
    <row r="6111" spans="1:1" x14ac:dyDescent="0.3">
      <c r="A6111" s="94"/>
    </row>
    <row r="6112" spans="1:1" x14ac:dyDescent="0.3">
      <c r="A6112" s="94"/>
    </row>
    <row r="6113" spans="1:1" x14ac:dyDescent="0.3">
      <c r="A6113" s="94"/>
    </row>
    <row r="6114" spans="1:1" x14ac:dyDescent="0.3">
      <c r="A6114" s="94"/>
    </row>
    <row r="6115" spans="1:1" x14ac:dyDescent="0.3">
      <c r="A6115" s="94"/>
    </row>
    <row r="6116" spans="1:1" x14ac:dyDescent="0.3">
      <c r="A6116" s="94"/>
    </row>
    <row r="6117" spans="1:1" x14ac:dyDescent="0.3">
      <c r="A6117" s="94"/>
    </row>
    <row r="6118" spans="1:1" x14ac:dyDescent="0.3">
      <c r="A6118" s="94"/>
    </row>
    <row r="6119" spans="1:1" x14ac:dyDescent="0.3">
      <c r="A6119" s="94"/>
    </row>
    <row r="6120" spans="1:1" x14ac:dyDescent="0.3">
      <c r="A6120" s="94"/>
    </row>
    <row r="6121" spans="1:1" x14ac:dyDescent="0.3">
      <c r="A6121" s="94"/>
    </row>
    <row r="6122" spans="1:1" x14ac:dyDescent="0.3">
      <c r="A6122" s="94"/>
    </row>
    <row r="6123" spans="1:1" x14ac:dyDescent="0.3">
      <c r="A6123" s="94"/>
    </row>
    <row r="6124" spans="1:1" x14ac:dyDescent="0.3">
      <c r="A6124" s="94"/>
    </row>
    <row r="6125" spans="1:1" x14ac:dyDescent="0.3">
      <c r="A6125" s="94"/>
    </row>
    <row r="6126" spans="1:1" x14ac:dyDescent="0.3">
      <c r="A6126" s="94"/>
    </row>
    <row r="6127" spans="1:1" x14ac:dyDescent="0.3">
      <c r="A6127" s="94"/>
    </row>
    <row r="6128" spans="1:1" x14ac:dyDescent="0.3">
      <c r="A6128" s="94"/>
    </row>
    <row r="6129" spans="1:1" x14ac:dyDescent="0.3">
      <c r="A6129" s="94"/>
    </row>
    <row r="6130" spans="1:1" x14ac:dyDescent="0.3">
      <c r="A6130" s="94"/>
    </row>
    <row r="6131" spans="1:1" x14ac:dyDescent="0.3">
      <c r="A6131" s="94"/>
    </row>
    <row r="6132" spans="1:1" x14ac:dyDescent="0.3">
      <c r="A6132" s="94"/>
    </row>
    <row r="6133" spans="1:1" x14ac:dyDescent="0.3">
      <c r="A6133" s="94"/>
    </row>
    <row r="6134" spans="1:1" x14ac:dyDescent="0.3">
      <c r="A6134" s="94"/>
    </row>
    <row r="6135" spans="1:1" x14ac:dyDescent="0.3">
      <c r="A6135" s="94"/>
    </row>
    <row r="6136" spans="1:1" x14ac:dyDescent="0.3">
      <c r="A6136" s="94"/>
    </row>
    <row r="6137" spans="1:1" x14ac:dyDescent="0.3">
      <c r="A6137" s="94"/>
    </row>
    <row r="6138" spans="1:1" x14ac:dyDescent="0.3">
      <c r="A6138" s="94"/>
    </row>
    <row r="6139" spans="1:1" x14ac:dyDescent="0.3">
      <c r="A6139" s="94"/>
    </row>
    <row r="6140" spans="1:1" x14ac:dyDescent="0.3">
      <c r="A6140" s="94"/>
    </row>
    <row r="6141" spans="1:1" x14ac:dyDescent="0.3">
      <c r="A6141" s="94"/>
    </row>
    <row r="6142" spans="1:1" x14ac:dyDescent="0.3">
      <c r="A6142" s="94"/>
    </row>
    <row r="6143" spans="1:1" x14ac:dyDescent="0.3">
      <c r="A6143" s="94"/>
    </row>
    <row r="6144" spans="1:1" x14ac:dyDescent="0.3">
      <c r="A6144" s="94"/>
    </row>
    <row r="6145" spans="1:1" x14ac:dyDescent="0.3">
      <c r="A6145" s="94"/>
    </row>
    <row r="6146" spans="1:1" x14ac:dyDescent="0.3">
      <c r="A6146" s="94"/>
    </row>
    <row r="6147" spans="1:1" x14ac:dyDescent="0.3">
      <c r="A6147" s="94"/>
    </row>
    <row r="6148" spans="1:1" x14ac:dyDescent="0.3">
      <c r="A6148" s="94"/>
    </row>
    <row r="6149" spans="1:1" x14ac:dyDescent="0.3">
      <c r="A6149" s="94"/>
    </row>
    <row r="6150" spans="1:1" x14ac:dyDescent="0.3">
      <c r="A6150" s="94"/>
    </row>
    <row r="6151" spans="1:1" x14ac:dyDescent="0.3">
      <c r="A6151" s="94"/>
    </row>
    <row r="6152" spans="1:1" x14ac:dyDescent="0.3">
      <c r="A6152" s="94"/>
    </row>
    <row r="6153" spans="1:1" x14ac:dyDescent="0.3">
      <c r="A6153" s="94"/>
    </row>
    <row r="6154" spans="1:1" x14ac:dyDescent="0.3">
      <c r="A6154" s="94"/>
    </row>
    <row r="6155" spans="1:1" x14ac:dyDescent="0.3">
      <c r="A6155" s="94"/>
    </row>
    <row r="6156" spans="1:1" x14ac:dyDescent="0.3">
      <c r="A6156" s="94"/>
    </row>
    <row r="6157" spans="1:1" x14ac:dyDescent="0.3">
      <c r="A6157" s="94"/>
    </row>
    <row r="6158" spans="1:1" x14ac:dyDescent="0.3">
      <c r="A6158" s="94"/>
    </row>
    <row r="6159" spans="1:1" x14ac:dyDescent="0.3">
      <c r="A6159" s="94"/>
    </row>
    <row r="6160" spans="1:1" x14ac:dyDescent="0.3">
      <c r="A6160" s="94"/>
    </row>
    <row r="6161" spans="1:1" x14ac:dyDescent="0.3">
      <c r="A6161" s="94"/>
    </row>
    <row r="6162" spans="1:1" x14ac:dyDescent="0.3">
      <c r="A6162" s="94"/>
    </row>
    <row r="6163" spans="1:1" x14ac:dyDescent="0.3">
      <c r="A6163" s="94"/>
    </row>
    <row r="6164" spans="1:1" x14ac:dyDescent="0.3">
      <c r="A6164" s="94"/>
    </row>
    <row r="6165" spans="1:1" x14ac:dyDescent="0.3">
      <c r="A6165" s="94"/>
    </row>
    <row r="6166" spans="1:1" x14ac:dyDescent="0.3">
      <c r="A6166" s="94"/>
    </row>
    <row r="6167" spans="1:1" x14ac:dyDescent="0.3">
      <c r="A6167" s="94"/>
    </row>
    <row r="6168" spans="1:1" x14ac:dyDescent="0.3">
      <c r="A6168" s="94"/>
    </row>
    <row r="6169" spans="1:1" x14ac:dyDescent="0.3">
      <c r="A6169" s="94"/>
    </row>
    <row r="6170" spans="1:1" x14ac:dyDescent="0.3">
      <c r="A6170" s="94"/>
    </row>
    <row r="6171" spans="1:1" x14ac:dyDescent="0.3">
      <c r="A6171" s="94"/>
    </row>
    <row r="6172" spans="1:1" x14ac:dyDescent="0.3">
      <c r="A6172" s="94"/>
    </row>
    <row r="6173" spans="1:1" x14ac:dyDescent="0.3">
      <c r="A6173" s="94"/>
    </row>
    <row r="6174" spans="1:1" x14ac:dyDescent="0.3">
      <c r="A6174" s="94"/>
    </row>
    <row r="6175" spans="1:1" x14ac:dyDescent="0.3">
      <c r="A6175" s="94"/>
    </row>
    <row r="6176" spans="1:1" x14ac:dyDescent="0.3">
      <c r="A6176" s="94"/>
    </row>
    <row r="6177" spans="1:1" x14ac:dyDescent="0.3">
      <c r="A6177" s="94"/>
    </row>
    <row r="6178" spans="1:1" x14ac:dyDescent="0.3">
      <c r="A6178" s="94"/>
    </row>
    <row r="6179" spans="1:1" x14ac:dyDescent="0.3">
      <c r="A6179" s="94"/>
    </row>
    <row r="6180" spans="1:1" x14ac:dyDescent="0.3">
      <c r="A6180" s="94"/>
    </row>
    <row r="6181" spans="1:1" x14ac:dyDescent="0.3">
      <c r="A6181" s="94"/>
    </row>
    <row r="6182" spans="1:1" x14ac:dyDescent="0.3">
      <c r="A6182" s="94"/>
    </row>
    <row r="6183" spans="1:1" x14ac:dyDescent="0.3">
      <c r="A6183" s="94"/>
    </row>
    <row r="6184" spans="1:1" x14ac:dyDescent="0.3">
      <c r="A6184" s="94"/>
    </row>
    <row r="6185" spans="1:1" x14ac:dyDescent="0.3">
      <c r="A6185" s="94"/>
    </row>
    <row r="6186" spans="1:1" x14ac:dyDescent="0.3">
      <c r="A6186" s="94"/>
    </row>
    <row r="6187" spans="1:1" x14ac:dyDescent="0.3">
      <c r="A6187" s="94"/>
    </row>
    <row r="6188" spans="1:1" x14ac:dyDescent="0.3">
      <c r="A6188" s="94"/>
    </row>
    <row r="6189" spans="1:1" x14ac:dyDescent="0.3">
      <c r="A6189" s="94"/>
    </row>
    <row r="6190" spans="1:1" x14ac:dyDescent="0.3">
      <c r="A6190" s="94"/>
    </row>
    <row r="6191" spans="1:1" x14ac:dyDescent="0.3">
      <c r="A6191" s="94"/>
    </row>
    <row r="6192" spans="1:1" x14ac:dyDescent="0.3">
      <c r="A6192" s="94"/>
    </row>
    <row r="6193" spans="1:1" x14ac:dyDescent="0.3">
      <c r="A6193" s="94"/>
    </row>
    <row r="6194" spans="1:1" x14ac:dyDescent="0.3">
      <c r="A6194" s="94"/>
    </row>
    <row r="6195" spans="1:1" x14ac:dyDescent="0.3">
      <c r="A6195" s="94"/>
    </row>
    <row r="6196" spans="1:1" x14ac:dyDescent="0.3">
      <c r="A6196" s="94"/>
    </row>
    <row r="6197" spans="1:1" x14ac:dyDescent="0.3">
      <c r="A6197" s="94"/>
    </row>
    <row r="6198" spans="1:1" x14ac:dyDescent="0.3">
      <c r="A6198" s="94"/>
    </row>
    <row r="6199" spans="1:1" x14ac:dyDescent="0.3">
      <c r="A6199" s="94"/>
    </row>
    <row r="6200" spans="1:1" x14ac:dyDescent="0.3">
      <c r="A6200" s="94"/>
    </row>
    <row r="6201" spans="1:1" x14ac:dyDescent="0.3">
      <c r="A6201" s="94"/>
    </row>
    <row r="6202" spans="1:1" x14ac:dyDescent="0.3">
      <c r="A6202" s="94"/>
    </row>
    <row r="6203" spans="1:1" x14ac:dyDescent="0.3">
      <c r="A6203" s="94"/>
    </row>
    <row r="6204" spans="1:1" x14ac:dyDescent="0.3">
      <c r="A6204" s="94"/>
    </row>
    <row r="6205" spans="1:1" x14ac:dyDescent="0.3">
      <c r="A6205" s="94"/>
    </row>
    <row r="6206" spans="1:1" x14ac:dyDescent="0.3">
      <c r="A6206" s="94"/>
    </row>
    <row r="6207" spans="1:1" x14ac:dyDescent="0.3">
      <c r="A6207" s="94"/>
    </row>
    <row r="6208" spans="1:1" x14ac:dyDescent="0.3">
      <c r="A6208" s="94"/>
    </row>
    <row r="6209" spans="1:1" x14ac:dyDescent="0.3">
      <c r="A6209" s="94"/>
    </row>
    <row r="6210" spans="1:1" x14ac:dyDescent="0.3">
      <c r="A6210" s="94"/>
    </row>
    <row r="6211" spans="1:1" x14ac:dyDescent="0.3">
      <c r="A6211" s="94"/>
    </row>
    <row r="6212" spans="1:1" x14ac:dyDescent="0.3">
      <c r="A6212" s="94"/>
    </row>
    <row r="6213" spans="1:1" x14ac:dyDescent="0.3">
      <c r="A6213" s="94"/>
    </row>
    <row r="6214" spans="1:1" x14ac:dyDescent="0.3">
      <c r="A6214" s="94"/>
    </row>
    <row r="6215" spans="1:1" x14ac:dyDescent="0.3">
      <c r="A6215" s="94"/>
    </row>
    <row r="6216" spans="1:1" x14ac:dyDescent="0.3">
      <c r="A6216" s="94"/>
    </row>
    <row r="6217" spans="1:1" x14ac:dyDescent="0.3">
      <c r="A6217" s="94"/>
    </row>
    <row r="6218" spans="1:1" x14ac:dyDescent="0.3">
      <c r="A6218" s="94"/>
    </row>
    <row r="6219" spans="1:1" x14ac:dyDescent="0.3">
      <c r="A6219" s="94"/>
    </row>
    <row r="6220" spans="1:1" x14ac:dyDescent="0.3">
      <c r="A6220" s="94"/>
    </row>
    <row r="6221" spans="1:1" x14ac:dyDescent="0.3">
      <c r="A6221" s="94"/>
    </row>
    <row r="6222" spans="1:1" x14ac:dyDescent="0.3">
      <c r="A6222" s="94"/>
    </row>
    <row r="6223" spans="1:1" x14ac:dyDescent="0.3">
      <c r="A6223" s="94"/>
    </row>
    <row r="6224" spans="1:1" x14ac:dyDescent="0.3">
      <c r="A6224" s="94"/>
    </row>
    <row r="6225" spans="1:1" x14ac:dyDescent="0.3">
      <c r="A6225" s="94"/>
    </row>
    <row r="6226" spans="1:1" x14ac:dyDescent="0.3">
      <c r="A6226" s="94"/>
    </row>
    <row r="6227" spans="1:1" x14ac:dyDescent="0.3">
      <c r="A6227" s="94"/>
    </row>
    <row r="6228" spans="1:1" x14ac:dyDescent="0.3">
      <c r="A6228" s="94"/>
    </row>
    <row r="6229" spans="1:1" x14ac:dyDescent="0.3">
      <c r="A6229" s="94"/>
    </row>
    <row r="6230" spans="1:1" x14ac:dyDescent="0.3">
      <c r="A6230" s="94"/>
    </row>
    <row r="6231" spans="1:1" x14ac:dyDescent="0.3">
      <c r="A6231" s="94"/>
    </row>
    <row r="6232" spans="1:1" x14ac:dyDescent="0.3">
      <c r="A6232" s="94"/>
    </row>
    <row r="6233" spans="1:1" x14ac:dyDescent="0.3">
      <c r="A6233" s="94"/>
    </row>
    <row r="6234" spans="1:1" x14ac:dyDescent="0.3">
      <c r="A6234" s="94"/>
    </row>
    <row r="6235" spans="1:1" x14ac:dyDescent="0.3">
      <c r="A6235" s="94"/>
    </row>
    <row r="6236" spans="1:1" x14ac:dyDescent="0.3">
      <c r="A6236" s="94"/>
    </row>
    <row r="6237" spans="1:1" x14ac:dyDescent="0.3">
      <c r="A6237" s="94"/>
    </row>
    <row r="6238" spans="1:1" x14ac:dyDescent="0.3">
      <c r="A6238" s="94"/>
    </row>
    <row r="6239" spans="1:1" x14ac:dyDescent="0.3">
      <c r="A6239" s="94"/>
    </row>
    <row r="6240" spans="1:1" x14ac:dyDescent="0.3">
      <c r="A6240" s="94"/>
    </row>
    <row r="6241" spans="1:1" x14ac:dyDescent="0.3">
      <c r="A6241" s="94"/>
    </row>
    <row r="6242" spans="1:1" x14ac:dyDescent="0.3">
      <c r="A6242" s="94"/>
    </row>
    <row r="6243" spans="1:1" x14ac:dyDescent="0.3">
      <c r="A6243" s="94"/>
    </row>
    <row r="6244" spans="1:1" x14ac:dyDescent="0.3">
      <c r="A6244" s="94"/>
    </row>
    <row r="6245" spans="1:1" x14ac:dyDescent="0.3">
      <c r="A6245" s="94"/>
    </row>
    <row r="6246" spans="1:1" x14ac:dyDescent="0.3">
      <c r="A6246" s="94"/>
    </row>
    <row r="6247" spans="1:1" x14ac:dyDescent="0.3">
      <c r="A6247" s="94"/>
    </row>
    <row r="6248" spans="1:1" x14ac:dyDescent="0.3">
      <c r="A6248" s="94"/>
    </row>
    <row r="6249" spans="1:1" x14ac:dyDescent="0.3">
      <c r="A6249" s="94"/>
    </row>
    <row r="6250" spans="1:1" x14ac:dyDescent="0.3">
      <c r="A6250" s="94"/>
    </row>
    <row r="6251" spans="1:1" x14ac:dyDescent="0.3">
      <c r="A6251" s="94"/>
    </row>
    <row r="6252" spans="1:1" x14ac:dyDescent="0.3">
      <c r="A6252" s="94"/>
    </row>
    <row r="6253" spans="1:1" x14ac:dyDescent="0.3">
      <c r="A6253" s="94"/>
    </row>
    <row r="6254" spans="1:1" x14ac:dyDescent="0.3">
      <c r="A6254" s="94"/>
    </row>
    <row r="6255" spans="1:1" x14ac:dyDescent="0.3">
      <c r="A6255" s="94"/>
    </row>
    <row r="6256" spans="1:1" x14ac:dyDescent="0.3">
      <c r="A6256" s="94"/>
    </row>
    <row r="6257" spans="1:1" x14ac:dyDescent="0.3">
      <c r="A6257" s="94"/>
    </row>
    <row r="6258" spans="1:1" x14ac:dyDescent="0.3">
      <c r="A6258" s="94"/>
    </row>
    <row r="6259" spans="1:1" x14ac:dyDescent="0.3">
      <c r="A6259" s="94"/>
    </row>
    <row r="6260" spans="1:1" x14ac:dyDescent="0.3">
      <c r="A6260" s="94"/>
    </row>
    <row r="6261" spans="1:1" x14ac:dyDescent="0.3">
      <c r="A6261" s="94"/>
    </row>
    <row r="6262" spans="1:1" x14ac:dyDescent="0.3">
      <c r="A6262" s="94"/>
    </row>
    <row r="6263" spans="1:1" x14ac:dyDescent="0.3">
      <c r="A6263" s="94"/>
    </row>
    <row r="6264" spans="1:1" x14ac:dyDescent="0.3">
      <c r="A6264" s="94"/>
    </row>
    <row r="6265" spans="1:1" x14ac:dyDescent="0.3">
      <c r="A6265" s="94"/>
    </row>
    <row r="6266" spans="1:1" x14ac:dyDescent="0.3">
      <c r="A6266" s="94"/>
    </row>
    <row r="6267" spans="1:1" x14ac:dyDescent="0.3">
      <c r="A6267" s="94"/>
    </row>
    <row r="6268" spans="1:1" x14ac:dyDescent="0.3">
      <c r="A6268" s="94"/>
    </row>
    <row r="6269" spans="1:1" x14ac:dyDescent="0.3">
      <c r="A6269" s="94"/>
    </row>
    <row r="6270" spans="1:1" x14ac:dyDescent="0.3">
      <c r="A6270" s="94"/>
    </row>
    <row r="6271" spans="1:1" x14ac:dyDescent="0.3">
      <c r="A6271" s="94"/>
    </row>
    <row r="6272" spans="1:1" x14ac:dyDescent="0.3">
      <c r="A6272" s="94"/>
    </row>
    <row r="6273" spans="1:1" x14ac:dyDescent="0.3">
      <c r="A6273" s="94"/>
    </row>
    <row r="6274" spans="1:1" x14ac:dyDescent="0.3">
      <c r="A6274" s="94"/>
    </row>
    <row r="6275" spans="1:1" x14ac:dyDescent="0.3">
      <c r="A6275" s="94"/>
    </row>
    <row r="6276" spans="1:1" x14ac:dyDescent="0.3">
      <c r="A6276" s="94"/>
    </row>
    <row r="6277" spans="1:1" x14ac:dyDescent="0.3">
      <c r="A6277" s="94"/>
    </row>
    <row r="6278" spans="1:1" x14ac:dyDescent="0.3">
      <c r="A6278" s="94"/>
    </row>
    <row r="6279" spans="1:1" x14ac:dyDescent="0.3">
      <c r="A6279" s="94"/>
    </row>
    <row r="6280" spans="1:1" x14ac:dyDescent="0.3">
      <c r="A6280" s="94"/>
    </row>
    <row r="6281" spans="1:1" x14ac:dyDescent="0.3">
      <c r="A6281" s="94"/>
    </row>
    <row r="6282" spans="1:1" x14ac:dyDescent="0.3">
      <c r="A6282" s="94"/>
    </row>
    <row r="6283" spans="1:1" x14ac:dyDescent="0.3">
      <c r="A6283" s="94"/>
    </row>
    <row r="6284" spans="1:1" x14ac:dyDescent="0.3">
      <c r="A6284" s="94"/>
    </row>
    <row r="6285" spans="1:1" x14ac:dyDescent="0.3">
      <c r="A6285" s="94"/>
    </row>
    <row r="6286" spans="1:1" x14ac:dyDescent="0.3">
      <c r="A6286" s="94"/>
    </row>
    <row r="6287" spans="1:1" x14ac:dyDescent="0.3">
      <c r="A6287" s="94"/>
    </row>
    <row r="6288" spans="1:1" x14ac:dyDescent="0.3">
      <c r="A6288" s="94"/>
    </row>
    <row r="6289" spans="1:1" x14ac:dyDescent="0.3">
      <c r="A6289" s="94"/>
    </row>
    <row r="6290" spans="1:1" x14ac:dyDescent="0.3">
      <c r="A6290" s="94"/>
    </row>
    <row r="6291" spans="1:1" x14ac:dyDescent="0.3">
      <c r="A6291" s="94"/>
    </row>
    <row r="6292" spans="1:1" x14ac:dyDescent="0.3">
      <c r="A6292" s="94"/>
    </row>
    <row r="6293" spans="1:1" x14ac:dyDescent="0.3">
      <c r="A6293" s="94"/>
    </row>
    <row r="6294" spans="1:1" x14ac:dyDescent="0.3">
      <c r="A6294" s="94"/>
    </row>
    <row r="6295" spans="1:1" x14ac:dyDescent="0.3">
      <c r="A6295" s="94"/>
    </row>
    <row r="6296" spans="1:1" x14ac:dyDescent="0.3">
      <c r="A6296" s="94"/>
    </row>
    <row r="6297" spans="1:1" x14ac:dyDescent="0.3">
      <c r="A6297" s="94"/>
    </row>
    <row r="6298" spans="1:1" x14ac:dyDescent="0.3">
      <c r="A6298" s="94"/>
    </row>
    <row r="6299" spans="1:1" x14ac:dyDescent="0.3">
      <c r="A6299" s="94"/>
    </row>
    <row r="6300" spans="1:1" x14ac:dyDescent="0.3">
      <c r="A6300" s="94"/>
    </row>
    <row r="6301" spans="1:1" x14ac:dyDescent="0.3">
      <c r="A6301" s="94"/>
    </row>
    <row r="6302" spans="1:1" x14ac:dyDescent="0.3">
      <c r="A6302" s="94"/>
    </row>
    <row r="6303" spans="1:1" x14ac:dyDescent="0.3">
      <c r="A6303" s="94"/>
    </row>
    <row r="6304" spans="1:1" x14ac:dyDescent="0.3">
      <c r="A6304" s="94"/>
    </row>
    <row r="6305" spans="1:1" x14ac:dyDescent="0.3">
      <c r="A6305" s="94"/>
    </row>
    <row r="6306" spans="1:1" x14ac:dyDescent="0.3">
      <c r="A6306" s="94"/>
    </row>
    <row r="6307" spans="1:1" x14ac:dyDescent="0.3">
      <c r="A6307" s="94"/>
    </row>
    <row r="6308" spans="1:1" x14ac:dyDescent="0.3">
      <c r="A6308" s="94"/>
    </row>
    <row r="6309" spans="1:1" x14ac:dyDescent="0.3">
      <c r="A6309" s="94"/>
    </row>
    <row r="6310" spans="1:1" x14ac:dyDescent="0.3">
      <c r="A6310" s="94"/>
    </row>
    <row r="6311" spans="1:1" x14ac:dyDescent="0.3">
      <c r="A6311" s="94"/>
    </row>
    <row r="6312" spans="1:1" x14ac:dyDescent="0.3">
      <c r="A6312" s="94"/>
    </row>
    <row r="6313" spans="1:1" x14ac:dyDescent="0.3">
      <c r="A6313" s="94"/>
    </row>
    <row r="6314" spans="1:1" x14ac:dyDescent="0.3">
      <c r="A6314" s="94"/>
    </row>
    <row r="6315" spans="1:1" x14ac:dyDescent="0.3">
      <c r="A6315" s="94"/>
    </row>
    <row r="6316" spans="1:1" x14ac:dyDescent="0.3">
      <c r="A6316" s="94"/>
    </row>
    <row r="6317" spans="1:1" x14ac:dyDescent="0.3">
      <c r="A6317" s="94"/>
    </row>
    <row r="6318" spans="1:1" x14ac:dyDescent="0.3">
      <c r="A6318" s="94"/>
    </row>
    <row r="6319" spans="1:1" x14ac:dyDescent="0.3">
      <c r="A6319" s="94"/>
    </row>
    <row r="6320" spans="1:1" x14ac:dyDescent="0.3">
      <c r="A6320" s="94"/>
    </row>
    <row r="6321" spans="1:1" x14ac:dyDescent="0.3">
      <c r="A6321" s="94"/>
    </row>
    <row r="6322" spans="1:1" x14ac:dyDescent="0.3">
      <c r="A6322" s="94"/>
    </row>
    <row r="6323" spans="1:1" x14ac:dyDescent="0.3">
      <c r="A6323" s="94"/>
    </row>
    <row r="6324" spans="1:1" x14ac:dyDescent="0.3">
      <c r="A6324" s="94"/>
    </row>
    <row r="6325" spans="1:1" x14ac:dyDescent="0.3">
      <c r="A6325" s="94"/>
    </row>
    <row r="6326" spans="1:1" x14ac:dyDescent="0.3">
      <c r="A6326" s="94"/>
    </row>
    <row r="6327" spans="1:1" x14ac:dyDescent="0.3">
      <c r="A6327" s="94"/>
    </row>
    <row r="6328" spans="1:1" x14ac:dyDescent="0.3">
      <c r="A6328" s="94"/>
    </row>
    <row r="6329" spans="1:1" x14ac:dyDescent="0.3">
      <c r="A6329" s="94"/>
    </row>
    <row r="6330" spans="1:1" x14ac:dyDescent="0.3">
      <c r="A6330" s="94"/>
    </row>
    <row r="6331" spans="1:1" x14ac:dyDescent="0.3">
      <c r="A6331" s="94"/>
    </row>
    <row r="6332" spans="1:1" x14ac:dyDescent="0.3">
      <c r="A6332" s="94"/>
    </row>
    <row r="6333" spans="1:1" x14ac:dyDescent="0.3">
      <c r="A6333" s="94"/>
    </row>
    <row r="6334" spans="1:1" x14ac:dyDescent="0.3">
      <c r="A6334" s="94"/>
    </row>
    <row r="6335" spans="1:1" x14ac:dyDescent="0.3">
      <c r="A6335" s="94"/>
    </row>
    <row r="6336" spans="1:1" x14ac:dyDescent="0.3">
      <c r="A6336" s="94"/>
    </row>
    <row r="6337" spans="1:1" x14ac:dyDescent="0.3">
      <c r="A6337" s="94"/>
    </row>
    <row r="6338" spans="1:1" x14ac:dyDescent="0.3">
      <c r="A6338" s="94"/>
    </row>
    <row r="6339" spans="1:1" x14ac:dyDescent="0.3">
      <c r="A6339" s="94"/>
    </row>
    <row r="6340" spans="1:1" x14ac:dyDescent="0.3">
      <c r="A6340" s="94"/>
    </row>
    <row r="6341" spans="1:1" x14ac:dyDescent="0.3">
      <c r="A6341" s="94"/>
    </row>
    <row r="6342" spans="1:1" x14ac:dyDescent="0.3">
      <c r="A6342" s="94"/>
    </row>
    <row r="6343" spans="1:1" x14ac:dyDescent="0.3">
      <c r="A6343" s="94"/>
    </row>
    <row r="6344" spans="1:1" x14ac:dyDescent="0.3">
      <c r="A6344" s="94"/>
    </row>
    <row r="6345" spans="1:1" x14ac:dyDescent="0.3">
      <c r="A6345" s="94"/>
    </row>
    <row r="6346" spans="1:1" x14ac:dyDescent="0.3">
      <c r="A6346" s="94"/>
    </row>
    <row r="6347" spans="1:1" x14ac:dyDescent="0.3">
      <c r="A6347" s="94"/>
    </row>
    <row r="6348" spans="1:1" x14ac:dyDescent="0.3">
      <c r="A6348" s="94"/>
    </row>
    <row r="6349" spans="1:1" x14ac:dyDescent="0.3">
      <c r="A6349" s="94"/>
    </row>
    <row r="6350" spans="1:1" x14ac:dyDescent="0.3">
      <c r="A6350" s="94"/>
    </row>
    <row r="6351" spans="1:1" x14ac:dyDescent="0.3">
      <c r="A6351" s="94"/>
    </row>
    <row r="6352" spans="1:1" x14ac:dyDescent="0.3">
      <c r="A6352" s="94"/>
    </row>
    <row r="6353" spans="1:1" x14ac:dyDescent="0.3">
      <c r="A6353" s="94"/>
    </row>
    <row r="6354" spans="1:1" x14ac:dyDescent="0.3">
      <c r="A6354" s="94"/>
    </row>
    <row r="6355" spans="1:1" x14ac:dyDescent="0.3">
      <c r="A6355" s="94"/>
    </row>
    <row r="6356" spans="1:1" x14ac:dyDescent="0.3">
      <c r="A6356" s="94"/>
    </row>
    <row r="6357" spans="1:1" x14ac:dyDescent="0.3">
      <c r="A6357" s="94"/>
    </row>
    <row r="6358" spans="1:1" x14ac:dyDescent="0.3">
      <c r="A6358" s="94"/>
    </row>
    <row r="6359" spans="1:1" x14ac:dyDescent="0.3">
      <c r="A6359" s="94"/>
    </row>
    <row r="6360" spans="1:1" x14ac:dyDescent="0.3">
      <c r="A6360" s="94"/>
    </row>
    <row r="6361" spans="1:1" x14ac:dyDescent="0.3">
      <c r="A6361" s="94"/>
    </row>
    <row r="6362" spans="1:1" x14ac:dyDescent="0.3">
      <c r="A6362" s="94"/>
    </row>
    <row r="6363" spans="1:1" x14ac:dyDescent="0.3">
      <c r="A6363" s="94"/>
    </row>
    <row r="6364" spans="1:1" x14ac:dyDescent="0.3">
      <c r="A6364" s="94"/>
    </row>
    <row r="6365" spans="1:1" x14ac:dyDescent="0.3">
      <c r="A6365" s="94"/>
    </row>
    <row r="6366" spans="1:1" x14ac:dyDescent="0.3">
      <c r="A6366" s="94"/>
    </row>
    <row r="6367" spans="1:1" x14ac:dyDescent="0.3">
      <c r="A6367" s="94"/>
    </row>
    <row r="6368" spans="1:1" x14ac:dyDescent="0.3">
      <c r="A6368" s="94"/>
    </row>
    <row r="6369" spans="1:1" x14ac:dyDescent="0.3">
      <c r="A6369" s="94"/>
    </row>
    <row r="6370" spans="1:1" x14ac:dyDescent="0.3">
      <c r="A6370" s="94"/>
    </row>
    <row r="6371" spans="1:1" x14ac:dyDescent="0.3">
      <c r="A6371" s="94"/>
    </row>
    <row r="6372" spans="1:1" x14ac:dyDescent="0.3">
      <c r="A6372" s="94"/>
    </row>
    <row r="6373" spans="1:1" x14ac:dyDescent="0.3">
      <c r="A6373" s="94"/>
    </row>
    <row r="6374" spans="1:1" x14ac:dyDescent="0.3">
      <c r="A6374" s="94"/>
    </row>
    <row r="6375" spans="1:1" x14ac:dyDescent="0.3">
      <c r="A6375" s="94"/>
    </row>
    <row r="6376" spans="1:1" x14ac:dyDescent="0.3">
      <c r="A6376" s="94"/>
    </row>
    <row r="6377" spans="1:1" x14ac:dyDescent="0.3">
      <c r="A6377" s="94"/>
    </row>
    <row r="6378" spans="1:1" x14ac:dyDescent="0.3">
      <c r="A6378" s="94"/>
    </row>
    <row r="6379" spans="1:1" x14ac:dyDescent="0.3">
      <c r="A6379" s="94"/>
    </row>
    <row r="6380" spans="1:1" x14ac:dyDescent="0.3">
      <c r="A6380" s="94"/>
    </row>
    <row r="6381" spans="1:1" x14ac:dyDescent="0.3">
      <c r="A6381" s="94"/>
    </row>
    <row r="6382" spans="1:1" x14ac:dyDescent="0.3">
      <c r="A6382" s="94"/>
    </row>
    <row r="6383" spans="1:1" x14ac:dyDescent="0.3">
      <c r="A6383" s="94"/>
    </row>
    <row r="6384" spans="1:1" x14ac:dyDescent="0.3">
      <c r="A6384" s="94"/>
    </row>
    <row r="6385" spans="1:1" x14ac:dyDescent="0.3">
      <c r="A6385" s="94"/>
    </row>
    <row r="6386" spans="1:1" x14ac:dyDescent="0.3">
      <c r="A6386" s="94"/>
    </row>
    <row r="6387" spans="1:1" x14ac:dyDescent="0.3">
      <c r="A6387" s="94"/>
    </row>
    <row r="6388" spans="1:1" x14ac:dyDescent="0.3">
      <c r="A6388" s="94"/>
    </row>
    <row r="6389" spans="1:1" x14ac:dyDescent="0.3">
      <c r="A6389" s="94"/>
    </row>
    <row r="6390" spans="1:1" x14ac:dyDescent="0.3">
      <c r="A6390" s="94"/>
    </row>
    <row r="6391" spans="1:1" x14ac:dyDescent="0.3">
      <c r="A6391" s="94"/>
    </row>
    <row r="6392" spans="1:1" x14ac:dyDescent="0.3">
      <c r="A6392" s="94"/>
    </row>
    <row r="6393" spans="1:1" x14ac:dyDescent="0.3">
      <c r="A6393" s="94"/>
    </row>
    <row r="6394" spans="1:1" x14ac:dyDescent="0.3">
      <c r="A6394" s="94"/>
    </row>
    <row r="6395" spans="1:1" x14ac:dyDescent="0.3">
      <c r="A6395" s="94"/>
    </row>
    <row r="6396" spans="1:1" x14ac:dyDescent="0.3">
      <c r="A6396" s="94"/>
    </row>
    <row r="6397" spans="1:1" x14ac:dyDescent="0.3">
      <c r="A6397" s="94"/>
    </row>
    <row r="6398" spans="1:1" x14ac:dyDescent="0.3">
      <c r="A6398" s="94"/>
    </row>
    <row r="6399" spans="1:1" x14ac:dyDescent="0.3">
      <c r="A6399" s="94"/>
    </row>
    <row r="6400" spans="1:1" x14ac:dyDescent="0.3">
      <c r="A6400" s="94"/>
    </row>
    <row r="6401" spans="1:1" x14ac:dyDescent="0.3">
      <c r="A6401" s="94"/>
    </row>
    <row r="6402" spans="1:1" x14ac:dyDescent="0.3">
      <c r="A6402" s="94"/>
    </row>
    <row r="6403" spans="1:1" x14ac:dyDescent="0.3">
      <c r="A6403" s="94"/>
    </row>
    <row r="6404" spans="1:1" x14ac:dyDescent="0.3">
      <c r="A6404" s="94"/>
    </row>
    <row r="6405" spans="1:1" x14ac:dyDescent="0.3">
      <c r="A6405" s="94"/>
    </row>
    <row r="6406" spans="1:1" x14ac:dyDescent="0.3">
      <c r="A6406" s="94"/>
    </row>
    <row r="6407" spans="1:1" x14ac:dyDescent="0.3">
      <c r="A6407" s="94"/>
    </row>
    <row r="6408" spans="1:1" x14ac:dyDescent="0.3">
      <c r="A6408" s="94"/>
    </row>
    <row r="6409" spans="1:1" x14ac:dyDescent="0.3">
      <c r="A6409" s="94"/>
    </row>
    <row r="6410" spans="1:1" x14ac:dyDescent="0.3">
      <c r="A6410" s="94"/>
    </row>
    <row r="6411" spans="1:1" x14ac:dyDescent="0.3">
      <c r="A6411" s="94"/>
    </row>
    <row r="6412" spans="1:1" x14ac:dyDescent="0.3">
      <c r="A6412" s="94"/>
    </row>
    <row r="6413" spans="1:1" x14ac:dyDescent="0.3">
      <c r="A6413" s="94"/>
    </row>
    <row r="6414" spans="1:1" x14ac:dyDescent="0.3">
      <c r="A6414" s="94"/>
    </row>
    <row r="6415" spans="1:1" x14ac:dyDescent="0.3">
      <c r="A6415" s="94"/>
    </row>
    <row r="6416" spans="1:1" x14ac:dyDescent="0.3">
      <c r="A6416" s="94"/>
    </row>
    <row r="6417" spans="1:1" x14ac:dyDescent="0.3">
      <c r="A6417" s="94"/>
    </row>
    <row r="6418" spans="1:1" x14ac:dyDescent="0.3">
      <c r="A6418" s="94"/>
    </row>
    <row r="6419" spans="1:1" x14ac:dyDescent="0.3">
      <c r="A6419" s="94"/>
    </row>
    <row r="6420" spans="1:1" x14ac:dyDescent="0.3">
      <c r="A6420" s="94"/>
    </row>
    <row r="6421" spans="1:1" x14ac:dyDescent="0.3">
      <c r="A6421" s="94"/>
    </row>
    <row r="6422" spans="1:1" x14ac:dyDescent="0.3">
      <c r="A6422" s="94"/>
    </row>
    <row r="6423" spans="1:1" x14ac:dyDescent="0.3">
      <c r="A6423" s="94"/>
    </row>
    <row r="6424" spans="1:1" x14ac:dyDescent="0.3">
      <c r="A6424" s="94"/>
    </row>
    <row r="6425" spans="1:1" x14ac:dyDescent="0.3">
      <c r="A6425" s="94"/>
    </row>
    <row r="6426" spans="1:1" x14ac:dyDescent="0.3">
      <c r="A6426" s="94"/>
    </row>
    <row r="6427" spans="1:1" x14ac:dyDescent="0.3">
      <c r="A6427" s="94"/>
    </row>
    <row r="6428" spans="1:1" x14ac:dyDescent="0.3">
      <c r="A6428" s="94"/>
    </row>
    <row r="6429" spans="1:1" x14ac:dyDescent="0.3">
      <c r="A6429" s="94"/>
    </row>
    <row r="6430" spans="1:1" x14ac:dyDescent="0.3">
      <c r="A6430" s="94"/>
    </row>
    <row r="6431" spans="1:1" x14ac:dyDescent="0.3">
      <c r="A6431" s="94"/>
    </row>
    <row r="6432" spans="1:1" x14ac:dyDescent="0.3">
      <c r="A6432" s="94"/>
    </row>
    <row r="6433" spans="1:1" x14ac:dyDescent="0.3">
      <c r="A6433" s="94"/>
    </row>
    <row r="6434" spans="1:1" x14ac:dyDescent="0.3">
      <c r="A6434" s="94"/>
    </row>
    <row r="6435" spans="1:1" x14ac:dyDescent="0.3">
      <c r="A6435" s="94"/>
    </row>
    <row r="6436" spans="1:1" x14ac:dyDescent="0.3">
      <c r="A6436" s="94"/>
    </row>
    <row r="6437" spans="1:1" x14ac:dyDescent="0.3">
      <c r="A6437" s="94"/>
    </row>
    <row r="6438" spans="1:1" x14ac:dyDescent="0.3">
      <c r="A6438" s="94"/>
    </row>
    <row r="6439" spans="1:1" x14ac:dyDescent="0.3">
      <c r="A6439" s="94"/>
    </row>
    <row r="6440" spans="1:1" x14ac:dyDescent="0.3">
      <c r="A6440" s="94"/>
    </row>
    <row r="6441" spans="1:1" x14ac:dyDescent="0.3">
      <c r="A6441" s="94"/>
    </row>
    <row r="6442" spans="1:1" x14ac:dyDescent="0.3">
      <c r="A6442" s="94"/>
    </row>
    <row r="6443" spans="1:1" x14ac:dyDescent="0.3">
      <c r="A6443" s="94"/>
    </row>
    <row r="6444" spans="1:1" x14ac:dyDescent="0.3">
      <c r="A6444" s="94"/>
    </row>
    <row r="6445" spans="1:1" x14ac:dyDescent="0.3">
      <c r="A6445" s="94"/>
    </row>
    <row r="6446" spans="1:1" x14ac:dyDescent="0.3">
      <c r="A6446" s="94"/>
    </row>
    <row r="6447" spans="1:1" x14ac:dyDescent="0.3">
      <c r="A6447" s="94"/>
    </row>
    <row r="6448" spans="1:1" x14ac:dyDescent="0.3">
      <c r="A6448" s="94"/>
    </row>
    <row r="6449" spans="1:1" x14ac:dyDescent="0.3">
      <c r="A6449" s="94"/>
    </row>
    <row r="6450" spans="1:1" x14ac:dyDescent="0.3">
      <c r="A6450" s="94"/>
    </row>
    <row r="6451" spans="1:1" x14ac:dyDescent="0.3">
      <c r="A6451" s="94"/>
    </row>
    <row r="6452" spans="1:1" x14ac:dyDescent="0.3">
      <c r="A6452" s="94"/>
    </row>
    <row r="6453" spans="1:1" x14ac:dyDescent="0.3">
      <c r="A6453" s="94"/>
    </row>
    <row r="6454" spans="1:1" x14ac:dyDescent="0.3">
      <c r="A6454" s="94"/>
    </row>
    <row r="6455" spans="1:1" x14ac:dyDescent="0.3">
      <c r="A6455" s="94"/>
    </row>
    <row r="6456" spans="1:1" x14ac:dyDescent="0.3">
      <c r="A6456" s="94"/>
    </row>
    <row r="6457" spans="1:1" x14ac:dyDescent="0.3">
      <c r="A6457" s="94"/>
    </row>
    <row r="6458" spans="1:1" x14ac:dyDescent="0.3">
      <c r="A6458" s="94"/>
    </row>
    <row r="6459" spans="1:1" x14ac:dyDescent="0.3">
      <c r="A6459" s="94"/>
    </row>
    <row r="6460" spans="1:1" x14ac:dyDescent="0.3">
      <c r="A6460" s="94"/>
    </row>
    <row r="6461" spans="1:1" x14ac:dyDescent="0.3">
      <c r="A6461" s="94"/>
    </row>
    <row r="6462" spans="1:1" x14ac:dyDescent="0.3">
      <c r="A6462" s="94"/>
    </row>
    <row r="6463" spans="1:1" x14ac:dyDescent="0.3">
      <c r="A6463" s="94"/>
    </row>
    <row r="6464" spans="1:1" x14ac:dyDescent="0.3">
      <c r="A6464" s="94"/>
    </row>
    <row r="6465" spans="1:1" x14ac:dyDescent="0.3">
      <c r="A6465" s="94"/>
    </row>
    <row r="6466" spans="1:1" x14ac:dyDescent="0.3">
      <c r="A6466" s="94"/>
    </row>
    <row r="6467" spans="1:1" x14ac:dyDescent="0.3">
      <c r="A6467" s="94"/>
    </row>
    <row r="6468" spans="1:1" x14ac:dyDescent="0.3">
      <c r="A6468" s="94"/>
    </row>
    <row r="6469" spans="1:1" x14ac:dyDescent="0.3">
      <c r="A6469" s="94"/>
    </row>
    <row r="6470" spans="1:1" x14ac:dyDescent="0.3">
      <c r="A6470" s="94"/>
    </row>
    <row r="6471" spans="1:1" x14ac:dyDescent="0.3">
      <c r="A6471" s="94"/>
    </row>
    <row r="6472" spans="1:1" x14ac:dyDescent="0.3">
      <c r="A6472" s="94"/>
    </row>
    <row r="6473" spans="1:1" x14ac:dyDescent="0.3">
      <c r="A6473" s="94"/>
    </row>
    <row r="6474" spans="1:1" x14ac:dyDescent="0.3">
      <c r="A6474" s="94"/>
    </row>
    <row r="6475" spans="1:1" x14ac:dyDescent="0.3">
      <c r="A6475" s="94"/>
    </row>
    <row r="6476" spans="1:1" x14ac:dyDescent="0.3">
      <c r="A6476" s="94"/>
    </row>
    <row r="6477" spans="1:1" x14ac:dyDescent="0.3">
      <c r="A6477" s="94"/>
    </row>
    <row r="6478" spans="1:1" x14ac:dyDescent="0.3">
      <c r="A6478" s="94"/>
    </row>
    <row r="6479" spans="1:1" x14ac:dyDescent="0.3">
      <c r="A6479" s="94"/>
    </row>
    <row r="6480" spans="1:1" x14ac:dyDescent="0.3">
      <c r="A6480" s="94"/>
    </row>
    <row r="6481" spans="1:1" x14ac:dyDescent="0.3">
      <c r="A6481" s="94"/>
    </row>
    <row r="6482" spans="1:1" x14ac:dyDescent="0.3">
      <c r="A6482" s="94"/>
    </row>
    <row r="6483" spans="1:1" x14ac:dyDescent="0.3">
      <c r="A6483" s="94"/>
    </row>
    <row r="6484" spans="1:1" x14ac:dyDescent="0.3">
      <c r="A6484" s="94"/>
    </row>
    <row r="6485" spans="1:1" x14ac:dyDescent="0.3">
      <c r="A6485" s="94"/>
    </row>
    <row r="6486" spans="1:1" x14ac:dyDescent="0.3">
      <c r="A6486" s="94"/>
    </row>
    <row r="6487" spans="1:1" x14ac:dyDescent="0.3">
      <c r="A6487" s="94"/>
    </row>
    <row r="6488" spans="1:1" x14ac:dyDescent="0.3">
      <c r="A6488" s="94"/>
    </row>
    <row r="6489" spans="1:1" x14ac:dyDescent="0.3">
      <c r="A6489" s="94"/>
    </row>
    <row r="6490" spans="1:1" x14ac:dyDescent="0.3">
      <c r="A6490" s="94"/>
    </row>
    <row r="6491" spans="1:1" x14ac:dyDescent="0.3">
      <c r="A6491" s="94"/>
    </row>
    <row r="6492" spans="1:1" x14ac:dyDescent="0.3">
      <c r="A6492" s="94"/>
    </row>
    <row r="6493" spans="1:1" x14ac:dyDescent="0.3">
      <c r="A6493" s="94"/>
    </row>
    <row r="6494" spans="1:1" x14ac:dyDescent="0.3">
      <c r="A6494" s="94"/>
    </row>
    <row r="6495" spans="1:1" x14ac:dyDescent="0.3">
      <c r="A6495" s="94"/>
    </row>
    <row r="6496" spans="1:1" x14ac:dyDescent="0.3">
      <c r="A6496" s="94"/>
    </row>
    <row r="6497" spans="1:1" x14ac:dyDescent="0.3">
      <c r="A6497" s="94"/>
    </row>
    <row r="6498" spans="1:1" x14ac:dyDescent="0.3">
      <c r="A6498" s="94"/>
    </row>
    <row r="6499" spans="1:1" x14ac:dyDescent="0.3">
      <c r="A6499" s="94"/>
    </row>
    <row r="6500" spans="1:1" x14ac:dyDescent="0.3">
      <c r="A6500" s="94"/>
    </row>
    <row r="6501" spans="1:1" x14ac:dyDescent="0.3">
      <c r="A6501" s="94"/>
    </row>
    <row r="6502" spans="1:1" x14ac:dyDescent="0.3">
      <c r="A6502" s="94"/>
    </row>
    <row r="6503" spans="1:1" x14ac:dyDescent="0.3">
      <c r="A6503" s="94"/>
    </row>
    <row r="6504" spans="1:1" x14ac:dyDescent="0.3">
      <c r="A6504" s="94"/>
    </row>
    <row r="6505" spans="1:1" x14ac:dyDescent="0.3">
      <c r="A6505" s="94"/>
    </row>
    <row r="6506" spans="1:1" x14ac:dyDescent="0.3">
      <c r="A6506" s="94"/>
    </row>
    <row r="6507" spans="1:1" x14ac:dyDescent="0.3">
      <c r="A6507" s="94"/>
    </row>
    <row r="6508" spans="1:1" x14ac:dyDescent="0.3">
      <c r="A6508" s="94"/>
    </row>
    <row r="6509" spans="1:1" x14ac:dyDescent="0.3">
      <c r="A6509" s="94"/>
    </row>
    <row r="6510" spans="1:1" x14ac:dyDescent="0.3">
      <c r="A6510" s="94"/>
    </row>
    <row r="6511" spans="1:1" x14ac:dyDescent="0.3">
      <c r="A6511" s="94"/>
    </row>
    <row r="6512" spans="1:1" x14ac:dyDescent="0.3">
      <c r="A6512" s="94"/>
    </row>
    <row r="6513" spans="1:1" x14ac:dyDescent="0.3">
      <c r="A6513" s="94"/>
    </row>
    <row r="6514" spans="1:1" x14ac:dyDescent="0.3">
      <c r="A6514" s="94"/>
    </row>
    <row r="6515" spans="1:1" x14ac:dyDescent="0.3">
      <c r="A6515" s="94"/>
    </row>
    <row r="6516" spans="1:1" x14ac:dyDescent="0.3">
      <c r="A6516" s="94"/>
    </row>
    <row r="6517" spans="1:1" x14ac:dyDescent="0.3">
      <c r="A6517" s="94"/>
    </row>
    <row r="6518" spans="1:1" x14ac:dyDescent="0.3">
      <c r="A6518" s="94"/>
    </row>
    <row r="6519" spans="1:1" x14ac:dyDescent="0.3">
      <c r="A6519" s="94"/>
    </row>
    <row r="6520" spans="1:1" x14ac:dyDescent="0.3">
      <c r="A6520" s="94"/>
    </row>
    <row r="6521" spans="1:1" x14ac:dyDescent="0.3">
      <c r="A6521" s="94"/>
    </row>
    <row r="6522" spans="1:1" x14ac:dyDescent="0.3">
      <c r="A6522" s="94"/>
    </row>
    <row r="6523" spans="1:1" x14ac:dyDescent="0.3">
      <c r="A6523" s="94"/>
    </row>
    <row r="6524" spans="1:1" x14ac:dyDescent="0.3">
      <c r="A6524" s="94"/>
    </row>
    <row r="6525" spans="1:1" x14ac:dyDescent="0.3">
      <c r="A6525" s="94"/>
    </row>
    <row r="6526" spans="1:1" x14ac:dyDescent="0.3">
      <c r="A6526" s="94"/>
    </row>
    <row r="6527" spans="1:1" x14ac:dyDescent="0.3">
      <c r="A6527" s="94"/>
    </row>
    <row r="6528" spans="1:1" x14ac:dyDescent="0.3">
      <c r="A6528" s="94"/>
    </row>
    <row r="6529" spans="1:1" x14ac:dyDescent="0.3">
      <c r="A6529" s="94"/>
    </row>
    <row r="6530" spans="1:1" x14ac:dyDescent="0.3">
      <c r="A6530" s="94"/>
    </row>
    <row r="6531" spans="1:1" x14ac:dyDescent="0.3">
      <c r="A6531" s="94"/>
    </row>
    <row r="6532" spans="1:1" x14ac:dyDescent="0.3">
      <c r="A6532" s="94"/>
    </row>
    <row r="6533" spans="1:1" x14ac:dyDescent="0.3">
      <c r="A6533" s="94"/>
    </row>
    <row r="6534" spans="1:1" x14ac:dyDescent="0.3">
      <c r="A6534" s="94"/>
    </row>
    <row r="6535" spans="1:1" x14ac:dyDescent="0.3">
      <c r="A6535" s="94"/>
    </row>
    <row r="6536" spans="1:1" x14ac:dyDescent="0.3">
      <c r="A6536" s="94"/>
    </row>
    <row r="6537" spans="1:1" x14ac:dyDescent="0.3">
      <c r="A6537" s="94"/>
    </row>
    <row r="6538" spans="1:1" x14ac:dyDescent="0.3">
      <c r="A6538" s="94"/>
    </row>
    <row r="6539" spans="1:1" x14ac:dyDescent="0.3">
      <c r="A6539" s="94"/>
    </row>
    <row r="6540" spans="1:1" x14ac:dyDescent="0.3">
      <c r="A6540" s="94"/>
    </row>
    <row r="6541" spans="1:1" x14ac:dyDescent="0.3">
      <c r="A6541" s="94"/>
    </row>
    <row r="6542" spans="1:1" x14ac:dyDescent="0.3">
      <c r="A6542" s="94"/>
    </row>
    <row r="6543" spans="1:1" x14ac:dyDescent="0.3">
      <c r="A6543" s="94"/>
    </row>
    <row r="6544" spans="1:1" x14ac:dyDescent="0.3">
      <c r="A6544" s="94"/>
    </row>
    <row r="6545" spans="1:1" x14ac:dyDescent="0.3">
      <c r="A6545" s="94"/>
    </row>
    <row r="6546" spans="1:1" x14ac:dyDescent="0.3">
      <c r="A6546" s="94"/>
    </row>
    <row r="6547" spans="1:1" x14ac:dyDescent="0.3">
      <c r="A6547" s="94"/>
    </row>
    <row r="6548" spans="1:1" x14ac:dyDescent="0.3">
      <c r="A6548" s="94"/>
    </row>
    <row r="6549" spans="1:1" x14ac:dyDescent="0.3">
      <c r="A6549" s="94"/>
    </row>
    <row r="6550" spans="1:1" x14ac:dyDescent="0.3">
      <c r="A6550" s="94"/>
    </row>
    <row r="6551" spans="1:1" x14ac:dyDescent="0.3">
      <c r="A6551" s="94"/>
    </row>
    <row r="6552" spans="1:1" x14ac:dyDescent="0.3">
      <c r="A6552" s="94"/>
    </row>
    <row r="6553" spans="1:1" x14ac:dyDescent="0.3">
      <c r="A6553" s="94"/>
    </row>
    <row r="6554" spans="1:1" x14ac:dyDescent="0.3">
      <c r="A6554" s="94"/>
    </row>
    <row r="6555" spans="1:1" x14ac:dyDescent="0.3">
      <c r="A6555" s="94"/>
    </row>
    <row r="6556" spans="1:1" x14ac:dyDescent="0.3">
      <c r="A6556" s="94"/>
    </row>
    <row r="6557" spans="1:1" x14ac:dyDescent="0.3">
      <c r="A6557" s="94"/>
    </row>
    <row r="6558" spans="1:1" x14ac:dyDescent="0.3">
      <c r="A6558" s="94"/>
    </row>
    <row r="6559" spans="1:1" x14ac:dyDescent="0.3">
      <c r="A6559" s="94"/>
    </row>
    <row r="6560" spans="1:1" x14ac:dyDescent="0.3">
      <c r="A6560" s="94"/>
    </row>
    <row r="6561" spans="1:1" x14ac:dyDescent="0.3">
      <c r="A6561" s="94"/>
    </row>
    <row r="6562" spans="1:1" x14ac:dyDescent="0.3">
      <c r="A6562" s="94"/>
    </row>
    <row r="6563" spans="1:1" x14ac:dyDescent="0.3">
      <c r="A6563" s="94"/>
    </row>
    <row r="6564" spans="1:1" x14ac:dyDescent="0.3">
      <c r="A6564" s="94"/>
    </row>
    <row r="6565" spans="1:1" x14ac:dyDescent="0.3">
      <c r="A6565" s="94"/>
    </row>
    <row r="6566" spans="1:1" x14ac:dyDescent="0.3">
      <c r="A6566" s="94"/>
    </row>
    <row r="6567" spans="1:1" x14ac:dyDescent="0.3">
      <c r="A6567" s="94"/>
    </row>
    <row r="6568" spans="1:1" x14ac:dyDescent="0.3">
      <c r="A6568" s="94"/>
    </row>
    <row r="6569" spans="1:1" x14ac:dyDescent="0.3">
      <c r="A6569" s="94"/>
    </row>
    <row r="6570" spans="1:1" x14ac:dyDescent="0.3">
      <c r="A6570" s="94"/>
    </row>
    <row r="6571" spans="1:1" x14ac:dyDescent="0.3">
      <c r="A6571" s="94"/>
    </row>
    <row r="6572" spans="1:1" x14ac:dyDescent="0.3">
      <c r="A6572" s="94"/>
    </row>
    <row r="6573" spans="1:1" x14ac:dyDescent="0.3">
      <c r="A6573" s="94"/>
    </row>
    <row r="6574" spans="1:1" x14ac:dyDescent="0.3">
      <c r="A6574" s="94"/>
    </row>
    <row r="6575" spans="1:1" x14ac:dyDescent="0.3">
      <c r="A6575" s="94"/>
    </row>
    <row r="6576" spans="1:1" x14ac:dyDescent="0.3">
      <c r="A6576" s="94"/>
    </row>
    <row r="6577" spans="1:1" x14ac:dyDescent="0.3">
      <c r="A6577" s="94"/>
    </row>
    <row r="6578" spans="1:1" x14ac:dyDescent="0.3">
      <c r="A6578" s="94"/>
    </row>
    <row r="6579" spans="1:1" x14ac:dyDescent="0.3">
      <c r="A6579" s="94"/>
    </row>
    <row r="6580" spans="1:1" x14ac:dyDescent="0.3">
      <c r="A6580" s="94"/>
    </row>
    <row r="6581" spans="1:1" x14ac:dyDescent="0.3">
      <c r="A6581" s="94"/>
    </row>
    <row r="6582" spans="1:1" x14ac:dyDescent="0.3">
      <c r="A6582" s="94"/>
    </row>
    <row r="6583" spans="1:1" x14ac:dyDescent="0.3">
      <c r="A6583" s="94"/>
    </row>
    <row r="6584" spans="1:1" x14ac:dyDescent="0.3">
      <c r="A6584" s="94"/>
    </row>
    <row r="6585" spans="1:1" x14ac:dyDescent="0.3">
      <c r="A6585" s="94"/>
    </row>
    <row r="6586" spans="1:1" x14ac:dyDescent="0.3">
      <c r="A6586" s="94"/>
    </row>
    <row r="6587" spans="1:1" x14ac:dyDescent="0.3">
      <c r="A6587" s="94"/>
    </row>
    <row r="6588" spans="1:1" x14ac:dyDescent="0.3">
      <c r="A6588" s="94"/>
    </row>
    <row r="6589" spans="1:1" x14ac:dyDescent="0.3">
      <c r="A6589" s="94"/>
    </row>
    <row r="6590" spans="1:1" x14ac:dyDescent="0.3">
      <c r="A6590" s="94"/>
    </row>
    <row r="6591" spans="1:1" x14ac:dyDescent="0.3">
      <c r="A6591" s="94"/>
    </row>
    <row r="6592" spans="1:1" x14ac:dyDescent="0.3">
      <c r="A6592" s="94"/>
    </row>
    <row r="6593" spans="1:1" x14ac:dyDescent="0.3">
      <c r="A6593" s="94"/>
    </row>
    <row r="6594" spans="1:1" x14ac:dyDescent="0.3">
      <c r="A6594" s="94"/>
    </row>
    <row r="6595" spans="1:1" x14ac:dyDescent="0.3">
      <c r="A6595" s="94"/>
    </row>
    <row r="6596" spans="1:1" x14ac:dyDescent="0.3">
      <c r="A6596" s="94"/>
    </row>
    <row r="6597" spans="1:1" x14ac:dyDescent="0.3">
      <c r="A6597" s="94"/>
    </row>
    <row r="6598" spans="1:1" x14ac:dyDescent="0.3">
      <c r="A6598" s="94"/>
    </row>
    <row r="6599" spans="1:1" x14ac:dyDescent="0.3">
      <c r="A6599" s="94"/>
    </row>
    <row r="6600" spans="1:1" x14ac:dyDescent="0.3">
      <c r="A6600" s="94"/>
    </row>
    <row r="6601" spans="1:1" x14ac:dyDescent="0.3">
      <c r="A6601" s="94"/>
    </row>
    <row r="6602" spans="1:1" x14ac:dyDescent="0.3">
      <c r="A6602" s="94"/>
    </row>
    <row r="6603" spans="1:1" x14ac:dyDescent="0.3">
      <c r="A6603" s="94"/>
    </row>
    <row r="6604" spans="1:1" x14ac:dyDescent="0.3">
      <c r="A6604" s="94"/>
    </row>
    <row r="6605" spans="1:1" x14ac:dyDescent="0.3">
      <c r="A6605" s="94"/>
    </row>
    <row r="6606" spans="1:1" x14ac:dyDescent="0.3">
      <c r="A6606" s="94"/>
    </row>
    <row r="6607" spans="1:1" x14ac:dyDescent="0.3">
      <c r="A6607" s="94"/>
    </row>
    <row r="6608" spans="1:1" x14ac:dyDescent="0.3">
      <c r="A6608" s="94"/>
    </row>
    <row r="6609" spans="1:1" x14ac:dyDescent="0.3">
      <c r="A6609" s="94"/>
    </row>
    <row r="6610" spans="1:1" x14ac:dyDescent="0.3">
      <c r="A6610" s="94"/>
    </row>
    <row r="6611" spans="1:1" x14ac:dyDescent="0.3">
      <c r="A6611" s="94"/>
    </row>
    <row r="6612" spans="1:1" x14ac:dyDescent="0.3">
      <c r="A6612" s="94"/>
    </row>
    <row r="6613" spans="1:1" x14ac:dyDescent="0.3">
      <c r="A6613" s="94"/>
    </row>
    <row r="6614" spans="1:1" x14ac:dyDescent="0.3">
      <c r="A6614" s="94"/>
    </row>
    <row r="6615" spans="1:1" x14ac:dyDescent="0.3">
      <c r="A6615" s="94"/>
    </row>
    <row r="6616" spans="1:1" x14ac:dyDescent="0.3">
      <c r="A6616" s="94"/>
    </row>
    <row r="6617" spans="1:1" x14ac:dyDescent="0.3">
      <c r="A6617" s="94"/>
    </row>
    <row r="6618" spans="1:1" x14ac:dyDescent="0.3">
      <c r="A6618" s="94"/>
    </row>
    <row r="6619" spans="1:1" x14ac:dyDescent="0.3">
      <c r="A6619" s="94"/>
    </row>
    <row r="6620" spans="1:1" x14ac:dyDescent="0.3">
      <c r="A6620" s="94"/>
    </row>
    <row r="6621" spans="1:1" x14ac:dyDescent="0.3">
      <c r="A6621" s="94"/>
    </row>
    <row r="6622" spans="1:1" x14ac:dyDescent="0.3">
      <c r="A6622" s="94"/>
    </row>
    <row r="6623" spans="1:1" x14ac:dyDescent="0.3">
      <c r="A6623" s="94"/>
    </row>
    <row r="6624" spans="1:1" x14ac:dyDescent="0.3">
      <c r="A6624" s="94"/>
    </row>
    <row r="6625" spans="1:1" x14ac:dyDescent="0.3">
      <c r="A6625" s="94"/>
    </row>
    <row r="6626" spans="1:1" x14ac:dyDescent="0.3">
      <c r="A6626" s="94"/>
    </row>
    <row r="6627" spans="1:1" x14ac:dyDescent="0.3">
      <c r="A6627" s="94"/>
    </row>
    <row r="6628" spans="1:1" x14ac:dyDescent="0.3">
      <c r="A6628" s="94"/>
    </row>
    <row r="6629" spans="1:1" x14ac:dyDescent="0.3">
      <c r="A6629" s="94"/>
    </row>
    <row r="6630" spans="1:1" x14ac:dyDescent="0.3">
      <c r="A6630" s="94"/>
    </row>
    <row r="6631" spans="1:1" x14ac:dyDescent="0.3">
      <c r="A6631" s="94"/>
    </row>
    <row r="6632" spans="1:1" x14ac:dyDescent="0.3">
      <c r="A6632" s="94"/>
    </row>
    <row r="6633" spans="1:1" x14ac:dyDescent="0.3">
      <c r="A6633" s="94"/>
    </row>
    <row r="6634" spans="1:1" x14ac:dyDescent="0.3">
      <c r="A6634" s="94"/>
    </row>
    <row r="6635" spans="1:1" x14ac:dyDescent="0.3">
      <c r="A6635" s="94"/>
    </row>
    <row r="6636" spans="1:1" x14ac:dyDescent="0.3">
      <c r="A6636" s="94"/>
    </row>
    <row r="6637" spans="1:1" x14ac:dyDescent="0.3">
      <c r="A6637" s="94"/>
    </row>
    <row r="6638" spans="1:1" x14ac:dyDescent="0.3">
      <c r="A6638" s="94"/>
    </row>
    <row r="6639" spans="1:1" x14ac:dyDescent="0.3">
      <c r="A6639" s="94"/>
    </row>
    <row r="6640" spans="1:1" x14ac:dyDescent="0.3">
      <c r="A6640" s="94"/>
    </row>
    <row r="6641" spans="1:1" x14ac:dyDescent="0.3">
      <c r="A6641" s="94"/>
    </row>
    <row r="6642" spans="1:1" x14ac:dyDescent="0.3">
      <c r="A6642" s="94"/>
    </row>
    <row r="6643" spans="1:1" x14ac:dyDescent="0.3">
      <c r="A6643" s="94"/>
    </row>
    <row r="6644" spans="1:1" x14ac:dyDescent="0.3">
      <c r="A6644" s="94"/>
    </row>
    <row r="6645" spans="1:1" x14ac:dyDescent="0.3">
      <c r="A6645" s="94"/>
    </row>
    <row r="6646" spans="1:1" x14ac:dyDescent="0.3">
      <c r="A6646" s="94"/>
    </row>
    <row r="6647" spans="1:1" x14ac:dyDescent="0.3">
      <c r="A6647" s="94"/>
    </row>
    <row r="6648" spans="1:1" x14ac:dyDescent="0.3">
      <c r="A6648" s="94"/>
    </row>
    <row r="6649" spans="1:1" x14ac:dyDescent="0.3">
      <c r="A6649" s="94"/>
    </row>
    <row r="6650" spans="1:1" x14ac:dyDescent="0.3">
      <c r="A6650" s="94"/>
    </row>
    <row r="6651" spans="1:1" x14ac:dyDescent="0.3">
      <c r="A6651" s="94"/>
    </row>
    <row r="6652" spans="1:1" x14ac:dyDescent="0.3">
      <c r="A6652" s="94"/>
    </row>
    <row r="6653" spans="1:1" x14ac:dyDescent="0.3">
      <c r="A6653" s="94"/>
    </row>
    <row r="6654" spans="1:1" x14ac:dyDescent="0.3">
      <c r="A6654" s="94"/>
    </row>
    <row r="6655" spans="1:1" x14ac:dyDescent="0.3">
      <c r="A6655" s="94"/>
    </row>
    <row r="6656" spans="1:1" x14ac:dyDescent="0.3">
      <c r="A6656" s="94"/>
    </row>
    <row r="6657" spans="1:1" x14ac:dyDescent="0.3">
      <c r="A6657" s="94"/>
    </row>
    <row r="6658" spans="1:1" x14ac:dyDescent="0.3">
      <c r="A6658" s="94"/>
    </row>
    <row r="6659" spans="1:1" x14ac:dyDescent="0.3">
      <c r="A6659" s="94"/>
    </row>
    <row r="6660" spans="1:1" x14ac:dyDescent="0.3">
      <c r="A6660" s="94"/>
    </row>
    <row r="6661" spans="1:1" x14ac:dyDescent="0.3">
      <c r="A6661" s="94"/>
    </row>
    <row r="6662" spans="1:1" x14ac:dyDescent="0.3">
      <c r="A6662" s="94"/>
    </row>
    <row r="6663" spans="1:1" x14ac:dyDescent="0.3">
      <c r="A6663" s="94"/>
    </row>
    <row r="6664" spans="1:1" x14ac:dyDescent="0.3">
      <c r="A6664" s="94"/>
    </row>
    <row r="6665" spans="1:1" x14ac:dyDescent="0.3">
      <c r="A6665" s="94"/>
    </row>
    <row r="6666" spans="1:1" x14ac:dyDescent="0.3">
      <c r="A6666" s="94"/>
    </row>
    <row r="6667" spans="1:1" x14ac:dyDescent="0.3">
      <c r="A6667" s="94"/>
    </row>
    <row r="6668" spans="1:1" x14ac:dyDescent="0.3">
      <c r="A6668" s="94"/>
    </row>
    <row r="6669" spans="1:1" x14ac:dyDescent="0.3">
      <c r="A6669" s="94"/>
    </row>
    <row r="6670" spans="1:1" x14ac:dyDescent="0.3">
      <c r="A6670" s="94"/>
    </row>
    <row r="6671" spans="1:1" x14ac:dyDescent="0.3">
      <c r="A6671" s="94"/>
    </row>
    <row r="6672" spans="1:1" x14ac:dyDescent="0.3">
      <c r="A6672" s="94"/>
    </row>
    <row r="6673" spans="1:1" x14ac:dyDescent="0.3">
      <c r="A6673" s="94"/>
    </row>
    <row r="6674" spans="1:1" x14ac:dyDescent="0.3">
      <c r="A6674" s="94"/>
    </row>
    <row r="6675" spans="1:1" x14ac:dyDescent="0.3">
      <c r="A6675" s="94"/>
    </row>
    <row r="6676" spans="1:1" x14ac:dyDescent="0.3">
      <c r="A6676" s="94"/>
    </row>
    <row r="6677" spans="1:1" x14ac:dyDescent="0.3">
      <c r="A6677" s="94"/>
    </row>
    <row r="6678" spans="1:1" x14ac:dyDescent="0.3">
      <c r="A6678" s="94"/>
    </row>
    <row r="6679" spans="1:1" x14ac:dyDescent="0.3">
      <c r="A6679" s="94"/>
    </row>
    <row r="6680" spans="1:1" x14ac:dyDescent="0.3">
      <c r="A6680" s="94"/>
    </row>
    <row r="6681" spans="1:1" x14ac:dyDescent="0.3">
      <c r="A6681" s="94"/>
    </row>
    <row r="6682" spans="1:1" x14ac:dyDescent="0.3">
      <c r="A6682" s="94"/>
    </row>
    <row r="6683" spans="1:1" x14ac:dyDescent="0.3">
      <c r="A6683" s="94"/>
    </row>
    <row r="6684" spans="1:1" x14ac:dyDescent="0.3">
      <c r="A6684" s="94"/>
    </row>
    <row r="6685" spans="1:1" x14ac:dyDescent="0.3">
      <c r="A6685" s="94"/>
    </row>
    <row r="6686" spans="1:1" x14ac:dyDescent="0.3">
      <c r="A6686" s="94"/>
    </row>
    <row r="6687" spans="1:1" x14ac:dyDescent="0.3">
      <c r="A6687" s="94"/>
    </row>
    <row r="6688" spans="1:1" x14ac:dyDescent="0.3">
      <c r="A6688" s="94"/>
    </row>
    <row r="6689" spans="1:1" x14ac:dyDescent="0.3">
      <c r="A6689" s="94"/>
    </row>
    <row r="6690" spans="1:1" x14ac:dyDescent="0.3">
      <c r="A6690" s="94"/>
    </row>
    <row r="6691" spans="1:1" x14ac:dyDescent="0.3">
      <c r="A6691" s="94"/>
    </row>
    <row r="6692" spans="1:1" x14ac:dyDescent="0.3">
      <c r="A6692" s="94"/>
    </row>
    <row r="6693" spans="1:1" x14ac:dyDescent="0.3">
      <c r="A6693" s="94"/>
    </row>
    <row r="6694" spans="1:1" x14ac:dyDescent="0.3">
      <c r="A6694" s="94"/>
    </row>
    <row r="6695" spans="1:1" x14ac:dyDescent="0.3">
      <c r="A6695" s="94"/>
    </row>
    <row r="6696" spans="1:1" x14ac:dyDescent="0.3">
      <c r="A6696" s="94"/>
    </row>
    <row r="6697" spans="1:1" x14ac:dyDescent="0.3">
      <c r="A6697" s="94"/>
    </row>
    <row r="6698" spans="1:1" x14ac:dyDescent="0.3">
      <c r="A6698" s="94"/>
    </row>
    <row r="6699" spans="1:1" x14ac:dyDescent="0.3">
      <c r="A6699" s="94"/>
    </row>
    <row r="6700" spans="1:1" x14ac:dyDescent="0.3">
      <c r="A6700" s="94"/>
    </row>
    <row r="6701" spans="1:1" x14ac:dyDescent="0.3">
      <c r="A6701" s="94"/>
    </row>
    <row r="6702" spans="1:1" x14ac:dyDescent="0.3">
      <c r="A6702" s="94"/>
    </row>
    <row r="6703" spans="1:1" x14ac:dyDescent="0.3">
      <c r="A6703" s="94"/>
    </row>
    <row r="6704" spans="1:1" x14ac:dyDescent="0.3">
      <c r="A6704" s="94"/>
    </row>
    <row r="6705" spans="1:1" x14ac:dyDescent="0.3">
      <c r="A6705" s="94"/>
    </row>
    <row r="6706" spans="1:1" x14ac:dyDescent="0.3">
      <c r="A6706" s="94"/>
    </row>
    <row r="6707" spans="1:1" x14ac:dyDescent="0.3">
      <c r="A6707" s="94"/>
    </row>
    <row r="6708" spans="1:1" x14ac:dyDescent="0.3">
      <c r="A6708" s="94"/>
    </row>
    <row r="6709" spans="1:1" x14ac:dyDescent="0.3">
      <c r="A6709" s="94"/>
    </row>
    <row r="6710" spans="1:1" x14ac:dyDescent="0.3">
      <c r="A6710" s="94"/>
    </row>
    <row r="6711" spans="1:1" x14ac:dyDescent="0.3">
      <c r="A6711" s="94"/>
    </row>
    <row r="6712" spans="1:1" x14ac:dyDescent="0.3">
      <c r="A6712" s="94"/>
    </row>
    <row r="6713" spans="1:1" x14ac:dyDescent="0.3">
      <c r="A6713" s="94"/>
    </row>
    <row r="6714" spans="1:1" x14ac:dyDescent="0.3">
      <c r="A6714" s="94"/>
    </row>
    <row r="6715" spans="1:1" x14ac:dyDescent="0.3">
      <c r="A6715" s="94"/>
    </row>
    <row r="6716" spans="1:1" x14ac:dyDescent="0.3">
      <c r="A6716" s="94"/>
    </row>
    <row r="6717" spans="1:1" x14ac:dyDescent="0.3">
      <c r="A6717" s="94"/>
    </row>
    <row r="6718" spans="1:1" x14ac:dyDescent="0.3">
      <c r="A6718" s="94"/>
    </row>
    <row r="6719" spans="1:1" x14ac:dyDescent="0.3">
      <c r="A6719" s="94"/>
    </row>
    <row r="6720" spans="1:1" x14ac:dyDescent="0.3">
      <c r="A6720" s="94"/>
    </row>
    <row r="6721" spans="1:1" x14ac:dyDescent="0.3">
      <c r="A6721" s="94"/>
    </row>
    <row r="6722" spans="1:1" x14ac:dyDescent="0.3">
      <c r="A6722" s="94"/>
    </row>
    <row r="6723" spans="1:1" x14ac:dyDescent="0.3">
      <c r="A6723" s="94"/>
    </row>
    <row r="6724" spans="1:1" x14ac:dyDescent="0.3">
      <c r="A6724" s="94"/>
    </row>
    <row r="6725" spans="1:1" x14ac:dyDescent="0.3">
      <c r="A6725" s="94"/>
    </row>
    <row r="6726" spans="1:1" x14ac:dyDescent="0.3">
      <c r="A6726" s="94"/>
    </row>
    <row r="6727" spans="1:1" x14ac:dyDescent="0.3">
      <c r="A6727" s="94"/>
    </row>
    <row r="6728" spans="1:1" x14ac:dyDescent="0.3">
      <c r="A6728" s="94"/>
    </row>
    <row r="6729" spans="1:1" x14ac:dyDescent="0.3">
      <c r="A6729" s="94"/>
    </row>
    <row r="6730" spans="1:1" x14ac:dyDescent="0.3">
      <c r="A6730" s="94"/>
    </row>
    <row r="6731" spans="1:1" x14ac:dyDescent="0.3">
      <c r="A6731" s="94"/>
    </row>
    <row r="6732" spans="1:1" x14ac:dyDescent="0.3">
      <c r="A6732" s="94"/>
    </row>
    <row r="6733" spans="1:1" x14ac:dyDescent="0.3">
      <c r="A6733" s="94"/>
    </row>
    <row r="6734" spans="1:1" x14ac:dyDescent="0.3">
      <c r="A6734" s="94"/>
    </row>
    <row r="6735" spans="1:1" x14ac:dyDescent="0.3">
      <c r="A6735" s="94"/>
    </row>
    <row r="6736" spans="1:1" x14ac:dyDescent="0.3">
      <c r="A6736" s="94"/>
    </row>
    <row r="6737" spans="1:1" x14ac:dyDescent="0.3">
      <c r="A6737" s="94"/>
    </row>
    <row r="6738" spans="1:1" x14ac:dyDescent="0.3">
      <c r="A6738" s="94"/>
    </row>
    <row r="6739" spans="1:1" x14ac:dyDescent="0.3">
      <c r="A6739" s="94"/>
    </row>
    <row r="6740" spans="1:1" x14ac:dyDescent="0.3">
      <c r="A6740" s="94"/>
    </row>
    <row r="6741" spans="1:1" x14ac:dyDescent="0.3">
      <c r="A6741" s="94"/>
    </row>
    <row r="6742" spans="1:1" x14ac:dyDescent="0.3">
      <c r="A6742" s="94"/>
    </row>
    <row r="6743" spans="1:1" x14ac:dyDescent="0.3">
      <c r="A6743" s="94"/>
    </row>
    <row r="6744" spans="1:1" x14ac:dyDescent="0.3">
      <c r="A6744" s="94"/>
    </row>
    <row r="6745" spans="1:1" x14ac:dyDescent="0.3">
      <c r="A6745" s="94"/>
    </row>
    <row r="6746" spans="1:1" x14ac:dyDescent="0.3">
      <c r="A6746" s="94"/>
    </row>
    <row r="6747" spans="1:1" x14ac:dyDescent="0.3">
      <c r="A6747" s="94"/>
    </row>
    <row r="6748" spans="1:1" x14ac:dyDescent="0.3">
      <c r="A6748" s="94"/>
    </row>
    <row r="6749" spans="1:1" x14ac:dyDescent="0.3">
      <c r="A6749" s="94"/>
    </row>
    <row r="6750" spans="1:1" x14ac:dyDescent="0.3">
      <c r="A6750" s="94"/>
    </row>
    <row r="6751" spans="1:1" x14ac:dyDescent="0.3">
      <c r="A6751" s="94"/>
    </row>
    <row r="6752" spans="1:1" x14ac:dyDescent="0.3">
      <c r="A6752" s="94"/>
    </row>
    <row r="6753" spans="1:1" x14ac:dyDescent="0.3">
      <c r="A6753" s="94"/>
    </row>
    <row r="6754" spans="1:1" x14ac:dyDescent="0.3">
      <c r="A6754" s="94"/>
    </row>
    <row r="6755" spans="1:1" x14ac:dyDescent="0.3">
      <c r="A6755" s="94"/>
    </row>
    <row r="6756" spans="1:1" x14ac:dyDescent="0.3">
      <c r="A6756" s="94"/>
    </row>
    <row r="6757" spans="1:1" x14ac:dyDescent="0.3">
      <c r="A6757" s="94"/>
    </row>
    <row r="6758" spans="1:1" x14ac:dyDescent="0.3">
      <c r="A6758" s="94"/>
    </row>
    <row r="6759" spans="1:1" x14ac:dyDescent="0.3">
      <c r="A6759" s="94"/>
    </row>
    <row r="6760" spans="1:1" x14ac:dyDescent="0.3">
      <c r="A6760" s="94"/>
    </row>
    <row r="6761" spans="1:1" x14ac:dyDescent="0.3">
      <c r="A6761" s="94"/>
    </row>
    <row r="6762" spans="1:1" x14ac:dyDescent="0.3">
      <c r="A6762" s="94"/>
    </row>
    <row r="6763" spans="1:1" x14ac:dyDescent="0.3">
      <c r="A6763" s="94"/>
    </row>
    <row r="6764" spans="1:1" x14ac:dyDescent="0.3">
      <c r="A6764" s="94"/>
    </row>
    <row r="6765" spans="1:1" x14ac:dyDescent="0.3">
      <c r="A6765" s="94"/>
    </row>
    <row r="6766" spans="1:1" x14ac:dyDescent="0.3">
      <c r="A6766" s="94"/>
    </row>
    <row r="6767" spans="1:1" x14ac:dyDescent="0.3">
      <c r="A6767" s="94"/>
    </row>
    <row r="6768" spans="1:1" x14ac:dyDescent="0.3">
      <c r="A6768" s="94"/>
    </row>
    <row r="6769" spans="1:1" x14ac:dyDescent="0.3">
      <c r="A6769" s="94"/>
    </row>
    <row r="6770" spans="1:1" x14ac:dyDescent="0.3">
      <c r="A6770" s="94"/>
    </row>
    <row r="6771" spans="1:1" x14ac:dyDescent="0.3">
      <c r="A6771" s="94"/>
    </row>
    <row r="6772" spans="1:1" x14ac:dyDescent="0.3">
      <c r="A6772" s="94"/>
    </row>
    <row r="6773" spans="1:1" x14ac:dyDescent="0.3">
      <c r="A6773" s="94"/>
    </row>
    <row r="6774" spans="1:1" x14ac:dyDescent="0.3">
      <c r="A6774" s="94"/>
    </row>
    <row r="6775" spans="1:1" x14ac:dyDescent="0.3">
      <c r="A6775" s="94"/>
    </row>
    <row r="6776" spans="1:1" x14ac:dyDescent="0.3">
      <c r="A6776" s="94"/>
    </row>
    <row r="6777" spans="1:1" x14ac:dyDescent="0.3">
      <c r="A6777" s="94"/>
    </row>
    <row r="6778" spans="1:1" x14ac:dyDescent="0.3">
      <c r="A6778" s="94"/>
    </row>
    <row r="6779" spans="1:1" x14ac:dyDescent="0.3">
      <c r="A6779" s="94"/>
    </row>
    <row r="6780" spans="1:1" x14ac:dyDescent="0.3">
      <c r="A6780" s="94"/>
    </row>
    <row r="6781" spans="1:1" x14ac:dyDescent="0.3">
      <c r="A6781" s="94"/>
    </row>
    <row r="6782" spans="1:1" x14ac:dyDescent="0.3">
      <c r="A6782" s="94"/>
    </row>
    <row r="6783" spans="1:1" x14ac:dyDescent="0.3">
      <c r="A6783" s="94"/>
    </row>
    <row r="6784" spans="1:1" x14ac:dyDescent="0.3">
      <c r="A6784" s="94"/>
    </row>
    <row r="6785" spans="1:1" x14ac:dyDescent="0.3">
      <c r="A6785" s="94"/>
    </row>
    <row r="6786" spans="1:1" x14ac:dyDescent="0.3">
      <c r="A6786" s="94"/>
    </row>
    <row r="6787" spans="1:1" x14ac:dyDescent="0.3">
      <c r="A6787" s="94"/>
    </row>
    <row r="6788" spans="1:1" x14ac:dyDescent="0.3">
      <c r="A6788" s="94"/>
    </row>
    <row r="6789" spans="1:1" x14ac:dyDescent="0.3">
      <c r="A6789" s="94"/>
    </row>
    <row r="6790" spans="1:1" x14ac:dyDescent="0.3">
      <c r="A6790" s="94"/>
    </row>
    <row r="6791" spans="1:1" x14ac:dyDescent="0.3">
      <c r="A6791" s="94"/>
    </row>
    <row r="6792" spans="1:1" x14ac:dyDescent="0.3">
      <c r="A6792" s="94"/>
    </row>
    <row r="6793" spans="1:1" x14ac:dyDescent="0.3">
      <c r="A6793" s="94"/>
    </row>
    <row r="6794" spans="1:1" x14ac:dyDescent="0.3">
      <c r="A6794" s="94"/>
    </row>
    <row r="6795" spans="1:1" x14ac:dyDescent="0.3">
      <c r="A6795" s="94"/>
    </row>
    <row r="6796" spans="1:1" x14ac:dyDescent="0.3">
      <c r="A6796" s="94"/>
    </row>
    <row r="6797" spans="1:1" x14ac:dyDescent="0.3">
      <c r="A6797" s="94"/>
    </row>
    <row r="6798" spans="1:1" x14ac:dyDescent="0.3">
      <c r="A6798" s="94"/>
    </row>
    <row r="6799" spans="1:1" x14ac:dyDescent="0.3">
      <c r="A6799" s="94"/>
    </row>
    <row r="6800" spans="1:1" x14ac:dyDescent="0.3">
      <c r="A6800" s="94"/>
    </row>
    <row r="6801" spans="1:1" x14ac:dyDescent="0.3">
      <c r="A6801" s="94"/>
    </row>
    <row r="6802" spans="1:1" x14ac:dyDescent="0.3">
      <c r="A6802" s="94"/>
    </row>
    <row r="6803" spans="1:1" x14ac:dyDescent="0.3">
      <c r="A6803" s="94"/>
    </row>
    <row r="6804" spans="1:1" x14ac:dyDescent="0.3">
      <c r="A6804" s="94"/>
    </row>
    <row r="6805" spans="1:1" x14ac:dyDescent="0.3">
      <c r="A6805" s="94"/>
    </row>
    <row r="6806" spans="1:1" x14ac:dyDescent="0.3">
      <c r="A6806" s="94"/>
    </row>
    <row r="6807" spans="1:1" x14ac:dyDescent="0.3">
      <c r="A6807" s="94"/>
    </row>
    <row r="6808" spans="1:1" x14ac:dyDescent="0.3">
      <c r="A6808" s="94"/>
    </row>
    <row r="6809" spans="1:1" x14ac:dyDescent="0.3">
      <c r="A6809" s="94"/>
    </row>
    <row r="6810" spans="1:1" x14ac:dyDescent="0.3">
      <c r="A6810" s="94"/>
    </row>
    <row r="6811" spans="1:1" x14ac:dyDescent="0.3">
      <c r="A6811" s="94"/>
    </row>
    <row r="6812" spans="1:1" x14ac:dyDescent="0.3">
      <c r="A6812" s="94"/>
    </row>
    <row r="6813" spans="1:1" x14ac:dyDescent="0.3">
      <c r="A6813" s="94"/>
    </row>
    <row r="6814" spans="1:1" x14ac:dyDescent="0.3">
      <c r="A6814" s="94"/>
    </row>
    <row r="6815" spans="1:1" x14ac:dyDescent="0.3">
      <c r="A6815" s="94"/>
    </row>
    <row r="6816" spans="1:1" x14ac:dyDescent="0.3">
      <c r="A6816" s="94"/>
    </row>
    <row r="6817" spans="1:1" x14ac:dyDescent="0.3">
      <c r="A6817" s="94"/>
    </row>
    <row r="6818" spans="1:1" x14ac:dyDescent="0.3">
      <c r="A6818" s="94"/>
    </row>
    <row r="6819" spans="1:1" x14ac:dyDescent="0.3">
      <c r="A6819" s="94"/>
    </row>
    <row r="6820" spans="1:1" x14ac:dyDescent="0.3">
      <c r="A6820" s="94"/>
    </row>
    <row r="6821" spans="1:1" x14ac:dyDescent="0.3">
      <c r="A6821" s="94"/>
    </row>
    <row r="6822" spans="1:1" x14ac:dyDescent="0.3">
      <c r="A6822" s="94"/>
    </row>
    <row r="6823" spans="1:1" x14ac:dyDescent="0.3">
      <c r="A6823" s="94"/>
    </row>
    <row r="6824" spans="1:1" x14ac:dyDescent="0.3">
      <c r="A6824" s="94"/>
    </row>
    <row r="6825" spans="1:1" x14ac:dyDescent="0.3">
      <c r="A6825" s="94"/>
    </row>
    <row r="6826" spans="1:1" x14ac:dyDescent="0.3">
      <c r="A6826" s="94"/>
    </row>
    <row r="6827" spans="1:1" x14ac:dyDescent="0.3">
      <c r="A6827" s="94"/>
    </row>
    <row r="6828" spans="1:1" x14ac:dyDescent="0.3">
      <c r="A6828" s="94"/>
    </row>
    <row r="6829" spans="1:1" x14ac:dyDescent="0.3">
      <c r="A6829" s="94"/>
    </row>
    <row r="6830" spans="1:1" x14ac:dyDescent="0.3">
      <c r="A6830" s="94"/>
    </row>
    <row r="6831" spans="1:1" x14ac:dyDescent="0.3">
      <c r="A6831" s="94"/>
    </row>
    <row r="6832" spans="1:1" x14ac:dyDescent="0.3">
      <c r="A6832" s="94"/>
    </row>
    <row r="6833" spans="1:1" x14ac:dyDescent="0.3">
      <c r="A6833" s="94"/>
    </row>
    <row r="6834" spans="1:1" x14ac:dyDescent="0.3">
      <c r="A6834" s="94"/>
    </row>
    <row r="6835" spans="1:1" x14ac:dyDescent="0.3">
      <c r="A6835" s="94"/>
    </row>
    <row r="6836" spans="1:1" x14ac:dyDescent="0.3">
      <c r="A6836" s="94"/>
    </row>
    <row r="6837" spans="1:1" x14ac:dyDescent="0.3">
      <c r="A6837" s="94"/>
    </row>
    <row r="6838" spans="1:1" x14ac:dyDescent="0.3">
      <c r="A6838" s="94"/>
    </row>
    <row r="6839" spans="1:1" x14ac:dyDescent="0.3">
      <c r="A6839" s="94"/>
    </row>
    <row r="6840" spans="1:1" x14ac:dyDescent="0.3">
      <c r="A6840" s="94"/>
    </row>
    <row r="6841" spans="1:1" x14ac:dyDescent="0.3">
      <c r="A6841" s="94"/>
    </row>
    <row r="6842" spans="1:1" x14ac:dyDescent="0.3">
      <c r="A6842" s="94"/>
    </row>
    <row r="6843" spans="1:1" x14ac:dyDescent="0.3">
      <c r="A6843" s="94"/>
    </row>
    <row r="6844" spans="1:1" x14ac:dyDescent="0.3">
      <c r="A6844" s="94"/>
    </row>
    <row r="6845" spans="1:1" x14ac:dyDescent="0.3">
      <c r="A6845" s="94"/>
    </row>
    <row r="6846" spans="1:1" x14ac:dyDescent="0.3">
      <c r="A6846" s="94"/>
    </row>
    <row r="6847" spans="1:1" x14ac:dyDescent="0.3">
      <c r="A6847" s="94"/>
    </row>
    <row r="6848" spans="1:1" x14ac:dyDescent="0.3">
      <c r="A6848" s="94"/>
    </row>
    <row r="6849" spans="1:1" x14ac:dyDescent="0.3">
      <c r="A6849" s="94"/>
    </row>
    <row r="6850" spans="1:1" x14ac:dyDescent="0.3">
      <c r="A6850" s="94"/>
    </row>
    <row r="6851" spans="1:1" x14ac:dyDescent="0.3">
      <c r="A6851" s="94"/>
    </row>
    <row r="6852" spans="1:1" x14ac:dyDescent="0.3">
      <c r="A6852" s="94"/>
    </row>
    <row r="6853" spans="1:1" x14ac:dyDescent="0.3">
      <c r="A6853" s="94"/>
    </row>
    <row r="6854" spans="1:1" x14ac:dyDescent="0.3">
      <c r="A6854" s="94"/>
    </row>
    <row r="6855" spans="1:1" x14ac:dyDescent="0.3">
      <c r="A6855" s="94"/>
    </row>
    <row r="6856" spans="1:1" x14ac:dyDescent="0.3">
      <c r="A6856" s="94"/>
    </row>
    <row r="6857" spans="1:1" x14ac:dyDescent="0.3">
      <c r="A6857" s="94"/>
    </row>
    <row r="6858" spans="1:1" x14ac:dyDescent="0.3">
      <c r="A6858" s="94"/>
    </row>
    <row r="6859" spans="1:1" x14ac:dyDescent="0.3">
      <c r="A6859" s="94"/>
    </row>
    <row r="6860" spans="1:1" x14ac:dyDescent="0.3">
      <c r="A6860" s="94"/>
    </row>
    <row r="6861" spans="1:1" x14ac:dyDescent="0.3">
      <c r="A6861" s="94"/>
    </row>
    <row r="6862" spans="1:1" x14ac:dyDescent="0.3">
      <c r="A6862" s="94"/>
    </row>
    <row r="6863" spans="1:1" x14ac:dyDescent="0.3">
      <c r="A6863" s="94"/>
    </row>
    <row r="6864" spans="1:1" x14ac:dyDescent="0.3">
      <c r="A6864" s="94"/>
    </row>
    <row r="6865" spans="1:1" x14ac:dyDescent="0.3">
      <c r="A6865" s="94"/>
    </row>
    <row r="6866" spans="1:1" x14ac:dyDescent="0.3">
      <c r="A6866" s="94"/>
    </row>
    <row r="6867" spans="1:1" x14ac:dyDescent="0.3">
      <c r="A6867" s="94"/>
    </row>
    <row r="6868" spans="1:1" x14ac:dyDescent="0.3">
      <c r="A6868" s="94"/>
    </row>
    <row r="6869" spans="1:1" x14ac:dyDescent="0.3">
      <c r="A6869" s="94"/>
    </row>
    <row r="6870" spans="1:1" x14ac:dyDescent="0.3">
      <c r="A6870" s="94"/>
    </row>
    <row r="6871" spans="1:1" x14ac:dyDescent="0.3">
      <c r="A6871" s="94"/>
    </row>
    <row r="6872" spans="1:1" x14ac:dyDescent="0.3">
      <c r="A6872" s="94"/>
    </row>
    <row r="6873" spans="1:1" x14ac:dyDescent="0.3">
      <c r="A6873" s="94"/>
    </row>
    <row r="6874" spans="1:1" x14ac:dyDescent="0.3">
      <c r="A6874" s="94"/>
    </row>
    <row r="6875" spans="1:1" x14ac:dyDescent="0.3">
      <c r="A6875" s="94"/>
    </row>
    <row r="6876" spans="1:1" x14ac:dyDescent="0.3">
      <c r="A6876" s="94"/>
    </row>
    <row r="6877" spans="1:1" x14ac:dyDescent="0.3">
      <c r="A6877" s="94"/>
    </row>
    <row r="6878" spans="1:1" x14ac:dyDescent="0.3">
      <c r="A6878" s="94"/>
    </row>
    <row r="6879" spans="1:1" x14ac:dyDescent="0.3">
      <c r="A6879" s="94"/>
    </row>
    <row r="6880" spans="1:1" x14ac:dyDescent="0.3">
      <c r="A6880" s="94"/>
    </row>
    <row r="6881" spans="1:1" x14ac:dyDescent="0.3">
      <c r="A6881" s="94"/>
    </row>
    <row r="6882" spans="1:1" x14ac:dyDescent="0.3">
      <c r="A6882" s="94"/>
    </row>
    <row r="6883" spans="1:1" x14ac:dyDescent="0.3">
      <c r="A6883" s="94"/>
    </row>
    <row r="6884" spans="1:1" x14ac:dyDescent="0.3">
      <c r="A6884" s="94"/>
    </row>
    <row r="6885" spans="1:1" x14ac:dyDescent="0.3">
      <c r="A6885" s="94"/>
    </row>
    <row r="6886" spans="1:1" x14ac:dyDescent="0.3">
      <c r="A6886" s="94"/>
    </row>
    <row r="6887" spans="1:1" x14ac:dyDescent="0.3">
      <c r="A6887" s="94"/>
    </row>
    <row r="6888" spans="1:1" x14ac:dyDescent="0.3">
      <c r="A6888" s="94"/>
    </row>
    <row r="6889" spans="1:1" x14ac:dyDescent="0.3">
      <c r="A6889" s="94"/>
    </row>
    <row r="6890" spans="1:1" x14ac:dyDescent="0.3">
      <c r="A6890" s="94"/>
    </row>
    <row r="6891" spans="1:1" x14ac:dyDescent="0.3">
      <c r="A6891" s="94"/>
    </row>
    <row r="6892" spans="1:1" x14ac:dyDescent="0.3">
      <c r="A6892" s="94"/>
    </row>
    <row r="6893" spans="1:1" x14ac:dyDescent="0.3">
      <c r="A6893" s="94"/>
    </row>
    <row r="6894" spans="1:1" x14ac:dyDescent="0.3">
      <c r="A6894" s="94"/>
    </row>
    <row r="6895" spans="1:1" x14ac:dyDescent="0.3">
      <c r="A6895" s="94"/>
    </row>
    <row r="6896" spans="1:1" x14ac:dyDescent="0.3">
      <c r="A6896" s="94"/>
    </row>
    <row r="6897" spans="1:1" x14ac:dyDescent="0.3">
      <c r="A6897" s="94"/>
    </row>
    <row r="6898" spans="1:1" x14ac:dyDescent="0.3">
      <c r="A6898" s="94"/>
    </row>
    <row r="6899" spans="1:1" x14ac:dyDescent="0.3">
      <c r="A6899" s="94"/>
    </row>
    <row r="6900" spans="1:1" x14ac:dyDescent="0.3">
      <c r="A6900" s="94"/>
    </row>
    <row r="6901" spans="1:1" x14ac:dyDescent="0.3">
      <c r="A6901" s="94"/>
    </row>
    <row r="6902" spans="1:1" x14ac:dyDescent="0.3">
      <c r="A6902" s="94"/>
    </row>
    <row r="6903" spans="1:1" x14ac:dyDescent="0.3">
      <c r="A6903" s="94"/>
    </row>
    <row r="6904" spans="1:1" x14ac:dyDescent="0.3">
      <c r="A6904" s="94"/>
    </row>
    <row r="6905" spans="1:1" x14ac:dyDescent="0.3">
      <c r="A6905" s="94"/>
    </row>
    <row r="6906" spans="1:1" x14ac:dyDescent="0.3">
      <c r="A6906" s="94"/>
    </row>
    <row r="6907" spans="1:1" x14ac:dyDescent="0.3">
      <c r="A6907" s="94"/>
    </row>
    <row r="6908" spans="1:1" x14ac:dyDescent="0.3">
      <c r="A6908" s="94"/>
    </row>
    <row r="6909" spans="1:1" x14ac:dyDescent="0.3">
      <c r="A6909" s="94"/>
    </row>
    <row r="6910" spans="1:1" x14ac:dyDescent="0.3">
      <c r="A6910" s="94"/>
    </row>
    <row r="6911" spans="1:1" x14ac:dyDescent="0.3">
      <c r="A6911" s="94"/>
    </row>
    <row r="6912" spans="1:1" x14ac:dyDescent="0.3">
      <c r="A6912" s="94"/>
    </row>
    <row r="6913" spans="1:1" x14ac:dyDescent="0.3">
      <c r="A6913" s="94"/>
    </row>
    <row r="6914" spans="1:1" x14ac:dyDescent="0.3">
      <c r="A6914" s="94"/>
    </row>
    <row r="6915" spans="1:1" x14ac:dyDescent="0.3">
      <c r="A6915" s="94"/>
    </row>
    <row r="6916" spans="1:1" x14ac:dyDescent="0.3">
      <c r="A6916" s="94"/>
    </row>
    <row r="6917" spans="1:1" x14ac:dyDescent="0.3">
      <c r="A6917" s="94"/>
    </row>
    <row r="6918" spans="1:1" x14ac:dyDescent="0.3">
      <c r="A6918" s="94"/>
    </row>
    <row r="6919" spans="1:1" x14ac:dyDescent="0.3">
      <c r="A6919" s="94"/>
    </row>
    <row r="6920" spans="1:1" x14ac:dyDescent="0.3">
      <c r="A6920" s="94"/>
    </row>
    <row r="6921" spans="1:1" x14ac:dyDescent="0.3">
      <c r="A6921" s="94"/>
    </row>
    <row r="6922" spans="1:1" x14ac:dyDescent="0.3">
      <c r="A6922" s="94"/>
    </row>
    <row r="6923" spans="1:1" x14ac:dyDescent="0.3">
      <c r="A6923" s="94"/>
    </row>
    <row r="6924" spans="1:1" x14ac:dyDescent="0.3">
      <c r="A6924" s="94"/>
    </row>
    <row r="6925" spans="1:1" x14ac:dyDescent="0.3">
      <c r="A6925" s="94"/>
    </row>
    <row r="6926" spans="1:1" x14ac:dyDescent="0.3">
      <c r="A6926" s="94"/>
    </row>
    <row r="6927" spans="1:1" x14ac:dyDescent="0.3">
      <c r="A6927" s="94"/>
    </row>
    <row r="6928" spans="1:1" x14ac:dyDescent="0.3">
      <c r="A6928" s="94"/>
    </row>
    <row r="6929" spans="1:1" x14ac:dyDescent="0.3">
      <c r="A6929" s="94"/>
    </row>
    <row r="6930" spans="1:1" x14ac:dyDescent="0.3">
      <c r="A6930" s="94"/>
    </row>
    <row r="6931" spans="1:1" x14ac:dyDescent="0.3">
      <c r="A6931" s="94"/>
    </row>
    <row r="6932" spans="1:1" x14ac:dyDescent="0.3">
      <c r="A6932" s="94"/>
    </row>
    <row r="6933" spans="1:1" x14ac:dyDescent="0.3">
      <c r="A6933" s="94"/>
    </row>
    <row r="6934" spans="1:1" x14ac:dyDescent="0.3">
      <c r="A6934" s="94"/>
    </row>
    <row r="6935" spans="1:1" x14ac:dyDescent="0.3">
      <c r="A6935" s="94"/>
    </row>
    <row r="6936" spans="1:1" x14ac:dyDescent="0.3">
      <c r="A6936" s="94"/>
    </row>
    <row r="6937" spans="1:1" x14ac:dyDescent="0.3">
      <c r="A6937" s="94"/>
    </row>
    <row r="6938" spans="1:1" x14ac:dyDescent="0.3">
      <c r="A6938" s="94"/>
    </row>
    <row r="6939" spans="1:1" x14ac:dyDescent="0.3">
      <c r="A6939" s="94"/>
    </row>
    <row r="6940" spans="1:1" x14ac:dyDescent="0.3">
      <c r="A6940" s="94"/>
    </row>
    <row r="6941" spans="1:1" x14ac:dyDescent="0.3">
      <c r="A6941" s="94"/>
    </row>
    <row r="6942" spans="1:1" x14ac:dyDescent="0.3">
      <c r="A6942" s="94"/>
    </row>
    <row r="6943" spans="1:1" x14ac:dyDescent="0.3">
      <c r="A6943" s="94"/>
    </row>
    <row r="6944" spans="1:1" x14ac:dyDescent="0.3">
      <c r="A6944" s="94"/>
    </row>
    <row r="6945" spans="1:1" x14ac:dyDescent="0.3">
      <c r="A6945" s="94"/>
    </row>
    <row r="6946" spans="1:1" x14ac:dyDescent="0.3">
      <c r="A6946" s="94"/>
    </row>
    <row r="6947" spans="1:1" x14ac:dyDescent="0.3">
      <c r="A6947" s="94"/>
    </row>
    <row r="6948" spans="1:1" x14ac:dyDescent="0.3">
      <c r="A6948" s="94"/>
    </row>
    <row r="6949" spans="1:1" x14ac:dyDescent="0.3">
      <c r="A6949" s="94"/>
    </row>
    <row r="6950" spans="1:1" x14ac:dyDescent="0.3">
      <c r="A6950" s="94"/>
    </row>
    <row r="6951" spans="1:1" x14ac:dyDescent="0.3">
      <c r="A6951" s="94"/>
    </row>
    <row r="6952" spans="1:1" x14ac:dyDescent="0.3">
      <c r="A6952" s="94"/>
    </row>
    <row r="6953" spans="1:1" x14ac:dyDescent="0.3">
      <c r="A6953" s="94"/>
    </row>
    <row r="6954" spans="1:1" x14ac:dyDescent="0.3">
      <c r="A6954" s="94"/>
    </row>
    <row r="6955" spans="1:1" x14ac:dyDescent="0.3">
      <c r="A6955" s="94"/>
    </row>
    <row r="6956" spans="1:1" x14ac:dyDescent="0.3">
      <c r="A6956" s="94"/>
    </row>
    <row r="6957" spans="1:1" x14ac:dyDescent="0.3">
      <c r="A6957" s="94"/>
    </row>
    <row r="6958" spans="1:1" x14ac:dyDescent="0.3">
      <c r="A6958" s="94"/>
    </row>
    <row r="6959" spans="1:1" x14ac:dyDescent="0.3">
      <c r="A6959" s="94"/>
    </row>
    <row r="6960" spans="1:1" x14ac:dyDescent="0.3">
      <c r="A6960" s="94"/>
    </row>
    <row r="6961" spans="1:1" x14ac:dyDescent="0.3">
      <c r="A6961" s="94"/>
    </row>
    <row r="6962" spans="1:1" x14ac:dyDescent="0.3">
      <c r="A6962" s="94"/>
    </row>
    <row r="6963" spans="1:1" x14ac:dyDescent="0.3">
      <c r="A6963" s="94"/>
    </row>
    <row r="6964" spans="1:1" x14ac:dyDescent="0.3">
      <c r="A6964" s="94"/>
    </row>
    <row r="6965" spans="1:1" x14ac:dyDescent="0.3">
      <c r="A6965" s="94"/>
    </row>
    <row r="6966" spans="1:1" x14ac:dyDescent="0.3">
      <c r="A6966" s="94"/>
    </row>
    <row r="6967" spans="1:1" x14ac:dyDescent="0.3">
      <c r="A6967" s="94"/>
    </row>
    <row r="6968" spans="1:1" x14ac:dyDescent="0.3">
      <c r="A6968" s="94"/>
    </row>
    <row r="6969" spans="1:1" x14ac:dyDescent="0.3">
      <c r="A6969" s="94"/>
    </row>
    <row r="6970" spans="1:1" x14ac:dyDescent="0.3">
      <c r="A6970" s="94"/>
    </row>
    <row r="6971" spans="1:1" x14ac:dyDescent="0.3">
      <c r="A6971" s="94"/>
    </row>
    <row r="6972" spans="1:1" x14ac:dyDescent="0.3">
      <c r="A6972" s="94"/>
    </row>
    <row r="6973" spans="1:1" x14ac:dyDescent="0.3">
      <c r="A6973" s="94"/>
    </row>
    <row r="6974" spans="1:1" x14ac:dyDescent="0.3">
      <c r="A6974" s="94"/>
    </row>
    <row r="6975" spans="1:1" x14ac:dyDescent="0.3">
      <c r="A6975" s="94"/>
    </row>
    <row r="6976" spans="1:1" x14ac:dyDescent="0.3">
      <c r="A6976" s="94"/>
    </row>
    <row r="6977" spans="1:1" x14ac:dyDescent="0.3">
      <c r="A6977" s="94"/>
    </row>
    <row r="6978" spans="1:1" x14ac:dyDescent="0.3">
      <c r="A6978" s="94"/>
    </row>
    <row r="6979" spans="1:1" x14ac:dyDescent="0.3">
      <c r="A6979" s="94"/>
    </row>
    <row r="6980" spans="1:1" x14ac:dyDescent="0.3">
      <c r="A6980" s="94"/>
    </row>
    <row r="6981" spans="1:1" x14ac:dyDescent="0.3">
      <c r="A6981" s="94"/>
    </row>
    <row r="6982" spans="1:1" x14ac:dyDescent="0.3">
      <c r="A6982" s="94"/>
    </row>
    <row r="6983" spans="1:1" x14ac:dyDescent="0.3">
      <c r="A6983" s="94"/>
    </row>
    <row r="6984" spans="1:1" x14ac:dyDescent="0.3">
      <c r="A6984" s="94"/>
    </row>
    <row r="6985" spans="1:1" x14ac:dyDescent="0.3">
      <c r="A6985" s="94"/>
    </row>
    <row r="6986" spans="1:1" x14ac:dyDescent="0.3">
      <c r="A6986" s="94"/>
    </row>
    <row r="6987" spans="1:1" x14ac:dyDescent="0.3">
      <c r="A6987" s="94"/>
    </row>
    <row r="6988" spans="1:1" x14ac:dyDescent="0.3">
      <c r="A6988" s="94"/>
    </row>
    <row r="6989" spans="1:1" x14ac:dyDescent="0.3">
      <c r="A6989" s="94"/>
    </row>
    <row r="6990" spans="1:1" x14ac:dyDescent="0.3">
      <c r="A6990" s="94"/>
    </row>
    <row r="6991" spans="1:1" x14ac:dyDescent="0.3">
      <c r="A6991" s="94"/>
    </row>
    <row r="6992" spans="1:1" x14ac:dyDescent="0.3">
      <c r="A6992" s="94"/>
    </row>
    <row r="6993" spans="1:1" x14ac:dyDescent="0.3">
      <c r="A6993" s="94"/>
    </row>
    <row r="6994" spans="1:1" x14ac:dyDescent="0.3">
      <c r="A6994" s="94"/>
    </row>
    <row r="6995" spans="1:1" x14ac:dyDescent="0.3">
      <c r="A6995" s="94"/>
    </row>
    <row r="6996" spans="1:1" x14ac:dyDescent="0.3">
      <c r="A6996" s="94"/>
    </row>
    <row r="6997" spans="1:1" x14ac:dyDescent="0.3">
      <c r="A6997" s="94"/>
    </row>
    <row r="6998" spans="1:1" x14ac:dyDescent="0.3">
      <c r="A6998" s="94"/>
    </row>
    <row r="6999" spans="1:1" x14ac:dyDescent="0.3">
      <c r="A6999" s="94"/>
    </row>
    <row r="7000" spans="1:1" x14ac:dyDescent="0.3">
      <c r="A7000" s="94"/>
    </row>
    <row r="7001" spans="1:1" x14ac:dyDescent="0.3">
      <c r="A7001" s="94"/>
    </row>
    <row r="7002" spans="1:1" x14ac:dyDescent="0.3">
      <c r="A7002" s="94"/>
    </row>
    <row r="7003" spans="1:1" x14ac:dyDescent="0.3">
      <c r="A7003" s="94"/>
    </row>
    <row r="7004" spans="1:1" x14ac:dyDescent="0.3">
      <c r="A7004" s="94"/>
    </row>
    <row r="7005" spans="1:1" x14ac:dyDescent="0.3">
      <c r="A7005" s="94"/>
    </row>
    <row r="7006" spans="1:1" x14ac:dyDescent="0.3">
      <c r="A7006" s="94"/>
    </row>
    <row r="7007" spans="1:1" x14ac:dyDescent="0.3">
      <c r="A7007" s="94"/>
    </row>
    <row r="7008" spans="1:1" x14ac:dyDescent="0.3">
      <c r="A7008" s="94"/>
    </row>
    <row r="7009" spans="1:1" x14ac:dyDescent="0.3">
      <c r="A7009" s="94"/>
    </row>
    <row r="7010" spans="1:1" x14ac:dyDescent="0.3">
      <c r="A7010" s="94"/>
    </row>
    <row r="7011" spans="1:1" x14ac:dyDescent="0.3">
      <c r="A7011" s="94"/>
    </row>
    <row r="7012" spans="1:1" x14ac:dyDescent="0.3">
      <c r="A7012" s="94"/>
    </row>
    <row r="7013" spans="1:1" x14ac:dyDescent="0.3">
      <c r="A7013" s="94"/>
    </row>
    <row r="7014" spans="1:1" x14ac:dyDescent="0.3">
      <c r="A7014" s="94"/>
    </row>
    <row r="7015" spans="1:1" x14ac:dyDescent="0.3">
      <c r="A7015" s="94"/>
    </row>
    <row r="7016" spans="1:1" x14ac:dyDescent="0.3">
      <c r="A7016" s="94"/>
    </row>
    <row r="7017" spans="1:1" x14ac:dyDescent="0.3">
      <c r="A7017" s="94"/>
    </row>
    <row r="7018" spans="1:1" x14ac:dyDescent="0.3">
      <c r="A7018" s="94"/>
    </row>
    <row r="7019" spans="1:1" x14ac:dyDescent="0.3">
      <c r="A7019" s="94"/>
    </row>
    <row r="7020" spans="1:1" x14ac:dyDescent="0.3">
      <c r="A7020" s="94"/>
    </row>
    <row r="7021" spans="1:1" x14ac:dyDescent="0.3">
      <c r="A7021" s="94"/>
    </row>
    <row r="7022" spans="1:1" x14ac:dyDescent="0.3">
      <c r="A7022" s="94"/>
    </row>
    <row r="7023" spans="1:1" x14ac:dyDescent="0.3">
      <c r="A7023" s="94"/>
    </row>
    <row r="7024" spans="1:1" x14ac:dyDescent="0.3">
      <c r="A7024" s="94"/>
    </row>
    <row r="7025" spans="1:1" x14ac:dyDescent="0.3">
      <c r="A7025" s="94"/>
    </row>
    <row r="7026" spans="1:1" x14ac:dyDescent="0.3">
      <c r="A7026" s="94"/>
    </row>
    <row r="7027" spans="1:1" x14ac:dyDescent="0.3">
      <c r="A7027" s="94"/>
    </row>
    <row r="7028" spans="1:1" x14ac:dyDescent="0.3">
      <c r="A7028" s="94"/>
    </row>
    <row r="7029" spans="1:1" x14ac:dyDescent="0.3">
      <c r="A7029" s="94"/>
    </row>
    <row r="7030" spans="1:1" x14ac:dyDescent="0.3">
      <c r="A7030" s="94"/>
    </row>
    <row r="7031" spans="1:1" x14ac:dyDescent="0.3">
      <c r="A7031" s="94"/>
    </row>
    <row r="7032" spans="1:1" x14ac:dyDescent="0.3">
      <c r="A7032" s="94"/>
    </row>
    <row r="7033" spans="1:1" x14ac:dyDescent="0.3">
      <c r="A7033" s="94"/>
    </row>
    <row r="7034" spans="1:1" x14ac:dyDescent="0.3">
      <c r="A7034" s="94"/>
    </row>
    <row r="7035" spans="1:1" x14ac:dyDescent="0.3">
      <c r="A7035" s="94"/>
    </row>
    <row r="7036" spans="1:1" x14ac:dyDescent="0.3">
      <c r="A7036" s="94"/>
    </row>
    <row r="7037" spans="1:1" x14ac:dyDescent="0.3">
      <c r="A7037" s="94"/>
    </row>
    <row r="7038" spans="1:1" x14ac:dyDescent="0.3">
      <c r="A7038" s="94"/>
    </row>
    <row r="7039" spans="1:1" x14ac:dyDescent="0.3">
      <c r="A7039" s="94"/>
    </row>
    <row r="7040" spans="1:1" x14ac:dyDescent="0.3">
      <c r="A7040" s="94"/>
    </row>
    <row r="7041" spans="1:1" x14ac:dyDescent="0.3">
      <c r="A7041" s="94"/>
    </row>
    <row r="7042" spans="1:1" x14ac:dyDescent="0.3">
      <c r="A7042" s="94"/>
    </row>
    <row r="7043" spans="1:1" x14ac:dyDescent="0.3">
      <c r="A7043" s="94"/>
    </row>
    <row r="7044" spans="1:1" x14ac:dyDescent="0.3">
      <c r="A7044" s="94"/>
    </row>
    <row r="7045" spans="1:1" x14ac:dyDescent="0.3">
      <c r="A7045" s="94"/>
    </row>
    <row r="7046" spans="1:1" x14ac:dyDescent="0.3">
      <c r="A7046" s="94"/>
    </row>
    <row r="7047" spans="1:1" x14ac:dyDescent="0.3">
      <c r="A7047" s="94"/>
    </row>
    <row r="7048" spans="1:1" x14ac:dyDescent="0.3">
      <c r="A7048" s="94"/>
    </row>
    <row r="7049" spans="1:1" x14ac:dyDescent="0.3">
      <c r="A7049" s="94"/>
    </row>
    <row r="7050" spans="1:1" x14ac:dyDescent="0.3">
      <c r="A7050" s="94"/>
    </row>
    <row r="7051" spans="1:1" x14ac:dyDescent="0.3">
      <c r="A7051" s="94"/>
    </row>
    <row r="7052" spans="1:1" x14ac:dyDescent="0.3">
      <c r="A7052" s="94"/>
    </row>
    <row r="7053" spans="1:1" x14ac:dyDescent="0.3">
      <c r="A7053" s="94"/>
    </row>
    <row r="7054" spans="1:1" x14ac:dyDescent="0.3">
      <c r="A7054" s="94"/>
    </row>
    <row r="7055" spans="1:1" x14ac:dyDescent="0.3">
      <c r="A7055" s="94"/>
    </row>
    <row r="7056" spans="1:1" x14ac:dyDescent="0.3">
      <c r="A7056" s="94"/>
    </row>
    <row r="7057" spans="1:1" x14ac:dyDescent="0.3">
      <c r="A7057" s="94"/>
    </row>
    <row r="7058" spans="1:1" x14ac:dyDescent="0.3">
      <c r="A7058" s="94"/>
    </row>
    <row r="7059" spans="1:1" x14ac:dyDescent="0.3">
      <c r="A7059" s="94"/>
    </row>
    <row r="7060" spans="1:1" x14ac:dyDescent="0.3">
      <c r="A7060" s="94"/>
    </row>
    <row r="7061" spans="1:1" x14ac:dyDescent="0.3">
      <c r="A7061" s="94"/>
    </row>
    <row r="7062" spans="1:1" x14ac:dyDescent="0.3">
      <c r="A7062" s="94"/>
    </row>
    <row r="7063" spans="1:1" x14ac:dyDescent="0.3">
      <c r="A7063" s="94"/>
    </row>
    <row r="7064" spans="1:1" x14ac:dyDescent="0.3">
      <c r="A7064" s="94"/>
    </row>
    <row r="7065" spans="1:1" x14ac:dyDescent="0.3">
      <c r="A7065" s="94"/>
    </row>
    <row r="7066" spans="1:1" x14ac:dyDescent="0.3">
      <c r="A7066" s="94"/>
    </row>
    <row r="7067" spans="1:1" x14ac:dyDescent="0.3">
      <c r="A7067" s="94"/>
    </row>
    <row r="7068" spans="1:1" x14ac:dyDescent="0.3">
      <c r="A7068" s="94"/>
    </row>
    <row r="7069" spans="1:1" x14ac:dyDescent="0.3">
      <c r="A7069" s="94"/>
    </row>
    <row r="7070" spans="1:1" x14ac:dyDescent="0.3">
      <c r="A7070" s="94"/>
    </row>
    <row r="7071" spans="1:1" x14ac:dyDescent="0.3">
      <c r="A7071" s="94"/>
    </row>
    <row r="7072" spans="1:1" x14ac:dyDescent="0.3">
      <c r="A7072" s="94"/>
    </row>
    <row r="7073" spans="1:1" x14ac:dyDescent="0.3">
      <c r="A7073" s="94"/>
    </row>
    <row r="7074" spans="1:1" x14ac:dyDescent="0.3">
      <c r="A7074" s="94"/>
    </row>
    <row r="7075" spans="1:1" x14ac:dyDescent="0.3">
      <c r="A7075" s="94"/>
    </row>
    <row r="7076" spans="1:1" x14ac:dyDescent="0.3">
      <c r="A7076" s="94"/>
    </row>
    <row r="7077" spans="1:1" x14ac:dyDescent="0.3">
      <c r="A7077" s="94"/>
    </row>
    <row r="7078" spans="1:1" x14ac:dyDescent="0.3">
      <c r="A7078" s="94"/>
    </row>
    <row r="7079" spans="1:1" x14ac:dyDescent="0.3">
      <c r="A7079" s="94"/>
    </row>
    <row r="7080" spans="1:1" x14ac:dyDescent="0.3">
      <c r="A7080" s="94"/>
    </row>
    <row r="7081" spans="1:1" x14ac:dyDescent="0.3">
      <c r="A7081" s="94"/>
    </row>
    <row r="7082" spans="1:1" x14ac:dyDescent="0.3">
      <c r="A7082" s="94"/>
    </row>
    <row r="7083" spans="1:1" x14ac:dyDescent="0.3">
      <c r="A7083" s="94"/>
    </row>
    <row r="7084" spans="1:1" x14ac:dyDescent="0.3">
      <c r="A7084" s="94"/>
    </row>
    <row r="7085" spans="1:1" x14ac:dyDescent="0.3">
      <c r="A7085" s="94"/>
    </row>
    <row r="7086" spans="1:1" x14ac:dyDescent="0.3">
      <c r="A7086" s="94"/>
    </row>
    <row r="7087" spans="1:1" x14ac:dyDescent="0.3">
      <c r="A7087" s="94"/>
    </row>
    <row r="7088" spans="1:1" x14ac:dyDescent="0.3">
      <c r="A7088" s="94"/>
    </row>
    <row r="7089" spans="1:1" x14ac:dyDescent="0.3">
      <c r="A7089" s="94"/>
    </row>
    <row r="7090" spans="1:1" x14ac:dyDescent="0.3">
      <c r="A7090" s="94"/>
    </row>
    <row r="7091" spans="1:1" x14ac:dyDescent="0.3">
      <c r="A7091" s="94"/>
    </row>
    <row r="7092" spans="1:1" x14ac:dyDescent="0.3">
      <c r="A7092" s="94"/>
    </row>
    <row r="7093" spans="1:1" x14ac:dyDescent="0.3">
      <c r="A7093" s="94"/>
    </row>
    <row r="7094" spans="1:1" x14ac:dyDescent="0.3">
      <c r="A7094" s="94"/>
    </row>
    <row r="7095" spans="1:1" x14ac:dyDescent="0.3">
      <c r="A7095" s="94"/>
    </row>
    <row r="7096" spans="1:1" x14ac:dyDescent="0.3">
      <c r="A7096" s="94"/>
    </row>
    <row r="7097" spans="1:1" x14ac:dyDescent="0.3">
      <c r="A7097" s="94"/>
    </row>
    <row r="7098" spans="1:1" x14ac:dyDescent="0.3">
      <c r="A7098" s="94"/>
    </row>
    <row r="7099" spans="1:1" x14ac:dyDescent="0.3">
      <c r="A7099" s="94"/>
    </row>
    <row r="7100" spans="1:1" x14ac:dyDescent="0.3">
      <c r="A7100" s="94"/>
    </row>
    <row r="7101" spans="1:1" x14ac:dyDescent="0.3">
      <c r="A7101" s="94"/>
    </row>
    <row r="7102" spans="1:1" x14ac:dyDescent="0.3">
      <c r="A7102" s="94"/>
    </row>
    <row r="7103" spans="1:1" x14ac:dyDescent="0.3">
      <c r="A7103" s="94"/>
    </row>
    <row r="7104" spans="1:1" x14ac:dyDescent="0.3">
      <c r="A7104" s="94"/>
    </row>
    <row r="7105" spans="1:1" x14ac:dyDescent="0.3">
      <c r="A7105" s="94"/>
    </row>
    <row r="7106" spans="1:1" x14ac:dyDescent="0.3">
      <c r="A7106" s="94"/>
    </row>
    <row r="7107" spans="1:1" x14ac:dyDescent="0.3">
      <c r="A7107" s="94"/>
    </row>
    <row r="7108" spans="1:1" x14ac:dyDescent="0.3">
      <c r="A7108" s="94"/>
    </row>
    <row r="7109" spans="1:1" x14ac:dyDescent="0.3">
      <c r="A7109" s="94"/>
    </row>
    <row r="7110" spans="1:1" x14ac:dyDescent="0.3">
      <c r="A7110" s="94"/>
    </row>
    <row r="7111" spans="1:1" x14ac:dyDescent="0.3">
      <c r="A7111" s="94"/>
    </row>
    <row r="7112" spans="1:1" x14ac:dyDescent="0.3">
      <c r="A7112" s="94"/>
    </row>
    <row r="7113" spans="1:1" x14ac:dyDescent="0.3">
      <c r="A7113" s="94"/>
    </row>
    <row r="7114" spans="1:1" x14ac:dyDescent="0.3">
      <c r="A7114" s="94"/>
    </row>
    <row r="7115" spans="1:1" x14ac:dyDescent="0.3">
      <c r="A7115" s="94"/>
    </row>
    <row r="7116" spans="1:1" x14ac:dyDescent="0.3">
      <c r="A7116" s="94"/>
    </row>
    <row r="7117" spans="1:1" x14ac:dyDescent="0.3">
      <c r="A7117" s="94"/>
    </row>
    <row r="7118" spans="1:1" x14ac:dyDescent="0.3">
      <c r="A7118" s="94"/>
    </row>
    <row r="7119" spans="1:1" x14ac:dyDescent="0.3">
      <c r="A7119" s="94"/>
    </row>
    <row r="7120" spans="1:1" x14ac:dyDescent="0.3">
      <c r="A7120" s="94"/>
    </row>
    <row r="7121" spans="1:1" x14ac:dyDescent="0.3">
      <c r="A7121" s="94"/>
    </row>
    <row r="7122" spans="1:1" x14ac:dyDescent="0.3">
      <c r="A7122" s="94"/>
    </row>
    <row r="7123" spans="1:1" x14ac:dyDescent="0.3">
      <c r="A7123" s="94"/>
    </row>
    <row r="7124" spans="1:1" x14ac:dyDescent="0.3">
      <c r="A7124" s="94"/>
    </row>
    <row r="7125" spans="1:1" x14ac:dyDescent="0.3">
      <c r="A7125" s="94"/>
    </row>
    <row r="7126" spans="1:1" x14ac:dyDescent="0.3">
      <c r="A7126" s="94"/>
    </row>
    <row r="7127" spans="1:1" x14ac:dyDescent="0.3">
      <c r="A7127" s="94"/>
    </row>
    <row r="7128" spans="1:1" x14ac:dyDescent="0.3">
      <c r="A7128" s="94"/>
    </row>
    <row r="7129" spans="1:1" x14ac:dyDescent="0.3">
      <c r="A7129" s="94"/>
    </row>
    <row r="7130" spans="1:1" x14ac:dyDescent="0.3">
      <c r="A7130" s="94"/>
    </row>
    <row r="7131" spans="1:1" x14ac:dyDescent="0.3">
      <c r="A7131" s="94"/>
    </row>
    <row r="7132" spans="1:1" x14ac:dyDescent="0.3">
      <c r="A7132" s="94"/>
    </row>
    <row r="7133" spans="1:1" x14ac:dyDescent="0.3">
      <c r="A7133" s="94"/>
    </row>
    <row r="7134" spans="1:1" x14ac:dyDescent="0.3">
      <c r="A7134" s="94"/>
    </row>
    <row r="7135" spans="1:1" x14ac:dyDescent="0.3">
      <c r="A7135" s="94"/>
    </row>
    <row r="7136" spans="1:1" x14ac:dyDescent="0.3">
      <c r="A7136" s="94"/>
    </row>
    <row r="7137" spans="1:1" x14ac:dyDescent="0.3">
      <c r="A7137" s="94"/>
    </row>
    <row r="7138" spans="1:1" x14ac:dyDescent="0.3">
      <c r="A7138" s="94"/>
    </row>
    <row r="7139" spans="1:1" x14ac:dyDescent="0.3">
      <c r="A7139" s="94"/>
    </row>
    <row r="7140" spans="1:1" x14ac:dyDescent="0.3">
      <c r="A7140" s="94"/>
    </row>
    <row r="7141" spans="1:1" x14ac:dyDescent="0.3">
      <c r="A7141" s="94"/>
    </row>
    <row r="7142" spans="1:1" x14ac:dyDescent="0.3">
      <c r="A7142" s="94"/>
    </row>
    <row r="7143" spans="1:1" x14ac:dyDescent="0.3">
      <c r="A7143" s="94"/>
    </row>
    <row r="7144" spans="1:1" x14ac:dyDescent="0.3">
      <c r="A7144" s="94"/>
    </row>
    <row r="7145" spans="1:1" x14ac:dyDescent="0.3">
      <c r="A7145" s="94"/>
    </row>
    <row r="7146" spans="1:1" x14ac:dyDescent="0.3">
      <c r="A7146" s="94"/>
    </row>
    <row r="7147" spans="1:1" x14ac:dyDescent="0.3">
      <c r="A7147" s="94"/>
    </row>
    <row r="7148" spans="1:1" x14ac:dyDescent="0.3">
      <c r="A7148" s="94"/>
    </row>
    <row r="7149" spans="1:1" x14ac:dyDescent="0.3">
      <c r="A7149" s="94"/>
    </row>
    <row r="7150" spans="1:1" x14ac:dyDescent="0.3">
      <c r="A7150" s="94"/>
    </row>
    <row r="7151" spans="1:1" x14ac:dyDescent="0.3">
      <c r="A7151" s="94"/>
    </row>
    <row r="7152" spans="1:1" x14ac:dyDescent="0.3">
      <c r="A7152" s="94"/>
    </row>
    <row r="7153" spans="1:1" x14ac:dyDescent="0.3">
      <c r="A7153" s="94"/>
    </row>
    <row r="7154" spans="1:1" x14ac:dyDescent="0.3">
      <c r="A7154" s="94"/>
    </row>
    <row r="7155" spans="1:1" x14ac:dyDescent="0.3">
      <c r="A7155" s="94"/>
    </row>
    <row r="7156" spans="1:1" x14ac:dyDescent="0.3">
      <c r="A7156" s="94"/>
    </row>
    <row r="7157" spans="1:1" x14ac:dyDescent="0.3">
      <c r="A7157" s="94"/>
    </row>
    <row r="7158" spans="1:1" x14ac:dyDescent="0.3">
      <c r="A7158" s="94"/>
    </row>
    <row r="7159" spans="1:1" x14ac:dyDescent="0.3">
      <c r="A7159" s="94"/>
    </row>
    <row r="7160" spans="1:1" x14ac:dyDescent="0.3">
      <c r="A7160" s="94"/>
    </row>
    <row r="7161" spans="1:1" x14ac:dyDescent="0.3">
      <c r="A7161" s="94"/>
    </row>
    <row r="7162" spans="1:1" x14ac:dyDescent="0.3">
      <c r="A7162" s="94"/>
    </row>
    <row r="7163" spans="1:1" x14ac:dyDescent="0.3">
      <c r="A7163" s="94"/>
    </row>
    <row r="7164" spans="1:1" x14ac:dyDescent="0.3">
      <c r="A7164" s="94"/>
    </row>
    <row r="7165" spans="1:1" x14ac:dyDescent="0.3">
      <c r="A7165" s="94"/>
    </row>
    <row r="7166" spans="1:1" x14ac:dyDescent="0.3">
      <c r="A7166" s="94"/>
    </row>
    <row r="7167" spans="1:1" x14ac:dyDescent="0.3">
      <c r="A7167" s="94"/>
    </row>
    <row r="7168" spans="1:1" x14ac:dyDescent="0.3">
      <c r="A7168" s="94"/>
    </row>
    <row r="7169" spans="1:1" x14ac:dyDescent="0.3">
      <c r="A7169" s="94"/>
    </row>
    <row r="7170" spans="1:1" x14ac:dyDescent="0.3">
      <c r="A7170" s="94"/>
    </row>
    <row r="7171" spans="1:1" x14ac:dyDescent="0.3">
      <c r="A7171" s="94"/>
    </row>
    <row r="7172" spans="1:1" x14ac:dyDescent="0.3">
      <c r="A7172" s="94"/>
    </row>
    <row r="7173" spans="1:1" x14ac:dyDescent="0.3">
      <c r="A7173" s="94"/>
    </row>
    <row r="7174" spans="1:1" x14ac:dyDescent="0.3">
      <c r="A7174" s="94"/>
    </row>
    <row r="7175" spans="1:1" x14ac:dyDescent="0.3">
      <c r="A7175" s="94"/>
    </row>
    <row r="7176" spans="1:1" x14ac:dyDescent="0.3">
      <c r="A7176" s="94"/>
    </row>
    <row r="7177" spans="1:1" x14ac:dyDescent="0.3">
      <c r="A7177" s="94"/>
    </row>
    <row r="7178" spans="1:1" x14ac:dyDescent="0.3">
      <c r="A7178" s="94"/>
    </row>
    <row r="7179" spans="1:1" x14ac:dyDescent="0.3">
      <c r="A7179" s="94"/>
    </row>
    <row r="7180" spans="1:1" x14ac:dyDescent="0.3">
      <c r="A7180" s="94"/>
    </row>
    <row r="7181" spans="1:1" x14ac:dyDescent="0.3">
      <c r="A7181" s="94"/>
    </row>
    <row r="7182" spans="1:1" x14ac:dyDescent="0.3">
      <c r="A7182" s="94"/>
    </row>
    <row r="7183" spans="1:1" x14ac:dyDescent="0.3">
      <c r="A7183" s="94"/>
    </row>
    <row r="7184" spans="1:1" x14ac:dyDescent="0.3">
      <c r="A7184" s="94"/>
    </row>
    <row r="7185" spans="1:1" x14ac:dyDescent="0.3">
      <c r="A7185" s="94"/>
    </row>
    <row r="7186" spans="1:1" x14ac:dyDescent="0.3">
      <c r="A7186" s="94"/>
    </row>
    <row r="7187" spans="1:1" x14ac:dyDescent="0.3">
      <c r="A7187" s="94"/>
    </row>
    <row r="7188" spans="1:1" x14ac:dyDescent="0.3">
      <c r="A7188" s="94"/>
    </row>
    <row r="7189" spans="1:1" x14ac:dyDescent="0.3">
      <c r="A7189" s="94"/>
    </row>
    <row r="7190" spans="1:1" x14ac:dyDescent="0.3">
      <c r="A7190" s="94"/>
    </row>
    <row r="7191" spans="1:1" x14ac:dyDescent="0.3">
      <c r="A7191" s="94"/>
    </row>
    <row r="7192" spans="1:1" x14ac:dyDescent="0.3">
      <c r="A7192" s="94"/>
    </row>
    <row r="7193" spans="1:1" x14ac:dyDescent="0.3">
      <c r="A7193" s="94"/>
    </row>
    <row r="7194" spans="1:1" x14ac:dyDescent="0.3">
      <c r="A7194" s="94"/>
    </row>
    <row r="7195" spans="1:1" x14ac:dyDescent="0.3">
      <c r="A7195" s="94"/>
    </row>
    <row r="7196" spans="1:1" x14ac:dyDescent="0.3">
      <c r="A7196" s="94"/>
    </row>
    <row r="7197" spans="1:1" x14ac:dyDescent="0.3">
      <c r="A7197" s="94"/>
    </row>
    <row r="7198" spans="1:1" x14ac:dyDescent="0.3">
      <c r="A7198" s="94"/>
    </row>
    <row r="7199" spans="1:1" x14ac:dyDescent="0.3">
      <c r="A7199" s="94"/>
    </row>
    <row r="7200" spans="1:1" x14ac:dyDescent="0.3">
      <c r="A7200" s="94"/>
    </row>
    <row r="7201" spans="1:1" x14ac:dyDescent="0.3">
      <c r="A7201" s="94"/>
    </row>
    <row r="7202" spans="1:1" x14ac:dyDescent="0.3">
      <c r="A7202" s="94"/>
    </row>
    <row r="7203" spans="1:1" x14ac:dyDescent="0.3">
      <c r="A7203" s="94"/>
    </row>
    <row r="7204" spans="1:1" x14ac:dyDescent="0.3">
      <c r="A7204" s="94"/>
    </row>
    <row r="7205" spans="1:1" x14ac:dyDescent="0.3">
      <c r="A7205" s="94"/>
    </row>
    <row r="7206" spans="1:1" x14ac:dyDescent="0.3">
      <c r="A7206" s="94"/>
    </row>
    <row r="7207" spans="1:1" x14ac:dyDescent="0.3">
      <c r="A7207" s="94"/>
    </row>
    <row r="7208" spans="1:1" x14ac:dyDescent="0.3">
      <c r="A7208" s="94"/>
    </row>
    <row r="7209" spans="1:1" x14ac:dyDescent="0.3">
      <c r="A7209" s="94"/>
    </row>
    <row r="7210" spans="1:1" x14ac:dyDescent="0.3">
      <c r="A7210" s="94"/>
    </row>
    <row r="7211" spans="1:1" x14ac:dyDescent="0.3">
      <c r="A7211" s="94"/>
    </row>
    <row r="7212" spans="1:1" x14ac:dyDescent="0.3">
      <c r="A7212" s="94"/>
    </row>
    <row r="7213" spans="1:1" x14ac:dyDescent="0.3">
      <c r="A7213" s="94"/>
    </row>
    <row r="7214" spans="1:1" x14ac:dyDescent="0.3">
      <c r="A7214" s="94"/>
    </row>
    <row r="7215" spans="1:1" x14ac:dyDescent="0.3">
      <c r="A7215" s="94"/>
    </row>
    <row r="7216" spans="1:1" x14ac:dyDescent="0.3">
      <c r="A7216" s="94"/>
    </row>
    <row r="7217" spans="1:1" x14ac:dyDescent="0.3">
      <c r="A7217" s="94"/>
    </row>
    <row r="7218" spans="1:1" x14ac:dyDescent="0.3">
      <c r="A7218" s="94"/>
    </row>
    <row r="7219" spans="1:1" x14ac:dyDescent="0.3">
      <c r="A7219" s="94"/>
    </row>
    <row r="7220" spans="1:1" x14ac:dyDescent="0.3">
      <c r="A7220" s="94"/>
    </row>
    <row r="7221" spans="1:1" x14ac:dyDescent="0.3">
      <c r="A7221" s="94"/>
    </row>
    <row r="7222" spans="1:1" x14ac:dyDescent="0.3">
      <c r="A7222" s="94"/>
    </row>
    <row r="7223" spans="1:1" x14ac:dyDescent="0.3">
      <c r="A7223" s="94"/>
    </row>
    <row r="7224" spans="1:1" x14ac:dyDescent="0.3">
      <c r="A7224" s="94"/>
    </row>
    <row r="7225" spans="1:1" x14ac:dyDescent="0.3">
      <c r="A7225" s="94"/>
    </row>
    <row r="7226" spans="1:1" x14ac:dyDescent="0.3">
      <c r="A7226" s="94"/>
    </row>
    <row r="7227" spans="1:1" x14ac:dyDescent="0.3">
      <c r="A7227" s="94"/>
    </row>
    <row r="7228" spans="1:1" x14ac:dyDescent="0.3">
      <c r="A7228" s="94"/>
    </row>
    <row r="7229" spans="1:1" x14ac:dyDescent="0.3">
      <c r="A7229" s="94"/>
    </row>
    <row r="7230" spans="1:1" x14ac:dyDescent="0.3">
      <c r="A7230" s="94"/>
    </row>
    <row r="7231" spans="1:1" x14ac:dyDescent="0.3">
      <c r="A7231" s="94"/>
    </row>
    <row r="7232" spans="1:1" x14ac:dyDescent="0.3">
      <c r="A7232" s="94"/>
    </row>
    <row r="7233" spans="1:1" x14ac:dyDescent="0.3">
      <c r="A7233" s="94"/>
    </row>
    <row r="7234" spans="1:1" x14ac:dyDescent="0.3">
      <c r="A7234" s="94"/>
    </row>
    <row r="7235" spans="1:1" x14ac:dyDescent="0.3">
      <c r="A7235" s="94"/>
    </row>
    <row r="7236" spans="1:1" x14ac:dyDescent="0.3">
      <c r="A7236" s="94"/>
    </row>
    <row r="7237" spans="1:1" x14ac:dyDescent="0.3">
      <c r="A7237" s="94"/>
    </row>
    <row r="7238" spans="1:1" x14ac:dyDescent="0.3">
      <c r="A7238" s="94"/>
    </row>
    <row r="7239" spans="1:1" x14ac:dyDescent="0.3">
      <c r="A7239" s="94"/>
    </row>
    <row r="7240" spans="1:1" x14ac:dyDescent="0.3">
      <c r="A7240" s="94"/>
    </row>
    <row r="7241" spans="1:1" x14ac:dyDescent="0.3">
      <c r="A7241" s="94"/>
    </row>
    <row r="7242" spans="1:1" x14ac:dyDescent="0.3">
      <c r="A7242" s="94"/>
    </row>
    <row r="7243" spans="1:1" x14ac:dyDescent="0.3">
      <c r="A7243" s="94"/>
    </row>
    <row r="7244" spans="1:1" x14ac:dyDescent="0.3">
      <c r="A7244" s="94"/>
    </row>
    <row r="7245" spans="1:1" x14ac:dyDescent="0.3">
      <c r="A7245" s="94"/>
    </row>
    <row r="7246" spans="1:1" x14ac:dyDescent="0.3">
      <c r="A7246" s="94"/>
    </row>
    <row r="7247" spans="1:1" x14ac:dyDescent="0.3">
      <c r="A7247" s="94"/>
    </row>
    <row r="7248" spans="1:1" x14ac:dyDescent="0.3">
      <c r="A7248" s="94"/>
    </row>
    <row r="7249" spans="1:1" x14ac:dyDescent="0.3">
      <c r="A7249" s="94"/>
    </row>
    <row r="7250" spans="1:1" x14ac:dyDescent="0.3">
      <c r="A7250" s="94"/>
    </row>
    <row r="7251" spans="1:1" x14ac:dyDescent="0.3">
      <c r="A7251" s="94"/>
    </row>
    <row r="7252" spans="1:1" x14ac:dyDescent="0.3">
      <c r="A7252" s="94"/>
    </row>
    <row r="7253" spans="1:1" x14ac:dyDescent="0.3">
      <c r="A7253" s="94"/>
    </row>
    <row r="7254" spans="1:1" x14ac:dyDescent="0.3">
      <c r="A7254" s="94"/>
    </row>
    <row r="7255" spans="1:1" x14ac:dyDescent="0.3">
      <c r="A7255" s="94"/>
    </row>
    <row r="7256" spans="1:1" x14ac:dyDescent="0.3">
      <c r="A7256" s="94"/>
    </row>
    <row r="7257" spans="1:1" x14ac:dyDescent="0.3">
      <c r="A7257" s="94"/>
    </row>
    <row r="7258" spans="1:1" x14ac:dyDescent="0.3">
      <c r="A7258" s="94"/>
    </row>
    <row r="7259" spans="1:1" x14ac:dyDescent="0.3">
      <c r="A7259" s="94"/>
    </row>
    <row r="7260" spans="1:1" x14ac:dyDescent="0.3">
      <c r="A7260" s="94"/>
    </row>
    <row r="7261" spans="1:1" x14ac:dyDescent="0.3">
      <c r="A7261" s="94"/>
    </row>
    <row r="7262" spans="1:1" x14ac:dyDescent="0.3">
      <c r="A7262" s="94"/>
    </row>
    <row r="7263" spans="1:1" x14ac:dyDescent="0.3">
      <c r="A7263" s="94"/>
    </row>
    <row r="7264" spans="1:1" x14ac:dyDescent="0.3">
      <c r="A7264" s="94"/>
    </row>
    <row r="7265" spans="1:1" x14ac:dyDescent="0.3">
      <c r="A7265" s="94"/>
    </row>
    <row r="7266" spans="1:1" x14ac:dyDescent="0.3">
      <c r="A7266" s="94"/>
    </row>
    <row r="7267" spans="1:1" x14ac:dyDescent="0.3">
      <c r="A7267" s="94"/>
    </row>
    <row r="7268" spans="1:1" x14ac:dyDescent="0.3">
      <c r="A7268" s="94"/>
    </row>
    <row r="7269" spans="1:1" x14ac:dyDescent="0.3">
      <c r="A7269" s="94"/>
    </row>
    <row r="7270" spans="1:1" x14ac:dyDescent="0.3">
      <c r="A7270" s="94"/>
    </row>
    <row r="7271" spans="1:1" x14ac:dyDescent="0.3">
      <c r="A7271" s="94"/>
    </row>
    <row r="7272" spans="1:1" x14ac:dyDescent="0.3">
      <c r="A7272" s="94"/>
    </row>
    <row r="7273" spans="1:1" x14ac:dyDescent="0.3">
      <c r="A7273" s="94"/>
    </row>
    <row r="7274" spans="1:1" x14ac:dyDescent="0.3">
      <c r="A7274" s="94"/>
    </row>
    <row r="7275" spans="1:1" x14ac:dyDescent="0.3">
      <c r="A7275" s="94"/>
    </row>
    <row r="7276" spans="1:1" x14ac:dyDescent="0.3">
      <c r="A7276" s="94"/>
    </row>
    <row r="7277" spans="1:1" x14ac:dyDescent="0.3">
      <c r="A7277" s="94"/>
    </row>
    <row r="7278" spans="1:1" x14ac:dyDescent="0.3">
      <c r="A7278" s="94"/>
    </row>
    <row r="7279" spans="1:1" x14ac:dyDescent="0.3">
      <c r="A7279" s="94"/>
    </row>
    <row r="7280" spans="1:1" x14ac:dyDescent="0.3">
      <c r="A7280" s="94"/>
    </row>
    <row r="7281" spans="1:1" x14ac:dyDescent="0.3">
      <c r="A7281" s="94"/>
    </row>
    <row r="7282" spans="1:1" x14ac:dyDescent="0.3">
      <c r="A7282" s="94"/>
    </row>
    <row r="7283" spans="1:1" x14ac:dyDescent="0.3">
      <c r="A7283" s="94"/>
    </row>
    <row r="7284" spans="1:1" x14ac:dyDescent="0.3">
      <c r="A7284" s="94"/>
    </row>
    <row r="7285" spans="1:1" x14ac:dyDescent="0.3">
      <c r="A7285" s="94"/>
    </row>
    <row r="7286" spans="1:1" x14ac:dyDescent="0.3">
      <c r="A7286" s="94"/>
    </row>
    <row r="7287" spans="1:1" x14ac:dyDescent="0.3">
      <c r="A7287" s="94"/>
    </row>
    <row r="7288" spans="1:1" x14ac:dyDescent="0.3">
      <c r="A7288" s="94"/>
    </row>
    <row r="7289" spans="1:1" x14ac:dyDescent="0.3">
      <c r="A7289" s="94"/>
    </row>
    <row r="7290" spans="1:1" x14ac:dyDescent="0.3">
      <c r="A7290" s="94"/>
    </row>
    <row r="7291" spans="1:1" x14ac:dyDescent="0.3">
      <c r="A7291" s="94"/>
    </row>
    <row r="7292" spans="1:1" x14ac:dyDescent="0.3">
      <c r="A7292" s="94"/>
    </row>
    <row r="7293" spans="1:1" x14ac:dyDescent="0.3">
      <c r="A7293" s="94"/>
    </row>
    <row r="7294" spans="1:1" x14ac:dyDescent="0.3">
      <c r="A7294" s="94"/>
    </row>
    <row r="7295" spans="1:1" x14ac:dyDescent="0.3">
      <c r="A7295" s="94"/>
    </row>
    <row r="7296" spans="1:1" x14ac:dyDescent="0.3">
      <c r="A7296" s="94"/>
    </row>
    <row r="7297" spans="1:1" x14ac:dyDescent="0.3">
      <c r="A7297" s="94"/>
    </row>
    <row r="7298" spans="1:1" x14ac:dyDescent="0.3">
      <c r="A7298" s="94"/>
    </row>
    <row r="7299" spans="1:1" x14ac:dyDescent="0.3">
      <c r="A7299" s="94"/>
    </row>
    <row r="7300" spans="1:1" x14ac:dyDescent="0.3">
      <c r="A7300" s="94"/>
    </row>
    <row r="7301" spans="1:1" x14ac:dyDescent="0.3">
      <c r="A7301" s="94"/>
    </row>
    <row r="7302" spans="1:1" x14ac:dyDescent="0.3">
      <c r="A7302" s="94"/>
    </row>
    <row r="7303" spans="1:1" x14ac:dyDescent="0.3">
      <c r="A7303" s="94"/>
    </row>
    <row r="7304" spans="1:1" x14ac:dyDescent="0.3">
      <c r="A7304" s="94"/>
    </row>
    <row r="7305" spans="1:1" x14ac:dyDescent="0.3">
      <c r="A7305" s="94"/>
    </row>
    <row r="7306" spans="1:1" x14ac:dyDescent="0.3">
      <c r="A7306" s="94"/>
    </row>
    <row r="7307" spans="1:1" x14ac:dyDescent="0.3">
      <c r="A7307" s="94"/>
    </row>
    <row r="7308" spans="1:1" x14ac:dyDescent="0.3">
      <c r="A7308" s="94"/>
    </row>
    <row r="7309" spans="1:1" x14ac:dyDescent="0.3">
      <c r="A7309" s="94"/>
    </row>
    <row r="7310" spans="1:1" x14ac:dyDescent="0.3">
      <c r="A7310" s="94"/>
    </row>
    <row r="7311" spans="1:1" x14ac:dyDescent="0.3">
      <c r="A7311" s="94"/>
    </row>
    <row r="7312" spans="1:1" x14ac:dyDescent="0.3">
      <c r="A7312" s="94"/>
    </row>
    <row r="7313" spans="1:1" x14ac:dyDescent="0.3">
      <c r="A7313" s="94"/>
    </row>
    <row r="7314" spans="1:1" x14ac:dyDescent="0.3">
      <c r="A7314" s="94"/>
    </row>
    <row r="7315" spans="1:1" x14ac:dyDescent="0.3">
      <c r="A7315" s="94"/>
    </row>
    <row r="7316" spans="1:1" x14ac:dyDescent="0.3">
      <c r="A7316" s="94"/>
    </row>
    <row r="7317" spans="1:1" x14ac:dyDescent="0.3">
      <c r="A7317" s="94"/>
    </row>
    <row r="7318" spans="1:1" x14ac:dyDescent="0.3">
      <c r="A7318" s="94"/>
    </row>
    <row r="7319" spans="1:1" x14ac:dyDescent="0.3">
      <c r="A7319" s="94"/>
    </row>
    <row r="7320" spans="1:1" x14ac:dyDescent="0.3">
      <c r="A7320" s="94"/>
    </row>
    <row r="7321" spans="1:1" x14ac:dyDescent="0.3">
      <c r="A7321" s="94"/>
    </row>
    <row r="7322" spans="1:1" x14ac:dyDescent="0.3">
      <c r="A7322" s="94"/>
    </row>
    <row r="7323" spans="1:1" x14ac:dyDescent="0.3">
      <c r="A7323" s="94"/>
    </row>
    <row r="7324" spans="1:1" x14ac:dyDescent="0.3">
      <c r="A7324" s="94"/>
    </row>
    <row r="7325" spans="1:1" x14ac:dyDescent="0.3">
      <c r="A7325" s="94"/>
    </row>
    <row r="7326" spans="1:1" x14ac:dyDescent="0.3">
      <c r="A7326" s="94"/>
    </row>
    <row r="7327" spans="1:1" x14ac:dyDescent="0.3">
      <c r="A7327" s="94"/>
    </row>
    <row r="7328" spans="1:1" x14ac:dyDescent="0.3">
      <c r="A7328" s="94"/>
    </row>
    <row r="7329" spans="1:1" x14ac:dyDescent="0.3">
      <c r="A7329" s="94"/>
    </row>
    <row r="7330" spans="1:1" x14ac:dyDescent="0.3">
      <c r="A7330" s="94"/>
    </row>
    <row r="7331" spans="1:1" x14ac:dyDescent="0.3">
      <c r="A7331" s="94"/>
    </row>
    <row r="7332" spans="1:1" x14ac:dyDescent="0.3">
      <c r="A7332" s="94"/>
    </row>
    <row r="7333" spans="1:1" x14ac:dyDescent="0.3">
      <c r="A7333" s="94"/>
    </row>
    <row r="7334" spans="1:1" x14ac:dyDescent="0.3">
      <c r="A7334" s="94"/>
    </row>
    <row r="7335" spans="1:1" x14ac:dyDescent="0.3">
      <c r="A7335" s="94"/>
    </row>
    <row r="7336" spans="1:1" x14ac:dyDescent="0.3">
      <c r="A7336" s="94"/>
    </row>
    <row r="7337" spans="1:1" x14ac:dyDescent="0.3">
      <c r="A7337" s="94"/>
    </row>
    <row r="7338" spans="1:1" x14ac:dyDescent="0.3">
      <c r="A7338" s="94"/>
    </row>
    <row r="7339" spans="1:1" x14ac:dyDescent="0.3">
      <c r="A7339" s="94"/>
    </row>
    <row r="7340" spans="1:1" x14ac:dyDescent="0.3">
      <c r="A7340" s="94"/>
    </row>
    <row r="7341" spans="1:1" x14ac:dyDescent="0.3">
      <c r="A7341" s="94"/>
    </row>
    <row r="7342" spans="1:1" x14ac:dyDescent="0.3">
      <c r="A7342" s="94"/>
    </row>
    <row r="7343" spans="1:1" x14ac:dyDescent="0.3">
      <c r="A7343" s="94"/>
    </row>
    <row r="7344" spans="1:1" x14ac:dyDescent="0.3">
      <c r="A7344" s="94"/>
    </row>
    <row r="7345" spans="1:1" x14ac:dyDescent="0.3">
      <c r="A7345" s="94"/>
    </row>
    <row r="7346" spans="1:1" x14ac:dyDescent="0.3">
      <c r="A7346" s="94"/>
    </row>
    <row r="7347" spans="1:1" x14ac:dyDescent="0.3">
      <c r="A7347" s="94"/>
    </row>
    <row r="7348" spans="1:1" x14ac:dyDescent="0.3">
      <c r="A7348" s="94"/>
    </row>
    <row r="7349" spans="1:1" x14ac:dyDescent="0.3">
      <c r="A7349" s="94"/>
    </row>
    <row r="7350" spans="1:1" x14ac:dyDescent="0.3">
      <c r="A7350" s="94"/>
    </row>
    <row r="7351" spans="1:1" x14ac:dyDescent="0.3">
      <c r="A7351" s="94"/>
    </row>
    <row r="7352" spans="1:1" x14ac:dyDescent="0.3">
      <c r="A7352" s="94"/>
    </row>
    <row r="7353" spans="1:1" x14ac:dyDescent="0.3">
      <c r="A7353" s="94"/>
    </row>
    <row r="7354" spans="1:1" x14ac:dyDescent="0.3">
      <c r="A7354" s="94"/>
    </row>
    <row r="7355" spans="1:1" x14ac:dyDescent="0.3">
      <c r="A7355" s="94"/>
    </row>
    <row r="7356" spans="1:1" x14ac:dyDescent="0.3">
      <c r="A7356" s="94"/>
    </row>
    <row r="7357" spans="1:1" x14ac:dyDescent="0.3">
      <c r="A7357" s="94"/>
    </row>
    <row r="7358" spans="1:1" x14ac:dyDescent="0.3">
      <c r="A7358" s="94"/>
    </row>
    <row r="7359" spans="1:1" x14ac:dyDescent="0.3">
      <c r="A7359" s="94"/>
    </row>
    <row r="7360" spans="1:1" x14ac:dyDescent="0.3">
      <c r="A7360" s="94"/>
    </row>
    <row r="7361" spans="1:1" x14ac:dyDescent="0.3">
      <c r="A7361" s="94"/>
    </row>
    <row r="7362" spans="1:1" x14ac:dyDescent="0.3">
      <c r="A7362" s="94"/>
    </row>
    <row r="7363" spans="1:1" x14ac:dyDescent="0.3">
      <c r="A7363" s="94"/>
    </row>
    <row r="7364" spans="1:1" x14ac:dyDescent="0.3">
      <c r="A7364" s="94"/>
    </row>
    <row r="7365" spans="1:1" x14ac:dyDescent="0.3">
      <c r="A7365" s="94"/>
    </row>
    <row r="7366" spans="1:1" x14ac:dyDescent="0.3">
      <c r="A7366" s="94"/>
    </row>
    <row r="7367" spans="1:1" x14ac:dyDescent="0.3">
      <c r="A7367" s="94"/>
    </row>
    <row r="7368" spans="1:1" x14ac:dyDescent="0.3">
      <c r="A7368" s="94"/>
    </row>
    <row r="7369" spans="1:1" x14ac:dyDescent="0.3">
      <c r="A7369" s="94"/>
    </row>
    <row r="7370" spans="1:1" x14ac:dyDescent="0.3">
      <c r="A7370" s="94"/>
    </row>
    <row r="7371" spans="1:1" x14ac:dyDescent="0.3">
      <c r="A7371" s="94"/>
    </row>
    <row r="7372" spans="1:1" x14ac:dyDescent="0.3">
      <c r="A7372" s="94"/>
    </row>
    <row r="7373" spans="1:1" x14ac:dyDescent="0.3">
      <c r="A7373" s="94"/>
    </row>
    <row r="7374" spans="1:1" x14ac:dyDescent="0.3">
      <c r="A7374" s="94"/>
    </row>
    <row r="7375" spans="1:1" x14ac:dyDescent="0.3">
      <c r="A7375" s="94"/>
    </row>
    <row r="7376" spans="1:1" x14ac:dyDescent="0.3">
      <c r="A7376" s="94"/>
    </row>
    <row r="7377" spans="1:1" x14ac:dyDescent="0.3">
      <c r="A7377" s="94"/>
    </row>
    <row r="7378" spans="1:1" x14ac:dyDescent="0.3">
      <c r="A7378" s="94"/>
    </row>
    <row r="7379" spans="1:1" x14ac:dyDescent="0.3">
      <c r="A7379" s="94"/>
    </row>
    <row r="7380" spans="1:1" x14ac:dyDescent="0.3">
      <c r="A7380" s="94"/>
    </row>
    <row r="7381" spans="1:1" x14ac:dyDescent="0.3">
      <c r="A7381" s="94"/>
    </row>
    <row r="7382" spans="1:1" x14ac:dyDescent="0.3">
      <c r="A7382" s="94"/>
    </row>
    <row r="7383" spans="1:1" x14ac:dyDescent="0.3">
      <c r="A7383" s="94"/>
    </row>
    <row r="7384" spans="1:1" x14ac:dyDescent="0.3">
      <c r="A7384" s="94"/>
    </row>
    <row r="7385" spans="1:1" x14ac:dyDescent="0.3">
      <c r="A7385" s="94"/>
    </row>
    <row r="7386" spans="1:1" x14ac:dyDescent="0.3">
      <c r="A7386" s="94"/>
    </row>
    <row r="7387" spans="1:1" x14ac:dyDescent="0.3">
      <c r="A7387" s="94"/>
    </row>
    <row r="7388" spans="1:1" x14ac:dyDescent="0.3">
      <c r="A7388" s="94"/>
    </row>
    <row r="7389" spans="1:1" x14ac:dyDescent="0.3">
      <c r="A7389" s="94"/>
    </row>
    <row r="7390" spans="1:1" x14ac:dyDescent="0.3">
      <c r="A7390" s="94"/>
    </row>
    <row r="7391" spans="1:1" x14ac:dyDescent="0.3">
      <c r="A7391" s="94"/>
    </row>
    <row r="7392" spans="1:1" x14ac:dyDescent="0.3">
      <c r="A7392" s="94"/>
    </row>
    <row r="7393" spans="1:1" x14ac:dyDescent="0.3">
      <c r="A7393" s="94"/>
    </row>
    <row r="7394" spans="1:1" x14ac:dyDescent="0.3">
      <c r="A7394" s="94"/>
    </row>
    <row r="7395" spans="1:1" x14ac:dyDescent="0.3">
      <c r="A7395" s="94"/>
    </row>
    <row r="7396" spans="1:1" x14ac:dyDescent="0.3">
      <c r="A7396" s="94"/>
    </row>
    <row r="7397" spans="1:1" x14ac:dyDescent="0.3">
      <c r="A7397" s="94"/>
    </row>
    <row r="7398" spans="1:1" x14ac:dyDescent="0.3">
      <c r="A7398" s="94"/>
    </row>
    <row r="7399" spans="1:1" x14ac:dyDescent="0.3">
      <c r="A7399" s="94"/>
    </row>
    <row r="7400" spans="1:1" x14ac:dyDescent="0.3">
      <c r="A7400" s="94"/>
    </row>
    <row r="7401" spans="1:1" x14ac:dyDescent="0.3">
      <c r="A7401" s="94"/>
    </row>
    <row r="7402" spans="1:1" x14ac:dyDescent="0.3">
      <c r="A7402" s="94"/>
    </row>
    <row r="7403" spans="1:1" x14ac:dyDescent="0.3">
      <c r="A7403" s="94"/>
    </row>
    <row r="7404" spans="1:1" x14ac:dyDescent="0.3">
      <c r="A7404" s="94"/>
    </row>
    <row r="7405" spans="1:1" x14ac:dyDescent="0.3">
      <c r="A7405" s="94"/>
    </row>
    <row r="7406" spans="1:1" x14ac:dyDescent="0.3">
      <c r="A7406" s="94"/>
    </row>
    <row r="7407" spans="1:1" x14ac:dyDescent="0.3">
      <c r="A7407" s="94"/>
    </row>
    <row r="7408" spans="1:1" x14ac:dyDescent="0.3">
      <c r="A7408" s="94"/>
    </row>
    <row r="7409" spans="1:1" x14ac:dyDescent="0.3">
      <c r="A7409" s="94"/>
    </row>
    <row r="7410" spans="1:1" x14ac:dyDescent="0.3">
      <c r="A7410" s="94"/>
    </row>
    <row r="7411" spans="1:1" x14ac:dyDescent="0.3">
      <c r="A7411" s="94"/>
    </row>
    <row r="7412" spans="1:1" x14ac:dyDescent="0.3">
      <c r="A7412" s="94"/>
    </row>
    <row r="7413" spans="1:1" x14ac:dyDescent="0.3">
      <c r="A7413" s="94"/>
    </row>
    <row r="7414" spans="1:1" x14ac:dyDescent="0.3">
      <c r="A7414" s="94"/>
    </row>
    <row r="7415" spans="1:1" x14ac:dyDescent="0.3">
      <c r="A7415" s="94"/>
    </row>
    <row r="7416" spans="1:1" x14ac:dyDescent="0.3">
      <c r="A7416" s="94"/>
    </row>
    <row r="7417" spans="1:1" x14ac:dyDescent="0.3">
      <c r="A7417" s="94"/>
    </row>
    <row r="7418" spans="1:1" x14ac:dyDescent="0.3">
      <c r="A7418" s="94"/>
    </row>
    <row r="7419" spans="1:1" x14ac:dyDescent="0.3">
      <c r="A7419" s="94"/>
    </row>
    <row r="7420" spans="1:1" x14ac:dyDescent="0.3">
      <c r="A7420" s="94"/>
    </row>
    <row r="7421" spans="1:1" x14ac:dyDescent="0.3">
      <c r="A7421" s="94"/>
    </row>
    <row r="7422" spans="1:1" x14ac:dyDescent="0.3">
      <c r="A7422" s="94"/>
    </row>
    <row r="7423" spans="1:1" x14ac:dyDescent="0.3">
      <c r="A7423" s="94"/>
    </row>
    <row r="7424" spans="1:1" x14ac:dyDescent="0.3">
      <c r="A7424" s="94"/>
    </row>
    <row r="7425" spans="1:1" x14ac:dyDescent="0.3">
      <c r="A7425" s="94"/>
    </row>
    <row r="7426" spans="1:1" x14ac:dyDescent="0.3">
      <c r="A7426" s="94"/>
    </row>
    <row r="7427" spans="1:1" x14ac:dyDescent="0.3">
      <c r="A7427" s="94"/>
    </row>
    <row r="7428" spans="1:1" x14ac:dyDescent="0.3">
      <c r="A7428" s="94"/>
    </row>
    <row r="7429" spans="1:1" x14ac:dyDescent="0.3">
      <c r="A7429" s="94"/>
    </row>
    <row r="7430" spans="1:1" x14ac:dyDescent="0.3">
      <c r="A7430" s="94"/>
    </row>
    <row r="7431" spans="1:1" x14ac:dyDescent="0.3">
      <c r="A7431" s="94"/>
    </row>
    <row r="7432" spans="1:1" x14ac:dyDescent="0.3">
      <c r="A7432" s="94"/>
    </row>
    <row r="7433" spans="1:1" x14ac:dyDescent="0.3">
      <c r="A7433" s="94"/>
    </row>
    <row r="7434" spans="1:1" x14ac:dyDescent="0.3">
      <c r="A7434" s="94"/>
    </row>
    <row r="7435" spans="1:1" x14ac:dyDescent="0.3">
      <c r="A7435" s="94"/>
    </row>
    <row r="7436" spans="1:1" x14ac:dyDescent="0.3">
      <c r="A7436" s="94"/>
    </row>
    <row r="7437" spans="1:1" x14ac:dyDescent="0.3">
      <c r="A7437" s="94"/>
    </row>
    <row r="7438" spans="1:1" x14ac:dyDescent="0.3">
      <c r="A7438" s="94"/>
    </row>
    <row r="7439" spans="1:1" x14ac:dyDescent="0.3">
      <c r="A7439" s="94"/>
    </row>
    <row r="7440" spans="1:1" x14ac:dyDescent="0.3">
      <c r="A7440" s="94"/>
    </row>
    <row r="7441" spans="1:1" x14ac:dyDescent="0.3">
      <c r="A7441" s="94"/>
    </row>
    <row r="7442" spans="1:1" x14ac:dyDescent="0.3">
      <c r="A7442" s="94"/>
    </row>
    <row r="7443" spans="1:1" x14ac:dyDescent="0.3">
      <c r="A7443" s="94"/>
    </row>
    <row r="7444" spans="1:1" x14ac:dyDescent="0.3">
      <c r="A7444" s="94"/>
    </row>
    <row r="7445" spans="1:1" x14ac:dyDescent="0.3">
      <c r="A7445" s="94"/>
    </row>
    <row r="7446" spans="1:1" x14ac:dyDescent="0.3">
      <c r="A7446" s="94"/>
    </row>
    <row r="7447" spans="1:1" x14ac:dyDescent="0.3">
      <c r="A7447" s="94"/>
    </row>
    <row r="7448" spans="1:1" x14ac:dyDescent="0.3">
      <c r="A7448" s="94"/>
    </row>
    <row r="7449" spans="1:1" x14ac:dyDescent="0.3">
      <c r="A7449" s="94"/>
    </row>
    <row r="7450" spans="1:1" x14ac:dyDescent="0.3">
      <c r="A7450" s="94"/>
    </row>
    <row r="7451" spans="1:1" x14ac:dyDescent="0.3">
      <c r="A7451" s="94"/>
    </row>
    <row r="7452" spans="1:1" x14ac:dyDescent="0.3">
      <c r="A7452" s="94"/>
    </row>
    <row r="7453" spans="1:1" x14ac:dyDescent="0.3">
      <c r="A7453" s="94"/>
    </row>
    <row r="7454" spans="1:1" x14ac:dyDescent="0.3">
      <c r="A7454" s="94"/>
    </row>
    <row r="7455" spans="1:1" x14ac:dyDescent="0.3">
      <c r="A7455" s="94"/>
    </row>
    <row r="7456" spans="1:1" x14ac:dyDescent="0.3">
      <c r="A7456" s="94"/>
    </row>
    <row r="7457" spans="1:1" x14ac:dyDescent="0.3">
      <c r="A7457" s="94"/>
    </row>
    <row r="7458" spans="1:1" x14ac:dyDescent="0.3">
      <c r="A7458" s="94"/>
    </row>
    <row r="7459" spans="1:1" x14ac:dyDescent="0.3">
      <c r="A7459" s="94"/>
    </row>
    <row r="7460" spans="1:1" x14ac:dyDescent="0.3">
      <c r="A7460" s="94"/>
    </row>
    <row r="7461" spans="1:1" x14ac:dyDescent="0.3">
      <c r="A7461" s="94"/>
    </row>
    <row r="7462" spans="1:1" x14ac:dyDescent="0.3">
      <c r="A7462" s="94"/>
    </row>
    <row r="7463" spans="1:1" x14ac:dyDescent="0.3">
      <c r="A7463" s="94"/>
    </row>
    <row r="7464" spans="1:1" x14ac:dyDescent="0.3">
      <c r="A7464" s="94"/>
    </row>
    <row r="7465" spans="1:1" x14ac:dyDescent="0.3">
      <c r="A7465" s="94"/>
    </row>
    <row r="7466" spans="1:1" x14ac:dyDescent="0.3">
      <c r="A7466" s="94"/>
    </row>
    <row r="7467" spans="1:1" x14ac:dyDescent="0.3">
      <c r="A7467" s="94"/>
    </row>
    <row r="7468" spans="1:1" x14ac:dyDescent="0.3">
      <c r="A7468" s="94"/>
    </row>
    <row r="7469" spans="1:1" x14ac:dyDescent="0.3">
      <c r="A7469" s="94"/>
    </row>
    <row r="7470" spans="1:1" x14ac:dyDescent="0.3">
      <c r="A7470" s="94"/>
    </row>
    <row r="7471" spans="1:1" x14ac:dyDescent="0.3">
      <c r="A7471" s="94"/>
    </row>
    <row r="7472" spans="1:1" x14ac:dyDescent="0.3">
      <c r="A7472" s="94"/>
    </row>
    <row r="7473" spans="1:1" x14ac:dyDescent="0.3">
      <c r="A7473" s="94"/>
    </row>
    <row r="7474" spans="1:1" x14ac:dyDescent="0.3">
      <c r="A7474" s="94"/>
    </row>
    <row r="7475" spans="1:1" x14ac:dyDescent="0.3">
      <c r="A7475" s="94"/>
    </row>
    <row r="7476" spans="1:1" x14ac:dyDescent="0.3">
      <c r="A7476" s="94"/>
    </row>
    <row r="7477" spans="1:1" x14ac:dyDescent="0.3">
      <c r="A7477" s="94"/>
    </row>
    <row r="7478" spans="1:1" x14ac:dyDescent="0.3">
      <c r="A7478" s="94"/>
    </row>
    <row r="7479" spans="1:1" x14ac:dyDescent="0.3">
      <c r="A7479" s="94"/>
    </row>
    <row r="7480" spans="1:1" x14ac:dyDescent="0.3">
      <c r="A7480" s="94"/>
    </row>
    <row r="7481" spans="1:1" x14ac:dyDescent="0.3">
      <c r="A7481" s="94"/>
    </row>
    <row r="7482" spans="1:1" x14ac:dyDescent="0.3">
      <c r="A7482" s="94"/>
    </row>
    <row r="7483" spans="1:1" x14ac:dyDescent="0.3">
      <c r="A7483" s="94"/>
    </row>
    <row r="7484" spans="1:1" x14ac:dyDescent="0.3">
      <c r="A7484" s="94"/>
    </row>
    <row r="7485" spans="1:1" x14ac:dyDescent="0.3">
      <c r="A7485" s="94"/>
    </row>
    <row r="7486" spans="1:1" x14ac:dyDescent="0.3">
      <c r="A7486" s="94"/>
    </row>
    <row r="7487" spans="1:1" x14ac:dyDescent="0.3">
      <c r="A7487" s="94"/>
    </row>
    <row r="7488" spans="1:1" x14ac:dyDescent="0.3">
      <c r="A7488" s="94"/>
    </row>
    <row r="7489" spans="1:1" x14ac:dyDescent="0.3">
      <c r="A7489" s="94"/>
    </row>
    <row r="7490" spans="1:1" x14ac:dyDescent="0.3">
      <c r="A7490" s="94"/>
    </row>
    <row r="7491" spans="1:1" x14ac:dyDescent="0.3">
      <c r="A7491" s="94"/>
    </row>
    <row r="7492" spans="1:1" x14ac:dyDescent="0.3">
      <c r="A7492" s="94"/>
    </row>
    <row r="7493" spans="1:1" x14ac:dyDescent="0.3">
      <c r="A7493" s="94"/>
    </row>
    <row r="7494" spans="1:1" x14ac:dyDescent="0.3">
      <c r="A7494" s="94"/>
    </row>
    <row r="7495" spans="1:1" x14ac:dyDescent="0.3">
      <c r="A7495" s="94"/>
    </row>
    <row r="7496" spans="1:1" x14ac:dyDescent="0.3">
      <c r="A7496" s="94"/>
    </row>
    <row r="7497" spans="1:1" x14ac:dyDescent="0.3">
      <c r="A7497" s="94"/>
    </row>
    <row r="7498" spans="1:1" x14ac:dyDescent="0.3">
      <c r="A7498" s="94"/>
    </row>
    <row r="7499" spans="1:1" x14ac:dyDescent="0.3">
      <c r="A7499" s="94"/>
    </row>
    <row r="7500" spans="1:1" x14ac:dyDescent="0.3">
      <c r="A7500" s="94"/>
    </row>
    <row r="7501" spans="1:1" x14ac:dyDescent="0.3">
      <c r="A7501" s="94"/>
    </row>
    <row r="7502" spans="1:1" x14ac:dyDescent="0.3">
      <c r="A7502" s="94"/>
    </row>
    <row r="7503" spans="1:1" x14ac:dyDescent="0.3">
      <c r="A7503" s="94"/>
    </row>
    <row r="7504" spans="1:1" x14ac:dyDescent="0.3">
      <c r="A7504" s="94"/>
    </row>
    <row r="7505" spans="1:1" x14ac:dyDescent="0.3">
      <c r="A7505" s="94"/>
    </row>
    <row r="7506" spans="1:1" x14ac:dyDescent="0.3">
      <c r="A7506" s="94"/>
    </row>
    <row r="7507" spans="1:1" x14ac:dyDescent="0.3">
      <c r="A7507" s="94"/>
    </row>
    <row r="7508" spans="1:1" x14ac:dyDescent="0.3">
      <c r="A7508" s="94"/>
    </row>
    <row r="7509" spans="1:1" x14ac:dyDescent="0.3">
      <c r="A7509" s="94"/>
    </row>
    <row r="7510" spans="1:1" x14ac:dyDescent="0.3">
      <c r="A7510" s="94"/>
    </row>
    <row r="7511" spans="1:1" x14ac:dyDescent="0.3">
      <c r="A7511" s="94"/>
    </row>
    <row r="7512" spans="1:1" x14ac:dyDescent="0.3">
      <c r="A7512" s="94"/>
    </row>
    <row r="7513" spans="1:1" x14ac:dyDescent="0.3">
      <c r="A7513" s="94"/>
    </row>
    <row r="7514" spans="1:1" x14ac:dyDescent="0.3">
      <c r="A7514" s="94"/>
    </row>
    <row r="7515" spans="1:1" x14ac:dyDescent="0.3">
      <c r="A7515" s="94"/>
    </row>
    <row r="7516" spans="1:1" x14ac:dyDescent="0.3">
      <c r="A7516" s="94"/>
    </row>
    <row r="7517" spans="1:1" x14ac:dyDescent="0.3">
      <c r="A7517" s="94"/>
    </row>
    <row r="7518" spans="1:1" x14ac:dyDescent="0.3">
      <c r="A7518" s="94"/>
    </row>
    <row r="7519" spans="1:1" x14ac:dyDescent="0.3">
      <c r="A7519" s="94"/>
    </row>
    <row r="7520" spans="1:1" x14ac:dyDescent="0.3">
      <c r="A7520" s="94"/>
    </row>
    <row r="7521" spans="1:1" x14ac:dyDescent="0.3">
      <c r="A7521" s="94"/>
    </row>
    <row r="7522" spans="1:1" x14ac:dyDescent="0.3">
      <c r="A7522" s="94"/>
    </row>
    <row r="7523" spans="1:1" x14ac:dyDescent="0.3">
      <c r="A7523" s="94"/>
    </row>
    <row r="7524" spans="1:1" x14ac:dyDescent="0.3">
      <c r="A7524" s="94"/>
    </row>
    <row r="7525" spans="1:1" x14ac:dyDescent="0.3">
      <c r="A7525" s="94"/>
    </row>
    <row r="7526" spans="1:1" x14ac:dyDescent="0.3">
      <c r="A7526" s="94"/>
    </row>
    <row r="7527" spans="1:1" x14ac:dyDescent="0.3">
      <c r="A7527" s="94"/>
    </row>
    <row r="7528" spans="1:1" x14ac:dyDescent="0.3">
      <c r="A7528" s="94"/>
    </row>
    <row r="7529" spans="1:1" x14ac:dyDescent="0.3">
      <c r="A7529" s="94"/>
    </row>
    <row r="7530" spans="1:1" x14ac:dyDescent="0.3">
      <c r="A7530" s="94"/>
    </row>
    <row r="7531" spans="1:1" x14ac:dyDescent="0.3">
      <c r="A7531" s="94"/>
    </row>
    <row r="7532" spans="1:1" x14ac:dyDescent="0.3">
      <c r="A7532" s="94"/>
    </row>
    <row r="7533" spans="1:1" x14ac:dyDescent="0.3">
      <c r="A7533" s="94"/>
    </row>
    <row r="7534" spans="1:1" x14ac:dyDescent="0.3">
      <c r="A7534" s="94"/>
    </row>
    <row r="7535" spans="1:1" x14ac:dyDescent="0.3">
      <c r="A7535" s="94"/>
    </row>
    <row r="7536" spans="1:1" x14ac:dyDescent="0.3">
      <c r="A7536" s="94"/>
    </row>
    <row r="7537" spans="1:1" x14ac:dyDescent="0.3">
      <c r="A7537" s="94"/>
    </row>
    <row r="7538" spans="1:1" x14ac:dyDescent="0.3">
      <c r="A7538" s="94"/>
    </row>
    <row r="7539" spans="1:1" x14ac:dyDescent="0.3">
      <c r="A7539" s="94"/>
    </row>
    <row r="7540" spans="1:1" x14ac:dyDescent="0.3">
      <c r="A7540" s="94"/>
    </row>
    <row r="7541" spans="1:1" x14ac:dyDescent="0.3">
      <c r="A7541" s="94"/>
    </row>
    <row r="7542" spans="1:1" x14ac:dyDescent="0.3">
      <c r="A7542" s="94"/>
    </row>
    <row r="7543" spans="1:1" x14ac:dyDescent="0.3">
      <c r="A7543" s="94"/>
    </row>
    <row r="7544" spans="1:1" x14ac:dyDescent="0.3">
      <c r="A7544" s="94"/>
    </row>
    <row r="7545" spans="1:1" x14ac:dyDescent="0.3">
      <c r="A7545" s="94"/>
    </row>
    <row r="7546" spans="1:1" x14ac:dyDescent="0.3">
      <c r="A7546" s="94"/>
    </row>
    <row r="7547" spans="1:1" x14ac:dyDescent="0.3">
      <c r="A7547" s="94"/>
    </row>
    <row r="7548" spans="1:1" x14ac:dyDescent="0.3">
      <c r="A7548" s="94"/>
    </row>
    <row r="7549" spans="1:1" x14ac:dyDescent="0.3">
      <c r="A7549" s="94"/>
    </row>
    <row r="7550" spans="1:1" x14ac:dyDescent="0.3">
      <c r="A7550" s="94"/>
    </row>
    <row r="7551" spans="1:1" x14ac:dyDescent="0.3">
      <c r="A7551" s="94"/>
    </row>
    <row r="7552" spans="1:1" x14ac:dyDescent="0.3">
      <c r="A7552" s="94"/>
    </row>
    <row r="7553" spans="1:1" x14ac:dyDescent="0.3">
      <c r="A7553" s="94"/>
    </row>
    <row r="7554" spans="1:1" x14ac:dyDescent="0.3">
      <c r="A7554" s="94"/>
    </row>
    <row r="7555" spans="1:1" x14ac:dyDescent="0.3">
      <c r="A7555" s="94"/>
    </row>
    <row r="7556" spans="1:1" x14ac:dyDescent="0.3">
      <c r="A7556" s="94"/>
    </row>
    <row r="7557" spans="1:1" x14ac:dyDescent="0.3">
      <c r="A7557" s="94"/>
    </row>
    <row r="7558" spans="1:1" x14ac:dyDescent="0.3">
      <c r="A7558" s="94"/>
    </row>
    <row r="7559" spans="1:1" x14ac:dyDescent="0.3">
      <c r="A7559" s="94"/>
    </row>
    <row r="7560" spans="1:1" x14ac:dyDescent="0.3">
      <c r="A7560" s="94"/>
    </row>
    <row r="7561" spans="1:1" x14ac:dyDescent="0.3">
      <c r="A7561" s="94"/>
    </row>
    <row r="7562" spans="1:1" x14ac:dyDescent="0.3">
      <c r="A7562" s="94"/>
    </row>
    <row r="7563" spans="1:1" x14ac:dyDescent="0.3">
      <c r="A7563" s="94"/>
    </row>
    <row r="7564" spans="1:1" x14ac:dyDescent="0.3">
      <c r="A7564" s="94"/>
    </row>
    <row r="7565" spans="1:1" x14ac:dyDescent="0.3">
      <c r="A7565" s="94"/>
    </row>
    <row r="7566" spans="1:1" x14ac:dyDescent="0.3">
      <c r="A7566" s="94"/>
    </row>
    <row r="7567" spans="1:1" x14ac:dyDescent="0.3">
      <c r="A7567" s="94"/>
    </row>
    <row r="7568" spans="1:1" x14ac:dyDescent="0.3">
      <c r="A7568" s="94"/>
    </row>
    <row r="7569" spans="1:1" x14ac:dyDescent="0.3">
      <c r="A7569" s="94"/>
    </row>
    <row r="7570" spans="1:1" x14ac:dyDescent="0.3">
      <c r="A7570" s="94"/>
    </row>
    <row r="7571" spans="1:1" x14ac:dyDescent="0.3">
      <c r="A7571" s="94"/>
    </row>
    <row r="7572" spans="1:1" x14ac:dyDescent="0.3">
      <c r="A7572" s="94"/>
    </row>
    <row r="7573" spans="1:1" x14ac:dyDescent="0.3">
      <c r="A7573" s="94"/>
    </row>
    <row r="7574" spans="1:1" x14ac:dyDescent="0.3">
      <c r="A7574" s="94"/>
    </row>
    <row r="7575" spans="1:1" x14ac:dyDescent="0.3">
      <c r="A7575" s="94"/>
    </row>
    <row r="7576" spans="1:1" x14ac:dyDescent="0.3">
      <c r="A7576" s="94"/>
    </row>
    <row r="7577" spans="1:1" x14ac:dyDescent="0.3">
      <c r="A7577" s="94"/>
    </row>
    <row r="7578" spans="1:1" x14ac:dyDescent="0.3">
      <c r="A7578" s="94"/>
    </row>
    <row r="7579" spans="1:1" x14ac:dyDescent="0.3">
      <c r="A7579" s="94"/>
    </row>
    <row r="7580" spans="1:1" x14ac:dyDescent="0.3">
      <c r="A7580" s="94"/>
    </row>
    <row r="7581" spans="1:1" x14ac:dyDescent="0.3">
      <c r="A7581" s="94"/>
    </row>
    <row r="7582" spans="1:1" x14ac:dyDescent="0.3">
      <c r="A7582" s="94"/>
    </row>
    <row r="7583" spans="1:1" x14ac:dyDescent="0.3">
      <c r="A7583" s="94"/>
    </row>
    <row r="7584" spans="1:1" x14ac:dyDescent="0.3">
      <c r="A7584" s="94"/>
    </row>
    <row r="7585" spans="1:1" x14ac:dyDescent="0.3">
      <c r="A7585" s="94"/>
    </row>
    <row r="7586" spans="1:1" x14ac:dyDescent="0.3">
      <c r="A7586" s="94"/>
    </row>
    <row r="7587" spans="1:1" x14ac:dyDescent="0.3">
      <c r="A7587" s="94"/>
    </row>
    <row r="7588" spans="1:1" x14ac:dyDescent="0.3">
      <c r="A7588" s="94"/>
    </row>
    <row r="7589" spans="1:1" x14ac:dyDescent="0.3">
      <c r="A7589" s="94"/>
    </row>
    <row r="7590" spans="1:1" x14ac:dyDescent="0.3">
      <c r="A7590" s="94"/>
    </row>
    <row r="7591" spans="1:1" x14ac:dyDescent="0.3">
      <c r="A7591" s="94"/>
    </row>
    <row r="7592" spans="1:1" x14ac:dyDescent="0.3">
      <c r="A7592" s="94"/>
    </row>
    <row r="7593" spans="1:1" x14ac:dyDescent="0.3">
      <c r="A7593" s="94"/>
    </row>
    <row r="7594" spans="1:1" x14ac:dyDescent="0.3">
      <c r="A7594" s="94"/>
    </row>
    <row r="7595" spans="1:1" x14ac:dyDescent="0.3">
      <c r="A7595" s="94"/>
    </row>
    <row r="7596" spans="1:1" x14ac:dyDescent="0.3">
      <c r="A7596" s="94"/>
    </row>
    <row r="7597" spans="1:1" x14ac:dyDescent="0.3">
      <c r="A7597" s="94"/>
    </row>
    <row r="7598" spans="1:1" x14ac:dyDescent="0.3">
      <c r="A7598" s="94"/>
    </row>
    <row r="7599" spans="1:1" x14ac:dyDescent="0.3">
      <c r="A7599" s="94"/>
    </row>
    <row r="7600" spans="1:1" x14ac:dyDescent="0.3">
      <c r="A7600" s="94"/>
    </row>
    <row r="7601" spans="1:1" x14ac:dyDescent="0.3">
      <c r="A7601" s="94"/>
    </row>
    <row r="7602" spans="1:1" x14ac:dyDescent="0.3">
      <c r="A7602" s="94"/>
    </row>
    <row r="7603" spans="1:1" x14ac:dyDescent="0.3">
      <c r="A7603" s="94"/>
    </row>
    <row r="7604" spans="1:1" x14ac:dyDescent="0.3">
      <c r="A7604" s="94"/>
    </row>
    <row r="7605" spans="1:1" x14ac:dyDescent="0.3">
      <c r="A7605" s="94"/>
    </row>
    <row r="7606" spans="1:1" x14ac:dyDescent="0.3">
      <c r="A7606" s="94"/>
    </row>
    <row r="7607" spans="1:1" x14ac:dyDescent="0.3">
      <c r="A7607" s="94"/>
    </row>
    <row r="7608" spans="1:1" x14ac:dyDescent="0.3">
      <c r="A7608" s="94"/>
    </row>
    <row r="7609" spans="1:1" x14ac:dyDescent="0.3">
      <c r="A7609" s="94"/>
    </row>
    <row r="7610" spans="1:1" x14ac:dyDescent="0.3">
      <c r="A7610" s="94"/>
    </row>
    <row r="7611" spans="1:1" x14ac:dyDescent="0.3">
      <c r="A7611" s="94"/>
    </row>
    <row r="7612" spans="1:1" x14ac:dyDescent="0.3">
      <c r="A7612" s="94"/>
    </row>
    <row r="7613" spans="1:1" x14ac:dyDescent="0.3">
      <c r="A7613" s="94"/>
    </row>
    <row r="7614" spans="1:1" x14ac:dyDescent="0.3">
      <c r="A7614" s="94"/>
    </row>
    <row r="7615" spans="1:1" x14ac:dyDescent="0.3">
      <c r="A7615" s="94"/>
    </row>
    <row r="7616" spans="1:1" x14ac:dyDescent="0.3">
      <c r="A7616" s="94"/>
    </row>
    <row r="7617" spans="1:1" x14ac:dyDescent="0.3">
      <c r="A7617" s="94"/>
    </row>
    <row r="7618" spans="1:1" x14ac:dyDescent="0.3">
      <c r="A7618" s="94"/>
    </row>
    <row r="7619" spans="1:1" x14ac:dyDescent="0.3">
      <c r="A7619" s="94"/>
    </row>
    <row r="7620" spans="1:1" x14ac:dyDescent="0.3">
      <c r="A7620" s="94"/>
    </row>
    <row r="7621" spans="1:1" x14ac:dyDescent="0.3">
      <c r="A7621" s="94"/>
    </row>
    <row r="7622" spans="1:1" x14ac:dyDescent="0.3">
      <c r="A7622" s="94"/>
    </row>
    <row r="7623" spans="1:1" x14ac:dyDescent="0.3">
      <c r="A7623" s="94"/>
    </row>
    <row r="7624" spans="1:1" x14ac:dyDescent="0.3">
      <c r="A7624" s="94"/>
    </row>
    <row r="7625" spans="1:1" x14ac:dyDescent="0.3">
      <c r="A7625" s="94"/>
    </row>
    <row r="7626" spans="1:1" x14ac:dyDescent="0.3">
      <c r="A7626" s="94"/>
    </row>
    <row r="7627" spans="1:1" x14ac:dyDescent="0.3">
      <c r="A7627" s="94"/>
    </row>
    <row r="7628" spans="1:1" x14ac:dyDescent="0.3">
      <c r="A7628" s="94"/>
    </row>
    <row r="7629" spans="1:1" x14ac:dyDescent="0.3">
      <c r="A7629" s="94"/>
    </row>
    <row r="7630" spans="1:1" x14ac:dyDescent="0.3">
      <c r="A7630" s="94"/>
    </row>
    <row r="7631" spans="1:1" x14ac:dyDescent="0.3">
      <c r="A7631" s="94"/>
    </row>
    <row r="7632" spans="1:1" x14ac:dyDescent="0.3">
      <c r="A7632" s="94"/>
    </row>
    <row r="7633" spans="1:1" x14ac:dyDescent="0.3">
      <c r="A7633" s="94"/>
    </row>
    <row r="7634" spans="1:1" x14ac:dyDescent="0.3">
      <c r="A7634" s="94"/>
    </row>
    <row r="7635" spans="1:1" x14ac:dyDescent="0.3">
      <c r="A7635" s="94"/>
    </row>
    <row r="7636" spans="1:1" x14ac:dyDescent="0.3">
      <c r="A7636" s="94"/>
    </row>
    <row r="7637" spans="1:1" x14ac:dyDescent="0.3">
      <c r="A7637" s="94"/>
    </row>
    <row r="7638" spans="1:1" x14ac:dyDescent="0.3">
      <c r="A7638" s="94"/>
    </row>
    <row r="7639" spans="1:1" x14ac:dyDescent="0.3">
      <c r="A7639" s="94"/>
    </row>
    <row r="7640" spans="1:1" x14ac:dyDescent="0.3">
      <c r="A7640" s="94"/>
    </row>
    <row r="7641" spans="1:1" x14ac:dyDescent="0.3">
      <c r="A7641" s="94"/>
    </row>
    <row r="7642" spans="1:1" x14ac:dyDescent="0.3">
      <c r="A7642" s="94"/>
    </row>
    <row r="7643" spans="1:1" x14ac:dyDescent="0.3">
      <c r="A7643" s="94"/>
    </row>
    <row r="7644" spans="1:1" x14ac:dyDescent="0.3">
      <c r="A7644" s="94"/>
    </row>
    <row r="7645" spans="1:1" x14ac:dyDescent="0.3">
      <c r="A7645" s="94"/>
    </row>
    <row r="7646" spans="1:1" x14ac:dyDescent="0.3">
      <c r="A7646" s="94"/>
    </row>
    <row r="7647" spans="1:1" x14ac:dyDescent="0.3">
      <c r="A7647" s="94"/>
    </row>
    <row r="7648" spans="1:1" x14ac:dyDescent="0.3">
      <c r="A7648" s="94"/>
    </row>
    <row r="7649" spans="1:1" x14ac:dyDescent="0.3">
      <c r="A7649" s="94"/>
    </row>
    <row r="7650" spans="1:1" x14ac:dyDescent="0.3">
      <c r="A7650" s="94"/>
    </row>
    <row r="7651" spans="1:1" x14ac:dyDescent="0.3">
      <c r="A7651" s="94"/>
    </row>
    <row r="7652" spans="1:1" x14ac:dyDescent="0.3">
      <c r="A7652" s="94"/>
    </row>
    <row r="7653" spans="1:1" x14ac:dyDescent="0.3">
      <c r="A7653" s="94"/>
    </row>
    <row r="7654" spans="1:1" x14ac:dyDescent="0.3">
      <c r="A7654" s="94"/>
    </row>
    <row r="7655" spans="1:1" x14ac:dyDescent="0.3">
      <c r="A7655" s="94"/>
    </row>
    <row r="7656" spans="1:1" x14ac:dyDescent="0.3">
      <c r="A7656" s="94"/>
    </row>
    <row r="7657" spans="1:1" x14ac:dyDescent="0.3">
      <c r="A7657" s="94"/>
    </row>
    <row r="7658" spans="1:1" x14ac:dyDescent="0.3">
      <c r="A7658" s="94"/>
    </row>
    <row r="7659" spans="1:1" x14ac:dyDescent="0.3">
      <c r="A7659" s="94"/>
    </row>
    <row r="7660" spans="1:1" x14ac:dyDescent="0.3">
      <c r="A7660" s="94"/>
    </row>
    <row r="7661" spans="1:1" x14ac:dyDescent="0.3">
      <c r="A7661" s="94"/>
    </row>
    <row r="7662" spans="1:1" x14ac:dyDescent="0.3">
      <c r="A7662" s="94"/>
    </row>
    <row r="7663" spans="1:1" x14ac:dyDescent="0.3">
      <c r="A7663" s="94"/>
    </row>
    <row r="7664" spans="1:1" x14ac:dyDescent="0.3">
      <c r="A7664" s="94"/>
    </row>
    <row r="7665" spans="1:1" x14ac:dyDescent="0.3">
      <c r="A7665" s="94"/>
    </row>
    <row r="7666" spans="1:1" x14ac:dyDescent="0.3">
      <c r="A7666" s="94"/>
    </row>
    <row r="7667" spans="1:1" x14ac:dyDescent="0.3">
      <c r="A7667" s="94"/>
    </row>
    <row r="7668" spans="1:1" x14ac:dyDescent="0.3">
      <c r="A7668" s="94"/>
    </row>
    <row r="7669" spans="1:1" x14ac:dyDescent="0.3">
      <c r="A7669" s="94"/>
    </row>
    <row r="7670" spans="1:1" x14ac:dyDescent="0.3">
      <c r="A7670" s="94"/>
    </row>
    <row r="7671" spans="1:1" x14ac:dyDescent="0.3">
      <c r="A7671" s="94"/>
    </row>
    <row r="7672" spans="1:1" x14ac:dyDescent="0.3">
      <c r="A7672" s="94"/>
    </row>
    <row r="7673" spans="1:1" x14ac:dyDescent="0.3">
      <c r="A7673" s="94"/>
    </row>
    <row r="7674" spans="1:1" x14ac:dyDescent="0.3">
      <c r="A7674" s="94"/>
    </row>
    <row r="7675" spans="1:1" x14ac:dyDescent="0.3">
      <c r="A7675" s="94"/>
    </row>
    <row r="7676" spans="1:1" x14ac:dyDescent="0.3">
      <c r="A7676" s="94"/>
    </row>
    <row r="7677" spans="1:1" x14ac:dyDescent="0.3">
      <c r="A7677" s="94"/>
    </row>
    <row r="7678" spans="1:1" x14ac:dyDescent="0.3">
      <c r="A7678" s="94"/>
    </row>
    <row r="7679" spans="1:1" x14ac:dyDescent="0.3">
      <c r="A7679" s="94"/>
    </row>
    <row r="7680" spans="1:1" x14ac:dyDescent="0.3">
      <c r="A7680" s="94"/>
    </row>
    <row r="7681" spans="1:1" x14ac:dyDescent="0.3">
      <c r="A7681" s="94"/>
    </row>
    <row r="7682" spans="1:1" x14ac:dyDescent="0.3">
      <c r="A7682" s="94"/>
    </row>
    <row r="7683" spans="1:1" x14ac:dyDescent="0.3">
      <c r="A7683" s="94"/>
    </row>
    <row r="7684" spans="1:1" x14ac:dyDescent="0.3">
      <c r="A7684" s="94"/>
    </row>
    <row r="7685" spans="1:1" x14ac:dyDescent="0.3">
      <c r="A7685" s="94"/>
    </row>
    <row r="7686" spans="1:1" x14ac:dyDescent="0.3">
      <c r="A7686" s="94"/>
    </row>
    <row r="7687" spans="1:1" x14ac:dyDescent="0.3">
      <c r="A7687" s="94"/>
    </row>
    <row r="7688" spans="1:1" x14ac:dyDescent="0.3">
      <c r="A7688" s="94"/>
    </row>
    <row r="7689" spans="1:1" x14ac:dyDescent="0.3">
      <c r="A7689" s="94"/>
    </row>
    <row r="7690" spans="1:1" x14ac:dyDescent="0.3">
      <c r="A7690" s="94"/>
    </row>
    <row r="7691" spans="1:1" x14ac:dyDescent="0.3">
      <c r="A7691" s="94"/>
    </row>
    <row r="7692" spans="1:1" x14ac:dyDescent="0.3">
      <c r="A7692" s="94"/>
    </row>
    <row r="7693" spans="1:1" x14ac:dyDescent="0.3">
      <c r="A7693" s="94"/>
    </row>
    <row r="7694" spans="1:1" x14ac:dyDescent="0.3">
      <c r="A7694" s="94"/>
    </row>
    <row r="7695" spans="1:1" x14ac:dyDescent="0.3">
      <c r="A7695" s="94"/>
    </row>
    <row r="7696" spans="1:1" x14ac:dyDescent="0.3">
      <c r="A7696" s="94"/>
    </row>
    <row r="7697" spans="1:1" x14ac:dyDescent="0.3">
      <c r="A7697" s="94"/>
    </row>
    <row r="7698" spans="1:1" x14ac:dyDescent="0.3">
      <c r="A7698" s="94"/>
    </row>
    <row r="7699" spans="1:1" x14ac:dyDescent="0.3">
      <c r="A7699" s="94"/>
    </row>
    <row r="7700" spans="1:1" x14ac:dyDescent="0.3">
      <c r="A7700" s="94"/>
    </row>
    <row r="7701" spans="1:1" x14ac:dyDescent="0.3">
      <c r="A7701" s="94"/>
    </row>
    <row r="7702" spans="1:1" x14ac:dyDescent="0.3">
      <c r="A7702" s="94"/>
    </row>
    <row r="7703" spans="1:1" x14ac:dyDescent="0.3">
      <c r="A7703" s="94"/>
    </row>
    <row r="7704" spans="1:1" x14ac:dyDescent="0.3">
      <c r="A7704" s="94"/>
    </row>
    <row r="7705" spans="1:1" x14ac:dyDescent="0.3">
      <c r="A7705" s="94"/>
    </row>
    <row r="7706" spans="1:1" x14ac:dyDescent="0.3">
      <c r="A7706" s="94"/>
    </row>
    <row r="7707" spans="1:1" x14ac:dyDescent="0.3">
      <c r="A7707" s="94"/>
    </row>
    <row r="7708" spans="1:1" x14ac:dyDescent="0.3">
      <c r="A7708" s="94"/>
    </row>
    <row r="7709" spans="1:1" x14ac:dyDescent="0.3">
      <c r="A7709" s="94"/>
    </row>
    <row r="7710" spans="1:1" x14ac:dyDescent="0.3">
      <c r="A7710" s="94"/>
    </row>
    <row r="7711" spans="1:1" x14ac:dyDescent="0.3">
      <c r="A7711" s="94"/>
    </row>
    <row r="7712" spans="1:1" x14ac:dyDescent="0.3">
      <c r="A7712" s="94"/>
    </row>
    <row r="7713" spans="1:1" x14ac:dyDescent="0.3">
      <c r="A7713" s="94"/>
    </row>
    <row r="7714" spans="1:1" x14ac:dyDescent="0.3">
      <c r="A7714" s="94"/>
    </row>
    <row r="7715" spans="1:1" x14ac:dyDescent="0.3">
      <c r="A7715" s="94"/>
    </row>
    <row r="7716" spans="1:1" x14ac:dyDescent="0.3">
      <c r="A7716" s="94"/>
    </row>
    <row r="7717" spans="1:1" x14ac:dyDescent="0.3">
      <c r="A7717" s="94"/>
    </row>
    <row r="7718" spans="1:1" x14ac:dyDescent="0.3">
      <c r="A7718" s="94"/>
    </row>
    <row r="7719" spans="1:1" x14ac:dyDescent="0.3">
      <c r="A7719" s="94"/>
    </row>
    <row r="7720" spans="1:1" x14ac:dyDescent="0.3">
      <c r="A7720" s="94"/>
    </row>
    <row r="7721" spans="1:1" x14ac:dyDescent="0.3">
      <c r="A7721" s="94"/>
    </row>
    <row r="7722" spans="1:1" x14ac:dyDescent="0.3">
      <c r="A7722" s="94"/>
    </row>
    <row r="7723" spans="1:1" x14ac:dyDescent="0.3">
      <c r="A7723" s="94"/>
    </row>
    <row r="7724" spans="1:1" x14ac:dyDescent="0.3">
      <c r="A7724" s="94"/>
    </row>
    <row r="7725" spans="1:1" x14ac:dyDescent="0.3">
      <c r="A7725" s="94"/>
    </row>
    <row r="7726" spans="1:1" x14ac:dyDescent="0.3">
      <c r="A7726" s="94"/>
    </row>
    <row r="7727" spans="1:1" x14ac:dyDescent="0.3">
      <c r="A7727" s="94"/>
    </row>
    <row r="7728" spans="1:1" x14ac:dyDescent="0.3">
      <c r="A7728" s="94"/>
    </row>
    <row r="7729" spans="1:1" x14ac:dyDescent="0.3">
      <c r="A7729" s="94"/>
    </row>
    <row r="7730" spans="1:1" x14ac:dyDescent="0.3">
      <c r="A7730" s="94"/>
    </row>
    <row r="7731" spans="1:1" x14ac:dyDescent="0.3">
      <c r="A7731" s="94"/>
    </row>
    <row r="7732" spans="1:1" x14ac:dyDescent="0.3">
      <c r="A7732" s="94"/>
    </row>
    <row r="7733" spans="1:1" x14ac:dyDescent="0.3">
      <c r="A7733" s="94"/>
    </row>
    <row r="7734" spans="1:1" x14ac:dyDescent="0.3">
      <c r="A7734" s="94"/>
    </row>
    <row r="7735" spans="1:1" x14ac:dyDescent="0.3">
      <c r="A7735" s="94"/>
    </row>
    <row r="7736" spans="1:1" x14ac:dyDescent="0.3">
      <c r="A7736" s="94"/>
    </row>
    <row r="7737" spans="1:1" x14ac:dyDescent="0.3">
      <c r="A7737" s="94"/>
    </row>
    <row r="7738" spans="1:1" x14ac:dyDescent="0.3">
      <c r="A7738" s="94"/>
    </row>
    <row r="7739" spans="1:1" x14ac:dyDescent="0.3">
      <c r="A7739" s="94"/>
    </row>
    <row r="7740" spans="1:1" x14ac:dyDescent="0.3">
      <c r="A7740" s="94"/>
    </row>
    <row r="7741" spans="1:1" x14ac:dyDescent="0.3">
      <c r="A7741" s="94"/>
    </row>
    <row r="7742" spans="1:1" x14ac:dyDescent="0.3">
      <c r="A7742" s="94"/>
    </row>
    <row r="7743" spans="1:1" x14ac:dyDescent="0.3">
      <c r="A7743" s="94"/>
    </row>
    <row r="7744" spans="1:1" x14ac:dyDescent="0.3">
      <c r="A7744" s="94"/>
    </row>
    <row r="7745" spans="1:1" x14ac:dyDescent="0.3">
      <c r="A7745" s="94"/>
    </row>
    <row r="7746" spans="1:1" x14ac:dyDescent="0.3">
      <c r="A7746" s="94"/>
    </row>
    <row r="7747" spans="1:1" x14ac:dyDescent="0.3">
      <c r="A7747" s="94"/>
    </row>
    <row r="7748" spans="1:1" x14ac:dyDescent="0.3">
      <c r="A7748" s="94"/>
    </row>
    <row r="7749" spans="1:1" x14ac:dyDescent="0.3">
      <c r="A7749" s="94"/>
    </row>
    <row r="7750" spans="1:1" x14ac:dyDescent="0.3">
      <c r="A7750" s="94"/>
    </row>
    <row r="7751" spans="1:1" x14ac:dyDescent="0.3">
      <c r="A7751" s="94"/>
    </row>
    <row r="7752" spans="1:1" x14ac:dyDescent="0.3">
      <c r="A7752" s="94"/>
    </row>
    <row r="7753" spans="1:1" x14ac:dyDescent="0.3">
      <c r="A7753" s="94"/>
    </row>
    <row r="7754" spans="1:1" x14ac:dyDescent="0.3">
      <c r="A7754" s="94"/>
    </row>
    <row r="7755" spans="1:1" x14ac:dyDescent="0.3">
      <c r="A7755" s="94"/>
    </row>
    <row r="7756" spans="1:1" x14ac:dyDescent="0.3">
      <c r="A7756" s="94"/>
    </row>
    <row r="7757" spans="1:1" x14ac:dyDescent="0.3">
      <c r="A7757" s="94"/>
    </row>
    <row r="7758" spans="1:1" x14ac:dyDescent="0.3">
      <c r="A7758" s="94"/>
    </row>
    <row r="7759" spans="1:1" x14ac:dyDescent="0.3">
      <c r="A7759" s="94"/>
    </row>
    <row r="7760" spans="1:1" x14ac:dyDescent="0.3">
      <c r="A7760" s="94"/>
    </row>
    <row r="7761" spans="1:1" x14ac:dyDescent="0.3">
      <c r="A7761" s="94"/>
    </row>
    <row r="7762" spans="1:1" x14ac:dyDescent="0.3">
      <c r="A7762" s="94"/>
    </row>
    <row r="7763" spans="1:1" x14ac:dyDescent="0.3">
      <c r="A7763" s="94"/>
    </row>
    <row r="7764" spans="1:1" x14ac:dyDescent="0.3">
      <c r="A7764" s="94"/>
    </row>
    <row r="7765" spans="1:1" x14ac:dyDescent="0.3">
      <c r="A7765" s="94"/>
    </row>
    <row r="7766" spans="1:1" x14ac:dyDescent="0.3">
      <c r="A7766" s="94"/>
    </row>
    <row r="7767" spans="1:1" x14ac:dyDescent="0.3">
      <c r="A7767" s="94"/>
    </row>
    <row r="7768" spans="1:1" x14ac:dyDescent="0.3">
      <c r="A7768" s="94"/>
    </row>
    <row r="7769" spans="1:1" x14ac:dyDescent="0.3">
      <c r="A7769" s="94"/>
    </row>
    <row r="7770" spans="1:1" x14ac:dyDescent="0.3">
      <c r="A7770" s="94"/>
    </row>
    <row r="7771" spans="1:1" x14ac:dyDescent="0.3">
      <c r="A7771" s="94"/>
    </row>
    <row r="7772" spans="1:1" x14ac:dyDescent="0.3">
      <c r="A7772" s="94"/>
    </row>
    <row r="7773" spans="1:1" x14ac:dyDescent="0.3">
      <c r="A7773" s="94"/>
    </row>
    <row r="7774" spans="1:1" x14ac:dyDescent="0.3">
      <c r="A7774" s="94"/>
    </row>
    <row r="7775" spans="1:1" x14ac:dyDescent="0.3">
      <c r="A7775" s="94"/>
    </row>
    <row r="7776" spans="1:1" x14ac:dyDescent="0.3">
      <c r="A7776" s="94"/>
    </row>
    <row r="7777" spans="1:1" x14ac:dyDescent="0.3">
      <c r="A7777" s="94"/>
    </row>
    <row r="7778" spans="1:1" x14ac:dyDescent="0.3">
      <c r="A7778" s="94"/>
    </row>
    <row r="7779" spans="1:1" x14ac:dyDescent="0.3">
      <c r="A7779" s="94"/>
    </row>
    <row r="7780" spans="1:1" x14ac:dyDescent="0.3">
      <c r="A7780" s="94"/>
    </row>
    <row r="7781" spans="1:1" x14ac:dyDescent="0.3">
      <c r="A7781" s="94"/>
    </row>
    <row r="7782" spans="1:1" x14ac:dyDescent="0.3">
      <c r="A7782" s="94"/>
    </row>
    <row r="7783" spans="1:1" x14ac:dyDescent="0.3">
      <c r="A7783" s="94"/>
    </row>
    <row r="7784" spans="1:1" x14ac:dyDescent="0.3">
      <c r="A7784" s="94"/>
    </row>
    <row r="7785" spans="1:1" x14ac:dyDescent="0.3">
      <c r="A7785" s="94"/>
    </row>
    <row r="7786" spans="1:1" x14ac:dyDescent="0.3">
      <c r="A7786" s="94"/>
    </row>
    <row r="7787" spans="1:1" x14ac:dyDescent="0.3">
      <c r="A7787" s="94"/>
    </row>
    <row r="7788" spans="1:1" x14ac:dyDescent="0.3">
      <c r="A7788" s="94"/>
    </row>
    <row r="7789" spans="1:1" x14ac:dyDescent="0.3">
      <c r="A7789" s="94"/>
    </row>
    <row r="7790" spans="1:1" x14ac:dyDescent="0.3">
      <c r="A7790" s="94"/>
    </row>
    <row r="7791" spans="1:1" x14ac:dyDescent="0.3">
      <c r="A7791" s="94"/>
    </row>
    <row r="7792" spans="1:1" x14ac:dyDescent="0.3">
      <c r="A7792" s="94"/>
    </row>
    <row r="7793" spans="1:1" x14ac:dyDescent="0.3">
      <c r="A7793" s="94"/>
    </row>
    <row r="7794" spans="1:1" x14ac:dyDescent="0.3">
      <c r="A7794" s="94"/>
    </row>
    <row r="7795" spans="1:1" x14ac:dyDescent="0.3">
      <c r="A7795" s="94"/>
    </row>
    <row r="7796" spans="1:1" x14ac:dyDescent="0.3">
      <c r="A7796" s="94"/>
    </row>
    <row r="7797" spans="1:1" x14ac:dyDescent="0.3">
      <c r="A7797" s="94"/>
    </row>
    <row r="7798" spans="1:1" x14ac:dyDescent="0.3">
      <c r="A7798" s="94"/>
    </row>
    <row r="7799" spans="1:1" x14ac:dyDescent="0.3">
      <c r="A7799" s="94"/>
    </row>
    <row r="7800" spans="1:1" x14ac:dyDescent="0.3">
      <c r="A7800" s="94"/>
    </row>
    <row r="7801" spans="1:1" x14ac:dyDescent="0.3">
      <c r="A7801" s="94"/>
    </row>
    <row r="7802" spans="1:1" x14ac:dyDescent="0.3">
      <c r="A7802" s="94"/>
    </row>
    <row r="7803" spans="1:1" x14ac:dyDescent="0.3">
      <c r="A7803" s="94"/>
    </row>
    <row r="7804" spans="1:1" x14ac:dyDescent="0.3">
      <c r="A7804" s="94"/>
    </row>
    <row r="7805" spans="1:1" x14ac:dyDescent="0.3">
      <c r="A7805" s="94"/>
    </row>
    <row r="7806" spans="1:1" x14ac:dyDescent="0.3">
      <c r="A7806" s="94"/>
    </row>
    <row r="7807" spans="1:1" x14ac:dyDescent="0.3">
      <c r="A7807" s="94"/>
    </row>
    <row r="7808" spans="1:1" x14ac:dyDescent="0.3">
      <c r="A7808" s="94"/>
    </row>
    <row r="7809" spans="1:1" x14ac:dyDescent="0.3">
      <c r="A7809" s="94"/>
    </row>
    <row r="7810" spans="1:1" x14ac:dyDescent="0.3">
      <c r="A7810" s="94"/>
    </row>
    <row r="7811" spans="1:1" x14ac:dyDescent="0.3">
      <c r="A7811" s="94"/>
    </row>
    <row r="7812" spans="1:1" x14ac:dyDescent="0.3">
      <c r="A7812" s="94"/>
    </row>
    <row r="7813" spans="1:1" x14ac:dyDescent="0.3">
      <c r="A7813" s="94"/>
    </row>
    <row r="7814" spans="1:1" x14ac:dyDescent="0.3">
      <c r="A7814" s="94"/>
    </row>
    <row r="7815" spans="1:1" x14ac:dyDescent="0.3">
      <c r="A7815" s="94"/>
    </row>
    <row r="7816" spans="1:1" x14ac:dyDescent="0.3">
      <c r="A7816" s="94"/>
    </row>
    <row r="7817" spans="1:1" x14ac:dyDescent="0.3">
      <c r="A7817" s="94"/>
    </row>
    <row r="7818" spans="1:1" x14ac:dyDescent="0.3">
      <c r="A7818" s="94"/>
    </row>
    <row r="7819" spans="1:1" x14ac:dyDescent="0.3">
      <c r="A7819" s="94"/>
    </row>
    <row r="7820" spans="1:1" x14ac:dyDescent="0.3">
      <c r="A7820" s="94"/>
    </row>
    <row r="7821" spans="1:1" x14ac:dyDescent="0.3">
      <c r="A7821" s="94"/>
    </row>
    <row r="7822" spans="1:1" x14ac:dyDescent="0.3">
      <c r="A7822" s="94"/>
    </row>
    <row r="7823" spans="1:1" x14ac:dyDescent="0.3">
      <c r="A7823" s="94"/>
    </row>
    <row r="7824" spans="1:1" x14ac:dyDescent="0.3">
      <c r="A7824" s="94"/>
    </row>
    <row r="7825" spans="1:1" x14ac:dyDescent="0.3">
      <c r="A7825" s="94"/>
    </row>
    <row r="7826" spans="1:1" x14ac:dyDescent="0.3">
      <c r="A7826" s="94"/>
    </row>
    <row r="7827" spans="1:1" x14ac:dyDescent="0.3">
      <c r="A7827" s="94"/>
    </row>
    <row r="7828" spans="1:1" x14ac:dyDescent="0.3">
      <c r="A7828" s="94"/>
    </row>
    <row r="7829" spans="1:1" x14ac:dyDescent="0.3">
      <c r="A7829" s="94"/>
    </row>
    <row r="7830" spans="1:1" x14ac:dyDescent="0.3">
      <c r="A7830" s="94"/>
    </row>
    <row r="7831" spans="1:1" x14ac:dyDescent="0.3">
      <c r="A7831" s="94"/>
    </row>
    <row r="7832" spans="1:1" x14ac:dyDescent="0.3">
      <c r="A7832" s="94"/>
    </row>
    <row r="7833" spans="1:1" x14ac:dyDescent="0.3">
      <c r="A7833" s="94"/>
    </row>
    <row r="7834" spans="1:1" x14ac:dyDescent="0.3">
      <c r="A7834" s="94"/>
    </row>
    <row r="7835" spans="1:1" x14ac:dyDescent="0.3">
      <c r="A7835" s="94"/>
    </row>
    <row r="7836" spans="1:1" x14ac:dyDescent="0.3">
      <c r="A7836" s="94"/>
    </row>
    <row r="7837" spans="1:1" x14ac:dyDescent="0.3">
      <c r="A7837" s="94"/>
    </row>
    <row r="7838" spans="1:1" x14ac:dyDescent="0.3">
      <c r="A7838" s="94"/>
    </row>
    <row r="7839" spans="1:1" x14ac:dyDescent="0.3">
      <c r="A7839" s="94"/>
    </row>
    <row r="7840" spans="1:1" x14ac:dyDescent="0.3">
      <c r="A7840" s="94"/>
    </row>
    <row r="7841" spans="1:1" x14ac:dyDescent="0.3">
      <c r="A7841" s="94"/>
    </row>
    <row r="7842" spans="1:1" x14ac:dyDescent="0.3">
      <c r="A7842" s="94"/>
    </row>
    <row r="7843" spans="1:1" x14ac:dyDescent="0.3">
      <c r="A7843" s="94"/>
    </row>
    <row r="7844" spans="1:1" x14ac:dyDescent="0.3">
      <c r="A7844" s="94"/>
    </row>
    <row r="7845" spans="1:1" x14ac:dyDescent="0.3">
      <c r="A7845" s="94"/>
    </row>
    <row r="7846" spans="1:1" x14ac:dyDescent="0.3">
      <c r="A7846" s="94"/>
    </row>
    <row r="7847" spans="1:1" x14ac:dyDescent="0.3">
      <c r="A7847" s="94"/>
    </row>
    <row r="7848" spans="1:1" x14ac:dyDescent="0.3">
      <c r="A7848" s="94"/>
    </row>
    <row r="7849" spans="1:1" x14ac:dyDescent="0.3">
      <c r="A7849" s="94"/>
    </row>
    <row r="7850" spans="1:1" x14ac:dyDescent="0.3">
      <c r="A7850" s="94"/>
    </row>
    <row r="7851" spans="1:1" x14ac:dyDescent="0.3">
      <c r="A7851" s="94"/>
    </row>
    <row r="7852" spans="1:1" x14ac:dyDescent="0.3">
      <c r="A7852" s="94"/>
    </row>
    <row r="7853" spans="1:1" x14ac:dyDescent="0.3">
      <c r="A7853" s="94"/>
    </row>
    <row r="7854" spans="1:1" x14ac:dyDescent="0.3">
      <c r="A7854" s="94"/>
    </row>
    <row r="7855" spans="1:1" x14ac:dyDescent="0.3">
      <c r="A7855" s="94"/>
    </row>
    <row r="7856" spans="1:1" x14ac:dyDescent="0.3">
      <c r="A7856" s="94"/>
    </row>
    <row r="7857" spans="1:1" x14ac:dyDescent="0.3">
      <c r="A7857" s="94"/>
    </row>
    <row r="7858" spans="1:1" x14ac:dyDescent="0.3">
      <c r="A7858" s="94"/>
    </row>
    <row r="7859" spans="1:1" x14ac:dyDescent="0.3">
      <c r="A7859" s="94"/>
    </row>
    <row r="7860" spans="1:1" x14ac:dyDescent="0.3">
      <c r="A7860" s="94"/>
    </row>
    <row r="7861" spans="1:1" x14ac:dyDescent="0.3">
      <c r="A7861" s="94"/>
    </row>
    <row r="7862" spans="1:1" x14ac:dyDescent="0.3">
      <c r="A7862" s="94"/>
    </row>
    <row r="7863" spans="1:1" x14ac:dyDescent="0.3">
      <c r="A7863" s="94"/>
    </row>
    <row r="7864" spans="1:1" x14ac:dyDescent="0.3">
      <c r="A7864" s="94"/>
    </row>
    <row r="7865" spans="1:1" x14ac:dyDescent="0.3">
      <c r="A7865" s="94"/>
    </row>
    <row r="7866" spans="1:1" x14ac:dyDescent="0.3">
      <c r="A7866" s="94"/>
    </row>
    <row r="7867" spans="1:1" x14ac:dyDescent="0.3">
      <c r="A7867" s="94"/>
    </row>
    <row r="7868" spans="1:1" x14ac:dyDescent="0.3">
      <c r="A7868" s="94"/>
    </row>
    <row r="7869" spans="1:1" x14ac:dyDescent="0.3">
      <c r="A7869" s="94"/>
    </row>
    <row r="7870" spans="1:1" x14ac:dyDescent="0.3">
      <c r="A7870" s="94"/>
    </row>
    <row r="7871" spans="1:1" x14ac:dyDescent="0.3">
      <c r="A7871" s="94"/>
    </row>
    <row r="7872" spans="1:1" x14ac:dyDescent="0.3">
      <c r="A7872" s="94"/>
    </row>
    <row r="7873" spans="1:1" x14ac:dyDescent="0.3">
      <c r="A7873" s="94"/>
    </row>
    <row r="7874" spans="1:1" x14ac:dyDescent="0.3">
      <c r="A7874" s="94"/>
    </row>
    <row r="7875" spans="1:1" x14ac:dyDescent="0.3">
      <c r="A7875" s="94"/>
    </row>
    <row r="7876" spans="1:1" x14ac:dyDescent="0.3">
      <c r="A7876" s="94"/>
    </row>
    <row r="7877" spans="1:1" x14ac:dyDescent="0.3">
      <c r="A7877" s="94"/>
    </row>
    <row r="7878" spans="1:1" x14ac:dyDescent="0.3">
      <c r="A7878" s="94"/>
    </row>
    <row r="7879" spans="1:1" x14ac:dyDescent="0.3">
      <c r="A7879" s="94"/>
    </row>
    <row r="7880" spans="1:1" x14ac:dyDescent="0.3">
      <c r="A7880" s="94"/>
    </row>
    <row r="7881" spans="1:1" x14ac:dyDescent="0.3">
      <c r="A7881" s="94"/>
    </row>
    <row r="7882" spans="1:1" x14ac:dyDescent="0.3">
      <c r="A7882" s="94"/>
    </row>
    <row r="7883" spans="1:1" x14ac:dyDescent="0.3">
      <c r="A7883" s="94"/>
    </row>
    <row r="7884" spans="1:1" x14ac:dyDescent="0.3">
      <c r="A7884" s="94"/>
    </row>
    <row r="7885" spans="1:1" x14ac:dyDescent="0.3">
      <c r="A7885" s="94"/>
    </row>
    <row r="7886" spans="1:1" x14ac:dyDescent="0.3">
      <c r="A7886" s="94"/>
    </row>
    <row r="7887" spans="1:1" x14ac:dyDescent="0.3">
      <c r="A7887" s="94"/>
    </row>
    <row r="7888" spans="1:1" x14ac:dyDescent="0.3">
      <c r="A7888" s="94"/>
    </row>
    <row r="7889" spans="1:1" x14ac:dyDescent="0.3">
      <c r="A7889" s="94"/>
    </row>
    <row r="7890" spans="1:1" x14ac:dyDescent="0.3">
      <c r="A7890" s="94"/>
    </row>
    <row r="7891" spans="1:1" x14ac:dyDescent="0.3">
      <c r="A7891" s="94"/>
    </row>
    <row r="7892" spans="1:1" x14ac:dyDescent="0.3">
      <c r="A7892" s="94"/>
    </row>
    <row r="7893" spans="1:1" x14ac:dyDescent="0.3">
      <c r="A7893" s="94"/>
    </row>
    <row r="7894" spans="1:1" x14ac:dyDescent="0.3">
      <c r="A7894" s="94"/>
    </row>
    <row r="7895" spans="1:1" x14ac:dyDescent="0.3">
      <c r="A7895" s="94"/>
    </row>
    <row r="7896" spans="1:1" x14ac:dyDescent="0.3">
      <c r="A7896" s="94"/>
    </row>
    <row r="7897" spans="1:1" x14ac:dyDescent="0.3">
      <c r="A7897" s="94"/>
    </row>
    <row r="7898" spans="1:1" x14ac:dyDescent="0.3">
      <c r="A7898" s="94"/>
    </row>
    <row r="7899" spans="1:1" x14ac:dyDescent="0.3">
      <c r="A7899" s="94"/>
    </row>
    <row r="7900" spans="1:1" x14ac:dyDescent="0.3">
      <c r="A7900" s="94"/>
    </row>
    <row r="7901" spans="1:1" x14ac:dyDescent="0.3">
      <c r="A7901" s="94"/>
    </row>
    <row r="7902" spans="1:1" x14ac:dyDescent="0.3">
      <c r="A7902" s="94"/>
    </row>
    <row r="7903" spans="1:1" x14ac:dyDescent="0.3">
      <c r="A7903" s="94"/>
    </row>
    <row r="7904" spans="1:1" x14ac:dyDescent="0.3">
      <c r="A7904" s="94"/>
    </row>
    <row r="7905" spans="1:1" x14ac:dyDescent="0.3">
      <c r="A7905" s="94"/>
    </row>
    <row r="7906" spans="1:1" x14ac:dyDescent="0.3">
      <c r="A7906" s="94"/>
    </row>
    <row r="7907" spans="1:1" x14ac:dyDescent="0.3">
      <c r="A7907" s="94"/>
    </row>
    <row r="7908" spans="1:1" x14ac:dyDescent="0.3">
      <c r="A7908" s="94"/>
    </row>
    <row r="7909" spans="1:1" x14ac:dyDescent="0.3">
      <c r="A7909" s="94"/>
    </row>
    <row r="7910" spans="1:1" x14ac:dyDescent="0.3">
      <c r="A7910" s="94"/>
    </row>
    <row r="7911" spans="1:1" x14ac:dyDescent="0.3">
      <c r="A7911" s="94"/>
    </row>
    <row r="7912" spans="1:1" x14ac:dyDescent="0.3">
      <c r="A7912" s="94"/>
    </row>
    <row r="7913" spans="1:1" x14ac:dyDescent="0.3">
      <c r="A7913" s="94"/>
    </row>
    <row r="7914" spans="1:1" x14ac:dyDescent="0.3">
      <c r="A7914" s="94"/>
    </row>
    <row r="7915" spans="1:1" x14ac:dyDescent="0.3">
      <c r="A7915" s="94"/>
    </row>
    <row r="7916" spans="1:1" x14ac:dyDescent="0.3">
      <c r="A7916" s="94"/>
    </row>
    <row r="7917" spans="1:1" x14ac:dyDescent="0.3">
      <c r="A7917" s="94"/>
    </row>
    <row r="7918" spans="1:1" x14ac:dyDescent="0.3">
      <c r="A7918" s="94"/>
    </row>
    <row r="7919" spans="1:1" x14ac:dyDescent="0.3">
      <c r="A7919" s="94"/>
    </row>
    <row r="7920" spans="1:1" x14ac:dyDescent="0.3">
      <c r="A7920" s="94"/>
    </row>
    <row r="7921" spans="1:1" x14ac:dyDescent="0.3">
      <c r="A7921" s="94"/>
    </row>
    <row r="7922" spans="1:1" x14ac:dyDescent="0.3">
      <c r="A7922" s="94"/>
    </row>
    <row r="7923" spans="1:1" x14ac:dyDescent="0.3">
      <c r="A7923" s="94"/>
    </row>
    <row r="7924" spans="1:1" x14ac:dyDescent="0.3">
      <c r="A7924" s="94"/>
    </row>
    <row r="7925" spans="1:1" x14ac:dyDescent="0.3">
      <c r="A7925" s="94"/>
    </row>
    <row r="7926" spans="1:1" x14ac:dyDescent="0.3">
      <c r="A7926" s="94"/>
    </row>
    <row r="7927" spans="1:1" x14ac:dyDescent="0.3">
      <c r="A7927" s="94"/>
    </row>
    <row r="7928" spans="1:1" x14ac:dyDescent="0.3">
      <c r="A7928" s="94"/>
    </row>
    <row r="7929" spans="1:1" x14ac:dyDescent="0.3">
      <c r="A7929" s="94"/>
    </row>
    <row r="7930" spans="1:1" x14ac:dyDescent="0.3">
      <c r="A7930" s="94"/>
    </row>
    <row r="7931" spans="1:1" x14ac:dyDescent="0.3">
      <c r="A7931" s="94"/>
    </row>
    <row r="7932" spans="1:1" x14ac:dyDescent="0.3">
      <c r="A7932" s="94"/>
    </row>
    <row r="7933" spans="1:1" x14ac:dyDescent="0.3">
      <c r="A7933" s="94"/>
    </row>
    <row r="7934" spans="1:1" x14ac:dyDescent="0.3">
      <c r="A7934" s="94"/>
    </row>
    <row r="7935" spans="1:1" x14ac:dyDescent="0.3">
      <c r="A7935" s="94"/>
    </row>
    <row r="7936" spans="1:1" x14ac:dyDescent="0.3">
      <c r="A7936" s="94"/>
    </row>
    <row r="7937" spans="1:1" x14ac:dyDescent="0.3">
      <c r="A7937" s="94"/>
    </row>
    <row r="7938" spans="1:1" x14ac:dyDescent="0.3">
      <c r="A7938" s="94"/>
    </row>
    <row r="7939" spans="1:1" x14ac:dyDescent="0.3">
      <c r="A7939" s="94"/>
    </row>
    <row r="7940" spans="1:1" x14ac:dyDescent="0.3">
      <c r="A7940" s="94"/>
    </row>
    <row r="7941" spans="1:1" x14ac:dyDescent="0.3">
      <c r="A7941" s="94"/>
    </row>
    <row r="7942" spans="1:1" x14ac:dyDescent="0.3">
      <c r="A7942" s="94"/>
    </row>
    <row r="7943" spans="1:1" x14ac:dyDescent="0.3">
      <c r="A7943" s="94"/>
    </row>
    <row r="7944" spans="1:1" x14ac:dyDescent="0.3">
      <c r="A7944" s="94"/>
    </row>
    <row r="7945" spans="1:1" x14ac:dyDescent="0.3">
      <c r="A7945" s="94"/>
    </row>
    <row r="7946" spans="1:1" x14ac:dyDescent="0.3">
      <c r="A7946" s="94"/>
    </row>
    <row r="7947" spans="1:1" x14ac:dyDescent="0.3">
      <c r="A7947" s="94"/>
    </row>
    <row r="7948" spans="1:1" x14ac:dyDescent="0.3">
      <c r="A7948" s="94"/>
    </row>
    <row r="7949" spans="1:1" x14ac:dyDescent="0.3">
      <c r="A7949" s="94"/>
    </row>
    <row r="7950" spans="1:1" x14ac:dyDescent="0.3">
      <c r="A7950" s="94"/>
    </row>
    <row r="7951" spans="1:1" x14ac:dyDescent="0.3">
      <c r="A7951" s="94"/>
    </row>
    <row r="7952" spans="1:1" x14ac:dyDescent="0.3">
      <c r="A7952" s="94"/>
    </row>
    <row r="7953" spans="1:1" x14ac:dyDescent="0.3">
      <c r="A7953" s="94"/>
    </row>
    <row r="7954" spans="1:1" x14ac:dyDescent="0.3">
      <c r="A7954" s="94"/>
    </row>
    <row r="7955" spans="1:1" x14ac:dyDescent="0.3">
      <c r="A7955" s="94"/>
    </row>
    <row r="7956" spans="1:1" x14ac:dyDescent="0.3">
      <c r="A7956" s="94"/>
    </row>
    <row r="7957" spans="1:1" x14ac:dyDescent="0.3">
      <c r="A7957" s="94"/>
    </row>
    <row r="7958" spans="1:1" x14ac:dyDescent="0.3">
      <c r="A7958" s="94"/>
    </row>
    <row r="7959" spans="1:1" x14ac:dyDescent="0.3">
      <c r="A7959" s="94"/>
    </row>
    <row r="7960" spans="1:1" x14ac:dyDescent="0.3">
      <c r="A7960" s="94"/>
    </row>
    <row r="7961" spans="1:1" x14ac:dyDescent="0.3">
      <c r="A7961" s="94"/>
    </row>
    <row r="7962" spans="1:1" x14ac:dyDescent="0.3">
      <c r="A7962" s="94"/>
    </row>
    <row r="7963" spans="1:1" x14ac:dyDescent="0.3">
      <c r="A7963" s="94"/>
    </row>
    <row r="7964" spans="1:1" x14ac:dyDescent="0.3">
      <c r="A7964" s="94"/>
    </row>
    <row r="7965" spans="1:1" x14ac:dyDescent="0.3">
      <c r="A7965" s="94"/>
    </row>
    <row r="7966" spans="1:1" x14ac:dyDescent="0.3">
      <c r="A7966" s="94"/>
    </row>
    <row r="7967" spans="1:1" x14ac:dyDescent="0.3">
      <c r="A7967" s="94"/>
    </row>
    <row r="7968" spans="1:1" x14ac:dyDescent="0.3">
      <c r="A7968" s="94"/>
    </row>
    <row r="7969" spans="1:1" x14ac:dyDescent="0.3">
      <c r="A7969" s="94"/>
    </row>
    <row r="7970" spans="1:1" x14ac:dyDescent="0.3">
      <c r="A7970" s="94"/>
    </row>
    <row r="7971" spans="1:1" x14ac:dyDescent="0.3">
      <c r="A7971" s="94"/>
    </row>
    <row r="7972" spans="1:1" x14ac:dyDescent="0.3">
      <c r="A7972" s="94"/>
    </row>
    <row r="7973" spans="1:1" x14ac:dyDescent="0.3">
      <c r="A7973" s="94"/>
    </row>
    <row r="7974" spans="1:1" x14ac:dyDescent="0.3">
      <c r="A7974" s="94"/>
    </row>
    <row r="7975" spans="1:1" x14ac:dyDescent="0.3">
      <c r="A7975" s="94"/>
    </row>
    <row r="7976" spans="1:1" x14ac:dyDescent="0.3">
      <c r="A7976" s="94"/>
    </row>
    <row r="7977" spans="1:1" x14ac:dyDescent="0.3">
      <c r="A7977" s="94"/>
    </row>
    <row r="7978" spans="1:1" x14ac:dyDescent="0.3">
      <c r="A7978" s="94"/>
    </row>
    <row r="7979" spans="1:1" x14ac:dyDescent="0.3">
      <c r="A7979" s="94"/>
    </row>
    <row r="7980" spans="1:1" x14ac:dyDescent="0.3">
      <c r="A7980" s="94"/>
    </row>
    <row r="7981" spans="1:1" x14ac:dyDescent="0.3">
      <c r="A7981" s="94"/>
    </row>
    <row r="7982" spans="1:1" x14ac:dyDescent="0.3">
      <c r="A7982" s="94"/>
    </row>
    <row r="7983" spans="1:1" x14ac:dyDescent="0.3">
      <c r="A7983" s="94"/>
    </row>
    <row r="7984" spans="1:1" x14ac:dyDescent="0.3">
      <c r="A7984" s="94"/>
    </row>
    <row r="7985" spans="1:1" x14ac:dyDescent="0.3">
      <c r="A7985" s="94"/>
    </row>
    <row r="7986" spans="1:1" x14ac:dyDescent="0.3">
      <c r="A7986" s="94"/>
    </row>
    <row r="7987" spans="1:1" x14ac:dyDescent="0.3">
      <c r="A7987" s="94"/>
    </row>
    <row r="7988" spans="1:1" x14ac:dyDescent="0.3">
      <c r="A7988" s="94"/>
    </row>
    <row r="7989" spans="1:1" x14ac:dyDescent="0.3">
      <c r="A7989" s="94"/>
    </row>
    <row r="7990" spans="1:1" x14ac:dyDescent="0.3">
      <c r="A7990" s="94"/>
    </row>
    <row r="7991" spans="1:1" x14ac:dyDescent="0.3">
      <c r="A7991" s="94"/>
    </row>
    <row r="7992" spans="1:1" x14ac:dyDescent="0.3">
      <c r="A7992" s="94"/>
    </row>
    <row r="7993" spans="1:1" x14ac:dyDescent="0.3">
      <c r="A7993" s="94"/>
    </row>
    <row r="7994" spans="1:1" x14ac:dyDescent="0.3">
      <c r="A7994" s="94"/>
    </row>
    <row r="7995" spans="1:1" x14ac:dyDescent="0.3">
      <c r="A7995" s="94"/>
    </row>
    <row r="7996" spans="1:1" x14ac:dyDescent="0.3">
      <c r="A7996" s="94"/>
    </row>
    <row r="7997" spans="1:1" x14ac:dyDescent="0.3">
      <c r="A7997" s="94"/>
    </row>
    <row r="7998" spans="1:1" x14ac:dyDescent="0.3">
      <c r="A7998" s="94"/>
    </row>
    <row r="7999" spans="1:1" x14ac:dyDescent="0.3">
      <c r="A7999" s="94"/>
    </row>
    <row r="8000" spans="1:1" x14ac:dyDescent="0.3">
      <c r="A8000" s="94"/>
    </row>
    <row r="8001" spans="1:1" x14ac:dyDescent="0.3">
      <c r="A8001" s="94"/>
    </row>
    <row r="8002" spans="1:1" x14ac:dyDescent="0.3">
      <c r="A8002" s="94"/>
    </row>
    <row r="8003" spans="1:1" x14ac:dyDescent="0.3">
      <c r="A8003" s="94"/>
    </row>
    <row r="8004" spans="1:1" x14ac:dyDescent="0.3">
      <c r="A8004" s="94"/>
    </row>
    <row r="8005" spans="1:1" x14ac:dyDescent="0.3">
      <c r="A8005" s="94"/>
    </row>
    <row r="8006" spans="1:1" x14ac:dyDescent="0.3">
      <c r="A8006" s="94"/>
    </row>
    <row r="8007" spans="1:1" x14ac:dyDescent="0.3">
      <c r="A8007" s="94"/>
    </row>
    <row r="8008" spans="1:1" x14ac:dyDescent="0.3">
      <c r="A8008" s="94"/>
    </row>
    <row r="8009" spans="1:1" x14ac:dyDescent="0.3">
      <c r="A8009" s="94"/>
    </row>
    <row r="8010" spans="1:1" x14ac:dyDescent="0.3">
      <c r="A8010" s="94"/>
    </row>
    <row r="8011" spans="1:1" x14ac:dyDescent="0.3">
      <c r="A8011" s="94"/>
    </row>
    <row r="8012" spans="1:1" x14ac:dyDescent="0.3">
      <c r="A8012" s="94"/>
    </row>
    <row r="8013" spans="1:1" x14ac:dyDescent="0.3">
      <c r="A8013" s="94"/>
    </row>
    <row r="8014" spans="1:1" x14ac:dyDescent="0.3">
      <c r="A8014" s="94"/>
    </row>
    <row r="8015" spans="1:1" x14ac:dyDescent="0.3">
      <c r="A8015" s="94"/>
    </row>
    <row r="8016" spans="1:1" x14ac:dyDescent="0.3">
      <c r="A8016" s="94"/>
    </row>
    <row r="8017" spans="1:1" x14ac:dyDescent="0.3">
      <c r="A8017" s="94"/>
    </row>
    <row r="8018" spans="1:1" x14ac:dyDescent="0.3">
      <c r="A8018" s="94"/>
    </row>
    <row r="8019" spans="1:1" x14ac:dyDescent="0.3">
      <c r="A8019" s="94"/>
    </row>
    <row r="8020" spans="1:1" x14ac:dyDescent="0.3">
      <c r="A8020" s="94"/>
    </row>
    <row r="8021" spans="1:1" x14ac:dyDescent="0.3">
      <c r="A8021" s="94"/>
    </row>
    <row r="8022" spans="1:1" x14ac:dyDescent="0.3">
      <c r="A8022" s="94"/>
    </row>
    <row r="8023" spans="1:1" x14ac:dyDescent="0.3">
      <c r="A8023" s="94"/>
    </row>
    <row r="8024" spans="1:1" x14ac:dyDescent="0.3">
      <c r="A8024" s="94"/>
    </row>
    <row r="8025" spans="1:1" x14ac:dyDescent="0.3">
      <c r="A8025" s="94"/>
    </row>
    <row r="8026" spans="1:1" x14ac:dyDescent="0.3">
      <c r="A8026" s="94"/>
    </row>
    <row r="8027" spans="1:1" x14ac:dyDescent="0.3">
      <c r="A8027" s="94"/>
    </row>
    <row r="8028" spans="1:1" x14ac:dyDescent="0.3">
      <c r="A8028" s="94"/>
    </row>
    <row r="8029" spans="1:1" x14ac:dyDescent="0.3">
      <c r="A8029" s="94"/>
    </row>
    <row r="8030" spans="1:1" x14ac:dyDescent="0.3">
      <c r="A8030" s="94"/>
    </row>
    <row r="8031" spans="1:1" x14ac:dyDescent="0.3">
      <c r="A8031" s="94"/>
    </row>
    <row r="8032" spans="1:1" x14ac:dyDescent="0.3">
      <c r="A8032" s="94"/>
    </row>
    <row r="8033" spans="1:1" x14ac:dyDescent="0.3">
      <c r="A8033" s="94"/>
    </row>
    <row r="8034" spans="1:1" x14ac:dyDescent="0.3">
      <c r="A8034" s="94"/>
    </row>
    <row r="8035" spans="1:1" x14ac:dyDescent="0.3">
      <c r="A8035" s="94"/>
    </row>
    <row r="8036" spans="1:1" x14ac:dyDescent="0.3">
      <c r="A8036" s="94"/>
    </row>
    <row r="8037" spans="1:1" x14ac:dyDescent="0.3">
      <c r="A8037" s="94"/>
    </row>
    <row r="8038" spans="1:1" x14ac:dyDescent="0.3">
      <c r="A8038" s="94"/>
    </row>
    <row r="8039" spans="1:1" x14ac:dyDescent="0.3">
      <c r="A8039" s="94"/>
    </row>
    <row r="8040" spans="1:1" x14ac:dyDescent="0.3">
      <c r="A8040" s="94"/>
    </row>
    <row r="8041" spans="1:1" x14ac:dyDescent="0.3">
      <c r="A8041" s="94"/>
    </row>
    <row r="8042" spans="1:1" x14ac:dyDescent="0.3">
      <c r="A8042" s="94"/>
    </row>
    <row r="8043" spans="1:1" x14ac:dyDescent="0.3">
      <c r="A8043" s="94"/>
    </row>
    <row r="8044" spans="1:1" x14ac:dyDescent="0.3">
      <c r="A8044" s="94"/>
    </row>
    <row r="8045" spans="1:1" x14ac:dyDescent="0.3">
      <c r="A8045" s="94"/>
    </row>
    <row r="8046" spans="1:1" x14ac:dyDescent="0.3">
      <c r="A8046" s="94"/>
    </row>
    <row r="8047" spans="1:1" x14ac:dyDescent="0.3">
      <c r="A8047" s="94"/>
    </row>
    <row r="8048" spans="1:1" x14ac:dyDescent="0.3">
      <c r="A8048" s="94"/>
    </row>
    <row r="8049" spans="1:1" x14ac:dyDescent="0.3">
      <c r="A8049" s="94"/>
    </row>
    <row r="8050" spans="1:1" x14ac:dyDescent="0.3">
      <c r="A8050" s="94"/>
    </row>
    <row r="8051" spans="1:1" x14ac:dyDescent="0.3">
      <c r="A8051" s="94"/>
    </row>
    <row r="8052" spans="1:1" x14ac:dyDescent="0.3">
      <c r="A8052" s="94"/>
    </row>
    <row r="8053" spans="1:1" x14ac:dyDescent="0.3">
      <c r="A8053" s="94"/>
    </row>
    <row r="8054" spans="1:1" x14ac:dyDescent="0.3">
      <c r="A8054" s="94"/>
    </row>
    <row r="8055" spans="1:1" x14ac:dyDescent="0.3">
      <c r="A8055" s="94"/>
    </row>
    <row r="8056" spans="1:1" x14ac:dyDescent="0.3">
      <c r="A8056" s="94"/>
    </row>
    <row r="8057" spans="1:1" x14ac:dyDescent="0.3">
      <c r="A8057" s="94"/>
    </row>
    <row r="8058" spans="1:1" x14ac:dyDescent="0.3">
      <c r="A8058" s="94"/>
    </row>
    <row r="8059" spans="1:1" x14ac:dyDescent="0.3">
      <c r="A8059" s="94"/>
    </row>
    <row r="8060" spans="1:1" x14ac:dyDescent="0.3">
      <c r="A8060" s="94"/>
    </row>
    <row r="8061" spans="1:1" x14ac:dyDescent="0.3">
      <c r="A8061" s="94"/>
    </row>
    <row r="8062" spans="1:1" x14ac:dyDescent="0.3">
      <c r="A8062" s="94"/>
    </row>
    <row r="8063" spans="1:1" x14ac:dyDescent="0.3">
      <c r="A8063" s="94"/>
    </row>
    <row r="8064" spans="1:1" x14ac:dyDescent="0.3">
      <c r="A8064" s="94"/>
    </row>
    <row r="8065" spans="1:1" x14ac:dyDescent="0.3">
      <c r="A8065" s="94"/>
    </row>
    <row r="8066" spans="1:1" x14ac:dyDescent="0.3">
      <c r="A8066" s="94"/>
    </row>
    <row r="8067" spans="1:1" x14ac:dyDescent="0.3">
      <c r="A8067" s="94"/>
    </row>
    <row r="8068" spans="1:1" x14ac:dyDescent="0.3">
      <c r="A8068" s="94"/>
    </row>
    <row r="8069" spans="1:1" x14ac:dyDescent="0.3">
      <c r="A8069" s="94"/>
    </row>
    <row r="8070" spans="1:1" x14ac:dyDescent="0.3">
      <c r="A8070" s="94"/>
    </row>
    <row r="8071" spans="1:1" x14ac:dyDescent="0.3">
      <c r="A8071" s="94"/>
    </row>
    <row r="8072" spans="1:1" x14ac:dyDescent="0.3">
      <c r="A8072" s="94"/>
    </row>
    <row r="8073" spans="1:1" x14ac:dyDescent="0.3">
      <c r="A8073" s="94"/>
    </row>
    <row r="8074" spans="1:1" x14ac:dyDescent="0.3">
      <c r="A8074" s="94"/>
    </row>
    <row r="8075" spans="1:1" x14ac:dyDescent="0.3">
      <c r="A8075" s="94"/>
    </row>
    <row r="8076" spans="1:1" x14ac:dyDescent="0.3">
      <c r="A8076" s="94"/>
    </row>
    <row r="8077" spans="1:1" x14ac:dyDescent="0.3">
      <c r="A8077" s="94"/>
    </row>
    <row r="8078" spans="1:1" x14ac:dyDescent="0.3">
      <c r="A8078" s="94"/>
    </row>
    <row r="8079" spans="1:1" x14ac:dyDescent="0.3">
      <c r="A8079" s="94"/>
    </row>
    <row r="8080" spans="1:1" x14ac:dyDescent="0.3">
      <c r="A8080" s="94"/>
    </row>
    <row r="8081" spans="1:1" x14ac:dyDescent="0.3">
      <c r="A8081" s="94"/>
    </row>
    <row r="8082" spans="1:1" x14ac:dyDescent="0.3">
      <c r="A8082" s="94"/>
    </row>
    <row r="8083" spans="1:1" x14ac:dyDescent="0.3">
      <c r="A8083" s="94"/>
    </row>
    <row r="8084" spans="1:1" x14ac:dyDescent="0.3">
      <c r="A8084" s="94"/>
    </row>
    <row r="8085" spans="1:1" x14ac:dyDescent="0.3">
      <c r="A8085" s="94"/>
    </row>
    <row r="8086" spans="1:1" x14ac:dyDescent="0.3">
      <c r="A8086" s="94"/>
    </row>
    <row r="8087" spans="1:1" x14ac:dyDescent="0.3">
      <c r="A8087" s="94"/>
    </row>
    <row r="8088" spans="1:1" x14ac:dyDescent="0.3">
      <c r="A8088" s="94"/>
    </row>
    <row r="8089" spans="1:1" x14ac:dyDescent="0.3">
      <c r="A8089" s="94"/>
    </row>
    <row r="8090" spans="1:1" x14ac:dyDescent="0.3">
      <c r="A8090" s="94"/>
    </row>
    <row r="8091" spans="1:1" x14ac:dyDescent="0.3">
      <c r="A8091" s="94"/>
    </row>
    <row r="8092" spans="1:1" x14ac:dyDescent="0.3">
      <c r="A8092" s="94"/>
    </row>
    <row r="8093" spans="1:1" x14ac:dyDescent="0.3">
      <c r="A8093" s="94"/>
    </row>
    <row r="8094" spans="1:1" x14ac:dyDescent="0.3">
      <c r="A8094" s="94"/>
    </row>
    <row r="8095" spans="1:1" x14ac:dyDescent="0.3">
      <c r="A8095" s="94"/>
    </row>
    <row r="8096" spans="1:1" x14ac:dyDescent="0.3">
      <c r="A8096" s="94"/>
    </row>
    <row r="8097" spans="1:1" x14ac:dyDescent="0.3">
      <c r="A8097" s="94"/>
    </row>
    <row r="8098" spans="1:1" x14ac:dyDescent="0.3">
      <c r="A8098" s="94"/>
    </row>
    <row r="8099" spans="1:1" x14ac:dyDescent="0.3">
      <c r="A8099" s="94"/>
    </row>
    <row r="8100" spans="1:1" x14ac:dyDescent="0.3">
      <c r="A8100" s="94"/>
    </row>
    <row r="8101" spans="1:1" x14ac:dyDescent="0.3">
      <c r="A8101" s="94"/>
    </row>
    <row r="8102" spans="1:1" x14ac:dyDescent="0.3">
      <c r="A8102" s="94"/>
    </row>
    <row r="8103" spans="1:1" x14ac:dyDescent="0.3">
      <c r="A8103" s="94"/>
    </row>
    <row r="8104" spans="1:1" x14ac:dyDescent="0.3">
      <c r="A8104" s="94"/>
    </row>
    <row r="8105" spans="1:1" x14ac:dyDescent="0.3">
      <c r="A8105" s="94"/>
    </row>
    <row r="8106" spans="1:1" x14ac:dyDescent="0.3">
      <c r="A8106" s="94"/>
    </row>
    <row r="8107" spans="1:1" x14ac:dyDescent="0.3">
      <c r="A8107" s="94"/>
    </row>
    <row r="8108" spans="1:1" x14ac:dyDescent="0.3">
      <c r="A8108" s="94"/>
    </row>
    <row r="8109" spans="1:1" x14ac:dyDescent="0.3">
      <c r="A8109" s="94"/>
    </row>
    <row r="8110" spans="1:1" x14ac:dyDescent="0.3">
      <c r="A8110" s="94"/>
    </row>
    <row r="8111" spans="1:1" x14ac:dyDescent="0.3">
      <c r="A8111" s="94"/>
    </row>
    <row r="8112" spans="1:1" x14ac:dyDescent="0.3">
      <c r="A8112" s="94"/>
    </row>
    <row r="8113" spans="1:1" x14ac:dyDescent="0.3">
      <c r="A8113" s="94"/>
    </row>
    <row r="8114" spans="1:1" x14ac:dyDescent="0.3">
      <c r="A8114" s="94"/>
    </row>
    <row r="8115" spans="1:1" x14ac:dyDescent="0.3">
      <c r="A8115" s="94"/>
    </row>
    <row r="8116" spans="1:1" x14ac:dyDescent="0.3">
      <c r="A8116" s="94"/>
    </row>
    <row r="8117" spans="1:1" x14ac:dyDescent="0.3">
      <c r="A8117" s="94"/>
    </row>
    <row r="8118" spans="1:1" x14ac:dyDescent="0.3">
      <c r="A8118" s="94"/>
    </row>
    <row r="8119" spans="1:1" x14ac:dyDescent="0.3">
      <c r="A8119" s="94"/>
    </row>
    <row r="8120" spans="1:1" x14ac:dyDescent="0.3">
      <c r="A8120" s="94"/>
    </row>
    <row r="8121" spans="1:1" x14ac:dyDescent="0.3">
      <c r="A8121" s="94"/>
    </row>
    <row r="8122" spans="1:1" x14ac:dyDescent="0.3">
      <c r="A8122" s="94"/>
    </row>
    <row r="8123" spans="1:1" x14ac:dyDescent="0.3">
      <c r="A8123" s="94"/>
    </row>
    <row r="8124" spans="1:1" x14ac:dyDescent="0.3">
      <c r="A8124" s="94"/>
    </row>
    <row r="8125" spans="1:1" x14ac:dyDescent="0.3">
      <c r="A8125" s="94"/>
    </row>
    <row r="8126" spans="1:1" x14ac:dyDescent="0.3">
      <c r="A8126" s="94"/>
    </row>
    <row r="8127" spans="1:1" x14ac:dyDescent="0.3">
      <c r="A8127" s="94"/>
    </row>
    <row r="8128" spans="1:1" x14ac:dyDescent="0.3">
      <c r="A8128" s="94"/>
    </row>
    <row r="8129" spans="1:1" x14ac:dyDescent="0.3">
      <c r="A8129" s="94"/>
    </row>
    <row r="8130" spans="1:1" x14ac:dyDescent="0.3">
      <c r="A8130" s="94"/>
    </row>
    <row r="8131" spans="1:1" x14ac:dyDescent="0.3">
      <c r="A8131" s="94"/>
    </row>
    <row r="8132" spans="1:1" x14ac:dyDescent="0.3">
      <c r="A8132" s="94"/>
    </row>
    <row r="8133" spans="1:1" x14ac:dyDescent="0.3">
      <c r="A8133" s="94"/>
    </row>
    <row r="8134" spans="1:1" x14ac:dyDescent="0.3">
      <c r="A8134" s="94"/>
    </row>
    <row r="8135" spans="1:1" x14ac:dyDescent="0.3">
      <c r="A8135" s="94"/>
    </row>
    <row r="8136" spans="1:1" x14ac:dyDescent="0.3">
      <c r="A8136" s="94"/>
    </row>
    <row r="8137" spans="1:1" x14ac:dyDescent="0.3">
      <c r="A8137" s="94"/>
    </row>
    <row r="8138" spans="1:1" x14ac:dyDescent="0.3">
      <c r="A8138" s="94"/>
    </row>
    <row r="8139" spans="1:1" x14ac:dyDescent="0.3">
      <c r="A8139" s="94"/>
    </row>
    <row r="8140" spans="1:1" x14ac:dyDescent="0.3">
      <c r="A8140" s="94"/>
    </row>
    <row r="8141" spans="1:1" x14ac:dyDescent="0.3">
      <c r="A8141" s="94"/>
    </row>
    <row r="8142" spans="1:1" x14ac:dyDescent="0.3">
      <c r="A8142" s="94"/>
    </row>
    <row r="8143" spans="1:1" x14ac:dyDescent="0.3">
      <c r="A8143" s="94"/>
    </row>
    <row r="8144" spans="1:1" x14ac:dyDescent="0.3">
      <c r="A8144" s="94"/>
    </row>
    <row r="8145" spans="1:1" x14ac:dyDescent="0.3">
      <c r="A8145" s="94"/>
    </row>
    <row r="8146" spans="1:1" x14ac:dyDescent="0.3">
      <c r="A8146" s="94"/>
    </row>
    <row r="8147" spans="1:1" x14ac:dyDescent="0.3">
      <c r="A8147" s="94"/>
    </row>
    <row r="8148" spans="1:1" x14ac:dyDescent="0.3">
      <c r="A8148" s="94"/>
    </row>
    <row r="8149" spans="1:1" x14ac:dyDescent="0.3">
      <c r="A8149" s="94"/>
    </row>
    <row r="8150" spans="1:1" x14ac:dyDescent="0.3">
      <c r="A8150" s="94"/>
    </row>
    <row r="8151" spans="1:1" x14ac:dyDescent="0.3">
      <c r="A8151" s="94"/>
    </row>
    <row r="8152" spans="1:1" x14ac:dyDescent="0.3">
      <c r="A8152" s="94"/>
    </row>
    <row r="8153" spans="1:1" x14ac:dyDescent="0.3">
      <c r="A8153" s="94"/>
    </row>
    <row r="8154" spans="1:1" x14ac:dyDescent="0.3">
      <c r="A8154" s="94"/>
    </row>
    <row r="8155" spans="1:1" x14ac:dyDescent="0.3">
      <c r="A8155" s="94"/>
    </row>
    <row r="8156" spans="1:1" x14ac:dyDescent="0.3">
      <c r="A8156" s="94"/>
    </row>
    <row r="8157" spans="1:1" x14ac:dyDescent="0.3">
      <c r="A8157" s="94"/>
    </row>
    <row r="8158" spans="1:1" x14ac:dyDescent="0.3">
      <c r="A8158" s="94"/>
    </row>
    <row r="8159" spans="1:1" x14ac:dyDescent="0.3">
      <c r="A8159" s="94"/>
    </row>
    <row r="8160" spans="1:1" x14ac:dyDescent="0.3">
      <c r="A8160" s="94"/>
    </row>
    <row r="8161" spans="1:1" x14ac:dyDescent="0.3">
      <c r="A8161" s="94"/>
    </row>
    <row r="8162" spans="1:1" x14ac:dyDescent="0.3">
      <c r="A8162" s="94"/>
    </row>
    <row r="8163" spans="1:1" x14ac:dyDescent="0.3">
      <c r="A8163" s="94"/>
    </row>
    <row r="8164" spans="1:1" x14ac:dyDescent="0.3">
      <c r="A8164" s="94"/>
    </row>
    <row r="8165" spans="1:1" x14ac:dyDescent="0.3">
      <c r="A8165" s="94"/>
    </row>
    <row r="8166" spans="1:1" x14ac:dyDescent="0.3">
      <c r="A8166" s="94"/>
    </row>
    <row r="8167" spans="1:1" x14ac:dyDescent="0.3">
      <c r="A8167" s="94"/>
    </row>
    <row r="8168" spans="1:1" x14ac:dyDescent="0.3">
      <c r="A8168" s="94"/>
    </row>
    <row r="8169" spans="1:1" x14ac:dyDescent="0.3">
      <c r="A8169" s="94"/>
    </row>
    <row r="8170" spans="1:1" x14ac:dyDescent="0.3">
      <c r="A8170" s="94"/>
    </row>
    <row r="8171" spans="1:1" x14ac:dyDescent="0.3">
      <c r="A8171" s="94"/>
    </row>
    <row r="8172" spans="1:1" x14ac:dyDescent="0.3">
      <c r="A8172" s="94"/>
    </row>
    <row r="8173" spans="1:1" x14ac:dyDescent="0.3">
      <c r="A8173" s="94"/>
    </row>
    <row r="8174" spans="1:1" x14ac:dyDescent="0.3">
      <c r="A8174" s="94"/>
    </row>
    <row r="8175" spans="1:1" x14ac:dyDescent="0.3">
      <c r="A8175" s="94"/>
    </row>
    <row r="8176" spans="1:1" x14ac:dyDescent="0.3">
      <c r="A8176" s="94"/>
    </row>
    <row r="8177" spans="1:1" x14ac:dyDescent="0.3">
      <c r="A8177" s="94"/>
    </row>
    <row r="8178" spans="1:1" x14ac:dyDescent="0.3">
      <c r="A8178" s="94"/>
    </row>
    <row r="8179" spans="1:1" x14ac:dyDescent="0.3">
      <c r="A8179" s="94"/>
    </row>
    <row r="8180" spans="1:1" x14ac:dyDescent="0.3">
      <c r="A8180" s="94"/>
    </row>
    <row r="8181" spans="1:1" x14ac:dyDescent="0.3">
      <c r="A8181" s="94"/>
    </row>
    <row r="8182" spans="1:1" x14ac:dyDescent="0.3">
      <c r="A8182" s="94"/>
    </row>
    <row r="8183" spans="1:1" x14ac:dyDescent="0.3">
      <c r="A8183" s="94"/>
    </row>
    <row r="8184" spans="1:1" x14ac:dyDescent="0.3">
      <c r="A8184" s="94"/>
    </row>
    <row r="8185" spans="1:1" x14ac:dyDescent="0.3">
      <c r="A8185" s="94"/>
    </row>
    <row r="8186" spans="1:1" x14ac:dyDescent="0.3">
      <c r="A8186" s="94"/>
    </row>
    <row r="8187" spans="1:1" x14ac:dyDescent="0.3">
      <c r="A8187" s="94"/>
    </row>
    <row r="8188" spans="1:1" x14ac:dyDescent="0.3">
      <c r="A8188" s="94"/>
    </row>
    <row r="8189" spans="1:1" x14ac:dyDescent="0.3">
      <c r="A8189" s="94"/>
    </row>
    <row r="8190" spans="1:1" x14ac:dyDescent="0.3">
      <c r="A8190" s="94"/>
    </row>
    <row r="8191" spans="1:1" x14ac:dyDescent="0.3">
      <c r="A8191" s="94"/>
    </row>
    <row r="8192" spans="1:1" x14ac:dyDescent="0.3">
      <c r="A8192" s="94"/>
    </row>
    <row r="8193" spans="1:1" x14ac:dyDescent="0.3">
      <c r="A8193" s="94"/>
    </row>
    <row r="8194" spans="1:1" x14ac:dyDescent="0.3">
      <c r="A8194" s="94"/>
    </row>
    <row r="8195" spans="1:1" x14ac:dyDescent="0.3">
      <c r="A8195" s="94"/>
    </row>
    <row r="8196" spans="1:1" x14ac:dyDescent="0.3">
      <c r="A8196" s="94"/>
    </row>
    <row r="8197" spans="1:1" x14ac:dyDescent="0.3">
      <c r="A8197" s="94"/>
    </row>
    <row r="8198" spans="1:1" x14ac:dyDescent="0.3">
      <c r="A8198" s="94"/>
    </row>
    <row r="8199" spans="1:1" x14ac:dyDescent="0.3">
      <c r="A8199" s="94"/>
    </row>
    <row r="8200" spans="1:1" x14ac:dyDescent="0.3">
      <c r="A8200" s="94"/>
    </row>
    <row r="8201" spans="1:1" x14ac:dyDescent="0.3">
      <c r="A8201" s="94"/>
    </row>
    <row r="8202" spans="1:1" x14ac:dyDescent="0.3">
      <c r="A8202" s="94"/>
    </row>
    <row r="8203" spans="1:1" x14ac:dyDescent="0.3">
      <c r="A8203" s="94"/>
    </row>
    <row r="8204" spans="1:1" x14ac:dyDescent="0.3">
      <c r="A8204" s="94"/>
    </row>
    <row r="8205" spans="1:1" x14ac:dyDescent="0.3">
      <c r="A8205" s="94"/>
    </row>
    <row r="8206" spans="1:1" x14ac:dyDescent="0.3">
      <c r="A8206" s="94"/>
    </row>
    <row r="8207" spans="1:1" x14ac:dyDescent="0.3">
      <c r="A8207" s="94"/>
    </row>
    <row r="8208" spans="1:1" x14ac:dyDescent="0.3">
      <c r="A8208" s="94"/>
    </row>
    <row r="8209" spans="1:1" x14ac:dyDescent="0.3">
      <c r="A8209" s="94"/>
    </row>
    <row r="8210" spans="1:1" x14ac:dyDescent="0.3">
      <c r="A8210" s="94"/>
    </row>
    <row r="8211" spans="1:1" x14ac:dyDescent="0.3">
      <c r="A8211" s="94"/>
    </row>
    <row r="8212" spans="1:1" x14ac:dyDescent="0.3">
      <c r="A8212" s="94"/>
    </row>
    <row r="8213" spans="1:1" x14ac:dyDescent="0.3">
      <c r="A8213" s="94"/>
    </row>
    <row r="8214" spans="1:1" x14ac:dyDescent="0.3">
      <c r="A8214" s="94"/>
    </row>
    <row r="8215" spans="1:1" x14ac:dyDescent="0.3">
      <c r="A8215" s="94"/>
    </row>
    <row r="8216" spans="1:1" x14ac:dyDescent="0.3">
      <c r="A8216" s="94"/>
    </row>
    <row r="8217" spans="1:1" x14ac:dyDescent="0.3">
      <c r="A8217" s="94"/>
    </row>
    <row r="8218" spans="1:1" x14ac:dyDescent="0.3">
      <c r="A8218" s="94"/>
    </row>
    <row r="8219" spans="1:1" x14ac:dyDescent="0.3">
      <c r="A8219" s="94"/>
    </row>
    <row r="8220" spans="1:1" x14ac:dyDescent="0.3">
      <c r="A8220" s="94"/>
    </row>
    <row r="8221" spans="1:1" x14ac:dyDescent="0.3">
      <c r="A8221" s="94"/>
    </row>
    <row r="8222" spans="1:1" x14ac:dyDescent="0.3">
      <c r="A8222" s="94"/>
    </row>
    <row r="8223" spans="1:1" x14ac:dyDescent="0.3">
      <c r="A8223" s="94"/>
    </row>
    <row r="8224" spans="1:1" x14ac:dyDescent="0.3">
      <c r="A8224" s="94"/>
    </row>
    <row r="8225" spans="1:1" x14ac:dyDescent="0.3">
      <c r="A8225" s="94"/>
    </row>
    <row r="8226" spans="1:1" x14ac:dyDescent="0.3">
      <c r="A8226" s="94"/>
    </row>
    <row r="8227" spans="1:1" x14ac:dyDescent="0.3">
      <c r="A8227" s="94"/>
    </row>
    <row r="8228" spans="1:1" x14ac:dyDescent="0.3">
      <c r="A8228" s="94"/>
    </row>
    <row r="8229" spans="1:1" x14ac:dyDescent="0.3">
      <c r="A8229" s="94"/>
    </row>
    <row r="8230" spans="1:1" x14ac:dyDescent="0.3">
      <c r="A8230" s="94"/>
    </row>
    <row r="8231" spans="1:1" x14ac:dyDescent="0.3">
      <c r="A8231" s="94"/>
    </row>
    <row r="8232" spans="1:1" x14ac:dyDescent="0.3">
      <c r="A8232" s="94"/>
    </row>
    <row r="8233" spans="1:1" x14ac:dyDescent="0.3">
      <c r="A8233" s="94"/>
    </row>
    <row r="8234" spans="1:1" x14ac:dyDescent="0.3">
      <c r="A8234" s="94"/>
    </row>
    <row r="8235" spans="1:1" x14ac:dyDescent="0.3">
      <c r="A8235" s="94"/>
    </row>
    <row r="8236" spans="1:1" x14ac:dyDescent="0.3">
      <c r="A8236" s="94"/>
    </row>
    <row r="8237" spans="1:1" x14ac:dyDescent="0.3">
      <c r="A8237" s="94"/>
    </row>
    <row r="8238" spans="1:1" x14ac:dyDescent="0.3">
      <c r="A8238" s="94"/>
    </row>
    <row r="8239" spans="1:1" x14ac:dyDescent="0.3">
      <c r="A8239" s="94"/>
    </row>
    <row r="8240" spans="1:1" x14ac:dyDescent="0.3">
      <c r="A8240" s="94"/>
    </row>
    <row r="8241" spans="1:1" x14ac:dyDescent="0.3">
      <c r="A8241" s="94"/>
    </row>
    <row r="8242" spans="1:1" x14ac:dyDescent="0.3">
      <c r="A8242" s="94"/>
    </row>
    <row r="8243" spans="1:1" x14ac:dyDescent="0.3">
      <c r="A8243" s="94"/>
    </row>
    <row r="8244" spans="1:1" x14ac:dyDescent="0.3">
      <c r="A8244" s="94"/>
    </row>
    <row r="8245" spans="1:1" x14ac:dyDescent="0.3">
      <c r="A8245" s="94"/>
    </row>
    <row r="8246" spans="1:1" x14ac:dyDescent="0.3">
      <c r="A8246" s="94"/>
    </row>
    <row r="8247" spans="1:1" x14ac:dyDescent="0.3">
      <c r="A8247" s="94"/>
    </row>
    <row r="8248" spans="1:1" x14ac:dyDescent="0.3">
      <c r="A8248" s="94"/>
    </row>
    <row r="8249" spans="1:1" x14ac:dyDescent="0.3">
      <c r="A8249" s="94"/>
    </row>
    <row r="8250" spans="1:1" x14ac:dyDescent="0.3">
      <c r="A8250" s="94"/>
    </row>
    <row r="8251" spans="1:1" x14ac:dyDescent="0.3">
      <c r="A8251" s="94"/>
    </row>
    <row r="8252" spans="1:1" x14ac:dyDescent="0.3">
      <c r="A8252" s="94"/>
    </row>
    <row r="8253" spans="1:1" x14ac:dyDescent="0.3">
      <c r="A8253" s="94"/>
    </row>
    <row r="8254" spans="1:1" x14ac:dyDescent="0.3">
      <c r="A8254" s="94"/>
    </row>
    <row r="8255" spans="1:1" x14ac:dyDescent="0.3">
      <c r="A8255" s="94"/>
    </row>
    <row r="8256" spans="1:1" x14ac:dyDescent="0.3">
      <c r="A8256" s="94"/>
    </row>
    <row r="8257" spans="1:1" x14ac:dyDescent="0.3">
      <c r="A8257" s="94"/>
    </row>
    <row r="8258" spans="1:1" x14ac:dyDescent="0.3">
      <c r="A8258" s="94"/>
    </row>
    <row r="8259" spans="1:1" x14ac:dyDescent="0.3">
      <c r="A8259" s="94"/>
    </row>
    <row r="8260" spans="1:1" x14ac:dyDescent="0.3">
      <c r="A8260" s="94"/>
    </row>
    <row r="8261" spans="1:1" x14ac:dyDescent="0.3">
      <c r="A8261" s="94"/>
    </row>
    <row r="8262" spans="1:1" x14ac:dyDescent="0.3">
      <c r="A8262" s="94"/>
    </row>
    <row r="8263" spans="1:1" x14ac:dyDescent="0.3">
      <c r="A8263" s="94"/>
    </row>
    <row r="8264" spans="1:1" x14ac:dyDescent="0.3">
      <c r="A8264" s="94"/>
    </row>
    <row r="8265" spans="1:1" x14ac:dyDescent="0.3">
      <c r="A8265" s="94"/>
    </row>
    <row r="8266" spans="1:1" x14ac:dyDescent="0.3">
      <c r="A8266" s="94"/>
    </row>
    <row r="8267" spans="1:1" x14ac:dyDescent="0.3">
      <c r="A8267" s="94"/>
    </row>
    <row r="8268" spans="1:1" x14ac:dyDescent="0.3">
      <c r="A8268" s="94"/>
    </row>
    <row r="8269" spans="1:1" x14ac:dyDescent="0.3">
      <c r="A8269" s="94"/>
    </row>
    <row r="8270" spans="1:1" x14ac:dyDescent="0.3">
      <c r="A8270" s="94"/>
    </row>
    <row r="8271" spans="1:1" x14ac:dyDescent="0.3">
      <c r="A8271" s="94"/>
    </row>
    <row r="8272" spans="1:1" x14ac:dyDescent="0.3">
      <c r="A8272" s="94"/>
    </row>
    <row r="8273" spans="1:1" x14ac:dyDescent="0.3">
      <c r="A8273" s="94"/>
    </row>
    <row r="8274" spans="1:1" x14ac:dyDescent="0.3">
      <c r="A8274" s="94"/>
    </row>
    <row r="8275" spans="1:1" x14ac:dyDescent="0.3">
      <c r="A8275" s="94"/>
    </row>
    <row r="8276" spans="1:1" x14ac:dyDescent="0.3">
      <c r="A8276" s="94"/>
    </row>
    <row r="8277" spans="1:1" x14ac:dyDescent="0.3">
      <c r="A8277" s="94"/>
    </row>
    <row r="8278" spans="1:1" x14ac:dyDescent="0.3">
      <c r="A8278" s="94"/>
    </row>
    <row r="8279" spans="1:1" x14ac:dyDescent="0.3">
      <c r="A8279" s="94"/>
    </row>
    <row r="8280" spans="1:1" x14ac:dyDescent="0.3">
      <c r="A8280" s="94"/>
    </row>
    <row r="8281" spans="1:1" x14ac:dyDescent="0.3">
      <c r="A8281" s="94"/>
    </row>
    <row r="8282" spans="1:1" x14ac:dyDescent="0.3">
      <c r="A8282" s="94"/>
    </row>
    <row r="8283" spans="1:1" x14ac:dyDescent="0.3">
      <c r="A8283" s="94"/>
    </row>
    <row r="8284" spans="1:1" x14ac:dyDescent="0.3">
      <c r="A8284" s="94"/>
    </row>
    <row r="8285" spans="1:1" x14ac:dyDescent="0.3">
      <c r="A8285" s="94"/>
    </row>
    <row r="8286" spans="1:1" x14ac:dyDescent="0.3">
      <c r="A8286" s="94"/>
    </row>
    <row r="8287" spans="1:1" x14ac:dyDescent="0.3">
      <c r="A8287" s="94"/>
    </row>
    <row r="8288" spans="1:1" x14ac:dyDescent="0.3">
      <c r="A8288" s="94"/>
    </row>
    <row r="8289" spans="1:1" x14ac:dyDescent="0.3">
      <c r="A8289" s="94"/>
    </row>
    <row r="8290" spans="1:1" x14ac:dyDescent="0.3">
      <c r="A8290" s="94"/>
    </row>
    <row r="8291" spans="1:1" x14ac:dyDescent="0.3">
      <c r="A8291" s="94"/>
    </row>
    <row r="8292" spans="1:1" x14ac:dyDescent="0.3">
      <c r="A8292" s="94"/>
    </row>
    <row r="8293" spans="1:1" x14ac:dyDescent="0.3">
      <c r="A8293" s="94"/>
    </row>
    <row r="8294" spans="1:1" x14ac:dyDescent="0.3">
      <c r="A8294" s="94"/>
    </row>
    <row r="8295" spans="1:1" x14ac:dyDescent="0.3">
      <c r="A8295" s="94"/>
    </row>
    <row r="8296" spans="1:1" x14ac:dyDescent="0.3">
      <c r="A8296" s="94"/>
    </row>
    <row r="8297" spans="1:1" x14ac:dyDescent="0.3">
      <c r="A8297" s="94"/>
    </row>
    <row r="8298" spans="1:1" x14ac:dyDescent="0.3">
      <c r="A8298" s="94"/>
    </row>
    <row r="8299" spans="1:1" x14ac:dyDescent="0.3">
      <c r="A8299" s="94"/>
    </row>
    <row r="8300" spans="1:1" x14ac:dyDescent="0.3">
      <c r="A8300" s="94"/>
    </row>
    <row r="8301" spans="1:1" x14ac:dyDescent="0.3">
      <c r="A8301" s="94"/>
    </row>
    <row r="8302" spans="1:1" x14ac:dyDescent="0.3">
      <c r="A8302" s="94"/>
    </row>
    <row r="8303" spans="1:1" x14ac:dyDescent="0.3">
      <c r="A8303" s="94"/>
    </row>
    <row r="8304" spans="1:1" x14ac:dyDescent="0.3">
      <c r="A8304" s="94"/>
    </row>
    <row r="8305" spans="1:1" x14ac:dyDescent="0.3">
      <c r="A8305" s="94"/>
    </row>
    <row r="8306" spans="1:1" x14ac:dyDescent="0.3">
      <c r="A8306" s="94"/>
    </row>
    <row r="8307" spans="1:1" x14ac:dyDescent="0.3">
      <c r="A8307" s="94"/>
    </row>
    <row r="8308" spans="1:1" x14ac:dyDescent="0.3">
      <c r="A8308" s="94"/>
    </row>
    <row r="8309" spans="1:1" x14ac:dyDescent="0.3">
      <c r="A8309" s="94"/>
    </row>
    <row r="8310" spans="1:1" x14ac:dyDescent="0.3">
      <c r="A8310" s="94"/>
    </row>
    <row r="8311" spans="1:1" x14ac:dyDescent="0.3">
      <c r="A8311" s="94"/>
    </row>
    <row r="8312" spans="1:1" x14ac:dyDescent="0.3">
      <c r="A8312" s="94"/>
    </row>
    <row r="8313" spans="1:1" x14ac:dyDescent="0.3">
      <c r="A8313" s="94"/>
    </row>
    <row r="8314" spans="1:1" x14ac:dyDescent="0.3">
      <c r="A8314" s="94"/>
    </row>
    <row r="8315" spans="1:1" x14ac:dyDescent="0.3">
      <c r="A8315" s="94"/>
    </row>
    <row r="8316" spans="1:1" x14ac:dyDescent="0.3">
      <c r="A8316" s="94"/>
    </row>
    <row r="8317" spans="1:1" x14ac:dyDescent="0.3">
      <c r="A8317" s="94"/>
    </row>
    <row r="8318" spans="1:1" x14ac:dyDescent="0.3">
      <c r="A8318" s="94"/>
    </row>
    <row r="8319" spans="1:1" x14ac:dyDescent="0.3">
      <c r="A8319" s="94"/>
    </row>
    <row r="8320" spans="1:1" x14ac:dyDescent="0.3">
      <c r="A8320" s="94"/>
    </row>
    <row r="8321" spans="1:1" x14ac:dyDescent="0.3">
      <c r="A8321" s="94"/>
    </row>
    <row r="8322" spans="1:1" x14ac:dyDescent="0.3">
      <c r="A8322" s="94"/>
    </row>
    <row r="8323" spans="1:1" x14ac:dyDescent="0.3">
      <c r="A8323" s="94"/>
    </row>
    <row r="8324" spans="1:1" x14ac:dyDescent="0.3">
      <c r="A8324" s="94"/>
    </row>
    <row r="8325" spans="1:1" x14ac:dyDescent="0.3">
      <c r="A8325" s="94"/>
    </row>
    <row r="8326" spans="1:1" x14ac:dyDescent="0.3">
      <c r="A8326" s="94"/>
    </row>
    <row r="8327" spans="1:1" x14ac:dyDescent="0.3">
      <c r="A8327" s="94"/>
    </row>
    <row r="8328" spans="1:1" x14ac:dyDescent="0.3">
      <c r="A8328" s="94"/>
    </row>
    <row r="8329" spans="1:1" x14ac:dyDescent="0.3">
      <c r="A8329" s="94"/>
    </row>
    <row r="8330" spans="1:1" x14ac:dyDescent="0.3">
      <c r="A8330" s="94"/>
    </row>
    <row r="8331" spans="1:1" x14ac:dyDescent="0.3">
      <c r="A8331" s="94"/>
    </row>
    <row r="8332" spans="1:1" x14ac:dyDescent="0.3">
      <c r="A8332" s="94"/>
    </row>
    <row r="8333" spans="1:1" x14ac:dyDescent="0.3">
      <c r="A8333" s="94"/>
    </row>
    <row r="8334" spans="1:1" x14ac:dyDescent="0.3">
      <c r="A8334" s="94"/>
    </row>
    <row r="8335" spans="1:1" x14ac:dyDescent="0.3">
      <c r="A8335" s="94"/>
    </row>
    <row r="8336" spans="1:1" x14ac:dyDescent="0.3">
      <c r="A8336" s="94"/>
    </row>
    <row r="8337" spans="1:1" x14ac:dyDescent="0.3">
      <c r="A8337" s="94"/>
    </row>
    <row r="8338" spans="1:1" x14ac:dyDescent="0.3">
      <c r="A8338" s="94"/>
    </row>
    <row r="8339" spans="1:1" x14ac:dyDescent="0.3">
      <c r="A8339" s="94"/>
    </row>
    <row r="8340" spans="1:1" x14ac:dyDescent="0.3">
      <c r="A8340" s="94"/>
    </row>
    <row r="8341" spans="1:1" x14ac:dyDescent="0.3">
      <c r="A8341" s="94"/>
    </row>
    <row r="8342" spans="1:1" x14ac:dyDescent="0.3">
      <c r="A8342" s="94"/>
    </row>
    <row r="8343" spans="1:1" x14ac:dyDescent="0.3">
      <c r="A8343" s="94"/>
    </row>
    <row r="8344" spans="1:1" x14ac:dyDescent="0.3">
      <c r="A8344" s="94"/>
    </row>
    <row r="8345" spans="1:1" x14ac:dyDescent="0.3">
      <c r="A8345" s="94"/>
    </row>
    <row r="8346" spans="1:1" x14ac:dyDescent="0.3">
      <c r="A8346" s="94"/>
    </row>
    <row r="8347" spans="1:1" x14ac:dyDescent="0.3">
      <c r="A8347" s="94"/>
    </row>
    <row r="8348" spans="1:1" x14ac:dyDescent="0.3">
      <c r="A8348" s="94"/>
    </row>
    <row r="8349" spans="1:1" x14ac:dyDescent="0.3">
      <c r="A8349" s="94"/>
    </row>
    <row r="8350" spans="1:1" x14ac:dyDescent="0.3">
      <c r="A8350" s="94"/>
    </row>
    <row r="8351" spans="1:1" x14ac:dyDescent="0.3">
      <c r="A8351" s="94"/>
    </row>
    <row r="8352" spans="1:1" x14ac:dyDescent="0.3">
      <c r="A8352" s="94"/>
    </row>
    <row r="8353" spans="1:1" x14ac:dyDescent="0.3">
      <c r="A8353" s="94"/>
    </row>
    <row r="8354" spans="1:1" x14ac:dyDescent="0.3">
      <c r="A8354" s="94"/>
    </row>
    <row r="8355" spans="1:1" x14ac:dyDescent="0.3">
      <c r="A8355" s="94"/>
    </row>
    <row r="8356" spans="1:1" x14ac:dyDescent="0.3">
      <c r="A8356" s="94"/>
    </row>
    <row r="8357" spans="1:1" x14ac:dyDescent="0.3">
      <c r="A8357" s="94"/>
    </row>
    <row r="8358" spans="1:1" x14ac:dyDescent="0.3">
      <c r="A8358" s="94"/>
    </row>
    <row r="8359" spans="1:1" x14ac:dyDescent="0.3">
      <c r="A8359" s="94"/>
    </row>
    <row r="8360" spans="1:1" x14ac:dyDescent="0.3">
      <c r="A8360" s="94"/>
    </row>
    <row r="8361" spans="1:1" x14ac:dyDescent="0.3">
      <c r="A8361" s="94"/>
    </row>
    <row r="8362" spans="1:1" x14ac:dyDescent="0.3">
      <c r="A8362" s="94"/>
    </row>
    <row r="8363" spans="1:1" x14ac:dyDescent="0.3">
      <c r="A8363" s="94"/>
    </row>
    <row r="8364" spans="1:1" x14ac:dyDescent="0.3">
      <c r="A8364" s="94"/>
    </row>
    <row r="8365" spans="1:1" x14ac:dyDescent="0.3">
      <c r="A8365" s="94"/>
    </row>
    <row r="8366" spans="1:1" x14ac:dyDescent="0.3">
      <c r="A8366" s="94"/>
    </row>
    <row r="8367" spans="1:1" x14ac:dyDescent="0.3">
      <c r="A8367" s="94"/>
    </row>
    <row r="8368" spans="1:1" x14ac:dyDescent="0.3">
      <c r="A8368" s="94"/>
    </row>
    <row r="8369" spans="1:1" x14ac:dyDescent="0.3">
      <c r="A8369" s="94"/>
    </row>
    <row r="8370" spans="1:1" x14ac:dyDescent="0.3">
      <c r="A8370" s="94"/>
    </row>
    <row r="8371" spans="1:1" x14ac:dyDescent="0.3">
      <c r="A8371" s="94"/>
    </row>
    <row r="8372" spans="1:1" x14ac:dyDescent="0.3">
      <c r="A8372" s="94"/>
    </row>
    <row r="8373" spans="1:1" x14ac:dyDescent="0.3">
      <c r="A8373" s="94"/>
    </row>
    <row r="8374" spans="1:1" x14ac:dyDescent="0.3">
      <c r="A8374" s="94"/>
    </row>
    <row r="8375" spans="1:1" x14ac:dyDescent="0.3">
      <c r="A8375" s="94"/>
    </row>
    <row r="8376" spans="1:1" x14ac:dyDescent="0.3">
      <c r="A8376" s="94"/>
    </row>
    <row r="8377" spans="1:1" x14ac:dyDescent="0.3">
      <c r="A8377" s="94"/>
    </row>
    <row r="8378" spans="1:1" x14ac:dyDescent="0.3">
      <c r="A8378" s="94"/>
    </row>
    <row r="8379" spans="1:1" x14ac:dyDescent="0.3">
      <c r="A8379" s="94"/>
    </row>
    <row r="8380" spans="1:1" x14ac:dyDescent="0.3">
      <c r="A8380" s="94"/>
    </row>
    <row r="8381" spans="1:1" x14ac:dyDescent="0.3">
      <c r="A8381" s="94"/>
    </row>
    <row r="8382" spans="1:1" x14ac:dyDescent="0.3">
      <c r="A8382" s="94"/>
    </row>
    <row r="8383" spans="1:1" x14ac:dyDescent="0.3">
      <c r="A8383" s="94"/>
    </row>
    <row r="8384" spans="1:1" x14ac:dyDescent="0.3">
      <c r="A8384" s="94"/>
    </row>
    <row r="8385" spans="1:1" x14ac:dyDescent="0.3">
      <c r="A8385" s="94"/>
    </row>
    <row r="8386" spans="1:1" x14ac:dyDescent="0.3">
      <c r="A8386" s="94"/>
    </row>
    <row r="8387" spans="1:1" x14ac:dyDescent="0.3">
      <c r="A8387" s="94"/>
    </row>
    <row r="8388" spans="1:1" x14ac:dyDescent="0.3">
      <c r="A8388" s="94"/>
    </row>
    <row r="8389" spans="1:1" x14ac:dyDescent="0.3">
      <c r="A8389" s="94"/>
    </row>
    <row r="8390" spans="1:1" x14ac:dyDescent="0.3">
      <c r="A8390" s="94"/>
    </row>
    <row r="8391" spans="1:1" x14ac:dyDescent="0.3">
      <c r="A8391" s="94"/>
    </row>
    <row r="8392" spans="1:1" x14ac:dyDescent="0.3">
      <c r="A8392" s="94"/>
    </row>
    <row r="8393" spans="1:1" x14ac:dyDescent="0.3">
      <c r="A8393" s="94"/>
    </row>
    <row r="8394" spans="1:1" x14ac:dyDescent="0.3">
      <c r="A8394" s="94"/>
    </row>
    <row r="8395" spans="1:1" x14ac:dyDescent="0.3">
      <c r="A8395" s="94"/>
    </row>
    <row r="8396" spans="1:1" x14ac:dyDescent="0.3">
      <c r="A8396" s="94"/>
    </row>
    <row r="8397" spans="1:1" x14ac:dyDescent="0.3">
      <c r="A8397" s="94"/>
    </row>
    <row r="8398" spans="1:1" x14ac:dyDescent="0.3">
      <c r="A8398" s="94"/>
    </row>
    <row r="8399" spans="1:1" x14ac:dyDescent="0.3">
      <c r="A8399" s="94"/>
    </row>
    <row r="8400" spans="1:1" x14ac:dyDescent="0.3">
      <c r="A8400" s="94"/>
    </row>
    <row r="8401" spans="1:1" x14ac:dyDescent="0.3">
      <c r="A8401" s="94"/>
    </row>
    <row r="8402" spans="1:1" x14ac:dyDescent="0.3">
      <c r="A8402" s="94"/>
    </row>
    <row r="8403" spans="1:1" x14ac:dyDescent="0.3">
      <c r="A8403" s="94"/>
    </row>
    <row r="8404" spans="1:1" x14ac:dyDescent="0.3">
      <c r="A8404" s="94"/>
    </row>
    <row r="8405" spans="1:1" x14ac:dyDescent="0.3">
      <c r="A8405" s="94"/>
    </row>
    <row r="8406" spans="1:1" x14ac:dyDescent="0.3">
      <c r="A8406" s="94"/>
    </row>
    <row r="8407" spans="1:1" x14ac:dyDescent="0.3">
      <c r="A8407" s="94"/>
    </row>
    <row r="8408" spans="1:1" x14ac:dyDescent="0.3">
      <c r="A8408" s="94"/>
    </row>
    <row r="8409" spans="1:1" x14ac:dyDescent="0.3">
      <c r="A8409" s="94"/>
    </row>
    <row r="8410" spans="1:1" x14ac:dyDescent="0.3">
      <c r="A8410" s="94"/>
    </row>
    <row r="8411" spans="1:1" x14ac:dyDescent="0.3">
      <c r="A8411" s="94"/>
    </row>
    <row r="8412" spans="1:1" x14ac:dyDescent="0.3">
      <c r="A8412" s="94"/>
    </row>
    <row r="8413" spans="1:1" x14ac:dyDescent="0.3">
      <c r="A8413" s="94"/>
    </row>
    <row r="8414" spans="1:1" x14ac:dyDescent="0.3">
      <c r="A8414" s="94"/>
    </row>
    <row r="8415" spans="1:1" x14ac:dyDescent="0.3">
      <c r="A8415" s="94"/>
    </row>
    <row r="8416" spans="1:1" x14ac:dyDescent="0.3">
      <c r="A8416" s="94"/>
    </row>
    <row r="8417" spans="1:1" x14ac:dyDescent="0.3">
      <c r="A8417" s="94"/>
    </row>
    <row r="8418" spans="1:1" x14ac:dyDescent="0.3">
      <c r="A8418" s="94"/>
    </row>
    <row r="8419" spans="1:1" x14ac:dyDescent="0.3">
      <c r="A8419" s="94"/>
    </row>
    <row r="8420" spans="1:1" x14ac:dyDescent="0.3">
      <c r="A8420" s="94"/>
    </row>
    <row r="8421" spans="1:1" x14ac:dyDescent="0.3">
      <c r="A8421" s="94"/>
    </row>
    <row r="8422" spans="1:1" x14ac:dyDescent="0.3">
      <c r="A8422" s="94"/>
    </row>
    <row r="8423" spans="1:1" x14ac:dyDescent="0.3">
      <c r="A8423" s="94"/>
    </row>
    <row r="8424" spans="1:1" x14ac:dyDescent="0.3">
      <c r="A8424" s="94"/>
    </row>
    <row r="8425" spans="1:1" x14ac:dyDescent="0.3">
      <c r="A8425" s="94"/>
    </row>
    <row r="8426" spans="1:1" x14ac:dyDescent="0.3">
      <c r="A8426" s="94"/>
    </row>
    <row r="8427" spans="1:1" x14ac:dyDescent="0.3">
      <c r="A8427" s="94"/>
    </row>
    <row r="8428" spans="1:1" x14ac:dyDescent="0.3">
      <c r="A8428" s="94"/>
    </row>
    <row r="8429" spans="1:1" x14ac:dyDescent="0.3">
      <c r="A8429" s="94"/>
    </row>
    <row r="8430" spans="1:1" x14ac:dyDescent="0.3">
      <c r="A8430" s="94"/>
    </row>
    <row r="8431" spans="1:1" x14ac:dyDescent="0.3">
      <c r="A8431" s="94"/>
    </row>
    <row r="8432" spans="1:1" x14ac:dyDescent="0.3">
      <c r="A8432" s="94"/>
    </row>
    <row r="8433" spans="1:1" x14ac:dyDescent="0.3">
      <c r="A8433" s="94"/>
    </row>
    <row r="8434" spans="1:1" x14ac:dyDescent="0.3">
      <c r="A8434" s="94"/>
    </row>
    <row r="8435" spans="1:1" x14ac:dyDescent="0.3">
      <c r="A8435" s="94"/>
    </row>
    <row r="8436" spans="1:1" x14ac:dyDescent="0.3">
      <c r="A8436" s="94"/>
    </row>
    <row r="8437" spans="1:1" x14ac:dyDescent="0.3">
      <c r="A8437" s="94"/>
    </row>
    <row r="8438" spans="1:1" x14ac:dyDescent="0.3">
      <c r="A8438" s="94"/>
    </row>
    <row r="8439" spans="1:1" x14ac:dyDescent="0.3">
      <c r="A8439" s="94"/>
    </row>
    <row r="8440" spans="1:1" x14ac:dyDescent="0.3">
      <c r="A8440" s="94"/>
    </row>
    <row r="8441" spans="1:1" x14ac:dyDescent="0.3">
      <c r="A8441" s="94"/>
    </row>
    <row r="8442" spans="1:1" x14ac:dyDescent="0.3">
      <c r="A8442" s="94"/>
    </row>
    <row r="8443" spans="1:1" x14ac:dyDescent="0.3">
      <c r="A8443" s="94"/>
    </row>
    <row r="8444" spans="1:1" x14ac:dyDescent="0.3">
      <c r="A8444" s="94"/>
    </row>
    <row r="8445" spans="1:1" x14ac:dyDescent="0.3">
      <c r="A8445" s="94"/>
    </row>
    <row r="8446" spans="1:1" x14ac:dyDescent="0.3">
      <c r="A8446" s="94"/>
    </row>
    <row r="8447" spans="1:1" x14ac:dyDescent="0.3">
      <c r="A8447" s="94"/>
    </row>
    <row r="8448" spans="1:1" x14ac:dyDescent="0.3">
      <c r="A8448" s="94"/>
    </row>
    <row r="8449" spans="1:1" x14ac:dyDescent="0.3">
      <c r="A8449" s="94"/>
    </row>
    <row r="8450" spans="1:1" x14ac:dyDescent="0.3">
      <c r="A8450" s="94"/>
    </row>
    <row r="8451" spans="1:1" x14ac:dyDescent="0.3">
      <c r="A8451" s="94"/>
    </row>
    <row r="8452" spans="1:1" x14ac:dyDescent="0.3">
      <c r="A8452" s="94"/>
    </row>
    <row r="8453" spans="1:1" x14ac:dyDescent="0.3">
      <c r="A8453" s="94"/>
    </row>
    <row r="8454" spans="1:1" x14ac:dyDescent="0.3">
      <c r="A8454" s="94"/>
    </row>
    <row r="8455" spans="1:1" x14ac:dyDescent="0.3">
      <c r="A8455" s="94"/>
    </row>
    <row r="8456" spans="1:1" x14ac:dyDescent="0.3">
      <c r="A8456" s="94"/>
    </row>
    <row r="8457" spans="1:1" x14ac:dyDescent="0.3">
      <c r="A8457" s="94"/>
    </row>
    <row r="8458" spans="1:1" x14ac:dyDescent="0.3">
      <c r="A8458" s="94"/>
    </row>
    <row r="8459" spans="1:1" x14ac:dyDescent="0.3">
      <c r="A8459" s="94"/>
    </row>
    <row r="8460" spans="1:1" x14ac:dyDescent="0.3">
      <c r="A8460" s="94"/>
    </row>
    <row r="8461" spans="1:1" x14ac:dyDescent="0.3">
      <c r="A8461" s="94"/>
    </row>
    <row r="8462" spans="1:1" x14ac:dyDescent="0.3">
      <c r="A8462" s="94"/>
    </row>
    <row r="8463" spans="1:1" x14ac:dyDescent="0.3">
      <c r="A8463" s="94"/>
    </row>
    <row r="8464" spans="1:1" x14ac:dyDescent="0.3">
      <c r="A8464" s="94"/>
    </row>
    <row r="8465" spans="1:1" x14ac:dyDescent="0.3">
      <c r="A8465" s="94"/>
    </row>
    <row r="8466" spans="1:1" x14ac:dyDescent="0.3">
      <c r="A8466" s="94"/>
    </row>
    <row r="8467" spans="1:1" x14ac:dyDescent="0.3">
      <c r="A8467" s="94"/>
    </row>
    <row r="8468" spans="1:1" x14ac:dyDescent="0.3">
      <c r="A8468" s="94"/>
    </row>
    <row r="8469" spans="1:1" x14ac:dyDescent="0.3">
      <c r="A8469" s="94"/>
    </row>
    <row r="8470" spans="1:1" x14ac:dyDescent="0.3">
      <c r="A8470" s="94"/>
    </row>
    <row r="8471" spans="1:1" x14ac:dyDescent="0.3">
      <c r="A8471" s="94"/>
    </row>
    <row r="8472" spans="1:1" x14ac:dyDescent="0.3">
      <c r="A8472" s="94"/>
    </row>
    <row r="8473" spans="1:1" x14ac:dyDescent="0.3">
      <c r="A8473" s="94"/>
    </row>
    <row r="8474" spans="1:1" x14ac:dyDescent="0.3">
      <c r="A8474" s="94"/>
    </row>
    <row r="8475" spans="1:1" x14ac:dyDescent="0.3">
      <c r="A8475" s="94"/>
    </row>
    <row r="8476" spans="1:1" x14ac:dyDescent="0.3">
      <c r="A8476" s="94"/>
    </row>
    <row r="8477" spans="1:1" x14ac:dyDescent="0.3">
      <c r="A8477" s="94"/>
    </row>
    <row r="8478" spans="1:1" x14ac:dyDescent="0.3">
      <c r="A8478" s="94"/>
    </row>
    <row r="8479" spans="1:1" x14ac:dyDescent="0.3">
      <c r="A8479" s="94"/>
    </row>
    <row r="8480" spans="1:1" x14ac:dyDescent="0.3">
      <c r="A8480" s="94"/>
    </row>
    <row r="8481" spans="1:1" x14ac:dyDescent="0.3">
      <c r="A8481" s="94"/>
    </row>
    <row r="8482" spans="1:1" x14ac:dyDescent="0.3">
      <c r="A8482" s="94"/>
    </row>
    <row r="8483" spans="1:1" x14ac:dyDescent="0.3">
      <c r="A8483" s="94"/>
    </row>
    <row r="8484" spans="1:1" x14ac:dyDescent="0.3">
      <c r="A8484" s="94"/>
    </row>
    <row r="8485" spans="1:1" x14ac:dyDescent="0.3">
      <c r="A8485" s="94"/>
    </row>
    <row r="8486" spans="1:1" x14ac:dyDescent="0.3">
      <c r="A8486" s="94"/>
    </row>
    <row r="8487" spans="1:1" x14ac:dyDescent="0.3">
      <c r="A8487" s="94"/>
    </row>
    <row r="8488" spans="1:1" x14ac:dyDescent="0.3">
      <c r="A8488" s="94"/>
    </row>
    <row r="8489" spans="1:1" x14ac:dyDescent="0.3">
      <c r="A8489" s="94"/>
    </row>
    <row r="8490" spans="1:1" x14ac:dyDescent="0.3">
      <c r="A8490" s="94"/>
    </row>
    <row r="8491" spans="1:1" x14ac:dyDescent="0.3">
      <c r="A8491" s="94"/>
    </row>
    <row r="8492" spans="1:1" x14ac:dyDescent="0.3">
      <c r="A8492" s="94"/>
    </row>
    <row r="8493" spans="1:1" x14ac:dyDescent="0.3">
      <c r="A8493" s="94"/>
    </row>
    <row r="8494" spans="1:1" x14ac:dyDescent="0.3">
      <c r="A8494" s="94"/>
    </row>
    <row r="8495" spans="1:1" x14ac:dyDescent="0.3">
      <c r="A8495" s="94"/>
    </row>
    <row r="8496" spans="1:1" x14ac:dyDescent="0.3">
      <c r="A8496" s="94"/>
    </row>
    <row r="8497" spans="1:1" x14ac:dyDescent="0.3">
      <c r="A8497" s="94"/>
    </row>
    <row r="8498" spans="1:1" x14ac:dyDescent="0.3">
      <c r="A8498" s="94"/>
    </row>
    <row r="8499" spans="1:1" x14ac:dyDescent="0.3">
      <c r="A8499" s="94"/>
    </row>
    <row r="8500" spans="1:1" x14ac:dyDescent="0.3">
      <c r="A8500" s="94"/>
    </row>
    <row r="8501" spans="1:1" x14ac:dyDescent="0.3">
      <c r="A8501" s="94"/>
    </row>
    <row r="8502" spans="1:1" x14ac:dyDescent="0.3">
      <c r="A8502" s="94"/>
    </row>
    <row r="8503" spans="1:1" x14ac:dyDescent="0.3">
      <c r="A8503" s="94"/>
    </row>
    <row r="8504" spans="1:1" x14ac:dyDescent="0.3">
      <c r="A8504" s="94"/>
    </row>
    <row r="8505" spans="1:1" x14ac:dyDescent="0.3">
      <c r="A8505" s="94"/>
    </row>
    <row r="8506" spans="1:1" x14ac:dyDescent="0.3">
      <c r="A8506" s="94"/>
    </row>
    <row r="8507" spans="1:1" x14ac:dyDescent="0.3">
      <c r="A8507" s="94"/>
    </row>
    <row r="8508" spans="1:1" x14ac:dyDescent="0.3">
      <c r="A8508" s="94"/>
    </row>
    <row r="8509" spans="1:1" x14ac:dyDescent="0.3">
      <c r="A8509" s="94"/>
    </row>
    <row r="8510" spans="1:1" x14ac:dyDescent="0.3">
      <c r="A8510" s="94"/>
    </row>
    <row r="8511" spans="1:1" x14ac:dyDescent="0.3">
      <c r="A8511" s="94"/>
    </row>
    <row r="8512" spans="1:1" x14ac:dyDescent="0.3">
      <c r="A8512" s="94"/>
    </row>
    <row r="8513" spans="1:1" x14ac:dyDescent="0.3">
      <c r="A8513" s="94"/>
    </row>
    <row r="8514" spans="1:1" x14ac:dyDescent="0.3">
      <c r="A8514" s="94"/>
    </row>
    <row r="8515" spans="1:1" x14ac:dyDescent="0.3">
      <c r="A8515" s="94"/>
    </row>
    <row r="8516" spans="1:1" x14ac:dyDescent="0.3">
      <c r="A8516" s="94"/>
    </row>
    <row r="8517" spans="1:1" x14ac:dyDescent="0.3">
      <c r="A8517" s="94"/>
    </row>
    <row r="8518" spans="1:1" x14ac:dyDescent="0.3">
      <c r="A8518" s="94"/>
    </row>
    <row r="8519" spans="1:1" x14ac:dyDescent="0.3">
      <c r="A8519" s="94"/>
    </row>
    <row r="8520" spans="1:1" x14ac:dyDescent="0.3">
      <c r="A8520" s="94"/>
    </row>
    <row r="8521" spans="1:1" x14ac:dyDescent="0.3">
      <c r="A8521" s="94"/>
    </row>
    <row r="8522" spans="1:1" x14ac:dyDescent="0.3">
      <c r="A8522" s="94"/>
    </row>
    <row r="8523" spans="1:1" x14ac:dyDescent="0.3">
      <c r="A8523" s="94"/>
    </row>
    <row r="8524" spans="1:1" x14ac:dyDescent="0.3">
      <c r="A8524" s="94"/>
    </row>
    <row r="8525" spans="1:1" x14ac:dyDescent="0.3">
      <c r="A8525" s="94"/>
    </row>
    <row r="8526" spans="1:1" x14ac:dyDescent="0.3">
      <c r="A8526" s="94"/>
    </row>
    <row r="8527" spans="1:1" x14ac:dyDescent="0.3">
      <c r="A8527" s="94"/>
    </row>
    <row r="8528" spans="1:1" x14ac:dyDescent="0.3">
      <c r="A8528" s="94"/>
    </row>
    <row r="8529" spans="1:1" x14ac:dyDescent="0.3">
      <c r="A8529" s="94"/>
    </row>
    <row r="8530" spans="1:1" x14ac:dyDescent="0.3">
      <c r="A8530" s="94"/>
    </row>
    <row r="8531" spans="1:1" x14ac:dyDescent="0.3">
      <c r="A8531" s="94"/>
    </row>
    <row r="8532" spans="1:1" x14ac:dyDescent="0.3">
      <c r="A8532" s="94"/>
    </row>
    <row r="8533" spans="1:1" x14ac:dyDescent="0.3">
      <c r="A8533" s="94"/>
    </row>
    <row r="8534" spans="1:1" x14ac:dyDescent="0.3">
      <c r="A8534" s="94"/>
    </row>
    <row r="8535" spans="1:1" x14ac:dyDescent="0.3">
      <c r="A8535" s="94"/>
    </row>
    <row r="8536" spans="1:1" x14ac:dyDescent="0.3">
      <c r="A8536" s="94"/>
    </row>
    <row r="8537" spans="1:1" x14ac:dyDescent="0.3">
      <c r="A8537" s="94"/>
    </row>
    <row r="8538" spans="1:1" x14ac:dyDescent="0.3">
      <c r="A8538" s="94"/>
    </row>
    <row r="8539" spans="1:1" x14ac:dyDescent="0.3">
      <c r="A8539" s="94"/>
    </row>
    <row r="8540" spans="1:1" x14ac:dyDescent="0.3">
      <c r="A8540" s="94"/>
    </row>
    <row r="8541" spans="1:1" x14ac:dyDescent="0.3">
      <c r="A8541" s="94"/>
    </row>
    <row r="8542" spans="1:1" x14ac:dyDescent="0.3">
      <c r="A8542" s="94"/>
    </row>
    <row r="8543" spans="1:1" x14ac:dyDescent="0.3">
      <c r="A8543" s="94"/>
    </row>
    <row r="8544" spans="1:1" x14ac:dyDescent="0.3">
      <c r="A8544" s="94"/>
    </row>
    <row r="8545" spans="1:1" x14ac:dyDescent="0.3">
      <c r="A8545" s="94"/>
    </row>
    <row r="8546" spans="1:1" x14ac:dyDescent="0.3">
      <c r="A8546" s="94"/>
    </row>
    <row r="8547" spans="1:1" x14ac:dyDescent="0.3">
      <c r="A8547" s="94"/>
    </row>
    <row r="8548" spans="1:1" x14ac:dyDescent="0.3">
      <c r="A8548" s="94"/>
    </row>
    <row r="8549" spans="1:1" x14ac:dyDescent="0.3">
      <c r="A8549" s="94"/>
    </row>
    <row r="8550" spans="1:1" x14ac:dyDescent="0.3">
      <c r="A8550" s="94"/>
    </row>
    <row r="8551" spans="1:1" x14ac:dyDescent="0.3">
      <c r="A8551" s="94"/>
    </row>
    <row r="8552" spans="1:1" x14ac:dyDescent="0.3">
      <c r="A8552" s="94"/>
    </row>
    <row r="8553" spans="1:1" x14ac:dyDescent="0.3">
      <c r="A8553" s="94"/>
    </row>
    <row r="8554" spans="1:1" x14ac:dyDescent="0.3">
      <c r="A8554" s="94"/>
    </row>
    <row r="8555" spans="1:1" x14ac:dyDescent="0.3">
      <c r="A8555" s="94"/>
    </row>
    <row r="8556" spans="1:1" x14ac:dyDescent="0.3">
      <c r="A8556" s="94"/>
    </row>
    <row r="8557" spans="1:1" x14ac:dyDescent="0.3">
      <c r="A8557" s="94"/>
    </row>
    <row r="8558" spans="1:1" x14ac:dyDescent="0.3">
      <c r="A8558" s="94"/>
    </row>
    <row r="8559" spans="1:1" x14ac:dyDescent="0.3">
      <c r="A8559" s="94"/>
    </row>
    <row r="8560" spans="1:1" x14ac:dyDescent="0.3">
      <c r="A8560" s="94"/>
    </row>
    <row r="8561" spans="1:1" x14ac:dyDescent="0.3">
      <c r="A8561" s="94"/>
    </row>
    <row r="8562" spans="1:1" x14ac:dyDescent="0.3">
      <c r="A8562" s="94"/>
    </row>
    <row r="8563" spans="1:1" x14ac:dyDescent="0.3">
      <c r="A8563" s="94"/>
    </row>
    <row r="8564" spans="1:1" x14ac:dyDescent="0.3">
      <c r="A8564" s="94"/>
    </row>
    <row r="8565" spans="1:1" x14ac:dyDescent="0.3">
      <c r="A8565" s="94"/>
    </row>
    <row r="8566" spans="1:1" x14ac:dyDescent="0.3">
      <c r="A8566" s="94"/>
    </row>
    <row r="8567" spans="1:1" x14ac:dyDescent="0.3">
      <c r="A8567" s="94"/>
    </row>
    <row r="8568" spans="1:1" x14ac:dyDescent="0.3">
      <c r="A8568" s="94"/>
    </row>
    <row r="8569" spans="1:1" x14ac:dyDescent="0.3">
      <c r="A8569" s="94"/>
    </row>
    <row r="8570" spans="1:1" x14ac:dyDescent="0.3">
      <c r="A8570" s="94"/>
    </row>
    <row r="8571" spans="1:1" x14ac:dyDescent="0.3">
      <c r="A8571" s="94"/>
    </row>
    <row r="8572" spans="1:1" x14ac:dyDescent="0.3">
      <c r="A8572" s="94"/>
    </row>
    <row r="8573" spans="1:1" x14ac:dyDescent="0.3">
      <c r="A8573" s="94"/>
    </row>
    <row r="8574" spans="1:1" x14ac:dyDescent="0.3">
      <c r="A8574" s="94"/>
    </row>
    <row r="8575" spans="1:1" x14ac:dyDescent="0.3">
      <c r="A8575" s="94"/>
    </row>
    <row r="8576" spans="1:1" x14ac:dyDescent="0.3">
      <c r="A8576" s="94"/>
    </row>
    <row r="8577" spans="1:1" x14ac:dyDescent="0.3">
      <c r="A8577" s="94"/>
    </row>
    <row r="8578" spans="1:1" x14ac:dyDescent="0.3">
      <c r="A8578" s="94"/>
    </row>
    <row r="8579" spans="1:1" x14ac:dyDescent="0.3">
      <c r="A8579" s="94"/>
    </row>
    <row r="8580" spans="1:1" x14ac:dyDescent="0.3">
      <c r="A8580" s="94"/>
    </row>
    <row r="8581" spans="1:1" x14ac:dyDescent="0.3">
      <c r="A8581" s="94"/>
    </row>
    <row r="8582" spans="1:1" x14ac:dyDescent="0.3">
      <c r="A8582" s="94"/>
    </row>
    <row r="8583" spans="1:1" x14ac:dyDescent="0.3">
      <c r="A8583" s="94"/>
    </row>
    <row r="8584" spans="1:1" x14ac:dyDescent="0.3">
      <c r="A8584" s="94"/>
    </row>
    <row r="8585" spans="1:1" x14ac:dyDescent="0.3">
      <c r="A8585" s="94"/>
    </row>
    <row r="8586" spans="1:1" x14ac:dyDescent="0.3">
      <c r="A8586" s="94"/>
    </row>
    <row r="8587" spans="1:1" x14ac:dyDescent="0.3">
      <c r="A8587" s="94"/>
    </row>
    <row r="8588" spans="1:1" x14ac:dyDescent="0.3">
      <c r="A8588" s="94"/>
    </row>
    <row r="8589" spans="1:1" x14ac:dyDescent="0.3">
      <c r="A8589" s="94"/>
    </row>
    <row r="8590" spans="1:1" x14ac:dyDescent="0.3">
      <c r="A8590" s="94"/>
    </row>
    <row r="8591" spans="1:1" x14ac:dyDescent="0.3">
      <c r="A8591" s="94"/>
    </row>
    <row r="8592" spans="1:1" x14ac:dyDescent="0.3">
      <c r="A8592" s="94"/>
    </row>
    <row r="8593" spans="1:1" x14ac:dyDescent="0.3">
      <c r="A8593" s="94"/>
    </row>
    <row r="8594" spans="1:1" x14ac:dyDescent="0.3">
      <c r="A8594" s="94"/>
    </row>
    <row r="8595" spans="1:1" x14ac:dyDescent="0.3">
      <c r="A8595" s="94"/>
    </row>
    <row r="8596" spans="1:1" x14ac:dyDescent="0.3">
      <c r="A8596" s="94"/>
    </row>
    <row r="8597" spans="1:1" x14ac:dyDescent="0.3">
      <c r="A8597" s="94"/>
    </row>
    <row r="8598" spans="1:1" x14ac:dyDescent="0.3">
      <c r="A8598" s="94"/>
    </row>
    <row r="8599" spans="1:1" x14ac:dyDescent="0.3">
      <c r="A8599" s="94"/>
    </row>
    <row r="8600" spans="1:1" x14ac:dyDescent="0.3">
      <c r="A8600" s="94"/>
    </row>
    <row r="8601" spans="1:1" x14ac:dyDescent="0.3">
      <c r="A8601" s="94"/>
    </row>
    <row r="8602" spans="1:1" x14ac:dyDescent="0.3">
      <c r="A8602" s="94"/>
    </row>
    <row r="8603" spans="1:1" x14ac:dyDescent="0.3">
      <c r="A8603" s="94"/>
    </row>
    <row r="8604" spans="1:1" x14ac:dyDescent="0.3">
      <c r="A8604" s="94"/>
    </row>
    <row r="8605" spans="1:1" x14ac:dyDescent="0.3">
      <c r="A8605" s="94"/>
    </row>
    <row r="8606" spans="1:1" x14ac:dyDescent="0.3">
      <c r="A8606" s="94"/>
    </row>
    <row r="8607" spans="1:1" x14ac:dyDescent="0.3">
      <c r="A8607" s="94"/>
    </row>
    <row r="8608" spans="1:1" x14ac:dyDescent="0.3">
      <c r="A8608" s="94"/>
    </row>
    <row r="8609" spans="1:1" x14ac:dyDescent="0.3">
      <c r="A8609" s="94"/>
    </row>
    <row r="8610" spans="1:1" x14ac:dyDescent="0.3">
      <c r="A8610" s="94"/>
    </row>
    <row r="8611" spans="1:1" x14ac:dyDescent="0.3">
      <c r="A8611" s="94"/>
    </row>
    <row r="8612" spans="1:1" x14ac:dyDescent="0.3">
      <c r="A8612" s="94"/>
    </row>
    <row r="8613" spans="1:1" x14ac:dyDescent="0.3">
      <c r="A8613" s="94"/>
    </row>
    <row r="8614" spans="1:1" x14ac:dyDescent="0.3">
      <c r="A8614" s="94"/>
    </row>
    <row r="8615" spans="1:1" x14ac:dyDescent="0.3">
      <c r="A8615" s="94"/>
    </row>
    <row r="8616" spans="1:1" x14ac:dyDescent="0.3">
      <c r="A8616" s="94"/>
    </row>
    <row r="8617" spans="1:1" x14ac:dyDescent="0.3">
      <c r="A8617" s="94"/>
    </row>
    <row r="8618" spans="1:1" x14ac:dyDescent="0.3">
      <c r="A8618" s="94"/>
    </row>
    <row r="8619" spans="1:1" x14ac:dyDescent="0.3">
      <c r="A8619" s="94"/>
    </row>
    <row r="8620" spans="1:1" x14ac:dyDescent="0.3">
      <c r="A8620" s="94"/>
    </row>
    <row r="8621" spans="1:1" x14ac:dyDescent="0.3">
      <c r="A8621" s="94"/>
    </row>
    <row r="8622" spans="1:1" x14ac:dyDescent="0.3">
      <c r="A8622" s="94"/>
    </row>
    <row r="8623" spans="1:1" x14ac:dyDescent="0.3">
      <c r="A8623" s="94"/>
    </row>
    <row r="8624" spans="1:1" x14ac:dyDescent="0.3">
      <c r="A8624" s="94"/>
    </row>
    <row r="8625" spans="1:1" x14ac:dyDescent="0.3">
      <c r="A8625" s="94"/>
    </row>
    <row r="8626" spans="1:1" x14ac:dyDescent="0.3">
      <c r="A8626" s="94"/>
    </row>
    <row r="8627" spans="1:1" x14ac:dyDescent="0.3">
      <c r="A8627" s="94"/>
    </row>
    <row r="8628" spans="1:1" x14ac:dyDescent="0.3">
      <c r="A8628" s="94"/>
    </row>
    <row r="8629" spans="1:1" x14ac:dyDescent="0.3">
      <c r="A8629" s="94"/>
    </row>
    <row r="8630" spans="1:1" x14ac:dyDescent="0.3">
      <c r="A8630" s="94"/>
    </row>
    <row r="8631" spans="1:1" x14ac:dyDescent="0.3">
      <c r="A8631" s="94"/>
    </row>
    <row r="8632" spans="1:1" x14ac:dyDescent="0.3">
      <c r="A8632" s="94"/>
    </row>
    <row r="8633" spans="1:1" x14ac:dyDescent="0.3">
      <c r="A8633" s="94"/>
    </row>
    <row r="8634" spans="1:1" x14ac:dyDescent="0.3">
      <c r="A8634" s="94"/>
    </row>
    <row r="8635" spans="1:1" x14ac:dyDescent="0.3">
      <c r="A8635" s="94"/>
    </row>
    <row r="8636" spans="1:1" x14ac:dyDescent="0.3">
      <c r="A8636" s="94"/>
    </row>
    <row r="8637" spans="1:1" x14ac:dyDescent="0.3">
      <c r="A8637" s="94"/>
    </row>
    <row r="8638" spans="1:1" x14ac:dyDescent="0.3">
      <c r="A8638" s="94"/>
    </row>
    <row r="8639" spans="1:1" x14ac:dyDescent="0.3">
      <c r="A8639" s="94"/>
    </row>
    <row r="8640" spans="1:1" x14ac:dyDescent="0.3">
      <c r="A8640" s="94"/>
    </row>
    <row r="8641" spans="1:1" x14ac:dyDescent="0.3">
      <c r="A8641" s="94"/>
    </row>
    <row r="8642" spans="1:1" x14ac:dyDescent="0.3">
      <c r="A8642" s="94"/>
    </row>
    <row r="8643" spans="1:1" x14ac:dyDescent="0.3">
      <c r="A8643" s="94"/>
    </row>
    <row r="8644" spans="1:1" x14ac:dyDescent="0.3">
      <c r="A8644" s="94"/>
    </row>
    <row r="8645" spans="1:1" x14ac:dyDescent="0.3">
      <c r="A8645" s="94"/>
    </row>
    <row r="8646" spans="1:1" x14ac:dyDescent="0.3">
      <c r="A8646" s="94"/>
    </row>
    <row r="8647" spans="1:1" x14ac:dyDescent="0.3">
      <c r="A8647" s="94"/>
    </row>
    <row r="8648" spans="1:1" x14ac:dyDescent="0.3">
      <c r="A8648" s="94"/>
    </row>
    <row r="8649" spans="1:1" x14ac:dyDescent="0.3">
      <c r="A8649" s="94"/>
    </row>
    <row r="8650" spans="1:1" x14ac:dyDescent="0.3">
      <c r="A8650" s="94"/>
    </row>
    <row r="8651" spans="1:1" x14ac:dyDescent="0.3">
      <c r="A8651" s="94"/>
    </row>
    <row r="8652" spans="1:1" x14ac:dyDescent="0.3">
      <c r="A8652" s="94"/>
    </row>
    <row r="8653" spans="1:1" x14ac:dyDescent="0.3">
      <c r="A8653" s="94"/>
    </row>
    <row r="8654" spans="1:1" x14ac:dyDescent="0.3">
      <c r="A8654" s="94"/>
    </row>
    <row r="8655" spans="1:1" x14ac:dyDescent="0.3">
      <c r="A8655" s="94"/>
    </row>
    <row r="8656" spans="1:1" x14ac:dyDescent="0.3">
      <c r="A8656" s="94"/>
    </row>
    <row r="8657" spans="1:1" x14ac:dyDescent="0.3">
      <c r="A8657" s="94"/>
    </row>
    <row r="8658" spans="1:1" x14ac:dyDescent="0.3">
      <c r="A8658" s="94"/>
    </row>
    <row r="8659" spans="1:1" x14ac:dyDescent="0.3">
      <c r="A8659" s="94"/>
    </row>
    <row r="8660" spans="1:1" x14ac:dyDescent="0.3">
      <c r="A8660" s="94"/>
    </row>
    <row r="8661" spans="1:1" x14ac:dyDescent="0.3">
      <c r="A8661" s="94"/>
    </row>
    <row r="8662" spans="1:1" x14ac:dyDescent="0.3">
      <c r="A8662" s="94"/>
    </row>
    <row r="8663" spans="1:1" x14ac:dyDescent="0.3">
      <c r="A8663" s="94"/>
    </row>
    <row r="8664" spans="1:1" x14ac:dyDescent="0.3">
      <c r="A8664" s="94"/>
    </row>
    <row r="8665" spans="1:1" x14ac:dyDescent="0.3">
      <c r="A8665" s="94"/>
    </row>
    <row r="8666" spans="1:1" x14ac:dyDescent="0.3">
      <c r="A8666" s="94"/>
    </row>
    <row r="8667" spans="1:1" x14ac:dyDescent="0.3">
      <c r="A8667" s="94"/>
    </row>
    <row r="8668" spans="1:1" x14ac:dyDescent="0.3">
      <c r="A8668" s="94"/>
    </row>
    <row r="8669" spans="1:1" x14ac:dyDescent="0.3">
      <c r="A8669" s="94"/>
    </row>
    <row r="8670" spans="1:1" x14ac:dyDescent="0.3">
      <c r="A8670" s="94"/>
    </row>
    <row r="8671" spans="1:1" x14ac:dyDescent="0.3">
      <c r="A8671" s="94"/>
    </row>
    <row r="8672" spans="1:1" x14ac:dyDescent="0.3">
      <c r="A8672" s="94"/>
    </row>
    <row r="8673" spans="1:1" x14ac:dyDescent="0.3">
      <c r="A8673" s="94"/>
    </row>
    <row r="8674" spans="1:1" x14ac:dyDescent="0.3">
      <c r="A8674" s="94"/>
    </row>
    <row r="8675" spans="1:1" x14ac:dyDescent="0.3">
      <c r="A8675" s="94"/>
    </row>
    <row r="8676" spans="1:1" x14ac:dyDescent="0.3">
      <c r="A8676" s="94"/>
    </row>
    <row r="8677" spans="1:1" x14ac:dyDescent="0.3">
      <c r="A8677" s="94"/>
    </row>
    <row r="8678" spans="1:1" x14ac:dyDescent="0.3">
      <c r="A8678" s="94"/>
    </row>
    <row r="8679" spans="1:1" x14ac:dyDescent="0.3">
      <c r="A8679" s="94"/>
    </row>
    <row r="8680" spans="1:1" x14ac:dyDescent="0.3">
      <c r="A8680" s="94"/>
    </row>
    <row r="8681" spans="1:1" x14ac:dyDescent="0.3">
      <c r="A8681" s="94"/>
    </row>
    <row r="8682" spans="1:1" x14ac:dyDescent="0.3">
      <c r="A8682" s="94"/>
    </row>
    <row r="8683" spans="1:1" x14ac:dyDescent="0.3">
      <c r="A8683" s="94"/>
    </row>
    <row r="8684" spans="1:1" x14ac:dyDescent="0.3">
      <c r="A8684" s="94"/>
    </row>
    <row r="8685" spans="1:1" x14ac:dyDescent="0.3">
      <c r="A8685" s="94"/>
    </row>
    <row r="8686" spans="1:1" x14ac:dyDescent="0.3">
      <c r="A8686" s="94"/>
    </row>
    <row r="8687" spans="1:1" x14ac:dyDescent="0.3">
      <c r="A8687" s="94"/>
    </row>
    <row r="8688" spans="1:1" x14ac:dyDescent="0.3">
      <c r="A8688" s="94"/>
    </row>
    <row r="8689" spans="1:1" x14ac:dyDescent="0.3">
      <c r="A8689" s="94"/>
    </row>
    <row r="8690" spans="1:1" x14ac:dyDescent="0.3">
      <c r="A8690" s="94"/>
    </row>
    <row r="8691" spans="1:1" x14ac:dyDescent="0.3">
      <c r="A8691" s="94"/>
    </row>
    <row r="8692" spans="1:1" x14ac:dyDescent="0.3">
      <c r="A8692" s="94"/>
    </row>
    <row r="8693" spans="1:1" x14ac:dyDescent="0.3">
      <c r="A8693" s="94"/>
    </row>
  </sheetData>
  <customSheetViews>
    <customSheetView guid="{6A59B9D2-84B9-4C63-B63D-DCEF67FA52D8}" showPageBreaks="1" fitToPage="1" printArea="1">
      <selection activeCell="A42" sqref="A42:XFD42"/>
      <pageMargins left="0.7" right="0.7" top="0.75" bottom="0.75" header="0.3" footer="0.3"/>
      <pageSetup scale="93" orientation="portrait" r:id="rId1"/>
    </customSheetView>
    <customSheetView guid="{936D601A-6161-408D-BD38-CA4C61557536}" scale="70" fitToPage="1">
      <selection activeCell="A42" sqref="A42:XFD42"/>
      <pageMargins left="0.7" right="0.7" top="0.75" bottom="0.75" header="0.3" footer="0.3"/>
      <pageSetup scale="93" orientation="portrait" r:id="rId2"/>
    </customSheetView>
    <customSheetView guid="{046A23F8-4D15-41E0-A67E-1D05CF2E9CA4}" scale="70" showPageBreaks="1" fitToPage="1" printArea="1">
      <selection activeCell="A42" sqref="A42:XFD42"/>
      <pageMargins left="0.7" right="0.7" top="0.75" bottom="0.75" header="0.3" footer="0.3"/>
      <pageSetup scale="93" orientation="portrait" r:id="rId3"/>
    </customSheetView>
    <customSheetView guid="{3EAFDB81-3C7B-4EC4-BD53-8A6926C61C4D}" showPageBreaks="1" fitToPage="1" printArea="1">
      <selection activeCell="A42" sqref="A42:XFD42"/>
      <pageMargins left="0.7" right="0.7" top="0.75" bottom="0.75" header="0.3" footer="0.3"/>
      <pageSetup scale="93" orientation="portrait" r:id="rId4"/>
    </customSheetView>
    <customSheetView guid="{DCB19DE7-0C5A-4A01-9827-72822593C206}" showPageBreaks="1" fitToPage="1" printArea="1">
      <selection activeCell="A42" sqref="A42:XFD42"/>
      <pageMargins left="0.7" right="0.7" top="0.75" bottom="0.75" header="0.3" footer="0.3"/>
      <pageSetup scale="93" orientation="portrait" r:id="rId5"/>
    </customSheetView>
  </customSheetViews>
  <mergeCells count="2">
    <mergeCell ref="A4:C4"/>
    <mergeCell ref="A9:C9"/>
  </mergeCells>
  <pageMargins left="0.7" right="0.7" top="0.75" bottom="0.75" header="0.3" footer="0.3"/>
  <pageSetup scale="93"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G72"/>
  <sheetViews>
    <sheetView showGridLines="0" zoomScale="90" zoomScaleNormal="90" zoomScaleSheetLayoutView="70" workbookViewId="0">
      <selection activeCell="N10" sqref="N10"/>
    </sheetView>
  </sheetViews>
  <sheetFormatPr defaultColWidth="23.09765625" defaultRowHeight="15.6" x14ac:dyDescent="0.3"/>
  <cols>
    <col min="1" max="1" width="11.59765625" style="97" customWidth="1"/>
    <col min="2" max="2" width="54.09765625" style="97" bestFit="1" customWidth="1"/>
    <col min="3" max="3" width="32.19921875" style="64" customWidth="1"/>
    <col min="4" max="4" width="20.19921875" style="97" customWidth="1"/>
    <col min="5" max="5" width="41.69921875" style="100" customWidth="1"/>
    <col min="6" max="6" width="23.69921875" style="100" customWidth="1"/>
    <col min="7" max="7" width="20.3984375" style="100" customWidth="1"/>
    <col min="8" max="8" width="23.3984375" style="100" customWidth="1"/>
    <col min="9" max="9" width="29" style="100" bestFit="1" customWidth="1"/>
    <col min="10" max="10" width="37.19921875" style="100" bestFit="1" customWidth="1"/>
    <col min="11" max="11" width="35.69921875" style="100" bestFit="1" customWidth="1"/>
    <col min="12" max="12" width="7.3984375" style="100" bestFit="1" customWidth="1"/>
    <col min="13" max="13" width="28.69921875" style="100" customWidth="1"/>
    <col min="14" max="14" width="9.09765625" style="100" bestFit="1" customWidth="1"/>
    <col min="15" max="15" width="17.5" style="100" customWidth="1"/>
    <col min="16" max="16" width="43" style="97" bestFit="1" customWidth="1"/>
    <col min="17" max="17" width="20.3984375" style="97" customWidth="1"/>
    <col min="18" max="18" width="37.09765625" style="97" bestFit="1" customWidth="1"/>
    <col min="19" max="19" width="8.19921875" style="97" customWidth="1"/>
    <col min="20" max="20" width="5.19921875" style="97" bestFit="1" customWidth="1"/>
    <col min="21" max="21" width="20.5" style="97" customWidth="1"/>
    <col min="22" max="23" width="8.8984375" style="97" bestFit="1" customWidth="1"/>
    <col min="24" max="27" width="23.09765625" style="97"/>
    <col min="29" max="16384" width="23.09765625" style="97"/>
  </cols>
  <sheetData>
    <row r="1" spans="1:33" s="128" customFormat="1" x14ac:dyDescent="0.3">
      <c r="B1" s="126" t="s">
        <v>127</v>
      </c>
      <c r="C1" s="62"/>
      <c r="E1" s="127"/>
      <c r="F1" s="127"/>
      <c r="G1" s="127"/>
      <c r="H1" s="127"/>
      <c r="I1" s="127"/>
      <c r="J1" s="127"/>
      <c r="K1" s="127"/>
      <c r="L1" s="127"/>
      <c r="M1" s="127"/>
      <c r="N1" s="127"/>
      <c r="O1" s="127"/>
    </row>
    <row r="2" spans="1:33" s="128" customFormat="1" x14ac:dyDescent="0.3">
      <c r="B2" s="126" t="s">
        <v>128</v>
      </c>
      <c r="C2" s="62"/>
      <c r="E2" s="127"/>
      <c r="F2" s="127"/>
      <c r="G2" s="127"/>
      <c r="H2" s="127"/>
      <c r="I2" s="127"/>
      <c r="J2" s="127"/>
      <c r="K2" s="127"/>
      <c r="L2" s="127"/>
      <c r="M2" s="127"/>
      <c r="N2" s="127"/>
      <c r="O2" s="127"/>
    </row>
    <row r="3" spans="1:33" s="129" customFormat="1" ht="15.75" customHeight="1" x14ac:dyDescent="0.3">
      <c r="B3" s="118" t="s">
        <v>129</v>
      </c>
      <c r="E3" s="127"/>
      <c r="F3" s="127"/>
      <c r="G3" s="127"/>
      <c r="H3" s="127"/>
      <c r="I3" s="130"/>
      <c r="J3" s="130"/>
      <c r="K3" s="130"/>
      <c r="L3" s="130"/>
      <c r="M3" s="130"/>
      <c r="N3" s="130"/>
      <c r="O3" s="130"/>
      <c r="P3" s="131"/>
      <c r="Q3" s="131"/>
      <c r="R3" s="131"/>
      <c r="S3" s="131"/>
    </row>
    <row r="4" spans="1:33" s="129" customFormat="1" ht="15.75" customHeight="1" x14ac:dyDescent="0.3">
      <c r="B4" s="132" t="s">
        <v>141</v>
      </c>
      <c r="E4" s="127"/>
      <c r="F4" s="127"/>
      <c r="G4" s="127"/>
      <c r="H4" s="127"/>
      <c r="I4" s="127"/>
      <c r="J4" s="127"/>
      <c r="K4" s="127"/>
      <c r="L4" s="127"/>
      <c r="M4" s="127"/>
      <c r="N4" s="127"/>
      <c r="O4" s="127"/>
    </row>
    <row r="5" spans="1:33" s="129" customFormat="1" ht="15.75" customHeight="1" x14ac:dyDescent="0.3">
      <c r="B5" s="126" t="s">
        <v>194</v>
      </c>
      <c r="E5" s="127"/>
      <c r="F5" s="127"/>
      <c r="G5" s="127"/>
      <c r="H5" s="127"/>
      <c r="I5" s="127"/>
      <c r="J5" s="127"/>
      <c r="K5" s="127"/>
      <c r="L5" s="127"/>
      <c r="M5" s="127"/>
      <c r="N5" s="127"/>
      <c r="O5" s="127"/>
    </row>
    <row r="6" spans="1:33" s="129" customFormat="1" ht="15.75" customHeight="1" x14ac:dyDescent="0.3">
      <c r="B6" s="133" t="str">
        <f>'Admin Info'!B6</f>
        <v>Turlock Irrigation District</v>
      </c>
      <c r="I6" s="147"/>
      <c r="J6" s="147"/>
      <c r="K6" s="147"/>
      <c r="L6" s="147"/>
      <c r="M6" s="147"/>
      <c r="N6" s="147"/>
      <c r="O6" s="147"/>
      <c r="P6" s="148"/>
      <c r="Q6" s="148"/>
      <c r="R6" s="148"/>
      <c r="S6" s="148"/>
      <c r="T6" s="148"/>
      <c r="U6" s="131"/>
      <c r="V6" s="130"/>
    </row>
    <row r="7" spans="1:33" s="134" customFormat="1" x14ac:dyDescent="0.3">
      <c r="B7" s="155" t="str">
        <f>'S-1 CRATs'!B8</f>
        <v>Where cell specifies more than one datum, separate data with a semicolon.</v>
      </c>
      <c r="C7" s="158"/>
      <c r="E7" s="138" t="s">
        <v>60</v>
      </c>
      <c r="F7" s="138"/>
      <c r="G7" s="138"/>
      <c r="H7" s="138"/>
      <c r="I7" s="149"/>
      <c r="J7" s="149"/>
      <c r="K7" s="149"/>
      <c r="L7" s="149"/>
      <c r="M7" s="149"/>
      <c r="N7" s="149"/>
      <c r="O7" s="149"/>
      <c r="P7" s="150"/>
      <c r="Q7" s="150"/>
      <c r="R7" s="150"/>
      <c r="S7" s="150"/>
      <c r="T7" s="150"/>
    </row>
    <row r="8" spans="1:33" s="153" customFormat="1" ht="46.8" x14ac:dyDescent="0.3">
      <c r="A8" s="151" t="s">
        <v>165</v>
      </c>
      <c r="B8" s="151" t="s">
        <v>98</v>
      </c>
      <c r="C8" s="151" t="s">
        <v>46</v>
      </c>
      <c r="D8" s="151" t="s">
        <v>11</v>
      </c>
      <c r="E8" s="151" t="s">
        <v>183</v>
      </c>
      <c r="F8" s="151" t="s">
        <v>197</v>
      </c>
      <c r="G8" s="151" t="s">
        <v>196</v>
      </c>
      <c r="H8" s="151" t="s">
        <v>198</v>
      </c>
      <c r="I8" s="151" t="s">
        <v>184</v>
      </c>
      <c r="J8" s="151" t="s">
        <v>185</v>
      </c>
      <c r="K8" s="151" t="s">
        <v>186</v>
      </c>
      <c r="L8" s="151" t="s">
        <v>187</v>
      </c>
      <c r="M8" s="151" t="s">
        <v>188</v>
      </c>
      <c r="N8" s="152" t="s">
        <v>189</v>
      </c>
      <c r="O8" s="152" t="s">
        <v>190</v>
      </c>
      <c r="P8" s="151" t="s">
        <v>180</v>
      </c>
      <c r="Q8" s="151" t="s">
        <v>191</v>
      </c>
      <c r="R8" s="151" t="s">
        <v>192</v>
      </c>
      <c r="S8" s="151" t="s">
        <v>193</v>
      </c>
      <c r="T8" s="151" t="s">
        <v>9</v>
      </c>
      <c r="U8" s="151" t="s">
        <v>10</v>
      </c>
      <c r="V8" s="151" t="s">
        <v>121</v>
      </c>
      <c r="W8" s="151" t="s">
        <v>122</v>
      </c>
      <c r="X8" s="151"/>
      <c r="Y8" s="151"/>
      <c r="AA8" s="151"/>
      <c r="AC8" s="151"/>
      <c r="AD8" s="151"/>
      <c r="AE8" s="151"/>
      <c r="AF8" s="151"/>
      <c r="AG8" s="151"/>
    </row>
    <row r="9" spans="1:33" x14ac:dyDescent="0.3">
      <c r="A9" s="97" t="str">
        <f>'S-1 CRATs'!A54</f>
        <v>18c</v>
      </c>
      <c r="B9" s="15" t="str">
        <f>'S-1 CRATs'!B54</f>
        <v>Steam: NCPA Geothermal</v>
      </c>
      <c r="C9" s="46" t="s">
        <v>223</v>
      </c>
      <c r="D9" s="242" t="s">
        <v>224</v>
      </c>
      <c r="E9" s="243" t="s">
        <v>225</v>
      </c>
      <c r="F9" s="247"/>
      <c r="G9" s="247"/>
      <c r="I9" s="243" t="s">
        <v>232</v>
      </c>
      <c r="J9" s="243" t="s">
        <v>226</v>
      </c>
      <c r="K9" s="243" t="s">
        <v>227</v>
      </c>
      <c r="M9" s="243" t="s">
        <v>238</v>
      </c>
      <c r="N9" s="100">
        <v>30956</v>
      </c>
      <c r="O9" s="243" t="s">
        <v>228</v>
      </c>
      <c r="P9" s="242" t="s">
        <v>229</v>
      </c>
      <c r="Q9" s="242" t="s">
        <v>235</v>
      </c>
      <c r="R9" s="242" t="s">
        <v>236</v>
      </c>
      <c r="T9" s="242" t="s">
        <v>237</v>
      </c>
    </row>
    <row r="10" spans="1:33" x14ac:dyDescent="0.3">
      <c r="A10" s="97" t="str">
        <f>'S-1 CRATs'!A55</f>
        <v>18d</v>
      </c>
      <c r="B10" s="15" t="str">
        <f>'S-1 CRATs'!B55</f>
        <v>Solar: 54 MW SunPower PPA</v>
      </c>
      <c r="C10" s="46" t="s">
        <v>254</v>
      </c>
      <c r="D10" s="242" t="s">
        <v>224</v>
      </c>
      <c r="E10" s="243" t="s">
        <v>255</v>
      </c>
      <c r="F10" s="247"/>
      <c r="G10" s="247"/>
      <c r="I10" s="243" t="s">
        <v>232</v>
      </c>
      <c r="J10" s="243" t="s">
        <v>253</v>
      </c>
      <c r="K10" s="243" t="s">
        <v>249</v>
      </c>
      <c r="M10" s="243" t="s">
        <v>250</v>
      </c>
      <c r="N10" s="100">
        <v>42793</v>
      </c>
      <c r="O10" s="100">
        <v>50098</v>
      </c>
      <c r="P10" s="242" t="s">
        <v>251</v>
      </c>
      <c r="Q10" s="242" t="s">
        <v>252</v>
      </c>
      <c r="R10" s="248" t="s">
        <v>256</v>
      </c>
      <c r="T10" s="242" t="s">
        <v>237</v>
      </c>
    </row>
    <row r="11" spans="1:33" x14ac:dyDescent="0.3">
      <c r="A11" s="97" t="str">
        <f>'S-1 CRATs'!A56</f>
        <v>18e</v>
      </c>
      <c r="B11" s="156">
        <f>'S-1 CRATs'!B56</f>
        <v>0</v>
      </c>
      <c r="C11" s="48"/>
      <c r="F11" s="247"/>
      <c r="G11" s="247"/>
    </row>
    <row r="12" spans="1:33" x14ac:dyDescent="0.3">
      <c r="B12" s="156"/>
      <c r="C12" s="48"/>
      <c r="F12" s="247"/>
      <c r="G12" s="247"/>
    </row>
    <row r="13" spans="1:33" x14ac:dyDescent="0.3">
      <c r="A13" s="97" t="str">
        <f>'S-1 CRATs'!A59</f>
        <v>19c</v>
      </c>
      <c r="B13" s="156" t="str">
        <f>'S-1 CRATs'!B59</f>
        <v>Coal: Boardman</v>
      </c>
      <c r="C13" s="48" t="s">
        <v>230</v>
      </c>
      <c r="D13" s="242" t="s">
        <v>224</v>
      </c>
      <c r="E13" s="243" t="s">
        <v>231</v>
      </c>
      <c r="F13" s="247"/>
      <c r="G13" s="247"/>
      <c r="I13" s="243" t="s">
        <v>232</v>
      </c>
      <c r="J13" s="243" t="s">
        <v>233</v>
      </c>
      <c r="N13" s="100">
        <v>34335</v>
      </c>
      <c r="O13" s="100">
        <v>43465</v>
      </c>
      <c r="P13" s="242" t="s">
        <v>234</v>
      </c>
      <c r="Q13" s="242" t="s">
        <v>235</v>
      </c>
      <c r="R13" s="242" t="s">
        <v>236</v>
      </c>
      <c r="T13" s="242" t="s">
        <v>237</v>
      </c>
    </row>
    <row r="14" spans="1:33" x14ac:dyDescent="0.3">
      <c r="A14" s="97" t="str">
        <f>'S-1 CRATs'!A60</f>
        <v>19d</v>
      </c>
      <c r="B14" s="156" t="str">
        <f>'S-1 CRATs'!B60</f>
        <v>Hydro: CCSF (City and County of San Francisco)</v>
      </c>
      <c r="C14" s="46" t="s">
        <v>239</v>
      </c>
      <c r="D14" s="242" t="s">
        <v>224</v>
      </c>
      <c r="E14" s="243" t="s">
        <v>240</v>
      </c>
      <c r="F14" s="247"/>
      <c r="G14" s="247"/>
      <c r="I14" s="243" t="s">
        <v>232</v>
      </c>
      <c r="M14" s="243" t="s">
        <v>241</v>
      </c>
      <c r="N14" s="100">
        <v>37987</v>
      </c>
      <c r="O14" s="245">
        <v>42916</v>
      </c>
      <c r="P14" s="242" t="s">
        <v>242</v>
      </c>
      <c r="Q14" s="242" t="s">
        <v>235</v>
      </c>
      <c r="R14" s="242" t="s">
        <v>243</v>
      </c>
      <c r="T14" s="242" t="s">
        <v>237</v>
      </c>
    </row>
    <row r="15" spans="1:33" x14ac:dyDescent="0.3">
      <c r="A15" s="97" t="str">
        <f>'S-1 CRATs'!A61</f>
        <v>19e</v>
      </c>
      <c r="B15" s="143" t="str">
        <f>'S-1 CRATs'!B61</f>
        <v>Hydro: WAPA (Western Area Power Administration)</v>
      </c>
      <c r="C15" s="46" t="s">
        <v>244</v>
      </c>
      <c r="D15" s="242" t="s">
        <v>224</v>
      </c>
      <c r="E15" s="243" t="s">
        <v>245</v>
      </c>
      <c r="F15" s="247"/>
      <c r="G15" s="247"/>
      <c r="I15" s="243" t="s">
        <v>232</v>
      </c>
      <c r="K15" s="243" t="s">
        <v>246</v>
      </c>
      <c r="M15" s="243" t="s">
        <v>248</v>
      </c>
      <c r="N15" s="100">
        <v>38353</v>
      </c>
      <c r="O15" s="100">
        <v>45657</v>
      </c>
      <c r="P15" s="242" t="s">
        <v>247</v>
      </c>
      <c r="Q15" s="242" t="s">
        <v>235</v>
      </c>
      <c r="R15" s="242" t="s">
        <v>243</v>
      </c>
      <c r="T15" s="242" t="s">
        <v>237</v>
      </c>
    </row>
    <row r="16" spans="1:33" x14ac:dyDescent="0.3">
      <c r="A16" s="97" t="str">
        <f>'S-1 CRATs'!A62</f>
        <v>19f</v>
      </c>
      <c r="B16" s="143">
        <f>'S-1 CRATs'!B62</f>
        <v>0</v>
      </c>
      <c r="C16" s="46"/>
    </row>
    <row r="17" spans="2:3" x14ac:dyDescent="0.3">
      <c r="C17" s="46"/>
    </row>
    <row r="18" spans="2:3" x14ac:dyDescent="0.3">
      <c r="B18" s="15"/>
      <c r="C18" s="46"/>
    </row>
    <row r="19" spans="2:3" x14ac:dyDescent="0.3">
      <c r="C19" s="46"/>
    </row>
    <row r="20" spans="2:3" ht="15.75" customHeight="1" x14ac:dyDescent="0.3">
      <c r="B20" s="98"/>
      <c r="C20" s="46"/>
    </row>
    <row r="21" spans="2:3" x14ac:dyDescent="0.3">
      <c r="C21" s="46"/>
    </row>
    <row r="22" spans="2:3" x14ac:dyDescent="0.3">
      <c r="C22" s="46"/>
    </row>
    <row r="23" spans="2:3" x14ac:dyDescent="0.3">
      <c r="C23" s="46"/>
    </row>
    <row r="24" spans="2:3" x14ac:dyDescent="0.3">
      <c r="C24" s="46"/>
    </row>
    <row r="25" spans="2:3" x14ac:dyDescent="0.3">
      <c r="C25" s="46"/>
    </row>
    <row r="26" spans="2:3" x14ac:dyDescent="0.3">
      <c r="C26" s="46"/>
    </row>
    <row r="27" spans="2:3" x14ac:dyDescent="0.3">
      <c r="C27" s="46"/>
    </row>
    <row r="28" spans="2:3" x14ac:dyDescent="0.3">
      <c r="C28" s="46"/>
    </row>
    <row r="29" spans="2:3" x14ac:dyDescent="0.3">
      <c r="C29" s="46"/>
    </row>
    <row r="30" spans="2:3" x14ac:dyDescent="0.3">
      <c r="C30" s="46"/>
    </row>
    <row r="31" spans="2:3" x14ac:dyDescent="0.3">
      <c r="C31" s="46"/>
    </row>
    <row r="32" spans="2:3" x14ac:dyDescent="0.3">
      <c r="C32" s="46"/>
    </row>
    <row r="33" spans="3:3" x14ac:dyDescent="0.3">
      <c r="C33" s="46"/>
    </row>
    <row r="34" spans="3:3" x14ac:dyDescent="0.3">
      <c r="C34" s="46"/>
    </row>
    <row r="35" spans="3:3" x14ac:dyDescent="0.3">
      <c r="C35" s="46"/>
    </row>
    <row r="48" spans="3:3" x14ac:dyDescent="0.3">
      <c r="C48" s="99"/>
    </row>
    <row r="49" spans="3:3" x14ac:dyDescent="0.3">
      <c r="C49" s="99"/>
    </row>
    <row r="50" spans="3:3" x14ac:dyDescent="0.3">
      <c r="C50" s="99"/>
    </row>
    <row r="51" spans="3:3" x14ac:dyDescent="0.3">
      <c r="C51" s="99"/>
    </row>
    <row r="52" spans="3:3" x14ac:dyDescent="0.3">
      <c r="C52" s="99"/>
    </row>
    <row r="53" spans="3:3" x14ac:dyDescent="0.3">
      <c r="C53" s="99"/>
    </row>
    <row r="54" spans="3:3" x14ac:dyDescent="0.3">
      <c r="C54" s="99"/>
    </row>
    <row r="55" spans="3:3" x14ac:dyDescent="0.3">
      <c r="C55" s="99"/>
    </row>
    <row r="56" spans="3:3" x14ac:dyDescent="0.3">
      <c r="C56" s="99"/>
    </row>
    <row r="57" spans="3:3" x14ac:dyDescent="0.3">
      <c r="C57" s="99"/>
    </row>
    <row r="58" spans="3:3" x14ac:dyDescent="0.3">
      <c r="C58" s="99"/>
    </row>
    <row r="59" spans="3:3" x14ac:dyDescent="0.3">
      <c r="C59" s="99"/>
    </row>
    <row r="60" spans="3:3" x14ac:dyDescent="0.3">
      <c r="C60" s="99"/>
    </row>
    <row r="61" spans="3:3" x14ac:dyDescent="0.3">
      <c r="C61" s="99"/>
    </row>
    <row r="62" spans="3:3" x14ac:dyDescent="0.3">
      <c r="C62" s="99"/>
    </row>
    <row r="63" spans="3:3" x14ac:dyDescent="0.3">
      <c r="C63" s="99"/>
    </row>
    <row r="64" spans="3:3" x14ac:dyDescent="0.3">
      <c r="C64" s="99"/>
    </row>
    <row r="65" spans="3:3" x14ac:dyDescent="0.3">
      <c r="C65" s="99"/>
    </row>
    <row r="66" spans="3:3" x14ac:dyDescent="0.3">
      <c r="C66" s="99"/>
    </row>
    <row r="67" spans="3:3" x14ac:dyDescent="0.3">
      <c r="C67" s="99"/>
    </row>
    <row r="68" spans="3:3" x14ac:dyDescent="0.3">
      <c r="C68" s="99"/>
    </row>
    <row r="69" spans="3:3" x14ac:dyDescent="0.3">
      <c r="C69" s="99"/>
    </row>
    <row r="70" spans="3:3" x14ac:dyDescent="0.3">
      <c r="C70" s="99"/>
    </row>
    <row r="71" spans="3:3" x14ac:dyDescent="0.3">
      <c r="C71" s="99"/>
    </row>
    <row r="72" spans="3:3" x14ac:dyDescent="0.3">
      <c r="C72" s="99"/>
    </row>
  </sheetData>
  <customSheetViews>
    <customSheetView guid="{6A59B9D2-84B9-4C63-B63D-DCEF67FA52D8}" scale="90" showPageBreaks="1" showGridLines="0" fitToPage="1" printArea="1">
      <selection activeCell="N10" sqref="N10"/>
      <pageMargins left="0.75" right="0.75" top="1" bottom="1" header="0.5" footer="0.5"/>
      <printOptions horizontalCentered="1"/>
      <pageSetup scale="30" fitToWidth="2" orientation="landscape" r:id="rId1"/>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2"/>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3"/>
      <headerFooter alignWithMargins="0"/>
    </customSheetView>
    <customSheetView guid="{3EAFDB81-3C7B-4EC4-BD53-8A6926C61C4D}" scale="90" showPageBreaks="1" showGridLines="0" fitToPage="1" printArea="1">
      <selection activeCell="V8" sqref="V8"/>
      <pageMargins left="0.75" right="0.75" top="1" bottom="1" header="0.5" footer="0.5"/>
      <printOptions horizontalCentered="1"/>
      <pageSetup scale="34" fitToWidth="2" orientation="landscape" r:id="rId4"/>
      <headerFooter alignWithMargins="0"/>
    </customSheetView>
    <customSheetView guid="{DCB19DE7-0C5A-4A01-9827-72822593C206}" scale="90" showPageBreaks="1" showGridLines="0" fitToPage="1" printArea="1">
      <pane xSplit="9" ySplit="24" topLeftCell="J7" activePane="bottomRight"/>
      <selection pane="bottomRight" activeCell="P22" sqref="P22"/>
      <pageMargins left="0.75" right="0.75" top="1" bottom="1" header="0.5" footer="0.5"/>
      <printOptions horizontalCentered="1"/>
      <pageSetup scale="30" fitToWidth="2" orientation="landscape" r:id="rId5"/>
      <headerFooter alignWithMargins="0"/>
    </customSheetView>
  </customSheetViews>
  <printOptions horizontalCentered="1"/>
  <pageMargins left="0.75" right="0.75" top="1" bottom="1" header="0.5" footer="0.5"/>
  <pageSetup scale="30" fitToWidth="2" orientation="landscape" r:id="rId6"/>
  <headerFooter alignWithMargins="0"/>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Turlock Irrigation District</Received_x0020_From>
    <Docket_x0020_Number xmlns="8eef3743-c7b3-4cbe-8837-b6e805be353c">17-IEPR-02</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Z5JXHV6S7NA6-3-108850</_dlc_DocId>
    <_dlc_DocIdUrl xmlns="8eef3743-c7b3-4cbe-8837-b6e805be353c">
      <Url>http://efilingspinternal/_layouts/DocIdRedir.aspx?ID=Z5JXHV6S7NA6-3-108850</Url>
      <Description>Z5JXHV6S7NA6-3-108850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BF8FF2-0A5E-4AA0-9768-6A8C2AC564D5}"/>
</file>

<file path=customXml/itemProps2.xml><?xml version="1.0" encoding="utf-8"?>
<ds:datastoreItem xmlns:ds="http://schemas.openxmlformats.org/officeDocument/2006/customXml" ds:itemID="{5CC46F0A-D228-46DD-BAB0-21CF8307FB81}"/>
</file>

<file path=customXml/itemProps3.xml><?xml version="1.0" encoding="utf-8"?>
<ds:datastoreItem xmlns:ds="http://schemas.openxmlformats.org/officeDocument/2006/customXml" ds:itemID="{C77941F3-8E3B-41A8-AD50-DA3FCB35A6F7}"/>
</file>

<file path=customXml/itemProps4.xml><?xml version="1.0" encoding="utf-8"?>
<ds:datastoreItem xmlns:ds="http://schemas.openxmlformats.org/officeDocument/2006/customXml" ds:itemID="{B14C5A01-A6F2-4E5F-B519-09DFE9C789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 Turlock Irrigation District</dc:title>
  <dc:creator>CEC</dc:creator>
  <cp:lastModifiedBy>Cory R. Sobotta</cp:lastModifiedBy>
  <cp:lastPrinted>2016-05-17T17:24:15Z</cp:lastPrinted>
  <dcterms:created xsi:type="dcterms:W3CDTF">2004-11-07T17:37:25Z</dcterms:created>
  <dcterms:modified xsi:type="dcterms:W3CDTF">2017-04-14T15:49:44Z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c30d0334-a021-47f8-a317-c61f1fe79479</vt:lpwstr>
  </property>
  <property fmtid="{D5CDD505-2E9C-101B-9397-08002B2CF9AE}" pid="4" name="Subject_x0020_Areas">
    <vt:lpwstr/>
  </property>
  <property fmtid="{D5CDD505-2E9C-101B-9397-08002B2CF9AE}" pid="5" name="_CopySource">
    <vt:lpwstr>http://efilingspinternal/PendingDocuments/17-IEPR-02/20170414T085535_2017_IEPR_Supply_Forms_Turlock_Irrigation_District.xlsx</vt:lpwstr>
  </property>
  <property fmtid="{D5CDD505-2E9C-101B-9397-08002B2CF9AE}" pid="6" name="Subject Areas">
    <vt:lpwstr>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