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E49" i="9" l="1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13" i="7" l="1"/>
  <c r="H17" i="7"/>
  <c r="H21" i="7"/>
  <c r="H25" i="7"/>
  <c r="H29" i="7"/>
  <c r="H33" i="7"/>
  <c r="H37" i="7"/>
  <c r="H41" i="7"/>
  <c r="H8" i="7"/>
  <c r="H9" i="7"/>
  <c r="H10" i="7"/>
  <c r="H11" i="7"/>
  <c r="H12" i="7"/>
  <c r="H14" i="7"/>
  <c r="H15" i="7"/>
  <c r="H16" i="7"/>
  <c r="H18" i="7"/>
  <c r="H19" i="7"/>
  <c r="H20" i="7"/>
  <c r="H22" i="7"/>
  <c r="H23" i="7"/>
  <c r="H24" i="7"/>
  <c r="H26" i="7"/>
  <c r="H27" i="7"/>
  <c r="H28" i="7"/>
  <c r="H30" i="7"/>
  <c r="H31" i="7"/>
  <c r="H32" i="7"/>
  <c r="H34" i="7"/>
  <c r="H35" i="7"/>
  <c r="H36" i="7"/>
  <c r="H38" i="7"/>
  <c r="H39" i="7"/>
  <c r="H40" i="7"/>
  <c r="H42" i="7"/>
  <c r="H43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<sst xmlns="http://schemas.openxmlformats.org/spreadsheetml/2006/main" count="166" uniqueCount="80">
  <si>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</si>
  <si>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</si>
  <si>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</si>
  <si>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</si>
  <si>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</si>
  <si>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</si>
  <si>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</si>
  <si>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</si>
  <si>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</si>
  <si>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</si>
  <si>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</si>
  <si>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</si>
  <si>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</si>
  <si>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</si>
  <si>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</si>
  <si>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</si>
  <si>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</si>
  <si>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</si>
  <si>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</si>
  <si>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</si>
  <si>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</si>
  <si>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</si>
  <si>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</si>
  <si>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</si>
  <si>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</si>
  <si>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</si>
  <si>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</si>
  <si>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</si>
  <si>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</si>
  <si>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</si>
  <si>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</si>
  <si>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</si>
  <si>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</si>
  <si>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</si>
  <si>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</si>
  <si>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</si>
  <si>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</si>
  <si>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</si>
  <si>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</si>
  <si>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</si>
  <si>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</si>
  <si>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</si>
  <si>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</si>
  <si>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</si>
  <si>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</si>
  <si>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</si>
  <si>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</si>
  <si>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</si>
  <si>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</si>
  <si>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</si>
  <si>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</si>
  <si>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</si>
  <si>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</si>
  <si>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</si>
  <si>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</si>
  <si>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</si>
  <si>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</si>
  <si>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</si>
  <si>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</si>
  <si>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</si>
  <si>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</si>
  <si>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</si>
  <si>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</si>
  <si>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</si>
  <si>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</si>
  <si>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</si>
  <si>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</si>
  <si>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</si>
  <si>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</si>
  <si>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</si>
  <si>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IID Planning Area</t>
  </si>
  <si>
    <t>Form 1.1b - IID Planning Area</t>
  </si>
  <si>
    <t>Form 1.2 - IID Planning Area</t>
  </si>
  <si>
    <t>Form 1.4 - IID Planning Area</t>
  </si>
  <si>
    <t>Form 1.5 - IID Planning Area</t>
  </si>
  <si>
    <t>Form 1.7a - IID Planning Area</t>
  </si>
  <si>
    <t>Form 2.2 - IID Planning Area</t>
  </si>
  <si>
    <t>Form 2.3 - IID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</si>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</sst>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766.95646399999987</v>
      </c>
      <c r="C7" s="7">
        <v>0</v>
      </c>
      <c r="D7" s="7">
        <v>585.52074622367763</v>
      </c>
      <c r="E7" s="7">
        <v>0</v>
      </c>
      <c r="F7" s="7">
        <v>67.135303448937577</v>
      </c>
      <c r="G7" s="7">
        <v>33.493628999999999</v>
      </c>
      <c r="H7" s="7">
        <v>187.80562700000002</v>
      </c>
      <c r="I7" s="7">
        <v>276.54358246493041</v>
      </c>
      <c r="J7" s="7">
        <v>3.2338350000000005</v>
      </c>
      <c r="K7" s="7">
        <v>1920.6891871375456</v>
      </c>
    </row>
    <row r="8" spans="1:11" ht="13.5" thickBot="1" x14ac:dyDescent="0.25">
      <c r="A8" s="6">
        <v>1991</v>
      </c>
      <c r="B8" s="7">
        <v>765.16530000000012</v>
      </c>
      <c r="C8" s="7">
        <v>0</v>
      </c>
      <c r="D8" s="7">
        <v>604.78123767871068</v>
      </c>
      <c r="E8" s="7">
        <v>0</v>
      </c>
      <c r="F8" s="7">
        <v>67.276366416974597</v>
      </c>
      <c r="G8" s="7">
        <v>32.919664999999995</v>
      </c>
      <c r="H8" s="7">
        <v>182.53161800000001</v>
      </c>
      <c r="I8" s="7">
        <v>293.1088814286702</v>
      </c>
      <c r="J8" s="7">
        <v>3.2169000000000008</v>
      </c>
      <c r="K8" s="7">
        <v>1948.9999685243552</v>
      </c>
    </row>
    <row r="9" spans="1:11" ht="13.5" thickBot="1" x14ac:dyDescent="0.25">
      <c r="A9" s="6">
        <v>1992</v>
      </c>
      <c r="B9" s="7">
        <v>846.78480204900438</v>
      </c>
      <c r="C9" s="7">
        <v>0</v>
      </c>
      <c r="D9" s="7">
        <v>674.4057190964761</v>
      </c>
      <c r="E9" s="7">
        <v>0</v>
      </c>
      <c r="F9" s="7">
        <v>68.623000000000005</v>
      </c>
      <c r="G9" s="7">
        <v>35.58</v>
      </c>
      <c r="H9" s="7">
        <v>176.99261100000001</v>
      </c>
      <c r="I9" s="7">
        <v>293.05133962887578</v>
      </c>
      <c r="J9" s="7">
        <v>5.5684319999999987</v>
      </c>
      <c r="K9" s="7">
        <v>2101.0059037743563</v>
      </c>
    </row>
    <row r="10" spans="1:11" ht="13.5" thickBot="1" x14ac:dyDescent="0.25">
      <c r="A10" s="6">
        <v>1993</v>
      </c>
      <c r="B10" s="7">
        <v>831.6156269999999</v>
      </c>
      <c r="C10" s="7">
        <v>0</v>
      </c>
      <c r="D10" s="7">
        <v>701.69483329682157</v>
      </c>
      <c r="E10" s="7">
        <v>0</v>
      </c>
      <c r="F10" s="7">
        <v>66.673000000000016</v>
      </c>
      <c r="G10" s="7">
        <v>34.950000000000003</v>
      </c>
      <c r="H10" s="7">
        <v>182.525206</v>
      </c>
      <c r="I10" s="7">
        <v>328.03231525296269</v>
      </c>
      <c r="J10" s="7">
        <v>6.9247939999999994</v>
      </c>
      <c r="K10" s="7">
        <v>2152.415775549784</v>
      </c>
    </row>
    <row r="11" spans="1:11" ht="13.5" thickBot="1" x14ac:dyDescent="0.25">
      <c r="A11" s="6">
        <v>1994</v>
      </c>
      <c r="B11" s="7">
        <v>885.31304699999987</v>
      </c>
      <c r="C11" s="7">
        <v>0</v>
      </c>
      <c r="D11" s="7">
        <v>744.16209288454354</v>
      </c>
      <c r="E11" s="7">
        <v>0</v>
      </c>
      <c r="F11" s="7">
        <v>72.022999999999996</v>
      </c>
      <c r="G11" s="7">
        <v>35.22</v>
      </c>
      <c r="H11" s="7">
        <v>198.88939600000015</v>
      </c>
      <c r="I11" s="7">
        <v>349.67062736379444</v>
      </c>
      <c r="J11" s="7">
        <v>7.1144349999999985</v>
      </c>
      <c r="K11" s="7">
        <v>2292.3925982483374</v>
      </c>
    </row>
    <row r="12" spans="1:11" ht="13.5" thickBot="1" x14ac:dyDescent="0.25">
      <c r="A12" s="6">
        <v>1995</v>
      </c>
      <c r="B12" s="7">
        <v>866.69902100000002</v>
      </c>
      <c r="C12" s="7">
        <v>0</v>
      </c>
      <c r="D12" s="7">
        <v>764.67509749345879</v>
      </c>
      <c r="E12" s="7">
        <v>0</v>
      </c>
      <c r="F12" s="7">
        <v>77.504000000000005</v>
      </c>
      <c r="G12" s="7">
        <v>34.409999999999997</v>
      </c>
      <c r="H12" s="7">
        <v>208.64214500000006</v>
      </c>
      <c r="I12" s="7">
        <v>368.82131986559472</v>
      </c>
      <c r="J12" s="7">
        <v>2.7107700000000001</v>
      </c>
      <c r="K12" s="7">
        <v>2323.4623533590538</v>
      </c>
    </row>
    <row r="13" spans="1:11" ht="13.5" thickBot="1" x14ac:dyDescent="0.25">
      <c r="A13" s="6">
        <v>1996</v>
      </c>
      <c r="B13" s="7">
        <v>937.97601300000031</v>
      </c>
      <c r="C13" s="7">
        <v>0</v>
      </c>
      <c r="D13" s="7">
        <v>791.27665578341498</v>
      </c>
      <c r="E13" s="7">
        <v>0</v>
      </c>
      <c r="F13" s="7">
        <v>88.150999999999996</v>
      </c>
      <c r="G13" s="7">
        <v>32.909999999999997</v>
      </c>
      <c r="H13" s="7">
        <v>210.00219000000004</v>
      </c>
      <c r="I13" s="7">
        <v>337.8270917849095</v>
      </c>
      <c r="J13" s="7">
        <v>6.9569039999999989</v>
      </c>
      <c r="K13" s="7">
        <v>2405.0998545683251</v>
      </c>
    </row>
    <row r="14" spans="1:11" ht="13.5" thickBot="1" x14ac:dyDescent="0.25">
      <c r="A14" s="6">
        <v>1997</v>
      </c>
      <c r="B14" s="7">
        <v>949.74659700000007</v>
      </c>
      <c r="C14" s="7">
        <v>0</v>
      </c>
      <c r="D14" s="7">
        <v>814.42902749243854</v>
      </c>
      <c r="E14" s="7">
        <v>0</v>
      </c>
      <c r="F14" s="7">
        <v>91.710000000000022</v>
      </c>
      <c r="G14" s="7">
        <v>30.720000000000002</v>
      </c>
      <c r="H14" s="7">
        <v>221.71488399999996</v>
      </c>
      <c r="I14" s="7">
        <v>327.53392532352348</v>
      </c>
      <c r="J14" s="7">
        <v>7.1877900000000006</v>
      </c>
      <c r="K14" s="7">
        <v>2443.0422238159617</v>
      </c>
    </row>
    <row r="15" spans="1:11" ht="13.5" thickBot="1" x14ac:dyDescent="0.25">
      <c r="A15" s="6">
        <v>1998</v>
      </c>
      <c r="B15" s="7">
        <v>918.17730822789758</v>
      </c>
      <c r="C15" s="7">
        <v>0</v>
      </c>
      <c r="D15" s="7">
        <v>825.12160566951366</v>
      </c>
      <c r="E15" s="7">
        <v>0</v>
      </c>
      <c r="F15" s="7">
        <v>98.991</v>
      </c>
      <c r="G15" s="7">
        <v>28.94</v>
      </c>
      <c r="H15" s="7">
        <v>229.20823000000004</v>
      </c>
      <c r="I15" s="7">
        <v>278.27419032454594</v>
      </c>
      <c r="J15" s="7">
        <v>9.5753019999999989</v>
      </c>
      <c r="K15" s="7">
        <v>2388.2876362219577</v>
      </c>
    </row>
    <row r="16" spans="1:11" ht="13.5" thickBot="1" x14ac:dyDescent="0.25">
      <c r="A16" s="6">
        <v>1999</v>
      </c>
      <c r="B16" s="7">
        <v>994.28363044558944</v>
      </c>
      <c r="C16" s="7">
        <v>0</v>
      </c>
      <c r="D16" s="7">
        <v>857.72086266289682</v>
      </c>
      <c r="E16" s="7">
        <v>0</v>
      </c>
      <c r="F16" s="7">
        <v>108.051</v>
      </c>
      <c r="G16" s="7">
        <v>29.49</v>
      </c>
      <c r="H16" s="7">
        <v>240.95525399999997</v>
      </c>
      <c r="I16" s="7">
        <v>173.96908116259135</v>
      </c>
      <c r="J16" s="7">
        <v>9.0574699999999986</v>
      </c>
      <c r="K16" s="7">
        <v>2413.5272982710781</v>
      </c>
    </row>
    <row r="17" spans="1:11" ht="13.5" thickBot="1" x14ac:dyDescent="0.25">
      <c r="A17" s="6">
        <v>2000</v>
      </c>
      <c r="B17" s="7">
        <v>1144.73</v>
      </c>
      <c r="C17" s="7">
        <v>0</v>
      </c>
      <c r="D17" s="7">
        <v>964.29000000000076</v>
      </c>
      <c r="E17" s="7">
        <v>0</v>
      </c>
      <c r="F17" s="7">
        <v>121.12100000000001</v>
      </c>
      <c r="G17" s="7">
        <v>34.500000000000007</v>
      </c>
      <c r="H17" s="7">
        <v>254.13000000000019</v>
      </c>
      <c r="I17" s="7">
        <v>167.06000000000009</v>
      </c>
      <c r="J17" s="7">
        <v>9.0900000000000052</v>
      </c>
      <c r="K17" s="7">
        <v>2694.9210000000012</v>
      </c>
    </row>
    <row r="18" spans="1:11" ht="13.5" thickBot="1" x14ac:dyDescent="0.25">
      <c r="A18" s="6">
        <v>2001</v>
      </c>
      <c r="B18" s="7">
        <v>1126.4204521552497</v>
      </c>
      <c r="C18" s="7">
        <v>0</v>
      </c>
      <c r="D18" s="7">
        <v>1014.3010550289154</v>
      </c>
      <c r="E18" s="7">
        <v>0</v>
      </c>
      <c r="F18" s="7">
        <v>110.88100000000003</v>
      </c>
      <c r="G18" s="7">
        <v>36.590000000000003</v>
      </c>
      <c r="H18" s="7">
        <v>264.02999999999986</v>
      </c>
      <c r="I18" s="7">
        <v>192.80999999999995</v>
      </c>
      <c r="J18" s="7">
        <v>9.0599999999999969</v>
      </c>
      <c r="K18" s="7">
        <v>2754.0925071841648</v>
      </c>
    </row>
    <row r="19" spans="1:11" ht="13.5" thickBot="1" x14ac:dyDescent="0.25">
      <c r="A19" s="6">
        <v>2002</v>
      </c>
      <c r="B19" s="7">
        <v>1146.0532672240724</v>
      </c>
      <c r="C19" s="7">
        <v>0</v>
      </c>
      <c r="D19" s="7">
        <v>1005.2676235228363</v>
      </c>
      <c r="E19" s="7">
        <v>0</v>
      </c>
      <c r="F19" s="7">
        <v>113.94100000000002</v>
      </c>
      <c r="G19" s="7">
        <v>36.53</v>
      </c>
      <c r="H19" s="7">
        <v>259.24000000000012</v>
      </c>
      <c r="I19" s="7">
        <v>169.73000000000005</v>
      </c>
      <c r="J19" s="7">
        <v>8.0600000000000041</v>
      </c>
      <c r="K19" s="7">
        <v>2738.821890746909</v>
      </c>
    </row>
    <row r="20" spans="1:11" ht="13.5" thickBot="1" x14ac:dyDescent="0.25">
      <c r="A20" s="6">
        <v>2003</v>
      </c>
      <c r="B20" s="7">
        <v>1168.8341924935457</v>
      </c>
      <c r="C20" s="7">
        <v>0</v>
      </c>
      <c r="D20" s="7">
        <v>1070.8562816839712</v>
      </c>
      <c r="E20" s="7">
        <v>0</v>
      </c>
      <c r="F20" s="7">
        <v>104.14200000000001</v>
      </c>
      <c r="G20" s="7">
        <v>40.67</v>
      </c>
      <c r="H20" s="7">
        <v>264.15999999999997</v>
      </c>
      <c r="I20" s="7">
        <v>177.47999999999996</v>
      </c>
      <c r="J20" s="7">
        <v>7.9999999999999991</v>
      </c>
      <c r="K20" s="7">
        <v>2834.1424741775168</v>
      </c>
    </row>
    <row r="21" spans="1:11" ht="13.5" thickBot="1" x14ac:dyDescent="0.25">
      <c r="A21" s="6">
        <v>2004</v>
      </c>
      <c r="B21" s="7">
        <v>1334.9313195703335</v>
      </c>
      <c r="C21" s="7">
        <v>0</v>
      </c>
      <c r="D21" s="7">
        <v>1067.8316857091756</v>
      </c>
      <c r="E21" s="7">
        <v>0</v>
      </c>
      <c r="F21" s="7">
        <v>98.682000000000002</v>
      </c>
      <c r="G21" s="7">
        <v>43.5</v>
      </c>
      <c r="H21" s="7">
        <v>266.61</v>
      </c>
      <c r="I21" s="7">
        <v>156.96</v>
      </c>
      <c r="J21" s="7">
        <v>8.08</v>
      </c>
      <c r="K21" s="7">
        <v>2976.5950052795092</v>
      </c>
    </row>
    <row r="22" spans="1:11" ht="13.5" thickBot="1" x14ac:dyDescent="0.25">
      <c r="A22" s="6">
        <v>2005</v>
      </c>
      <c r="B22" s="7">
        <v>1363.7837055884149</v>
      </c>
      <c r="C22" s="7">
        <v>0</v>
      </c>
      <c r="D22" s="7">
        <v>1236.1284329449047</v>
      </c>
      <c r="E22" s="7">
        <v>0</v>
      </c>
      <c r="F22" s="7">
        <v>153.09200000000001</v>
      </c>
      <c r="G22" s="7">
        <v>51.230000000000004</v>
      </c>
      <c r="H22" s="7">
        <v>266.69999999999993</v>
      </c>
      <c r="I22" s="7">
        <v>153.09</v>
      </c>
      <c r="J22" s="7">
        <v>8.1599999999999984</v>
      </c>
      <c r="K22" s="7">
        <v>3232.1841385333196</v>
      </c>
    </row>
    <row r="23" spans="1:11" ht="13.5" thickBot="1" x14ac:dyDescent="0.25">
      <c r="A23" s="6">
        <v>2006</v>
      </c>
      <c r="B23" s="7">
        <v>1368.8906830699357</v>
      </c>
      <c r="C23" s="7">
        <v>0</v>
      </c>
      <c r="D23" s="7">
        <v>1177.2626489836628</v>
      </c>
      <c r="E23" s="7">
        <v>0</v>
      </c>
      <c r="F23" s="7">
        <v>127.35199999999999</v>
      </c>
      <c r="G23" s="7">
        <v>48.37</v>
      </c>
      <c r="H23" s="7">
        <v>277.39999999999998</v>
      </c>
      <c r="I23" s="7">
        <v>151.75581641828222</v>
      </c>
      <c r="J23" s="7">
        <v>8.1074310000000001</v>
      </c>
      <c r="K23" s="7">
        <v>3159.1385794718803</v>
      </c>
    </row>
    <row r="24" spans="1:11" ht="13.5" thickBot="1" x14ac:dyDescent="0.25">
      <c r="A24" s="6">
        <v>2007</v>
      </c>
      <c r="B24" s="7">
        <v>1440.5937811731874</v>
      </c>
      <c r="C24" s="7">
        <v>0</v>
      </c>
      <c r="D24" s="7">
        <v>1287.4501510801504</v>
      </c>
      <c r="E24" s="7">
        <v>0</v>
      </c>
      <c r="F24" s="7">
        <v>126.46200000000002</v>
      </c>
      <c r="G24" s="7">
        <v>42.879999999999995</v>
      </c>
      <c r="H24" s="7">
        <v>325.34612096622374</v>
      </c>
      <c r="I24" s="7">
        <v>136.97129836008105</v>
      </c>
      <c r="J24" s="7">
        <v>9.4473749999999992</v>
      </c>
      <c r="K24" s="7">
        <v>3369.1507265796427</v>
      </c>
    </row>
    <row r="25" spans="1:11" ht="13.5" thickBot="1" x14ac:dyDescent="0.25">
      <c r="A25" s="6">
        <v>2008</v>
      </c>
      <c r="B25" s="7">
        <v>1415.7363950781505</v>
      </c>
      <c r="C25" s="7">
        <v>0</v>
      </c>
      <c r="D25" s="7">
        <v>1223.0818077135261</v>
      </c>
      <c r="E25" s="7">
        <v>0</v>
      </c>
      <c r="F25" s="7">
        <v>209.03100000000001</v>
      </c>
      <c r="G25" s="7">
        <v>64.2</v>
      </c>
      <c r="H25" s="7">
        <v>304.52889650580471</v>
      </c>
      <c r="I25" s="7">
        <v>190.16696061357612</v>
      </c>
      <c r="J25" s="7">
        <v>9.146816247394165</v>
      </c>
      <c r="K25" s="7">
        <v>3415.8918761584514</v>
      </c>
    </row>
    <row r="26" spans="1:11" ht="13.5" thickBot="1" x14ac:dyDescent="0.25">
      <c r="A26" s="6">
        <v>2009</v>
      </c>
      <c r="B26" s="7">
        <v>1427.0450049332655</v>
      </c>
      <c r="C26" s="7">
        <v>0</v>
      </c>
      <c r="D26" s="7">
        <v>1160.2414812041384</v>
      </c>
      <c r="E26" s="7">
        <v>0</v>
      </c>
      <c r="F26" s="7">
        <v>195.38200000000001</v>
      </c>
      <c r="G26" s="7">
        <v>63.930000000000007</v>
      </c>
      <c r="H26" s="7">
        <v>279.74973453484051</v>
      </c>
      <c r="I26" s="7">
        <v>186.53115024845528</v>
      </c>
      <c r="J26" s="7">
        <v>9.2974509999999988</v>
      </c>
      <c r="K26" s="7">
        <v>3322.1768219206992</v>
      </c>
    </row>
    <row r="27" spans="1:11" ht="13.5" thickBot="1" x14ac:dyDescent="0.25">
      <c r="A27" s="6">
        <v>2010</v>
      </c>
      <c r="B27" s="7">
        <v>1391.8756358925687</v>
      </c>
      <c r="C27" s="7">
        <v>0</v>
      </c>
      <c r="D27" s="7">
        <v>1147.5160628222334</v>
      </c>
      <c r="E27" s="7">
        <v>0</v>
      </c>
      <c r="F27" s="7">
        <v>190.26300000000001</v>
      </c>
      <c r="G27" s="7">
        <v>61.94</v>
      </c>
      <c r="H27" s="7">
        <v>248.93086799999998</v>
      </c>
      <c r="I27" s="7">
        <v>184.63868880546096</v>
      </c>
      <c r="J27" s="7">
        <v>9.2974509999999988</v>
      </c>
      <c r="K27" s="7">
        <v>3234.4617065202629</v>
      </c>
    </row>
    <row r="28" spans="1:11" ht="13.5" thickBot="1" x14ac:dyDescent="0.25">
      <c r="A28" s="6">
        <v>2011</v>
      </c>
      <c r="B28" s="7">
        <v>1430.2070482773242</v>
      </c>
      <c r="C28" s="7">
        <v>0</v>
      </c>
      <c r="D28" s="7">
        <v>1143.3261964385085</v>
      </c>
      <c r="E28" s="7">
        <v>0</v>
      </c>
      <c r="F28" s="7">
        <v>193.00299999999999</v>
      </c>
      <c r="G28" s="7">
        <v>64.679999999999993</v>
      </c>
      <c r="H28" s="7">
        <v>263.44680299999999</v>
      </c>
      <c r="I28" s="7">
        <v>187.88939716149852</v>
      </c>
      <c r="J28" s="7">
        <v>11.576101000000001</v>
      </c>
      <c r="K28" s="7">
        <v>3294.1285458773309</v>
      </c>
    </row>
    <row r="29" spans="1:11" ht="13.5" thickBot="1" x14ac:dyDescent="0.25">
      <c r="A29" s="6">
        <v>2012</v>
      </c>
      <c r="B29" s="7">
        <v>1517.5993426593877</v>
      </c>
      <c r="C29" s="7">
        <v>0</v>
      </c>
      <c r="D29" s="7">
        <v>1177.2436433503456</v>
      </c>
      <c r="E29" s="7">
        <v>0</v>
      </c>
      <c r="F29" s="7">
        <v>195.18200000000007</v>
      </c>
      <c r="G29" s="7">
        <v>72.680000000000007</v>
      </c>
      <c r="H29" s="7">
        <v>253.96697</v>
      </c>
      <c r="I29" s="7">
        <v>190.89988914858139</v>
      </c>
      <c r="J29" s="7">
        <v>11.576101000000003</v>
      </c>
      <c r="K29" s="7">
        <v>3419.1479461583144</v>
      </c>
    </row>
    <row r="30" spans="1:11" ht="13.5" thickBot="1" x14ac:dyDescent="0.25">
      <c r="A30" s="6">
        <v>2013</v>
      </c>
      <c r="B30" s="7">
        <v>1638.4568667005437</v>
      </c>
      <c r="C30" s="7">
        <v>9.4949311524240562E-2</v>
      </c>
      <c r="D30" s="7">
        <v>1066.8706742996819</v>
      </c>
      <c r="E30" s="7">
        <v>0.23525208423087524</v>
      </c>
      <c r="F30" s="7">
        <v>179.52100000000004</v>
      </c>
      <c r="G30" s="7">
        <v>70.38</v>
      </c>
      <c r="H30" s="7">
        <v>249.72054942235093</v>
      </c>
      <c r="I30" s="7">
        <v>171.40244835534551</v>
      </c>
      <c r="J30" s="7">
        <v>11.576101000000003</v>
      </c>
      <c r="K30" s="7">
        <v>3387.9276397779222</v>
      </c>
    </row>
    <row r="31" spans="1:11" ht="13.5" thickBot="1" x14ac:dyDescent="0.25">
      <c r="A31" s="6">
        <v>2014</v>
      </c>
      <c r="B31" s="7">
        <v>1666.1883704790439</v>
      </c>
      <c r="C31" s="7">
        <v>0.14492800715222356</v>
      </c>
      <c r="D31" s="7">
        <v>1064.731168863791</v>
      </c>
      <c r="E31" s="7">
        <v>0.29667829879738228</v>
      </c>
      <c r="F31" s="7">
        <v>168.69257124979214</v>
      </c>
      <c r="G31" s="7">
        <v>74.374659323514621</v>
      </c>
      <c r="H31" s="7">
        <v>264.25189585624747</v>
      </c>
      <c r="I31" s="7">
        <v>174.396756662408</v>
      </c>
      <c r="J31" s="7">
        <v>11.854210872951914</v>
      </c>
      <c r="K31" s="7">
        <v>3424.489633307749</v>
      </c>
    </row>
    <row r="32" spans="1:11" ht="13.5" thickBot="1" x14ac:dyDescent="0.25">
      <c r="A32" s="6">
        <v>2015</v>
      </c>
      <c r="B32" s="7">
        <v>1711.2997614404276</v>
      </c>
      <c r="C32" s="7">
        <v>0.35209641989603696</v>
      </c>
      <c r="D32" s="7">
        <v>1093.7472288641056</v>
      </c>
      <c r="E32" s="7">
        <v>0.53114253522746757</v>
      </c>
      <c r="F32" s="7">
        <v>157.81730975213003</v>
      </c>
      <c r="G32" s="7">
        <v>76.460311027562554</v>
      </c>
      <c r="H32" s="7">
        <v>261.15868955716689</v>
      </c>
      <c r="I32" s="7">
        <v>177.24732480404529</v>
      </c>
      <c r="J32" s="7">
        <v>11.951197536296762</v>
      </c>
      <c r="K32" s="7">
        <v>3489.6818229817341</v>
      </c>
    </row>
    <row r="33" spans="1:11" ht="13.5" thickBot="1" x14ac:dyDescent="0.25">
      <c r="A33" s="6">
        <v>2016</v>
      </c>
      <c r="B33" s="7">
        <v>1741.2878943467942</v>
      </c>
      <c r="C33" s="7">
        <v>0.90614687830424334</v>
      </c>
      <c r="D33" s="7">
        <v>1108.4004195571224</v>
      </c>
      <c r="E33" s="7">
        <v>1.1268056092282848</v>
      </c>
      <c r="F33" s="7">
        <v>157.35160467060439</v>
      </c>
      <c r="G33" s="7">
        <v>76.888046962993627</v>
      </c>
      <c r="H33" s="7">
        <v>264.19813324292176</v>
      </c>
      <c r="I33" s="7">
        <v>179.16178031334502</v>
      </c>
      <c r="J33" s="7">
        <v>12.054292284512314</v>
      </c>
      <c r="K33" s="7">
        <v>3539.3421713782936</v>
      </c>
    </row>
    <row r="34" spans="1:11" ht="13.5" thickBot="1" x14ac:dyDescent="0.25">
      <c r="A34" s="6">
        <v>2017</v>
      </c>
      <c r="B34" s="7">
        <v>1784.9539254589085</v>
      </c>
      <c r="C34" s="7">
        <v>1.8935489266591412</v>
      </c>
      <c r="D34" s="7">
        <v>1128.1939613756117</v>
      </c>
      <c r="E34" s="7">
        <v>2.07309543121979</v>
      </c>
      <c r="F34" s="7">
        <v>156.90665586000736</v>
      </c>
      <c r="G34" s="7">
        <v>77.381185032947116</v>
      </c>
      <c r="H34" s="7">
        <v>267.66128600962816</v>
      </c>
      <c r="I34" s="7">
        <v>180.65879100148334</v>
      </c>
      <c r="J34" s="7">
        <v>12.156502504872256</v>
      </c>
      <c r="K34" s="7">
        <v>3607.9123072434586</v>
      </c>
    </row>
    <row r="35" spans="1:11" ht="13.5" thickBot="1" x14ac:dyDescent="0.25">
      <c r="A35" s="6">
        <v>2018</v>
      </c>
      <c r="B35" s="7">
        <v>1828.5038586802791</v>
      </c>
      <c r="C35" s="7">
        <v>3.1035268937470959</v>
      </c>
      <c r="D35" s="7">
        <v>1153.6513153170226</v>
      </c>
      <c r="E35" s="7">
        <v>3.0585906421521418</v>
      </c>
      <c r="F35" s="7">
        <v>157.66199254799241</v>
      </c>
      <c r="G35" s="7">
        <v>77.503083947406623</v>
      </c>
      <c r="H35" s="7">
        <v>272.31151821639497</v>
      </c>
      <c r="I35" s="7">
        <v>182.01227154847854</v>
      </c>
      <c r="J35" s="7">
        <v>12.257264126974208</v>
      </c>
      <c r="K35" s="7">
        <v>3683.9013043845489</v>
      </c>
    </row>
    <row r="36" spans="1:11" ht="13.5" thickBot="1" x14ac:dyDescent="0.25">
      <c r="A36" s="6">
        <v>2019</v>
      </c>
      <c r="B36" s="7">
        <v>1874.3139709605964</v>
      </c>
      <c r="C36" s="7">
        <v>4.6938108608396885</v>
      </c>
      <c r="D36" s="7">
        <v>1176.9621671634243</v>
      </c>
      <c r="E36" s="7">
        <v>4.1845610097728958</v>
      </c>
      <c r="F36" s="7">
        <v>157.91078565348437</v>
      </c>
      <c r="G36" s="7">
        <v>77.034102843267078</v>
      </c>
      <c r="H36" s="7">
        <v>276.78157508676748</v>
      </c>
      <c r="I36" s="7">
        <v>182.8303634391132</v>
      </c>
      <c r="J36" s="7">
        <v>12.359293972706068</v>
      </c>
      <c r="K36" s="7">
        <v>3758.1922591193588</v>
      </c>
    </row>
    <row r="37" spans="1:11" ht="13.5" thickBot="1" x14ac:dyDescent="0.25">
      <c r="A37" s="6">
        <v>2020</v>
      </c>
      <c r="B37" s="7">
        <v>1932.7843553597818</v>
      </c>
      <c r="C37" s="7">
        <v>6.6813191587762688</v>
      </c>
      <c r="D37" s="7">
        <v>1202.9047116241804</v>
      </c>
      <c r="E37" s="7">
        <v>5.3757429662724512</v>
      </c>
      <c r="F37" s="7">
        <v>158.26287934948519</v>
      </c>
      <c r="G37" s="7">
        <v>76.840939850731203</v>
      </c>
      <c r="H37" s="7">
        <v>281.77391381457369</v>
      </c>
      <c r="I37" s="7">
        <v>184.52757699533419</v>
      </c>
      <c r="J37" s="7">
        <v>12.458150356000836</v>
      </c>
      <c r="K37" s="7">
        <v>3849.5525273500866</v>
      </c>
    </row>
    <row r="38" spans="1:11" ht="13.5" thickBot="1" x14ac:dyDescent="0.25">
      <c r="A38" s="6">
        <v>2021</v>
      </c>
      <c r="B38" s="7">
        <v>1884.1241967578519</v>
      </c>
      <c r="C38" s="7">
        <v>9.09411282026546</v>
      </c>
      <c r="D38" s="7">
        <v>1229.4314349296151</v>
      </c>
      <c r="E38" s="7">
        <v>6.6138879177463554</v>
      </c>
      <c r="F38" s="7">
        <v>158.63525134667529</v>
      </c>
      <c r="G38" s="7">
        <v>76.576547396682486</v>
      </c>
      <c r="H38" s="7">
        <v>286.81916242785798</v>
      </c>
      <c r="I38" s="7">
        <v>186.51218855346386</v>
      </c>
      <c r="J38" s="7">
        <v>12.551763685859333</v>
      </c>
      <c r="K38" s="7">
        <v>3834.6505450980067</v>
      </c>
    </row>
    <row r="39" spans="1:11" ht="13.5" thickBot="1" x14ac:dyDescent="0.25">
      <c r="A39" s="6">
        <v>2022</v>
      </c>
      <c r="B39" s="7">
        <v>1907.5494951591377</v>
      </c>
      <c r="C39" s="7">
        <v>11.976397144756762</v>
      </c>
      <c r="D39" s="7">
        <v>1256.4597630011699</v>
      </c>
      <c r="E39" s="7">
        <v>7.8256662204214296</v>
      </c>
      <c r="F39" s="7">
        <v>159.07664315209624</v>
      </c>
      <c r="G39" s="7">
        <v>76.307184737047521</v>
      </c>
      <c r="H39" s="7">
        <v>291.69973096793052</v>
      </c>
      <c r="I39" s="7">
        <v>188.60478724837384</v>
      </c>
      <c r="J39" s="7">
        <v>12.635729031007065</v>
      </c>
      <c r="K39" s="7">
        <v>3892.3333332967622</v>
      </c>
    </row>
    <row r="40" spans="1:11" ht="13.5" thickBot="1" x14ac:dyDescent="0.25">
      <c r="A40" s="6">
        <v>2023</v>
      </c>
      <c r="B40" s="7">
        <v>1949.4562387453429</v>
      </c>
      <c r="C40" s="7">
        <v>15.258327351616735</v>
      </c>
      <c r="D40" s="7">
        <v>1282.888044970676</v>
      </c>
      <c r="E40" s="7">
        <v>8.911156790383334</v>
      </c>
      <c r="F40" s="7">
        <v>159.59139284767073</v>
      </c>
      <c r="G40" s="7">
        <v>76.142229931708357</v>
      </c>
      <c r="H40" s="7">
        <v>296.38870767792446</v>
      </c>
      <c r="I40" s="7">
        <v>190.42914223081996</v>
      </c>
      <c r="J40" s="7">
        <v>12.706454457002133</v>
      </c>
      <c r="K40" s="7">
        <v>3967.6022108611446</v>
      </c>
    </row>
    <row r="41" spans="1:11" ht="13.5" thickBot="1" x14ac:dyDescent="0.25">
      <c r="A41" s="6">
        <v>2024</v>
      </c>
      <c r="B41" s="7">
        <v>1989.8754533444639</v>
      </c>
      <c r="C41" s="7">
        <v>18.764756852225702</v>
      </c>
      <c r="D41" s="7">
        <v>1310.0502657499535</v>
      </c>
      <c r="E41" s="7">
        <v>10.015328050801845</v>
      </c>
      <c r="F41" s="7">
        <v>160.03956558672598</v>
      </c>
      <c r="G41" s="7">
        <v>76.011139886647541</v>
      </c>
      <c r="H41" s="7">
        <v>300.83571109434416</v>
      </c>
      <c r="I41" s="7">
        <v>191.92927896675499</v>
      </c>
      <c r="J41" s="7">
        <v>12.764117813336961</v>
      </c>
      <c r="K41" s="7">
        <v>4041.5055324422274</v>
      </c>
    </row>
    <row r="42" spans="1:11" ht="13.5" thickBot="1" x14ac:dyDescent="0.25">
      <c r="A42" s="6">
        <v>2025</v>
      </c>
      <c r="B42" s="7">
        <v>2029.4100765568303</v>
      </c>
      <c r="C42" s="7">
        <v>22.727773875392813</v>
      </c>
      <c r="D42" s="7">
        <v>1336.7787261835756</v>
      </c>
      <c r="E42" s="7">
        <v>10.696068070741978</v>
      </c>
      <c r="F42" s="7">
        <v>160.56902304325965</v>
      </c>
      <c r="G42" s="7">
        <v>75.799945589385288</v>
      </c>
      <c r="H42" s="7">
        <v>305.19485887692866</v>
      </c>
      <c r="I42" s="7">
        <v>193.12832876185522</v>
      </c>
      <c r="J42" s="7">
        <v>12.815303480683612</v>
      </c>
      <c r="K42" s="7">
        <v>4113.6962624925181</v>
      </c>
    </row>
    <row r="43" spans="1:11" ht="13.5" thickBot="1" x14ac:dyDescent="0.25">
      <c r="A43" s="6">
        <v>2026</v>
      </c>
      <c r="B43" s="7">
        <v>2069.1684111577979</v>
      </c>
      <c r="C43" s="7">
        <v>27.497582035180322</v>
      </c>
      <c r="D43" s="7">
        <v>1363.0886150851463</v>
      </c>
      <c r="E43" s="7">
        <v>11.348371872345718</v>
      </c>
      <c r="F43" s="7">
        <v>161.16830684771017</v>
      </c>
      <c r="G43" s="7">
        <v>75.523502453829039</v>
      </c>
      <c r="H43" s="7">
        <v>309.53383872501178</v>
      </c>
      <c r="I43" s="7">
        <v>194.16694971009102</v>
      </c>
      <c r="J43" s="7">
        <v>12.860690730785288</v>
      </c>
      <c r="K43" s="7">
        <v>4185.5103147103709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1" customHeight="1" x14ac:dyDescent="0.2">
      <c r="A47" s="4"/>
    </row>
    <row r="48" spans="1:11" ht="15.75" x14ac:dyDescent="0.25">
      <c r="A48" s="19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26</v>
      </c>
      <c r="B49" s="12">
        <f>EXP((LN(B17/B7)/10))-1</f>
        <v>4.08621958834261E-2</v>
      </c>
      <c r="C49" s="13" t="s">
        <v>61</v>
      </c>
      <c r="D49" s="12">
        <f>EXP((LN(D17/D7)/10))-1</f>
        <v>5.1154460480451469E-2</v>
      </c>
      <c r="E49" s="13" t="s">
        <v>61</v>
      </c>
      <c r="F49" s="12">
        <f t="shared" ref="F49:K49" si="0">EXP((LN(F17/F7)/10))-1</f>
        <v>6.0783727870713067E-2</v>
      </c>
      <c r="G49" s="12">
        <f t="shared" si="0"/>
        <v>2.9647945755642002E-3</v>
      </c>
      <c r="H49" s="12">
        <f t="shared" si="0"/>
        <v>3.0705832485373286E-2</v>
      </c>
      <c r="I49" s="12">
        <f t="shared" si="0"/>
        <v>-4.9152455596404465E-2</v>
      </c>
      <c r="J49" s="12">
        <f t="shared" si="0"/>
        <v>0.10888013301178479</v>
      </c>
      <c r="K49" s="12">
        <f t="shared" si="0"/>
        <v>3.4448548879260077E-2</v>
      </c>
    </row>
    <row r="50" spans="1:11" x14ac:dyDescent="0.2">
      <c r="A50" s="8" t="s">
        <v>27</v>
      </c>
      <c r="B50" s="12">
        <f>EXP((LN(B30/B17)/13))-1</f>
        <v>2.796749129291376E-2</v>
      </c>
      <c r="C50" s="13" t="s">
        <v>61</v>
      </c>
      <c r="D50" s="12">
        <f>EXP((LN(D30/D17)/13))-1</f>
        <v>7.8066961017226877E-3</v>
      </c>
      <c r="E50" s="13" t="s">
        <v>61</v>
      </c>
      <c r="F50" s="12">
        <f t="shared" ref="F50:K50" si="1">EXP((LN(F30/F17)/13))-1</f>
        <v>3.0732171583487178E-2</v>
      </c>
      <c r="G50" s="12">
        <f t="shared" si="1"/>
        <v>5.6374003870008016E-2</v>
      </c>
      <c r="H50" s="12">
        <f t="shared" si="1"/>
        <v>-1.3455137348962198E-3</v>
      </c>
      <c r="I50" s="12">
        <f t="shared" si="1"/>
        <v>1.9758926766126894E-3</v>
      </c>
      <c r="J50" s="12">
        <f t="shared" si="1"/>
        <v>1.877153453388769E-2</v>
      </c>
      <c r="K50" s="12">
        <f t="shared" si="1"/>
        <v>1.7759670171176412E-2</v>
      </c>
    </row>
    <row r="51" spans="1:11" x14ac:dyDescent="0.2">
      <c r="A51" s="8" t="s">
        <v>28</v>
      </c>
      <c r="B51" s="12">
        <f t="shared" ref="B51:K51" si="2">EXP((LN(B32/B30)/2))-1</f>
        <v>2.1987393041127623E-2</v>
      </c>
      <c r="C51" s="12">
        <f t="shared" si="2"/>
        <v>0.92568343514027895</v>
      </c>
      <c r="D51" s="12">
        <f t="shared" si="2"/>
        <v>1.2517630346800424E-2</v>
      </c>
      <c r="E51" s="12">
        <f t="shared" si="2"/>
        <v>0.50258414252288675</v>
      </c>
      <c r="F51" s="12">
        <f t="shared" si="2"/>
        <v>-6.2395488148956013E-2</v>
      </c>
      <c r="G51" s="12">
        <f t="shared" si="2"/>
        <v>4.2301586739851071E-2</v>
      </c>
      <c r="H51" s="12">
        <f t="shared" si="2"/>
        <v>2.2645471357559233E-2</v>
      </c>
      <c r="I51" s="12">
        <f t="shared" si="2"/>
        <v>1.6907227321719898E-2</v>
      </c>
      <c r="J51" s="12">
        <f t="shared" si="2"/>
        <v>1.6072175671473898E-2</v>
      </c>
      <c r="K51" s="12">
        <f t="shared" si="2"/>
        <v>1.4906076300563065E-2</v>
      </c>
    </row>
    <row r="52" spans="1:11" x14ac:dyDescent="0.2">
      <c r="A52" s="8" t="s">
        <v>60</v>
      </c>
      <c r="B52" s="12">
        <f t="shared" ref="B52:K52" si="3">EXP((LN(B43/B30)/13))-1</f>
        <v>1.8115353234260612E-2</v>
      </c>
      <c r="C52" s="12">
        <f t="shared" si="3"/>
        <v>0.54656948659523685</v>
      </c>
      <c r="D52" s="12">
        <f t="shared" si="3"/>
        <v>1.9026698165669931E-2</v>
      </c>
      <c r="E52" s="12">
        <f t="shared" si="3"/>
        <v>0.34738687878247076</v>
      </c>
      <c r="F52" s="12">
        <f t="shared" si="3"/>
        <v>-8.2613009261379711E-3</v>
      </c>
      <c r="G52" s="12">
        <f t="shared" si="3"/>
        <v>5.4404973304982285E-3</v>
      </c>
      <c r="H52" s="12">
        <f t="shared" si="3"/>
        <v>1.6654467049522781E-2</v>
      </c>
      <c r="I52" s="12">
        <f t="shared" si="3"/>
        <v>9.6387769587751304E-3</v>
      </c>
      <c r="J52" s="12">
        <f t="shared" si="3"/>
        <v>8.1276758799764259E-3</v>
      </c>
      <c r="K52" s="12">
        <f t="shared" si="3"/>
        <v>1.6395275683158905E-2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3"/>
      <c r="K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766.95646399999987</v>
      </c>
      <c r="C7" s="7">
        <v>585.52074622367763</v>
      </c>
      <c r="D7" s="7">
        <v>67.135303448937577</v>
      </c>
      <c r="E7" s="7">
        <v>33.493628999999999</v>
      </c>
      <c r="F7" s="7">
        <v>187.80562700000002</v>
      </c>
      <c r="G7" s="7">
        <v>276.54358246493041</v>
      </c>
      <c r="H7" s="7">
        <v>3.2338350000000005</v>
      </c>
      <c r="I7" s="7">
        <v>1920.6891871375456</v>
      </c>
    </row>
    <row r="8" spans="1:11" ht="13.5" thickBot="1" x14ac:dyDescent="0.25">
      <c r="A8" s="6">
        <v>1991</v>
      </c>
      <c r="B8" s="7">
        <v>765.16530000000012</v>
      </c>
      <c r="C8" s="7">
        <v>604.78123767871068</v>
      </c>
      <c r="D8" s="7">
        <v>67.276366416974597</v>
      </c>
      <c r="E8" s="7">
        <v>32.919664999999995</v>
      </c>
      <c r="F8" s="7">
        <v>182.53161800000001</v>
      </c>
      <c r="G8" s="7">
        <v>293.1088814286702</v>
      </c>
      <c r="H8" s="7">
        <v>3.2169000000000008</v>
      </c>
      <c r="I8" s="7">
        <v>1948.9999685243552</v>
      </c>
    </row>
    <row r="9" spans="1:11" ht="13.5" thickBot="1" x14ac:dyDescent="0.25">
      <c r="A9" s="6">
        <v>1992</v>
      </c>
      <c r="B9" s="7">
        <v>846.78480204900438</v>
      </c>
      <c r="C9" s="7">
        <v>674.4057190964761</v>
      </c>
      <c r="D9" s="7">
        <v>68.623000000000005</v>
      </c>
      <c r="E9" s="7">
        <v>35.58</v>
      </c>
      <c r="F9" s="7">
        <v>176.99261100000001</v>
      </c>
      <c r="G9" s="7">
        <v>293.05133962887578</v>
      </c>
      <c r="H9" s="7">
        <v>5.5684319999999987</v>
      </c>
      <c r="I9" s="7">
        <v>2101.0059037743563</v>
      </c>
    </row>
    <row r="10" spans="1:11" ht="13.5" thickBot="1" x14ac:dyDescent="0.25">
      <c r="A10" s="6">
        <v>1993</v>
      </c>
      <c r="B10" s="7">
        <v>831.6156269999999</v>
      </c>
      <c r="C10" s="7">
        <v>701.69483329682157</v>
      </c>
      <c r="D10" s="7">
        <v>66.673000000000016</v>
      </c>
      <c r="E10" s="7">
        <v>34.950000000000003</v>
      </c>
      <c r="F10" s="7">
        <v>182.525206</v>
      </c>
      <c r="G10" s="7">
        <v>328.03231525296269</v>
      </c>
      <c r="H10" s="7">
        <v>6.9247939999999994</v>
      </c>
      <c r="I10" s="7">
        <v>2152.415775549784</v>
      </c>
    </row>
    <row r="11" spans="1:11" ht="13.5" thickBot="1" x14ac:dyDescent="0.25">
      <c r="A11" s="6">
        <v>1994</v>
      </c>
      <c r="B11" s="7">
        <v>885.31304699999987</v>
      </c>
      <c r="C11" s="7">
        <v>744.16209288454354</v>
      </c>
      <c r="D11" s="7">
        <v>72.022999999999996</v>
      </c>
      <c r="E11" s="7">
        <v>35.22</v>
      </c>
      <c r="F11" s="7">
        <v>198.88939600000015</v>
      </c>
      <c r="G11" s="7">
        <v>349.67062736379444</v>
      </c>
      <c r="H11" s="7">
        <v>7.1144349999999985</v>
      </c>
      <c r="I11" s="7">
        <v>2292.3925982483374</v>
      </c>
    </row>
    <row r="12" spans="1:11" ht="13.5" thickBot="1" x14ac:dyDescent="0.25">
      <c r="A12" s="6">
        <v>1995</v>
      </c>
      <c r="B12" s="7">
        <v>866.69902100000002</v>
      </c>
      <c r="C12" s="7">
        <v>764.67509749345879</v>
      </c>
      <c r="D12" s="7">
        <v>77.504000000000005</v>
      </c>
      <c r="E12" s="7">
        <v>34.409999999999997</v>
      </c>
      <c r="F12" s="7">
        <v>208.64214500000006</v>
      </c>
      <c r="G12" s="7">
        <v>368.82131986559472</v>
      </c>
      <c r="H12" s="7">
        <v>2.7107700000000001</v>
      </c>
      <c r="I12" s="7">
        <v>2323.4623533590538</v>
      </c>
    </row>
    <row r="13" spans="1:11" ht="13.5" thickBot="1" x14ac:dyDescent="0.25">
      <c r="A13" s="6">
        <v>1996</v>
      </c>
      <c r="B13" s="7">
        <v>937.97601300000031</v>
      </c>
      <c r="C13" s="7">
        <v>791.27665578341498</v>
      </c>
      <c r="D13" s="7">
        <v>88.150999999999996</v>
      </c>
      <c r="E13" s="7">
        <v>32.909999999999997</v>
      </c>
      <c r="F13" s="7">
        <v>210.00219000000004</v>
      </c>
      <c r="G13" s="7">
        <v>337.8270917849095</v>
      </c>
      <c r="H13" s="7">
        <v>6.9569039999999989</v>
      </c>
      <c r="I13" s="7">
        <v>2405.0998545683251</v>
      </c>
    </row>
    <row r="14" spans="1:11" ht="13.5" thickBot="1" x14ac:dyDescent="0.25">
      <c r="A14" s="6">
        <v>1997</v>
      </c>
      <c r="B14" s="7">
        <v>949.74659700000007</v>
      </c>
      <c r="C14" s="7">
        <v>814.42902749243854</v>
      </c>
      <c r="D14" s="7">
        <v>91.710000000000022</v>
      </c>
      <c r="E14" s="7">
        <v>30.720000000000002</v>
      </c>
      <c r="F14" s="7">
        <v>221.71488399999996</v>
      </c>
      <c r="G14" s="7">
        <v>327.53392532352348</v>
      </c>
      <c r="H14" s="7">
        <v>7.1877900000000006</v>
      </c>
      <c r="I14" s="7">
        <v>2443.0422238159617</v>
      </c>
    </row>
    <row r="15" spans="1:11" ht="13.5" thickBot="1" x14ac:dyDescent="0.25">
      <c r="A15" s="6">
        <v>1998</v>
      </c>
      <c r="B15" s="7">
        <v>918.17730822789758</v>
      </c>
      <c r="C15" s="7">
        <v>825.12160566951366</v>
      </c>
      <c r="D15" s="7">
        <v>98.991</v>
      </c>
      <c r="E15" s="7">
        <v>28.94</v>
      </c>
      <c r="F15" s="7">
        <v>229.20823000000004</v>
      </c>
      <c r="G15" s="7">
        <v>278.27419032454594</v>
      </c>
      <c r="H15" s="7">
        <v>9.5753019999999989</v>
      </c>
      <c r="I15" s="7">
        <v>2388.2876362219577</v>
      </c>
    </row>
    <row r="16" spans="1:11" ht="13.5" thickBot="1" x14ac:dyDescent="0.25">
      <c r="A16" s="6">
        <v>1999</v>
      </c>
      <c r="B16" s="7">
        <v>994.28363044558944</v>
      </c>
      <c r="C16" s="7">
        <v>857.72086266289682</v>
      </c>
      <c r="D16" s="7">
        <v>108.051</v>
      </c>
      <c r="E16" s="7">
        <v>29.49</v>
      </c>
      <c r="F16" s="7">
        <v>240.95525399999997</v>
      </c>
      <c r="G16" s="7">
        <v>173.96908116259135</v>
      </c>
      <c r="H16" s="7">
        <v>9.0574699999999986</v>
      </c>
      <c r="I16" s="7">
        <v>2413.5272982710781</v>
      </c>
    </row>
    <row r="17" spans="1:9" ht="13.5" thickBot="1" x14ac:dyDescent="0.25">
      <c r="A17" s="6">
        <v>2000</v>
      </c>
      <c r="B17" s="7">
        <v>1144.73</v>
      </c>
      <c r="C17" s="7">
        <v>964.29000000000076</v>
      </c>
      <c r="D17" s="7">
        <v>121.12100000000001</v>
      </c>
      <c r="E17" s="7">
        <v>34.500000000000007</v>
      </c>
      <c r="F17" s="7">
        <v>254.13000000000019</v>
      </c>
      <c r="G17" s="7">
        <v>167.06000000000009</v>
      </c>
      <c r="H17" s="7">
        <v>9.0900000000000052</v>
      </c>
      <c r="I17" s="7">
        <v>2694.9210000000012</v>
      </c>
    </row>
    <row r="18" spans="1:9" ht="13.5" thickBot="1" x14ac:dyDescent="0.25">
      <c r="A18" s="6">
        <v>2001</v>
      </c>
      <c r="B18" s="7">
        <v>1126.42</v>
      </c>
      <c r="C18" s="7">
        <v>1014.2999999999997</v>
      </c>
      <c r="D18" s="7">
        <v>110.88100000000003</v>
      </c>
      <c r="E18" s="7">
        <v>36.590000000000003</v>
      </c>
      <c r="F18" s="7">
        <v>264.02999999999986</v>
      </c>
      <c r="G18" s="7">
        <v>192.80999999999995</v>
      </c>
      <c r="H18" s="7">
        <v>9.0599999999999969</v>
      </c>
      <c r="I18" s="7">
        <v>2754.0909999999994</v>
      </c>
    </row>
    <row r="19" spans="1:9" ht="13.5" thickBot="1" x14ac:dyDescent="0.25">
      <c r="A19" s="6">
        <v>2002</v>
      </c>
      <c r="B19" s="7">
        <v>1146.05</v>
      </c>
      <c r="C19" s="7">
        <v>1005.2600000000006</v>
      </c>
      <c r="D19" s="7">
        <v>113.94100000000002</v>
      </c>
      <c r="E19" s="7">
        <v>36.53</v>
      </c>
      <c r="F19" s="7">
        <v>259.24000000000012</v>
      </c>
      <c r="G19" s="7">
        <v>169.73000000000005</v>
      </c>
      <c r="H19" s="7">
        <v>8.0600000000000041</v>
      </c>
      <c r="I19" s="7">
        <v>2738.8110000000006</v>
      </c>
    </row>
    <row r="20" spans="1:9" ht="13.5" thickBot="1" x14ac:dyDescent="0.25">
      <c r="A20" s="6">
        <v>2003</v>
      </c>
      <c r="B20" s="7">
        <v>1168.81</v>
      </c>
      <c r="C20" s="7">
        <v>1070.81</v>
      </c>
      <c r="D20" s="7">
        <v>104.14200000000001</v>
      </c>
      <c r="E20" s="7">
        <v>40.67</v>
      </c>
      <c r="F20" s="7">
        <v>264.15999999999997</v>
      </c>
      <c r="G20" s="7">
        <v>177.47999999999996</v>
      </c>
      <c r="H20" s="7">
        <v>7.9999999999999991</v>
      </c>
      <c r="I20" s="7">
        <v>2834.0719999999997</v>
      </c>
    </row>
    <row r="21" spans="1:9" ht="13.5" thickBot="1" x14ac:dyDescent="0.25">
      <c r="A21" s="6">
        <v>2004</v>
      </c>
      <c r="B21" s="7">
        <v>1334.89</v>
      </c>
      <c r="C21" s="7">
        <v>1067.7300000000005</v>
      </c>
      <c r="D21" s="7">
        <v>98.682000000000002</v>
      </c>
      <c r="E21" s="7">
        <v>43.5</v>
      </c>
      <c r="F21" s="7">
        <v>266.61</v>
      </c>
      <c r="G21" s="7">
        <v>156.96</v>
      </c>
      <c r="H21" s="7">
        <v>8.08</v>
      </c>
      <c r="I21" s="7">
        <v>2976.4520000000007</v>
      </c>
    </row>
    <row r="22" spans="1:9" ht="13.5" thickBot="1" x14ac:dyDescent="0.25">
      <c r="A22" s="6">
        <v>2005</v>
      </c>
      <c r="B22" s="7">
        <v>1363.7199999999998</v>
      </c>
      <c r="C22" s="7">
        <v>1235.9500000000003</v>
      </c>
      <c r="D22" s="7">
        <v>153.03435771869403</v>
      </c>
      <c r="E22" s="7">
        <v>51.230000000000004</v>
      </c>
      <c r="F22" s="7">
        <v>266.69999999999993</v>
      </c>
      <c r="G22" s="7">
        <v>153.09</v>
      </c>
      <c r="H22" s="7">
        <v>8.1599999999999984</v>
      </c>
      <c r="I22" s="7">
        <v>3231.884357718694</v>
      </c>
    </row>
    <row r="23" spans="1:9" ht="13.5" thickBot="1" x14ac:dyDescent="0.25">
      <c r="A23" s="6">
        <v>2006</v>
      </c>
      <c r="B23" s="7">
        <v>1368.68</v>
      </c>
      <c r="C23" s="7">
        <v>1176.7000000000003</v>
      </c>
      <c r="D23" s="7">
        <v>127.21964894256799</v>
      </c>
      <c r="E23" s="7">
        <v>48.37</v>
      </c>
      <c r="F23" s="7">
        <v>277.39999999999998</v>
      </c>
      <c r="G23" s="7">
        <v>151.75</v>
      </c>
      <c r="H23" s="7">
        <v>8.1074310000000001</v>
      </c>
      <c r="I23" s="7">
        <v>3158.2270799425678</v>
      </c>
    </row>
    <row r="24" spans="1:9" ht="13.5" thickBot="1" x14ac:dyDescent="0.25">
      <c r="A24" s="6">
        <v>2007</v>
      </c>
      <c r="B24" s="7">
        <v>1440.2199999999998</v>
      </c>
      <c r="C24" s="7">
        <v>1286.4669923423041</v>
      </c>
      <c r="D24" s="7">
        <v>126.31985496431805</v>
      </c>
      <c r="E24" s="7">
        <v>42.879999999999995</v>
      </c>
      <c r="F24" s="7">
        <v>325.34612096622374</v>
      </c>
      <c r="G24" s="7">
        <v>136.92441710016104</v>
      </c>
      <c r="H24" s="7">
        <v>9.4473749999999992</v>
      </c>
      <c r="I24" s="7">
        <v>3367.6047603730067</v>
      </c>
    </row>
    <row r="25" spans="1:9" ht="13.5" thickBot="1" x14ac:dyDescent="0.25">
      <c r="A25" s="6">
        <v>2008</v>
      </c>
      <c r="B25" s="7">
        <v>1414.712</v>
      </c>
      <c r="C25" s="7">
        <v>1220.4932271063433</v>
      </c>
      <c r="D25" s="7">
        <v>208.88870408411256</v>
      </c>
      <c r="E25" s="7">
        <v>64.2</v>
      </c>
      <c r="F25" s="7">
        <v>304.52889650580471</v>
      </c>
      <c r="G25" s="7">
        <v>190.12002959142492</v>
      </c>
      <c r="H25" s="7">
        <v>9.146816247394165</v>
      </c>
      <c r="I25" s="7">
        <v>3412.0896735350798</v>
      </c>
    </row>
    <row r="26" spans="1:9" ht="13.5" thickBot="1" x14ac:dyDescent="0.25">
      <c r="A26" s="6">
        <v>2009</v>
      </c>
      <c r="B26" s="7">
        <v>1425.3780000000002</v>
      </c>
      <c r="C26" s="7">
        <v>1156.1762158587142</v>
      </c>
      <c r="D26" s="7">
        <v>195.26136293760814</v>
      </c>
      <c r="E26" s="7">
        <v>63.930000000000007</v>
      </c>
      <c r="F26" s="7">
        <v>279.74973453484051</v>
      </c>
      <c r="G26" s="7">
        <v>186.49136259459283</v>
      </c>
      <c r="H26" s="7">
        <v>9.2974509999999988</v>
      </c>
      <c r="I26" s="7">
        <v>3316.2841269257556</v>
      </c>
    </row>
    <row r="27" spans="1:9" ht="13.5" thickBot="1" x14ac:dyDescent="0.25">
      <c r="A27" s="6">
        <v>2010</v>
      </c>
      <c r="B27" s="7">
        <v>1389.8312989999999</v>
      </c>
      <c r="C27" s="7">
        <v>1142.8495397201389</v>
      </c>
      <c r="D27" s="7">
        <v>190.12430629343078</v>
      </c>
      <c r="E27" s="7">
        <v>61.94</v>
      </c>
      <c r="F27" s="7">
        <v>248.93086799999998</v>
      </c>
      <c r="G27" s="7">
        <v>184.59294583824621</v>
      </c>
      <c r="H27" s="7">
        <v>9.2974509999999988</v>
      </c>
      <c r="I27" s="7">
        <v>3227.5664098518159</v>
      </c>
    </row>
    <row r="28" spans="1:9" ht="13.5" thickBot="1" x14ac:dyDescent="0.25">
      <c r="A28" s="6">
        <v>2011</v>
      </c>
      <c r="B28" s="7">
        <v>1427.5361959999998</v>
      </c>
      <c r="C28" s="7">
        <v>1137.7082494363103</v>
      </c>
      <c r="D28" s="7">
        <v>192.86569323049645</v>
      </c>
      <c r="E28" s="7">
        <v>64.200191999999987</v>
      </c>
      <c r="F28" s="7">
        <v>263.44680299999999</v>
      </c>
      <c r="G28" s="7">
        <v>187.84411162395591</v>
      </c>
      <c r="H28" s="7">
        <v>11.576101000000001</v>
      </c>
      <c r="I28" s="7">
        <v>3285.1773462907627</v>
      </c>
    </row>
    <row r="29" spans="1:9" ht="13.5" thickBot="1" x14ac:dyDescent="0.25">
      <c r="A29" s="6">
        <v>2012</v>
      </c>
      <c r="B29" s="7">
        <v>1513.6797499999998</v>
      </c>
      <c r="C29" s="7">
        <v>1168.7938395281187</v>
      </c>
      <c r="D29" s="7">
        <v>195.04606629819156</v>
      </c>
      <c r="E29" s="7">
        <v>64.375309760000007</v>
      </c>
      <c r="F29" s="7">
        <v>253.96697</v>
      </c>
      <c r="G29" s="7">
        <v>190.85505646641423</v>
      </c>
      <c r="H29" s="7">
        <v>11.576101000000003</v>
      </c>
      <c r="I29" s="7">
        <v>3398.2930930527241</v>
      </c>
    </row>
    <row r="30" spans="1:9" ht="13.5" thickBot="1" x14ac:dyDescent="0.25">
      <c r="A30" s="6">
        <v>2013</v>
      </c>
      <c r="B30" s="7">
        <v>1633.0859930000001</v>
      </c>
      <c r="C30" s="7">
        <v>1055.2580709999997</v>
      </c>
      <c r="D30" s="7">
        <v>179.38642563520963</v>
      </c>
      <c r="E30" s="7">
        <v>62.158356662399996</v>
      </c>
      <c r="F30" s="7">
        <v>249.72054942235093</v>
      </c>
      <c r="G30" s="7">
        <v>171.35806400000001</v>
      </c>
      <c r="H30" s="7">
        <v>11.576101000000003</v>
      </c>
      <c r="I30" s="7">
        <v>3362.5435607199602</v>
      </c>
    </row>
    <row r="31" spans="1:9" ht="13.5" thickBot="1" x14ac:dyDescent="0.25">
      <c r="A31" s="6">
        <v>2014</v>
      </c>
      <c r="B31" s="7">
        <v>1654.3799113489827</v>
      </c>
      <c r="C31" s="7">
        <v>1050.346578489565</v>
      </c>
      <c r="D31" s="7">
        <v>168.55934262864963</v>
      </c>
      <c r="E31" s="7">
        <v>66.235232419290625</v>
      </c>
      <c r="F31" s="7">
        <v>264.25189585624747</v>
      </c>
      <c r="G31" s="7">
        <v>174.35281615061595</v>
      </c>
      <c r="H31" s="7">
        <v>11.854210872951914</v>
      </c>
      <c r="I31" s="7">
        <v>3389.9799877663031</v>
      </c>
    </row>
    <row r="32" spans="1:9" ht="13.5" thickBot="1" x14ac:dyDescent="0.25">
      <c r="A32" s="6">
        <v>2015</v>
      </c>
      <c r="B32" s="7">
        <v>1694.0233397884897</v>
      </c>
      <c r="C32" s="7">
        <v>1077.4197147685018</v>
      </c>
      <c r="D32" s="7">
        <v>157.68541341719893</v>
      </c>
      <c r="E32" s="7">
        <v>68.402278392380794</v>
      </c>
      <c r="F32" s="7">
        <v>261.15868955716689</v>
      </c>
      <c r="G32" s="7">
        <v>177.20382369737115</v>
      </c>
      <c r="H32" s="7">
        <v>11.951197536296762</v>
      </c>
      <c r="I32" s="7">
        <v>3447.8444571574055</v>
      </c>
    </row>
    <row r="33" spans="1:11" ht="13.5" thickBot="1" x14ac:dyDescent="0.25">
      <c r="A33" s="6">
        <v>2016</v>
      </c>
      <c r="B33" s="7">
        <v>1715.7459915361744</v>
      </c>
      <c r="C33" s="7">
        <v>1089.6296908566796</v>
      </c>
      <c r="D33" s="7">
        <v>157.22102729902261</v>
      </c>
      <c r="E33" s="7">
        <v>68.910594654163688</v>
      </c>
      <c r="F33" s="7">
        <v>264.19813324292176</v>
      </c>
      <c r="G33" s="7">
        <v>179.11871421773762</v>
      </c>
      <c r="H33" s="7">
        <v>12.054292284512314</v>
      </c>
      <c r="I33" s="7">
        <v>3486.8784440912127</v>
      </c>
      <c r="K33" s="15" t="s">
        <v>0</v>
      </c>
    </row>
    <row r="34" spans="1:11" ht="13.5" thickBot="1" x14ac:dyDescent="0.25">
      <c r="A34" s="6">
        <v>2017</v>
      </c>
      <c r="B34" s="7">
        <v>1759.0574444930239</v>
      </c>
      <c r="C34" s="7">
        <v>1108.3855222552168</v>
      </c>
      <c r="D34" s="7">
        <v>156.7773842621414</v>
      </c>
      <c r="E34" s="7">
        <v>69.48350724720548</v>
      </c>
      <c r="F34" s="7">
        <v>267.66128600962816</v>
      </c>
      <c r="G34" s="7">
        <v>180.61615556683202</v>
      </c>
      <c r="H34" s="7">
        <v>12.156502504872256</v>
      </c>
      <c r="I34" s="7">
        <v>3554.1378023389202</v>
      </c>
    </row>
    <row r="35" spans="1:11" ht="13.5" thickBot="1" x14ac:dyDescent="0.25">
      <c r="A35" s="6">
        <v>2018</v>
      </c>
      <c r="B35" s="7">
        <v>1799.4791615590007</v>
      </c>
      <c r="C35" s="7">
        <v>1132.195465834671</v>
      </c>
      <c r="D35" s="7">
        <v>157.53401366610512</v>
      </c>
      <c r="E35" s="7">
        <v>69.684382939522393</v>
      </c>
      <c r="F35" s="7">
        <v>272.31151821639497</v>
      </c>
      <c r="G35" s="7">
        <v>181.97006246817372</v>
      </c>
      <c r="H35" s="7">
        <v>12.257264126974208</v>
      </c>
      <c r="I35" s="7">
        <v>3625.4318688108424</v>
      </c>
    </row>
    <row r="36" spans="1:11" ht="13.5" thickBot="1" x14ac:dyDescent="0.25">
      <c r="A36" s="6">
        <v>2019</v>
      </c>
      <c r="B36" s="7">
        <v>1840.2274542130622</v>
      </c>
      <c r="C36" s="7">
        <v>1153.3512960842863</v>
      </c>
      <c r="D36" s="7">
        <v>157.78408656041594</v>
      </c>
      <c r="E36" s="7">
        <v>69.293588845461699</v>
      </c>
      <c r="F36" s="7">
        <v>276.78157508676748</v>
      </c>
      <c r="G36" s="7">
        <v>182.78857644961144</v>
      </c>
      <c r="H36" s="7">
        <v>12.359293972706068</v>
      </c>
      <c r="I36" s="7">
        <v>3692.5858712123108</v>
      </c>
    </row>
    <row r="37" spans="1:11" ht="13.5" thickBot="1" x14ac:dyDescent="0.25">
      <c r="A37" s="6">
        <v>2020</v>
      </c>
      <c r="B37" s="7">
        <v>1891.4915006145434</v>
      </c>
      <c r="C37" s="7">
        <v>1176.6584515634222</v>
      </c>
      <c r="D37" s="7">
        <v>158.13744724734744</v>
      </c>
      <c r="E37" s="7">
        <v>69.177830992903878</v>
      </c>
      <c r="F37" s="7">
        <v>281.77391381457369</v>
      </c>
      <c r="G37" s="7">
        <v>184.48620787572744</v>
      </c>
      <c r="H37" s="7">
        <v>12.458150356000836</v>
      </c>
      <c r="I37" s="7">
        <v>3774.1835024645188</v>
      </c>
    </row>
    <row r="38" spans="1:11" ht="13.5" thickBot="1" x14ac:dyDescent="0.25">
      <c r="A38" s="6">
        <v>2021</v>
      </c>
      <c r="B38" s="7">
        <v>1832.994148519183</v>
      </c>
      <c r="C38" s="7">
        <v>1200.1232491017827</v>
      </c>
      <c r="D38" s="7">
        <v>158.51107356555892</v>
      </c>
      <c r="E38" s="7">
        <v>68.990069627433428</v>
      </c>
      <c r="F38" s="7">
        <v>286.81916242785798</v>
      </c>
      <c r="G38" s="7">
        <v>186.47123312505317</v>
      </c>
      <c r="H38" s="7">
        <v>12.551763685859333</v>
      </c>
      <c r="I38" s="7">
        <v>3746.4607000527285</v>
      </c>
    </row>
    <row r="39" spans="1:11" ht="13.5" thickBot="1" x14ac:dyDescent="0.25">
      <c r="A39" s="6">
        <v>2022</v>
      </c>
      <c r="B39" s="7">
        <v>1843.5312886820163</v>
      </c>
      <c r="C39" s="7">
        <v>1223.6702927220911</v>
      </c>
      <c r="D39" s="7">
        <v>158.95370714879104</v>
      </c>
      <c r="E39" s="7">
        <v>68.796571745490965</v>
      </c>
      <c r="F39" s="7">
        <v>291.69973096793052</v>
      </c>
      <c r="G39" s="7">
        <v>188.56424137424727</v>
      </c>
      <c r="H39" s="7">
        <v>12.635729031007065</v>
      </c>
      <c r="I39" s="7">
        <v>3787.851561671574</v>
      </c>
    </row>
    <row r="40" spans="1:11" ht="13.5" thickBot="1" x14ac:dyDescent="0.25">
      <c r="A40" s="6">
        <v>2023</v>
      </c>
      <c r="B40" s="7">
        <v>1869.0490046391033</v>
      </c>
      <c r="C40" s="7">
        <v>1246.2035686413028</v>
      </c>
      <c r="D40" s="7">
        <v>159.46968620439858</v>
      </c>
      <c r="E40" s="7">
        <v>68.706723070067355</v>
      </c>
      <c r="F40" s="7">
        <v>296.38870767792446</v>
      </c>
      <c r="G40" s="7">
        <v>190.38900181543465</v>
      </c>
      <c r="H40" s="7">
        <v>12.706454457002133</v>
      </c>
      <c r="I40" s="7">
        <v>3842.9131465052328</v>
      </c>
    </row>
    <row r="41" spans="1:11" ht="13.5" thickBot="1" x14ac:dyDescent="0.25">
      <c r="A41" s="6">
        <v>2024</v>
      </c>
      <c r="B41" s="7">
        <v>1889.1612412284064</v>
      </c>
      <c r="C41" s="7">
        <v>1269.0941817226292</v>
      </c>
      <c r="D41" s="7">
        <v>159.91907600988657</v>
      </c>
      <c r="E41" s="7">
        <v>68.649988093622952</v>
      </c>
      <c r="F41" s="7">
        <v>300.83571109434416</v>
      </c>
      <c r="G41" s="7">
        <v>191.88953995552356</v>
      </c>
      <c r="H41" s="7">
        <v>12.764117813336961</v>
      </c>
      <c r="I41" s="7">
        <v>3892.3138559177505</v>
      </c>
    </row>
    <row r="42" spans="1:11" ht="13.5" thickBot="1" x14ac:dyDescent="0.25">
      <c r="A42" s="6">
        <v>2025</v>
      </c>
      <c r="B42" s="7">
        <v>1904.0831047184383</v>
      </c>
      <c r="C42" s="7">
        <v>1291.3690592070218</v>
      </c>
      <c r="D42" s="7">
        <v>160.44973836218861</v>
      </c>
      <c r="E42" s="7">
        <v>68.512405314290945</v>
      </c>
      <c r="F42" s="7">
        <v>305.19485887692866</v>
      </c>
      <c r="G42" s="7">
        <v>193.08898714073609</v>
      </c>
      <c r="H42" s="7">
        <v>12.815303480683612</v>
      </c>
      <c r="I42" s="7">
        <v>3935.5134571002882</v>
      </c>
    </row>
    <row r="43" spans="1:11" ht="13.5" thickBot="1" x14ac:dyDescent="0.25">
      <c r="A43" s="6">
        <v>2026</v>
      </c>
      <c r="B43" s="7">
        <v>1914.6600991915175</v>
      </c>
      <c r="C43" s="7">
        <v>1313.0909473818826</v>
      </c>
      <c r="D43" s="7">
        <v>161.05021501344984</v>
      </c>
      <c r="E43" s="7">
        <v>68.308837581485633</v>
      </c>
      <c r="F43" s="7">
        <v>309.53383872501178</v>
      </c>
      <c r="G43" s="7">
        <v>194.12800150518308</v>
      </c>
      <c r="H43" s="7">
        <v>12.860690730785288</v>
      </c>
      <c r="I43" s="7">
        <v>3973.6326301293157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11" ht="14.1" customHeight="1" x14ac:dyDescent="0.2">
      <c r="A45" s="20" t="s">
        <v>31</v>
      </c>
      <c r="B45" s="20"/>
      <c r="C45" s="20"/>
      <c r="D45" s="20"/>
      <c r="E45" s="20"/>
      <c r="F45" s="20"/>
      <c r="G45" s="20"/>
      <c r="H45" s="20"/>
      <c r="I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11" x14ac:dyDescent="0.2">
      <c r="A48" s="8" t="s">
        <v>26</v>
      </c>
      <c r="B48" s="12">
        <f t="shared" ref="B48:I48" si="0">EXP((LN(B17/B7)/10))-1</f>
        <v>4.08621958834261E-2</v>
      </c>
      <c r="C48" s="12">
        <f t="shared" si="0"/>
        <v>5.1154460480451469E-2</v>
      </c>
      <c r="D48" s="12">
        <f t="shared" si="0"/>
        <v>6.0783727870713067E-2</v>
      </c>
      <c r="E48" s="12">
        <f t="shared" si="0"/>
        <v>2.9647945755642002E-3</v>
      </c>
      <c r="F48" s="12">
        <f t="shared" si="0"/>
        <v>3.0705832485373286E-2</v>
      </c>
      <c r="G48" s="12">
        <f t="shared" si="0"/>
        <v>-4.9152455596404465E-2</v>
      </c>
      <c r="H48" s="12">
        <f t="shared" si="0"/>
        <v>0.10888013301178479</v>
      </c>
      <c r="I48" s="12">
        <f t="shared" si="0"/>
        <v>3.4448548879260077E-2</v>
      </c>
    </row>
    <row r="49" spans="1:9" x14ac:dyDescent="0.2">
      <c r="A49" s="8" t="s">
        <v>27</v>
      </c>
      <c r="B49" s="12">
        <f t="shared" ref="B49:I49" si="1">EXP((LN(B30/B17)/13))-1</f>
        <v>2.7707891766249215E-2</v>
      </c>
      <c r="C49" s="12">
        <f t="shared" si="1"/>
        <v>6.9586034866884194E-3</v>
      </c>
      <c r="D49" s="12">
        <f t="shared" si="1"/>
        <v>3.0672715011788032E-2</v>
      </c>
      <c r="E49" s="12">
        <f t="shared" si="1"/>
        <v>4.6327706084119402E-2</v>
      </c>
      <c r="F49" s="12">
        <f t="shared" si="1"/>
        <v>-1.3455137348962198E-3</v>
      </c>
      <c r="G49" s="12">
        <f t="shared" si="1"/>
        <v>1.9559318406541237E-3</v>
      </c>
      <c r="H49" s="12">
        <f t="shared" si="1"/>
        <v>1.877153453388769E-2</v>
      </c>
      <c r="I49" s="12">
        <f t="shared" si="1"/>
        <v>1.7171049332059152E-2</v>
      </c>
    </row>
    <row r="50" spans="1:9" x14ac:dyDescent="0.2">
      <c r="A50" s="8" t="s">
        <v>28</v>
      </c>
      <c r="B50" s="12">
        <f t="shared" ref="B50:I50" si="2">EXP((LN(B32/B30)/2))-1</f>
        <v>1.848624451532177E-2</v>
      </c>
      <c r="C50" s="12">
        <f t="shared" si="2"/>
        <v>1.0446020413169554E-2</v>
      </c>
      <c r="D50" s="12">
        <f t="shared" si="2"/>
        <v>-6.2435894000232195E-2</v>
      </c>
      <c r="E50" s="12">
        <f t="shared" si="2"/>
        <v>4.9024235634164137E-2</v>
      </c>
      <c r="F50" s="12">
        <f t="shared" si="2"/>
        <v>2.2645471357559233E-2</v>
      </c>
      <c r="G50" s="12">
        <f t="shared" si="2"/>
        <v>1.6914104476774217E-2</v>
      </c>
      <c r="H50" s="12">
        <f t="shared" si="2"/>
        <v>1.6072175671473898E-2</v>
      </c>
      <c r="I50" s="12">
        <f t="shared" si="2"/>
        <v>1.2604546552986484E-2</v>
      </c>
    </row>
    <row r="51" spans="1:9" x14ac:dyDescent="0.2">
      <c r="A51" s="8" t="s">
        <v>60</v>
      </c>
      <c r="B51" s="12">
        <f t="shared" ref="B51:I51" si="3">EXP((LN(B43/B30)/13))-1</f>
        <v>1.2311216016461568E-2</v>
      </c>
      <c r="C51" s="12">
        <f t="shared" si="3"/>
        <v>1.695744208768879E-2</v>
      </c>
      <c r="D51" s="12">
        <f t="shared" si="3"/>
        <v>-8.2600102099424921E-3</v>
      </c>
      <c r="E51" s="12">
        <f t="shared" si="3"/>
        <v>7.2843940786615491E-3</v>
      </c>
      <c r="F51" s="12">
        <f t="shared" si="3"/>
        <v>1.6654467049522781E-2</v>
      </c>
      <c r="G51" s="12">
        <f t="shared" si="3"/>
        <v>9.6433102695934192E-3</v>
      </c>
      <c r="H51" s="12">
        <f t="shared" si="3"/>
        <v>8.1276758799764259E-3</v>
      </c>
      <c r="I51" s="12">
        <f t="shared" si="3"/>
        <v>1.292769529020199E-2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3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1920.6891871375456</v>
      </c>
      <c r="C7" s="7">
        <v>245.84821595360563</v>
      </c>
      <c r="D7" s="7">
        <v>2166.5374030911512</v>
      </c>
      <c r="E7" s="7">
        <v>0</v>
      </c>
      <c r="F7" s="7">
        <v>0</v>
      </c>
      <c r="G7" s="7">
        <v>0</v>
      </c>
      <c r="H7" s="7">
        <v>2166.5374030911512</v>
      </c>
    </row>
    <row r="8" spans="1:11" ht="13.5" thickBot="1" x14ac:dyDescent="0.25">
      <c r="A8" s="6">
        <v>1991</v>
      </c>
      <c r="B8" s="7">
        <v>1948.9999685243552</v>
      </c>
      <c r="C8" s="7">
        <v>249.47199597111728</v>
      </c>
      <c r="D8" s="7">
        <v>2198.4719644954725</v>
      </c>
      <c r="E8" s="7">
        <v>0</v>
      </c>
      <c r="F8" s="7">
        <v>0</v>
      </c>
      <c r="G8" s="7">
        <v>0</v>
      </c>
      <c r="H8" s="7">
        <v>2198.4719644954725</v>
      </c>
    </row>
    <row r="9" spans="1:11" ht="13.5" thickBot="1" x14ac:dyDescent="0.25">
      <c r="A9" s="6">
        <v>1992</v>
      </c>
      <c r="B9" s="7">
        <v>2101.0059037743563</v>
      </c>
      <c r="C9" s="7">
        <v>268.9287556831174</v>
      </c>
      <c r="D9" s="7">
        <v>2369.9346594574736</v>
      </c>
      <c r="E9" s="7">
        <v>0</v>
      </c>
      <c r="F9" s="7">
        <v>0</v>
      </c>
      <c r="G9" s="7">
        <v>0</v>
      </c>
      <c r="H9" s="7">
        <v>2369.9346594574736</v>
      </c>
    </row>
    <row r="10" spans="1:11" ht="13.5" thickBot="1" x14ac:dyDescent="0.25">
      <c r="A10" s="6">
        <v>1993</v>
      </c>
      <c r="B10" s="7">
        <v>2152.415775549784</v>
      </c>
      <c r="C10" s="7">
        <v>275.50921927037211</v>
      </c>
      <c r="D10" s="7">
        <v>2427.9249948201559</v>
      </c>
      <c r="E10" s="7">
        <v>0</v>
      </c>
      <c r="F10" s="7">
        <v>0</v>
      </c>
      <c r="G10" s="7">
        <v>0</v>
      </c>
      <c r="H10" s="7">
        <v>2427.9249948201559</v>
      </c>
    </row>
    <row r="11" spans="1:11" ht="13.5" thickBot="1" x14ac:dyDescent="0.25">
      <c r="A11" s="6">
        <v>1994</v>
      </c>
      <c r="B11" s="7">
        <v>2292.3925982483374</v>
      </c>
      <c r="C11" s="7">
        <v>293.42625257578703</v>
      </c>
      <c r="D11" s="7">
        <v>2585.8188508241246</v>
      </c>
      <c r="E11" s="7">
        <v>0</v>
      </c>
      <c r="F11" s="7">
        <v>0</v>
      </c>
      <c r="G11" s="7">
        <v>0</v>
      </c>
      <c r="H11" s="7">
        <v>2585.8188508241246</v>
      </c>
    </row>
    <row r="12" spans="1:11" ht="13.5" thickBot="1" x14ac:dyDescent="0.25">
      <c r="A12" s="6">
        <v>1995</v>
      </c>
      <c r="B12" s="7">
        <v>2323.4623533590538</v>
      </c>
      <c r="C12" s="7">
        <v>297.40318122995865</v>
      </c>
      <c r="D12" s="7">
        <v>2620.8655345890124</v>
      </c>
      <c r="E12" s="7">
        <v>0</v>
      </c>
      <c r="F12" s="7">
        <v>0</v>
      </c>
      <c r="G12" s="7">
        <v>0</v>
      </c>
      <c r="H12" s="7">
        <v>2620.8655345890124</v>
      </c>
    </row>
    <row r="13" spans="1:11" ht="13.5" thickBot="1" x14ac:dyDescent="0.25">
      <c r="A13" s="6">
        <v>1996</v>
      </c>
      <c r="B13" s="7">
        <v>2405.0998545683251</v>
      </c>
      <c r="C13" s="7">
        <v>307.8527813847453</v>
      </c>
      <c r="D13" s="7">
        <v>2712.9526359530705</v>
      </c>
      <c r="E13" s="7">
        <v>0</v>
      </c>
      <c r="F13" s="7">
        <v>0</v>
      </c>
      <c r="G13" s="7">
        <v>0</v>
      </c>
      <c r="H13" s="7">
        <v>2712.9526359530705</v>
      </c>
    </row>
    <row r="14" spans="1:11" ht="13.5" thickBot="1" x14ac:dyDescent="0.25">
      <c r="A14" s="6">
        <v>1997</v>
      </c>
      <c r="B14" s="7">
        <v>2443.0422238159617</v>
      </c>
      <c r="C14" s="7">
        <v>312.70940464844284</v>
      </c>
      <c r="D14" s="7">
        <v>2755.7516284644043</v>
      </c>
      <c r="E14" s="7">
        <v>0</v>
      </c>
      <c r="F14" s="7">
        <v>0</v>
      </c>
      <c r="G14" s="7">
        <v>0</v>
      </c>
      <c r="H14" s="7">
        <v>2755.7516284644043</v>
      </c>
    </row>
    <row r="15" spans="1:11" ht="13.5" thickBot="1" x14ac:dyDescent="0.25">
      <c r="A15" s="6">
        <v>1998</v>
      </c>
      <c r="B15" s="7">
        <v>2388.2876362219577</v>
      </c>
      <c r="C15" s="7">
        <v>305.70081743641032</v>
      </c>
      <c r="D15" s="7">
        <v>2693.9884536583681</v>
      </c>
      <c r="E15" s="7">
        <v>0</v>
      </c>
      <c r="F15" s="7">
        <v>0</v>
      </c>
      <c r="G15" s="7">
        <v>0</v>
      </c>
      <c r="H15" s="7">
        <v>2693.9884536583681</v>
      </c>
    </row>
    <row r="16" spans="1:11" ht="13.5" thickBot="1" x14ac:dyDescent="0.25">
      <c r="A16" s="6">
        <v>1999</v>
      </c>
      <c r="B16" s="7">
        <v>2413.5272982710781</v>
      </c>
      <c r="C16" s="7">
        <v>308.93149417869773</v>
      </c>
      <c r="D16" s="7">
        <v>2722.458792449776</v>
      </c>
      <c r="E16" s="7">
        <v>0</v>
      </c>
      <c r="F16" s="7">
        <v>0</v>
      </c>
      <c r="G16" s="7">
        <v>0</v>
      </c>
      <c r="H16" s="7">
        <v>2722.458792449776</v>
      </c>
    </row>
    <row r="17" spans="1:8" ht="13.5" thickBot="1" x14ac:dyDescent="0.25">
      <c r="A17" s="6">
        <v>2000</v>
      </c>
      <c r="B17" s="7">
        <v>2694.9210000000012</v>
      </c>
      <c r="C17" s="7">
        <v>344.94988799999987</v>
      </c>
      <c r="D17" s="7">
        <v>3039.8708880000013</v>
      </c>
      <c r="E17" s="7">
        <v>0</v>
      </c>
      <c r="F17" s="7">
        <v>0</v>
      </c>
      <c r="G17" s="7">
        <v>0</v>
      </c>
      <c r="H17" s="7">
        <v>3039.8708880000013</v>
      </c>
    </row>
    <row r="18" spans="1:8" ht="13.5" thickBot="1" x14ac:dyDescent="0.25">
      <c r="A18" s="6">
        <v>2001</v>
      </c>
      <c r="B18" s="7">
        <v>2754.0925071841648</v>
      </c>
      <c r="C18" s="7">
        <v>352.52364799999964</v>
      </c>
      <c r="D18" s="7">
        <v>3106.6161551841642</v>
      </c>
      <c r="E18" s="7">
        <v>0</v>
      </c>
      <c r="F18" s="7">
        <v>1.5071841651282689E-3</v>
      </c>
      <c r="G18" s="7">
        <v>1.5071841651282689E-3</v>
      </c>
      <c r="H18" s="7">
        <v>3106.6146479999989</v>
      </c>
    </row>
    <row r="19" spans="1:8" ht="13.5" thickBot="1" x14ac:dyDescent="0.25">
      <c r="A19" s="6">
        <v>2002</v>
      </c>
      <c r="B19" s="7">
        <v>2738.821890746909</v>
      </c>
      <c r="C19" s="7">
        <v>350.56780799999984</v>
      </c>
      <c r="D19" s="7">
        <v>3089.3896987469088</v>
      </c>
      <c r="E19" s="7">
        <v>0</v>
      </c>
      <c r="F19" s="7">
        <v>1.089074690820546E-2</v>
      </c>
      <c r="G19" s="7">
        <v>1.089074690820546E-2</v>
      </c>
      <c r="H19" s="7">
        <v>3089.3788080000008</v>
      </c>
    </row>
    <row r="20" spans="1:8" ht="13.5" thickBot="1" x14ac:dyDescent="0.25">
      <c r="A20" s="6">
        <v>2003</v>
      </c>
      <c r="B20" s="7">
        <v>2834.1424741775168</v>
      </c>
      <c r="C20" s="7">
        <v>362.76121599999965</v>
      </c>
      <c r="D20" s="7">
        <v>3196.9036901775162</v>
      </c>
      <c r="E20" s="7">
        <v>0</v>
      </c>
      <c r="F20" s="7">
        <v>7.0474177517003994E-2</v>
      </c>
      <c r="G20" s="7">
        <v>7.0474177517003994E-2</v>
      </c>
      <c r="H20" s="7">
        <v>3196.8332159999991</v>
      </c>
    </row>
    <row r="21" spans="1:8" ht="13.5" thickBot="1" x14ac:dyDescent="0.25">
      <c r="A21" s="6">
        <v>2004</v>
      </c>
      <c r="B21" s="7">
        <v>2976.5950052795092</v>
      </c>
      <c r="C21" s="7">
        <v>380.98585599999973</v>
      </c>
      <c r="D21" s="7">
        <v>3357.580861279509</v>
      </c>
      <c r="E21" s="7">
        <v>0</v>
      </c>
      <c r="F21" s="7">
        <v>0.1430052795087261</v>
      </c>
      <c r="G21" s="7">
        <v>0.1430052795087261</v>
      </c>
      <c r="H21" s="7">
        <v>3357.4378560000005</v>
      </c>
    </row>
    <row r="22" spans="1:8" ht="13.5" thickBot="1" x14ac:dyDescent="0.25">
      <c r="A22" s="6">
        <v>2005</v>
      </c>
      <c r="B22" s="7">
        <v>3232.1841385333196</v>
      </c>
      <c r="C22" s="7">
        <v>413.68119778799246</v>
      </c>
      <c r="D22" s="7">
        <v>3645.865336321312</v>
      </c>
      <c r="E22" s="7">
        <v>0</v>
      </c>
      <c r="F22" s="7">
        <v>0.29978081462546302</v>
      </c>
      <c r="G22" s="7">
        <v>0.29978081462546302</v>
      </c>
      <c r="H22" s="7">
        <v>3645.5655555066865</v>
      </c>
    </row>
    <row r="23" spans="1:8" ht="13.5" thickBot="1" x14ac:dyDescent="0.25">
      <c r="A23" s="6">
        <v>2006</v>
      </c>
      <c r="B23" s="7">
        <v>3159.1385794718803</v>
      </c>
      <c r="C23" s="7">
        <v>404.25306623264839</v>
      </c>
      <c r="D23" s="7">
        <v>3563.3916457045289</v>
      </c>
      <c r="E23" s="7">
        <v>0</v>
      </c>
      <c r="F23" s="7">
        <v>0.91149952931234224</v>
      </c>
      <c r="G23" s="7">
        <v>0.91149952931234224</v>
      </c>
      <c r="H23" s="7">
        <v>3562.4801461752163</v>
      </c>
    </row>
    <row r="24" spans="1:8" ht="13.5" thickBot="1" x14ac:dyDescent="0.25">
      <c r="A24" s="6">
        <v>2007</v>
      </c>
      <c r="B24" s="7">
        <v>3369.1507265796427</v>
      </c>
      <c r="C24" s="7">
        <v>431.05340932774453</v>
      </c>
      <c r="D24" s="7">
        <v>3800.2041359073874</v>
      </c>
      <c r="E24" s="7">
        <v>0</v>
      </c>
      <c r="F24" s="7">
        <v>1.545966206635887</v>
      </c>
      <c r="G24" s="7">
        <v>1.5459662066358868</v>
      </c>
      <c r="H24" s="7">
        <v>3798.6581697007514</v>
      </c>
    </row>
    <row r="25" spans="1:8" ht="13.5" thickBot="1" x14ac:dyDescent="0.25">
      <c r="A25" s="6">
        <v>2008</v>
      </c>
      <c r="B25" s="7">
        <v>3415.8918761584514</v>
      </c>
      <c r="C25" s="7">
        <v>436.74747821248991</v>
      </c>
      <c r="D25" s="7">
        <v>3852.6393543709414</v>
      </c>
      <c r="E25" s="7">
        <v>0</v>
      </c>
      <c r="F25" s="7">
        <v>3.80220262337183</v>
      </c>
      <c r="G25" s="7">
        <v>3.80220262337183</v>
      </c>
      <c r="H25" s="7">
        <v>3848.8371517475698</v>
      </c>
    </row>
    <row r="26" spans="1:8" ht="13.5" thickBot="1" x14ac:dyDescent="0.25">
      <c r="A26" s="6">
        <v>2009</v>
      </c>
      <c r="B26" s="7">
        <v>3322.1768219206992</v>
      </c>
      <c r="C26" s="7">
        <v>424.48436824649633</v>
      </c>
      <c r="D26" s="7">
        <v>3746.6611901671954</v>
      </c>
      <c r="E26" s="7">
        <v>0</v>
      </c>
      <c r="F26" s="7">
        <v>5.8926949949440157</v>
      </c>
      <c r="G26" s="7">
        <v>5.8926949949440157</v>
      </c>
      <c r="H26" s="7">
        <v>3740.7684951722513</v>
      </c>
    </row>
    <row r="27" spans="1:8" ht="13.5" thickBot="1" x14ac:dyDescent="0.25">
      <c r="A27" s="6">
        <v>2010</v>
      </c>
      <c r="B27" s="7">
        <v>3234.4617065202629</v>
      </c>
      <c r="C27" s="7">
        <v>413.12850046103205</v>
      </c>
      <c r="D27" s="7">
        <v>3647.5902069812951</v>
      </c>
      <c r="E27" s="7">
        <v>0</v>
      </c>
      <c r="F27" s="7">
        <v>6.8952966684472727</v>
      </c>
      <c r="G27" s="7">
        <v>6.8952966684472718</v>
      </c>
      <c r="H27" s="7">
        <v>3640.6949103128477</v>
      </c>
    </row>
    <row r="28" spans="1:8" ht="13.5" thickBot="1" x14ac:dyDescent="0.25">
      <c r="A28" s="6">
        <v>2011</v>
      </c>
      <c r="B28" s="7">
        <v>3294.1285458773309</v>
      </c>
      <c r="C28" s="7">
        <v>420.50270032521723</v>
      </c>
      <c r="D28" s="7">
        <v>3714.631246202548</v>
      </c>
      <c r="E28" s="7">
        <v>0.47980800000000023</v>
      </c>
      <c r="F28" s="7">
        <v>8.4713915865687923</v>
      </c>
      <c r="G28" s="7">
        <v>8.9511995865687926</v>
      </c>
      <c r="H28" s="7">
        <v>3705.6800466159793</v>
      </c>
    </row>
    <row r="29" spans="1:8" ht="13.5" thickBot="1" x14ac:dyDescent="0.25">
      <c r="A29" s="6">
        <v>2012</v>
      </c>
      <c r="B29" s="7">
        <v>3419.1479461583144</v>
      </c>
      <c r="C29" s="7">
        <v>434.98151591074839</v>
      </c>
      <c r="D29" s="7">
        <v>3854.1294620690628</v>
      </c>
      <c r="E29" s="7">
        <v>8.3046902399999958</v>
      </c>
      <c r="F29" s="7">
        <v>12.550162865590522</v>
      </c>
      <c r="G29" s="7">
        <v>20.854853105590518</v>
      </c>
      <c r="H29" s="7">
        <v>3833.2746089634725</v>
      </c>
    </row>
    <row r="30" spans="1:8" ht="13.5" thickBot="1" x14ac:dyDescent="0.25">
      <c r="A30" s="6">
        <v>2013</v>
      </c>
      <c r="B30" s="7">
        <v>3387.9276397779222</v>
      </c>
      <c r="C30" s="7">
        <v>430.40557577215458</v>
      </c>
      <c r="D30" s="7">
        <v>3818.3332155500766</v>
      </c>
      <c r="E30" s="7">
        <v>8.2216433375999998</v>
      </c>
      <c r="F30" s="7">
        <v>17.162435720361685</v>
      </c>
      <c r="G30" s="7">
        <v>25.384079057961685</v>
      </c>
      <c r="H30" s="7">
        <v>3792.949136492115</v>
      </c>
    </row>
    <row r="31" spans="1:8" ht="13.5" thickBot="1" x14ac:dyDescent="0.25">
      <c r="A31" s="6">
        <v>2014</v>
      </c>
      <c r="B31" s="7">
        <v>3424.489633307749</v>
      </c>
      <c r="C31" s="7">
        <v>433.91743843408642</v>
      </c>
      <c r="D31" s="7">
        <v>3858.4070717418354</v>
      </c>
      <c r="E31" s="7">
        <v>8.3696239582720899</v>
      </c>
      <c r="F31" s="7">
        <v>26.140021583173766</v>
      </c>
      <c r="G31" s="7">
        <v>34.509645541445856</v>
      </c>
      <c r="H31" s="7">
        <v>3823.8974262003894</v>
      </c>
    </row>
    <row r="32" spans="1:8" ht="13.5" thickBot="1" x14ac:dyDescent="0.25">
      <c r="A32" s="6">
        <v>2015</v>
      </c>
      <c r="B32" s="7">
        <v>3489.6818229817341</v>
      </c>
      <c r="C32" s="7">
        <v>441.32409051614758</v>
      </c>
      <c r="D32" s="7">
        <v>3931.0059134978815</v>
      </c>
      <c r="E32" s="7">
        <v>8.4358514511436127</v>
      </c>
      <c r="F32" s="7">
        <v>33.401514373185123</v>
      </c>
      <c r="G32" s="7">
        <v>41.837365824328735</v>
      </c>
      <c r="H32" s="7">
        <v>3889.1685476735529</v>
      </c>
    </row>
    <row r="33" spans="1:8" ht="13.5" thickBot="1" x14ac:dyDescent="0.25">
      <c r="A33" s="6">
        <v>2016</v>
      </c>
      <c r="B33" s="7">
        <v>3539.3421713782936</v>
      </c>
      <c r="C33" s="7">
        <v>446.32044084367476</v>
      </c>
      <c r="D33" s="7">
        <v>3985.6626122219686</v>
      </c>
      <c r="E33" s="7">
        <v>8.5679743189890587</v>
      </c>
      <c r="F33" s="7">
        <v>43.895752968092665</v>
      </c>
      <c r="G33" s="7">
        <v>52.463727287081724</v>
      </c>
      <c r="H33" s="7">
        <v>3933.1988849348868</v>
      </c>
    </row>
    <row r="34" spans="1:8" ht="13.5" thickBot="1" x14ac:dyDescent="0.25">
      <c r="A34" s="6">
        <v>2017</v>
      </c>
      <c r="B34" s="7">
        <v>3607.9123072434586</v>
      </c>
      <c r="C34" s="7">
        <v>454.92963869938137</v>
      </c>
      <c r="D34" s="7">
        <v>4062.8419459428401</v>
      </c>
      <c r="E34" s="7">
        <v>8.5062826126326456</v>
      </c>
      <c r="F34" s="7">
        <v>45.268222291905872</v>
      </c>
      <c r="G34" s="7">
        <v>53.774504904538517</v>
      </c>
      <c r="H34" s="7">
        <v>4009.0674410383017</v>
      </c>
    </row>
    <row r="35" spans="1:8" ht="13.5" thickBot="1" x14ac:dyDescent="0.25">
      <c r="A35" s="6">
        <v>2018</v>
      </c>
      <c r="B35" s="7">
        <v>3683.9013043845489</v>
      </c>
      <c r="C35" s="7">
        <v>464.05527920778741</v>
      </c>
      <c r="D35" s="7">
        <v>4147.9565835923368</v>
      </c>
      <c r="E35" s="7">
        <v>8.445588856516963</v>
      </c>
      <c r="F35" s="7">
        <v>50.0238467171895</v>
      </c>
      <c r="G35" s="7">
        <v>58.469435573706463</v>
      </c>
      <c r="H35" s="7">
        <v>4089.4871480186303</v>
      </c>
    </row>
    <row r="36" spans="1:8" ht="13.5" thickBot="1" x14ac:dyDescent="0.25">
      <c r="A36" s="6">
        <v>2019</v>
      </c>
      <c r="B36" s="7">
        <v>3758.1922591193588</v>
      </c>
      <c r="C36" s="7">
        <v>472.65099151517546</v>
      </c>
      <c r="D36" s="7">
        <v>4230.8432506345343</v>
      </c>
      <c r="E36" s="7">
        <v>8.3869663436045343</v>
      </c>
      <c r="F36" s="7">
        <v>57.219421563443184</v>
      </c>
      <c r="G36" s="7">
        <v>65.606387907047718</v>
      </c>
      <c r="H36" s="7">
        <v>4165.2368627274864</v>
      </c>
    </row>
    <row r="37" spans="1:8" ht="13.5" thickBot="1" x14ac:dyDescent="0.25">
      <c r="A37" s="6">
        <v>2020</v>
      </c>
      <c r="B37" s="7">
        <v>3849.5525273500866</v>
      </c>
      <c r="C37" s="7">
        <v>483.09548831545794</v>
      </c>
      <c r="D37" s="7">
        <v>4332.6480156655443</v>
      </c>
      <c r="E37" s="7">
        <v>8.3285422911849594</v>
      </c>
      <c r="F37" s="7">
        <v>67.04048259438369</v>
      </c>
      <c r="G37" s="7">
        <v>75.369024885568649</v>
      </c>
      <c r="H37" s="7">
        <v>4257.2789907799761</v>
      </c>
    </row>
    <row r="38" spans="1:8" ht="13.5" thickBot="1" x14ac:dyDescent="0.25">
      <c r="A38" s="6">
        <v>2021</v>
      </c>
      <c r="B38" s="7">
        <v>3834.6505450980067</v>
      </c>
      <c r="C38" s="7">
        <v>479.54696960674892</v>
      </c>
      <c r="D38" s="7">
        <v>4314.197514704756</v>
      </c>
      <c r="E38" s="7">
        <v>8.271821856454622</v>
      </c>
      <c r="F38" s="7">
        <v>79.918023188822644</v>
      </c>
      <c r="G38" s="7">
        <v>88.189845045277266</v>
      </c>
      <c r="H38" s="7">
        <v>4226.0076696594788</v>
      </c>
    </row>
    <row r="39" spans="1:8" ht="13.5" thickBot="1" x14ac:dyDescent="0.25">
      <c r="A39" s="6">
        <v>2022</v>
      </c>
      <c r="B39" s="7">
        <v>3892.3333332967622</v>
      </c>
      <c r="C39" s="7">
        <v>484.84499989396102</v>
      </c>
      <c r="D39" s="7">
        <v>4377.1783331907236</v>
      </c>
      <c r="E39" s="7">
        <v>8.2171504906751522</v>
      </c>
      <c r="F39" s="7">
        <v>96.264621134513362</v>
      </c>
      <c r="G39" s="7">
        <v>104.48177162518851</v>
      </c>
      <c r="H39" s="7">
        <v>4272.6965615655354</v>
      </c>
    </row>
    <row r="40" spans="1:8" ht="13.5" thickBot="1" x14ac:dyDescent="0.25">
      <c r="A40" s="6">
        <v>2023</v>
      </c>
      <c r="B40" s="7">
        <v>3967.6022108611446</v>
      </c>
      <c r="C40" s="7">
        <v>491.89288275266944</v>
      </c>
      <c r="D40" s="7">
        <v>4459.4950936138139</v>
      </c>
      <c r="E40" s="7">
        <v>8.1639773118743051</v>
      </c>
      <c r="F40" s="7">
        <v>116.52508704403705</v>
      </c>
      <c r="G40" s="7">
        <v>124.68906435591136</v>
      </c>
      <c r="H40" s="7">
        <v>4334.8060292579021</v>
      </c>
    </row>
    <row r="41" spans="1:8" ht="13.5" thickBot="1" x14ac:dyDescent="0.25">
      <c r="A41" s="6">
        <v>2024</v>
      </c>
      <c r="B41" s="7">
        <v>4041.5055324422274</v>
      </c>
      <c r="C41" s="7">
        <v>498.21617355747156</v>
      </c>
      <c r="D41" s="7">
        <v>4539.7217059996992</v>
      </c>
      <c r="E41" s="7">
        <v>8.1118676209776481</v>
      </c>
      <c r="F41" s="7">
        <v>141.07980890349958</v>
      </c>
      <c r="G41" s="7">
        <v>149.19167652447723</v>
      </c>
      <c r="H41" s="7">
        <v>4390.5300294752224</v>
      </c>
    </row>
    <row r="42" spans="1:8" ht="13.5" thickBot="1" x14ac:dyDescent="0.25">
      <c r="A42" s="6">
        <v>2025</v>
      </c>
      <c r="B42" s="7">
        <v>4113.6962624925181</v>
      </c>
      <c r="C42" s="7">
        <v>503.74572250883642</v>
      </c>
      <c r="D42" s="7">
        <v>4617.4419850013546</v>
      </c>
      <c r="E42" s="7">
        <v>8.0607918991346708</v>
      </c>
      <c r="F42" s="7">
        <v>170.12201349309558</v>
      </c>
      <c r="G42" s="7">
        <v>178.18280539223025</v>
      </c>
      <c r="H42" s="7">
        <v>4439.2591796091247</v>
      </c>
    </row>
    <row r="43" spans="1:8" ht="13.5" thickBot="1" x14ac:dyDescent="0.25">
      <c r="A43" s="6">
        <v>2026</v>
      </c>
      <c r="B43" s="7">
        <v>4185.5103147103709</v>
      </c>
      <c r="C43" s="7">
        <v>508.62497665655189</v>
      </c>
      <c r="D43" s="7">
        <v>4694.1352913669225</v>
      </c>
      <c r="E43" s="7">
        <v>8.0106383031930193</v>
      </c>
      <c r="F43" s="7">
        <v>203.86704627786256</v>
      </c>
      <c r="G43" s="7">
        <v>211.87768458105558</v>
      </c>
      <c r="H43" s="7">
        <v>4482.2576067858672</v>
      </c>
    </row>
    <row r="44" spans="1:8" ht="14.1" customHeight="1" x14ac:dyDescent="0.2">
      <c r="A44" s="4"/>
    </row>
    <row r="45" spans="1:8" ht="15.75" x14ac:dyDescent="0.25">
      <c r="A45" s="19" t="s">
        <v>25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26</v>
      </c>
      <c r="B46" s="12">
        <f>EXP((LN(B17/B7)/10))-1</f>
        <v>3.4448548879260077E-2</v>
      </c>
      <c r="C46" s="12">
        <f t="shared" ref="C46:H46" si="0">EXP((LN(C17/C7)/10))-1</f>
        <v>3.4448548879260077E-2</v>
      </c>
      <c r="D46" s="12">
        <f t="shared" si="0"/>
        <v>3.4448548879260077E-2</v>
      </c>
      <c r="E46" s="13" t="s">
        <v>61</v>
      </c>
      <c r="F46" s="13" t="s">
        <v>61</v>
      </c>
      <c r="G46" s="13" t="s">
        <v>61</v>
      </c>
      <c r="H46" s="12">
        <f t="shared" si="0"/>
        <v>3.4448548879260077E-2</v>
      </c>
    </row>
    <row r="47" spans="1:8" x14ac:dyDescent="0.2">
      <c r="A47" s="8" t="s">
        <v>27</v>
      </c>
      <c r="B47" s="12">
        <f>EXP((LN(B30/B17)/13))-1</f>
        <v>1.7759670171176412E-2</v>
      </c>
      <c r="C47" s="12">
        <f t="shared" ref="C47:H47" si="1">EXP((LN(C30/C17)/13))-1</f>
        <v>1.7171049332059152E-2</v>
      </c>
      <c r="D47" s="12">
        <f t="shared" si="1"/>
        <v>1.7693081473634464E-2</v>
      </c>
      <c r="E47" s="13" t="s">
        <v>61</v>
      </c>
      <c r="F47" s="13" t="s">
        <v>61</v>
      </c>
      <c r="G47" s="13" t="s">
        <v>61</v>
      </c>
      <c r="H47" s="12">
        <f t="shared" si="1"/>
        <v>1.7171049332059152E-2</v>
      </c>
    </row>
    <row r="48" spans="1:8" x14ac:dyDescent="0.2">
      <c r="A48" s="8" t="s">
        <v>28</v>
      </c>
      <c r="B48" s="12">
        <f>EXP((LN(B32/B30)/2))-1</f>
        <v>1.4906076300563065E-2</v>
      </c>
      <c r="C48" s="12">
        <f t="shared" ref="C48:H48" si="2">EXP((LN(C32/C30)/2))-1</f>
        <v>1.2604546552986484E-2</v>
      </c>
      <c r="D48" s="12">
        <f t="shared" si="2"/>
        <v>1.4646907092978001E-2</v>
      </c>
      <c r="E48" s="12">
        <f t="shared" si="2"/>
        <v>1.2943321452260959E-2</v>
      </c>
      <c r="F48" s="12">
        <f t="shared" si="2"/>
        <v>0.39506234616791924</v>
      </c>
      <c r="G48" s="12">
        <f t="shared" si="2"/>
        <v>0.28381208762316135</v>
      </c>
      <c r="H48" s="12">
        <f t="shared" si="2"/>
        <v>1.2604546552986484E-2</v>
      </c>
    </row>
    <row r="49" spans="1:8" x14ac:dyDescent="0.2">
      <c r="A49" s="8" t="s">
        <v>60</v>
      </c>
      <c r="B49" s="12">
        <f>EXP((LN(B43/B30)/13))-1</f>
        <v>1.6395275683158905E-2</v>
      </c>
      <c r="C49" s="12">
        <f t="shared" ref="C49:H49" si="3">EXP((LN(C43/C30)/13))-1</f>
        <v>1.292769529020199E-2</v>
      </c>
      <c r="D49" s="12">
        <f t="shared" si="3"/>
        <v>1.6011440520039333E-2</v>
      </c>
      <c r="E49" s="12">
        <f t="shared" si="3"/>
        <v>-1.9979754083234713E-3</v>
      </c>
      <c r="F49" s="12">
        <f t="shared" si="3"/>
        <v>0.20969105634135587</v>
      </c>
      <c r="G49" s="12">
        <f t="shared" si="3"/>
        <v>0.17729810958022685</v>
      </c>
      <c r="H49" s="12">
        <f t="shared" si="3"/>
        <v>1.292769529020199E-2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514.52830188679229</v>
      </c>
      <c r="C7" s="7">
        <v>30.871698113207536</v>
      </c>
      <c r="D7" s="7">
        <v>545.39999999999986</v>
      </c>
      <c r="E7" s="7">
        <v>0</v>
      </c>
      <c r="F7" s="7">
        <v>0</v>
      </c>
      <c r="G7" s="7">
        <v>0</v>
      </c>
      <c r="H7" s="7">
        <v>545.39999999999986</v>
      </c>
      <c r="I7" s="9">
        <v>45.34683193205673</v>
      </c>
    </row>
    <row r="8" spans="1:11" ht="13.5" thickBot="1" x14ac:dyDescent="0.25">
      <c r="A8" s="6">
        <v>1991</v>
      </c>
      <c r="B8" s="7">
        <v>488.11320754716985</v>
      </c>
      <c r="C8" s="7">
        <v>29.286792452830191</v>
      </c>
      <c r="D8" s="7">
        <v>517.40000000000009</v>
      </c>
      <c r="E8" s="7">
        <v>0</v>
      </c>
      <c r="F8" s="7">
        <v>0</v>
      </c>
      <c r="G8" s="7">
        <v>0</v>
      </c>
      <c r="H8" s="7">
        <v>517.40000000000009</v>
      </c>
      <c r="I8" s="9">
        <v>48.505434718717225</v>
      </c>
    </row>
    <row r="9" spans="1:11" ht="13.5" thickBot="1" x14ac:dyDescent="0.25">
      <c r="A9" s="6">
        <v>1992</v>
      </c>
      <c r="B9" s="7">
        <v>524.62264150943372</v>
      </c>
      <c r="C9" s="7">
        <v>31.477358490566022</v>
      </c>
      <c r="D9" s="7">
        <v>556.0999999999998</v>
      </c>
      <c r="E9" s="7">
        <v>0</v>
      </c>
      <c r="F9" s="7">
        <v>0</v>
      </c>
      <c r="G9" s="7">
        <v>0</v>
      </c>
      <c r="H9" s="7">
        <v>556.0999999999998</v>
      </c>
      <c r="I9" s="9">
        <v>48.649610904412469</v>
      </c>
    </row>
    <row r="10" spans="1:11" ht="13.5" thickBot="1" x14ac:dyDescent="0.25">
      <c r="A10" s="6">
        <v>1993</v>
      </c>
      <c r="B10" s="7">
        <v>535.18867924528297</v>
      </c>
      <c r="C10" s="7">
        <v>32.111320754716978</v>
      </c>
      <c r="D10" s="7">
        <v>567.29999999999995</v>
      </c>
      <c r="E10" s="7">
        <v>0</v>
      </c>
      <c r="F10" s="7">
        <v>0</v>
      </c>
      <c r="G10" s="7">
        <v>0</v>
      </c>
      <c r="H10" s="7">
        <v>567.29999999999995</v>
      </c>
      <c r="I10" s="9">
        <v>48.856052800378556</v>
      </c>
    </row>
    <row r="11" spans="1:11" ht="13.5" thickBot="1" x14ac:dyDescent="0.25">
      <c r="A11" s="6">
        <v>1994</v>
      </c>
      <c r="B11" s="7">
        <v>584.52830188679218</v>
      </c>
      <c r="C11" s="7">
        <v>35.071698113207532</v>
      </c>
      <c r="D11" s="7">
        <v>619.59999999999968</v>
      </c>
      <c r="E11" s="7">
        <v>0</v>
      </c>
      <c r="F11" s="7">
        <v>0</v>
      </c>
      <c r="G11" s="7">
        <v>0</v>
      </c>
      <c r="H11" s="7">
        <v>619.59999999999968</v>
      </c>
      <c r="I11" s="9">
        <v>47.641187915169276</v>
      </c>
    </row>
    <row r="12" spans="1:11" ht="13.5" thickBot="1" x14ac:dyDescent="0.25">
      <c r="A12" s="6">
        <v>1995</v>
      </c>
      <c r="B12" s="7">
        <v>594.43396226415075</v>
      </c>
      <c r="C12" s="7">
        <v>35.666037735849045</v>
      </c>
      <c r="D12" s="7">
        <v>630.0999999999998</v>
      </c>
      <c r="E12" s="7">
        <v>0</v>
      </c>
      <c r="F12" s="7">
        <v>0</v>
      </c>
      <c r="G12" s="7">
        <v>0</v>
      </c>
      <c r="H12" s="7">
        <v>630.0999999999998</v>
      </c>
      <c r="I12" s="9">
        <v>47.482235091136026</v>
      </c>
    </row>
    <row r="13" spans="1:11" ht="13.5" thickBot="1" x14ac:dyDescent="0.25">
      <c r="A13" s="6">
        <v>1996</v>
      </c>
      <c r="B13" s="7">
        <v>602.83018867924488</v>
      </c>
      <c r="C13" s="7">
        <v>36.16981132075469</v>
      </c>
      <c r="D13" s="7">
        <v>638.99999999999955</v>
      </c>
      <c r="E13" s="7">
        <v>0</v>
      </c>
      <c r="F13" s="7">
        <v>0</v>
      </c>
      <c r="G13" s="7">
        <v>0</v>
      </c>
      <c r="H13" s="7">
        <v>638.99999999999955</v>
      </c>
      <c r="I13" s="9">
        <v>48.466007745283235</v>
      </c>
    </row>
    <row r="14" spans="1:11" ht="13.5" thickBot="1" x14ac:dyDescent="0.25">
      <c r="A14" s="6">
        <v>1997</v>
      </c>
      <c r="B14" s="7">
        <v>596.22641509433947</v>
      </c>
      <c r="C14" s="7">
        <v>35.773584905660364</v>
      </c>
      <c r="D14" s="7">
        <v>631.99999999999989</v>
      </c>
      <c r="E14" s="7">
        <v>0</v>
      </c>
      <c r="F14" s="7">
        <v>0</v>
      </c>
      <c r="G14" s="7">
        <v>0</v>
      </c>
      <c r="H14" s="7">
        <v>631.99999999999989</v>
      </c>
      <c r="I14" s="9">
        <v>49.775873296059565</v>
      </c>
    </row>
    <row r="15" spans="1:11" ht="13.5" thickBot="1" x14ac:dyDescent="0.25">
      <c r="A15" s="6">
        <v>1998</v>
      </c>
      <c r="B15" s="7">
        <v>645.28301886792462</v>
      </c>
      <c r="C15" s="7">
        <v>38.716981132075475</v>
      </c>
      <c r="D15" s="7">
        <v>684.00000000000011</v>
      </c>
      <c r="E15" s="7">
        <v>0</v>
      </c>
      <c r="F15" s="7">
        <v>0</v>
      </c>
      <c r="G15" s="7">
        <v>0</v>
      </c>
      <c r="H15" s="7">
        <v>684.00000000000011</v>
      </c>
      <c r="I15" s="9">
        <v>44.960954459037083</v>
      </c>
    </row>
    <row r="16" spans="1:11" ht="13.5" thickBot="1" x14ac:dyDescent="0.25">
      <c r="A16" s="6">
        <v>1999</v>
      </c>
      <c r="B16" s="7">
        <v>686.79245283018861</v>
      </c>
      <c r="C16" s="7">
        <v>41.207547169811313</v>
      </c>
      <c r="D16" s="7">
        <v>727.99999999999989</v>
      </c>
      <c r="E16" s="7">
        <v>0</v>
      </c>
      <c r="F16" s="7">
        <v>0</v>
      </c>
      <c r="G16" s="7">
        <v>0</v>
      </c>
      <c r="H16" s="7">
        <v>727.99999999999989</v>
      </c>
      <c r="I16" s="9">
        <v>42.68996801849341</v>
      </c>
    </row>
    <row r="17" spans="1:9" ht="13.5" thickBot="1" x14ac:dyDescent="0.25">
      <c r="A17" s="6">
        <v>2000</v>
      </c>
      <c r="B17" s="7">
        <v>665.09433962264131</v>
      </c>
      <c r="C17" s="7">
        <v>39.90566037735848</v>
      </c>
      <c r="D17" s="7">
        <v>704.99999999999977</v>
      </c>
      <c r="E17" s="7">
        <v>0</v>
      </c>
      <c r="F17" s="7">
        <v>0</v>
      </c>
      <c r="G17" s="7">
        <v>0</v>
      </c>
      <c r="H17" s="7">
        <v>704.99999999999977</v>
      </c>
      <c r="I17" s="9">
        <v>49.222301369863047</v>
      </c>
    </row>
    <row r="18" spans="1:9" ht="13.5" thickBot="1" x14ac:dyDescent="0.25">
      <c r="A18" s="6">
        <v>2001</v>
      </c>
      <c r="B18" s="7">
        <v>675.47217811320741</v>
      </c>
      <c r="C18" s="7">
        <v>40.528301886792441</v>
      </c>
      <c r="D18" s="7">
        <v>716.00047999999981</v>
      </c>
      <c r="E18" s="7">
        <v>0</v>
      </c>
      <c r="F18" s="7">
        <v>4.7999999999999996E-4</v>
      </c>
      <c r="G18" s="7">
        <v>4.7999999999999996E-4</v>
      </c>
      <c r="H18" s="7">
        <v>715.99999999999977</v>
      </c>
      <c r="I18" s="9">
        <v>49.530220019897449</v>
      </c>
    </row>
    <row r="19" spans="1:9" ht="13.5" thickBot="1" x14ac:dyDescent="0.25">
      <c r="A19" s="6">
        <v>2002</v>
      </c>
      <c r="B19" s="7">
        <v>698.11632274716953</v>
      </c>
      <c r="C19" s="7">
        <v>41.886792452830171</v>
      </c>
      <c r="D19" s="7">
        <v>740.00311519999968</v>
      </c>
      <c r="E19" s="7">
        <v>0</v>
      </c>
      <c r="F19" s="7">
        <v>3.1152000000000003E-3</v>
      </c>
      <c r="G19" s="7">
        <v>3.1152000000000003E-3</v>
      </c>
      <c r="H19" s="7">
        <v>739.99999999999966</v>
      </c>
      <c r="I19" s="9">
        <v>47.657947797112215</v>
      </c>
    </row>
    <row r="20" spans="1:9" ht="13.5" thickBot="1" x14ac:dyDescent="0.25">
      <c r="A20" s="6">
        <v>2003</v>
      </c>
      <c r="B20" s="7">
        <v>747.19058436875446</v>
      </c>
      <c r="C20" s="7">
        <v>44.830188679245268</v>
      </c>
      <c r="D20" s="7">
        <v>792.02077304799968</v>
      </c>
      <c r="E20" s="7">
        <v>0</v>
      </c>
      <c r="F20" s="7">
        <v>2.0773047999999999E-2</v>
      </c>
      <c r="G20" s="7">
        <v>2.0773047999999999E-2</v>
      </c>
      <c r="H20" s="7">
        <v>791.99999999999966</v>
      </c>
      <c r="I20" s="9">
        <v>46.0776892209769</v>
      </c>
    </row>
    <row r="21" spans="1:9" ht="13.5" thickBot="1" x14ac:dyDescent="0.25">
      <c r="A21" s="6">
        <v>2004</v>
      </c>
      <c r="B21" s="7">
        <v>792.48879550619927</v>
      </c>
      <c r="C21" s="7">
        <v>47.547169811320757</v>
      </c>
      <c r="D21" s="7">
        <v>840.03596531751998</v>
      </c>
      <c r="E21" s="7">
        <v>0</v>
      </c>
      <c r="F21" s="7">
        <v>3.5965317519999998E-2</v>
      </c>
      <c r="G21" s="7">
        <v>3.5965317519999998E-2</v>
      </c>
      <c r="H21" s="7">
        <v>840</v>
      </c>
      <c r="I21" s="9">
        <v>45.627281148075674</v>
      </c>
    </row>
    <row r="22" spans="1:9" ht="13.5" thickBot="1" x14ac:dyDescent="0.25">
      <c r="A22" s="6">
        <v>2005</v>
      </c>
      <c r="B22" s="7">
        <v>847.25632432909902</v>
      </c>
      <c r="C22" s="7">
        <v>50.830188679245254</v>
      </c>
      <c r="D22" s="7">
        <v>898.08651300834424</v>
      </c>
      <c r="E22" s="7">
        <v>0</v>
      </c>
      <c r="F22" s="7">
        <v>8.6513008344799996E-2</v>
      </c>
      <c r="G22" s="7">
        <v>8.6513008344799996E-2</v>
      </c>
      <c r="H22" s="7">
        <v>897.99999999999943</v>
      </c>
      <c r="I22" s="9">
        <v>46.343034692857401</v>
      </c>
    </row>
    <row r="23" spans="1:9" ht="13.5" thickBot="1" x14ac:dyDescent="0.25">
      <c r="A23" s="6">
        <v>2006</v>
      </c>
      <c r="B23" s="7">
        <v>937.03667350844978</v>
      </c>
      <c r="C23" s="7">
        <v>56.207547169811299</v>
      </c>
      <c r="D23" s="7">
        <v>993.24422067826106</v>
      </c>
      <c r="E23" s="7">
        <v>0</v>
      </c>
      <c r="F23" s="7">
        <v>0.2442206782613516</v>
      </c>
      <c r="G23" s="7">
        <v>0.2442206782613516</v>
      </c>
      <c r="H23" s="7">
        <v>992.99999999999966</v>
      </c>
      <c r="I23" s="9">
        <v>40.954261407193016</v>
      </c>
    </row>
    <row r="24" spans="1:9" ht="13.5" thickBot="1" x14ac:dyDescent="0.25">
      <c r="A24" s="6">
        <v>2007</v>
      </c>
      <c r="B24" s="7">
        <v>939.96849442489963</v>
      </c>
      <c r="C24" s="7">
        <v>56.377358490566024</v>
      </c>
      <c r="D24" s="7">
        <v>996.34585291546568</v>
      </c>
      <c r="E24" s="7">
        <v>0</v>
      </c>
      <c r="F24" s="7">
        <v>0.3458529154659386</v>
      </c>
      <c r="G24" s="7">
        <v>0.3458529154659386</v>
      </c>
      <c r="H24" s="7">
        <v>995.99999999999977</v>
      </c>
      <c r="I24" s="9">
        <v>43.537829052520038</v>
      </c>
    </row>
    <row r="25" spans="1:9" ht="13.5" thickBot="1" x14ac:dyDescent="0.25">
      <c r="A25" s="6">
        <v>2008</v>
      </c>
      <c r="B25" s="7">
        <v>924.58701209327216</v>
      </c>
      <c r="C25" s="7">
        <v>55.415094339622634</v>
      </c>
      <c r="D25" s="7">
        <v>980.00210643289483</v>
      </c>
      <c r="E25" s="7">
        <v>0</v>
      </c>
      <c r="F25" s="7">
        <v>1.0021064328949589</v>
      </c>
      <c r="G25" s="7">
        <v>1.0021064328949589</v>
      </c>
      <c r="H25" s="7">
        <v>978.99999999999989</v>
      </c>
      <c r="I25" s="9">
        <v>44.878955225810166</v>
      </c>
    </row>
    <row r="26" spans="1:9" ht="13.5" thickBot="1" x14ac:dyDescent="0.25">
      <c r="A26" s="6">
        <v>2009</v>
      </c>
      <c r="B26" s="7">
        <v>933.28574694470285</v>
      </c>
      <c r="C26" s="7">
        <v>55.924528301886795</v>
      </c>
      <c r="D26" s="7">
        <v>989.21027524658962</v>
      </c>
      <c r="E26" s="7">
        <v>0</v>
      </c>
      <c r="F26" s="7">
        <v>1.2102752465895779</v>
      </c>
      <c r="G26" s="7">
        <v>1.2102752465895779</v>
      </c>
      <c r="H26" s="7">
        <v>988</v>
      </c>
      <c r="I26" s="9">
        <v>43.221494638542083</v>
      </c>
    </row>
    <row r="27" spans="1:9" ht="13.5" thickBot="1" x14ac:dyDescent="0.25">
      <c r="A27" s="6">
        <v>2010</v>
      </c>
      <c r="B27" s="7">
        <v>948.55136357433639</v>
      </c>
      <c r="C27" s="7">
        <v>56.830188679245261</v>
      </c>
      <c r="D27" s="7">
        <v>1005.3815522535816</v>
      </c>
      <c r="E27" s="7">
        <v>0</v>
      </c>
      <c r="F27" s="7">
        <v>1.3815522535820215</v>
      </c>
      <c r="G27" s="7">
        <v>1.3815522535820215</v>
      </c>
      <c r="H27" s="7">
        <v>1003.9999999999995</v>
      </c>
      <c r="I27" s="9">
        <v>41.394864722762485</v>
      </c>
    </row>
    <row r="28" spans="1:9" ht="13.5" thickBot="1" x14ac:dyDescent="0.25">
      <c r="A28" s="6">
        <v>2011</v>
      </c>
      <c r="B28" s="7">
        <v>945.33694314614036</v>
      </c>
      <c r="C28" s="7">
        <v>56.603773584905646</v>
      </c>
      <c r="D28" s="7">
        <v>1001.940716731046</v>
      </c>
      <c r="E28" s="7">
        <v>0</v>
      </c>
      <c r="F28" s="7">
        <v>1.9407167310462006</v>
      </c>
      <c r="G28" s="7">
        <v>1.9407167310462006</v>
      </c>
      <c r="H28" s="7">
        <v>999.99999999999977</v>
      </c>
      <c r="I28" s="9">
        <v>42.302283637168721</v>
      </c>
    </row>
    <row r="29" spans="1:9" ht="13.5" thickBot="1" x14ac:dyDescent="0.25">
      <c r="A29" s="6">
        <v>2012</v>
      </c>
      <c r="B29" s="7">
        <v>941.6377746203392</v>
      </c>
      <c r="C29" s="7">
        <v>56.264150943396203</v>
      </c>
      <c r="D29" s="7">
        <v>997.9019255637354</v>
      </c>
      <c r="E29" s="7">
        <v>0.99120000000000008</v>
      </c>
      <c r="F29" s="7">
        <v>2.9107255637357436</v>
      </c>
      <c r="G29" s="7">
        <v>3.9019255637357437</v>
      </c>
      <c r="H29" s="7">
        <v>993.99999999999966</v>
      </c>
      <c r="I29" s="9">
        <v>44.022980450780871</v>
      </c>
    </row>
    <row r="30" spans="1:9" ht="13.5" thickBot="1" x14ac:dyDescent="0.25">
      <c r="A30" s="6">
        <v>2013</v>
      </c>
      <c r="B30" s="7">
        <v>936.82589000621147</v>
      </c>
      <c r="C30" s="7">
        <v>55.924528301886788</v>
      </c>
      <c r="D30" s="7">
        <v>992.75041830809823</v>
      </c>
      <c r="E30" s="7">
        <v>0.99120000000000008</v>
      </c>
      <c r="F30" s="7">
        <v>3.7592183080983892</v>
      </c>
      <c r="G30" s="7">
        <v>4.7504183080983893</v>
      </c>
      <c r="H30" s="7">
        <v>987.99999999999989</v>
      </c>
      <c r="I30" s="9">
        <v>43.824398911274514</v>
      </c>
    </row>
    <row r="31" spans="1:9" ht="13.5" thickBot="1" x14ac:dyDescent="0.25">
      <c r="A31" s="6">
        <v>2014</v>
      </c>
      <c r="B31" s="7">
        <v>948.82208838562872</v>
      </c>
      <c r="C31" s="7">
        <v>56.547169811320757</v>
      </c>
      <c r="D31" s="7">
        <v>1005.3692581969494</v>
      </c>
      <c r="E31" s="7">
        <v>0.99120816727660177</v>
      </c>
      <c r="F31" s="7">
        <v>5.3780500296727993</v>
      </c>
      <c r="G31" s="7">
        <v>6.3692581969494011</v>
      </c>
      <c r="H31" s="7">
        <v>999</v>
      </c>
      <c r="I31" s="9">
        <v>43.695492595339509</v>
      </c>
    </row>
    <row r="32" spans="1:9" ht="13.5" thickBot="1" x14ac:dyDescent="0.25">
      <c r="A32" s="6">
        <v>2015</v>
      </c>
      <c r="B32" s="7">
        <v>997.0524593895417</v>
      </c>
      <c r="C32" s="7">
        <v>59.34182443708481</v>
      </c>
      <c r="D32" s="7">
        <v>1056.3942838266264</v>
      </c>
      <c r="E32" s="7">
        <v>0.99121814989357304</v>
      </c>
      <c r="F32" s="7">
        <v>7.0308339549012793</v>
      </c>
      <c r="G32" s="7">
        <v>8.0220521047948523</v>
      </c>
      <c r="H32" s="7">
        <v>1048.3722317218317</v>
      </c>
      <c r="I32" s="9">
        <v>42.348413937131191</v>
      </c>
    </row>
    <row r="33" spans="1:9" ht="13.5" thickBot="1" x14ac:dyDescent="0.25">
      <c r="A33" s="6">
        <v>2016</v>
      </c>
      <c r="B33" s="7">
        <v>1021.2718065325226</v>
      </c>
      <c r="C33" s="7">
        <v>60.65231116796862</v>
      </c>
      <c r="D33" s="7">
        <v>1081.9241177004913</v>
      </c>
      <c r="E33" s="7">
        <v>0.99123005870336556</v>
      </c>
      <c r="F33" s="7">
        <v>9.4087236743422604</v>
      </c>
      <c r="G33" s="7">
        <v>10.399953733045626</v>
      </c>
      <c r="H33" s="7">
        <v>1071.5241639674457</v>
      </c>
      <c r="I33" s="9">
        <v>41.902490078894516</v>
      </c>
    </row>
    <row r="34" spans="1:9" ht="13.5" thickBot="1" x14ac:dyDescent="0.25">
      <c r="A34" s="6">
        <v>2017</v>
      </c>
      <c r="B34" s="7">
        <v>1039.3942222448013</v>
      </c>
      <c r="C34" s="7">
        <v>61.721250277549338</v>
      </c>
      <c r="D34" s="7">
        <v>1101.1154725223507</v>
      </c>
      <c r="E34" s="7">
        <v>0.99123897507652003</v>
      </c>
      <c r="F34" s="7">
        <v>9.715478643902479</v>
      </c>
      <c r="G34" s="7">
        <v>10.706717618978999</v>
      </c>
      <c r="H34" s="7">
        <v>1090.4087549033718</v>
      </c>
      <c r="I34" s="9">
        <v>41.971058882015718</v>
      </c>
    </row>
    <row r="35" spans="1:9" ht="13.5" thickBot="1" x14ac:dyDescent="0.25">
      <c r="A35" s="6">
        <v>2018</v>
      </c>
      <c r="B35" s="7">
        <v>1067.6483728010746</v>
      </c>
      <c r="C35" s="7">
        <v>63.35266647567542</v>
      </c>
      <c r="D35" s="7">
        <v>1131.0010392767501</v>
      </c>
      <c r="E35" s="7">
        <v>0.99124860688814032</v>
      </c>
      <c r="F35" s="7">
        <v>10.779349599596014</v>
      </c>
      <c r="G35" s="7">
        <v>11.770598206484154</v>
      </c>
      <c r="H35" s="7">
        <v>1119.2304410702659</v>
      </c>
      <c r="I35" s="9">
        <v>41.71048385494278</v>
      </c>
    </row>
    <row r="36" spans="1:9" ht="13.5" thickBot="1" x14ac:dyDescent="0.25">
      <c r="A36" s="6">
        <v>2019</v>
      </c>
      <c r="B36" s="7">
        <v>1092.6515617151995</v>
      </c>
      <c r="C36" s="7">
        <v>64.756693649146186</v>
      </c>
      <c r="D36" s="7">
        <v>1157.4082553643457</v>
      </c>
      <c r="E36" s="7">
        <v>0.99125859841543651</v>
      </c>
      <c r="F36" s="7">
        <v>12.382075631014299</v>
      </c>
      <c r="G36" s="7">
        <v>13.373334229429735</v>
      </c>
      <c r="H36" s="7">
        <v>1144.034921134916</v>
      </c>
      <c r="I36" s="9">
        <v>41.56198830513101</v>
      </c>
    </row>
    <row r="37" spans="1:9" ht="13.5" thickBot="1" x14ac:dyDescent="0.25">
      <c r="A37" s="6">
        <v>2020</v>
      </c>
      <c r="B37" s="7">
        <v>1119.9204535168901</v>
      </c>
      <c r="C37" s="7">
        <v>66.262149157639442</v>
      </c>
      <c r="D37" s="7">
        <v>1186.1826026745296</v>
      </c>
      <c r="E37" s="7">
        <v>0.99126854383997731</v>
      </c>
      <c r="F37" s="7">
        <v>14.560032345726071</v>
      </c>
      <c r="G37" s="7">
        <v>15.551300889566049</v>
      </c>
      <c r="H37" s="7">
        <v>1170.6313017849636</v>
      </c>
      <c r="I37" s="9">
        <v>41.515270575040226</v>
      </c>
    </row>
    <row r="38" spans="1:9" ht="13.5" thickBot="1" x14ac:dyDescent="0.25">
      <c r="A38" s="6">
        <v>2021</v>
      </c>
      <c r="B38" s="7">
        <v>1124.2219276401165</v>
      </c>
      <c r="C38" s="7">
        <v>66.349414168579543</v>
      </c>
      <c r="D38" s="7">
        <v>1190.5713418086962</v>
      </c>
      <c r="E38" s="7">
        <v>0.9912783153738367</v>
      </c>
      <c r="F38" s="7">
        <v>17.407079848416867</v>
      </c>
      <c r="G38" s="7">
        <v>18.398358163790704</v>
      </c>
      <c r="H38" s="7">
        <v>1172.1729836449053</v>
      </c>
      <c r="I38" s="9">
        <v>41.156124018146464</v>
      </c>
    </row>
    <row r="39" spans="1:9" ht="13.5" thickBot="1" x14ac:dyDescent="0.25">
      <c r="A39" s="6">
        <v>2022</v>
      </c>
      <c r="B39" s="7">
        <v>1143.9160888569929</v>
      </c>
      <c r="C39" s="7">
        <v>67.314956734179276</v>
      </c>
      <c r="D39" s="7">
        <v>1211.2310455911722</v>
      </c>
      <c r="E39" s="7">
        <v>0.99128760575642616</v>
      </c>
      <c r="F39" s="7">
        <v>21.008855681581696</v>
      </c>
      <c r="G39" s="7">
        <v>22.000143287338123</v>
      </c>
      <c r="H39" s="7">
        <v>1189.230902303834</v>
      </c>
      <c r="I39" s="9">
        <v>41.013965252018586</v>
      </c>
    </row>
    <row r="40" spans="1:9" ht="13.5" thickBot="1" x14ac:dyDescent="0.25">
      <c r="A40" s="6">
        <v>2023</v>
      </c>
      <c r="B40" s="7">
        <v>1166.2588167228009</v>
      </c>
      <c r="C40" s="7">
        <v>68.38865103022988</v>
      </c>
      <c r="D40" s="7">
        <v>1234.6474677530309</v>
      </c>
      <c r="E40" s="7">
        <v>0.9912959811265587</v>
      </c>
      <c r="F40" s="7">
        <v>25.456670237843177</v>
      </c>
      <c r="G40" s="7">
        <v>26.447966218969736</v>
      </c>
      <c r="H40" s="7">
        <v>1208.1995015340613</v>
      </c>
      <c r="I40" s="9">
        <v>40.9568842142004</v>
      </c>
    </row>
    <row r="41" spans="1:9" ht="13.5" thickBot="1" x14ac:dyDescent="0.25">
      <c r="A41" s="6">
        <v>2024</v>
      </c>
      <c r="B41" s="7">
        <v>1187.4646740746252</v>
      </c>
      <c r="C41" s="7">
        <v>69.338816491638298</v>
      </c>
      <c r="D41" s="7">
        <v>1256.8034905662635</v>
      </c>
      <c r="E41" s="7">
        <v>0.9913031543112254</v>
      </c>
      <c r="F41" s="7">
        <v>30.826429393009029</v>
      </c>
      <c r="G41" s="7">
        <v>31.817732547320254</v>
      </c>
      <c r="H41" s="7">
        <v>1224.9857580189432</v>
      </c>
      <c r="I41" s="9">
        <v>40.914929408634102</v>
      </c>
    </row>
    <row r="42" spans="1:9" ht="13.5" thickBot="1" x14ac:dyDescent="0.25">
      <c r="A42" s="6">
        <v>2025</v>
      </c>
      <c r="B42" s="7">
        <v>1207.2816413800988</v>
      </c>
      <c r="C42" s="7">
        <v>70.148280785760406</v>
      </c>
      <c r="D42" s="7">
        <v>1277.4299221658591</v>
      </c>
      <c r="E42" s="7">
        <v>0.99130897487821557</v>
      </c>
      <c r="F42" s="7">
        <v>37.152319309213802</v>
      </c>
      <c r="G42" s="7">
        <v>38.143628284092017</v>
      </c>
      <c r="H42" s="7">
        <v>1239.2862938817671</v>
      </c>
      <c r="I42" s="9">
        <v>40.891660710892154</v>
      </c>
    </row>
    <row r="43" spans="1:9" ht="13.5" thickBot="1" x14ac:dyDescent="0.25">
      <c r="A43" s="6">
        <v>2026</v>
      </c>
      <c r="B43" s="7">
        <v>1228.2253534605268</v>
      </c>
      <c r="C43" s="7">
        <v>70.965732458817442</v>
      </c>
      <c r="D43" s="7">
        <v>1299.1910859193442</v>
      </c>
      <c r="E43" s="7">
        <v>0.99131360694235582</v>
      </c>
      <c r="F43" s="7">
        <v>44.471832206626871</v>
      </c>
      <c r="G43" s="7">
        <v>45.463145813569227</v>
      </c>
      <c r="H43" s="7">
        <v>1253.7279401057749</v>
      </c>
      <c r="I43" s="9">
        <v>40.81214324222573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45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>EXP((LN(B17/B7)/10))-1</f>
        <v>2.6000088740283145E-2</v>
      </c>
      <c r="C48" s="12">
        <f t="shared" ref="C48:I48" si="0">EXP((LN(C17/C7)/10))-1</f>
        <v>2.6000088740283145E-2</v>
      </c>
      <c r="D48" s="12">
        <f t="shared" si="0"/>
        <v>2.6000088740283145E-2</v>
      </c>
      <c r="E48" s="13" t="s">
        <v>61</v>
      </c>
      <c r="F48" s="13" t="s">
        <v>61</v>
      </c>
      <c r="G48" s="13" t="s">
        <v>61</v>
      </c>
      <c r="H48" s="12">
        <f t="shared" si="0"/>
        <v>2.6000088740283145E-2</v>
      </c>
      <c r="I48" s="12">
        <f t="shared" si="0"/>
        <v>8.2343658949872722E-3</v>
      </c>
    </row>
    <row r="49" spans="1:9" x14ac:dyDescent="0.2">
      <c r="A49" s="8" t="s">
        <v>46</v>
      </c>
      <c r="B49" s="12">
        <f>EXP((LN(B30/B17)/13))-1</f>
        <v>2.6701696003904596E-2</v>
      </c>
      <c r="C49" s="12">
        <f t="shared" ref="C49:I49" si="1">EXP((LN(C30/C17)/13))-1</f>
        <v>2.6300282092937444E-2</v>
      </c>
      <c r="D49" s="12">
        <f t="shared" si="1"/>
        <v>2.6679024683178287E-2</v>
      </c>
      <c r="E49" s="13" t="s">
        <v>61</v>
      </c>
      <c r="F49" s="13" t="s">
        <v>61</v>
      </c>
      <c r="G49" s="13" t="s">
        <v>61</v>
      </c>
      <c r="H49" s="12">
        <f t="shared" si="1"/>
        <v>2.6300282092937444E-2</v>
      </c>
      <c r="I49" s="12">
        <f t="shared" si="1"/>
        <v>-8.8952842751450767E-3</v>
      </c>
    </row>
    <row r="50" spans="1:9" x14ac:dyDescent="0.2">
      <c r="A50" s="8" t="s">
        <v>47</v>
      </c>
      <c r="B50" s="12">
        <f>EXP((LN(B32/B30)/2))-1</f>
        <v>3.1643300887474579E-2</v>
      </c>
      <c r="C50" s="12">
        <f t="shared" ref="C50:I50" si="2">EXP((LN(C32/C30)/2))-1</f>
        <v>3.0099751331957858E-2</v>
      </c>
      <c r="D50" s="12">
        <f t="shared" si="2"/>
        <v>3.1556409626551929E-2</v>
      </c>
      <c r="E50" s="12">
        <f t="shared" si="2"/>
        <v>9.1554734100718349E-6</v>
      </c>
      <c r="F50" s="12">
        <f t="shared" si="2"/>
        <v>0.36758600283852627</v>
      </c>
      <c r="G50" s="12">
        <f t="shared" si="2"/>
        <v>0.29950158105941549</v>
      </c>
      <c r="H50" s="12">
        <f t="shared" si="2"/>
        <v>3.0099751331957858E-2</v>
      </c>
      <c r="I50" s="12">
        <f t="shared" si="2"/>
        <v>-1.6983990876951127E-2</v>
      </c>
    </row>
    <row r="51" spans="1:9" x14ac:dyDescent="0.2">
      <c r="A51" s="8" t="s">
        <v>63</v>
      </c>
      <c r="B51" s="12">
        <f>EXP((LN(B43/B30)/13))-1</f>
        <v>2.1051455498228622E-2</v>
      </c>
      <c r="C51" s="12">
        <f t="shared" ref="C51:I51" si="3">EXP((LN(C43/C30)/13))-1</f>
        <v>1.84915080442416E-2</v>
      </c>
      <c r="D51" s="12">
        <f t="shared" si="3"/>
        <v>2.0909276983647862E-2</v>
      </c>
      <c r="E51" s="12">
        <f t="shared" si="3"/>
        <v>8.8161151243770774E-6</v>
      </c>
      <c r="F51" s="12">
        <f t="shared" si="3"/>
        <v>0.20930959333200194</v>
      </c>
      <c r="G51" s="12">
        <f t="shared" si="3"/>
        <v>0.18975070683478723</v>
      </c>
      <c r="H51" s="12">
        <f t="shared" si="3"/>
        <v>1.84915080442416E-2</v>
      </c>
      <c r="I51" s="12">
        <f t="shared" si="3"/>
        <v>-5.4627973921190787E-3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22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22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988</v>
      </c>
      <c r="C7" s="10">
        <v>1.0369999999999999</v>
      </c>
      <c r="D7" s="7">
        <v>1024.5559999999998</v>
      </c>
      <c r="E7" s="10">
        <v>1.046</v>
      </c>
      <c r="F7" s="7">
        <v>1033.4480000000001</v>
      </c>
      <c r="G7" s="10">
        <v>1.0509999999999999</v>
      </c>
      <c r="H7" s="7">
        <v>1038.3879999999999</v>
      </c>
    </row>
    <row r="8" spans="1:11" ht="13.5" thickBot="1" x14ac:dyDescent="0.25">
      <c r="A8" s="6">
        <v>2014</v>
      </c>
      <c r="B8" s="7">
        <v>999</v>
      </c>
      <c r="C8" s="10">
        <v>1.0369999999999999</v>
      </c>
      <c r="D8" s="7">
        <v>1035.963</v>
      </c>
      <c r="E8" s="10">
        <v>1.046</v>
      </c>
      <c r="F8" s="7">
        <v>1044.954</v>
      </c>
      <c r="G8" s="10">
        <v>1.0509999999999999</v>
      </c>
      <c r="H8" s="7">
        <v>1049.9489999999998</v>
      </c>
    </row>
    <row r="9" spans="1:11" ht="13.5" thickBot="1" x14ac:dyDescent="0.25">
      <c r="A9" s="6">
        <v>2015</v>
      </c>
      <c r="B9" s="7">
        <v>1048.3722317218317</v>
      </c>
      <c r="C9" s="10">
        <v>1.0369999999999999</v>
      </c>
      <c r="D9" s="7">
        <v>1087.1620042955394</v>
      </c>
      <c r="E9" s="10">
        <v>1.046</v>
      </c>
      <c r="F9" s="7">
        <v>1096.597354381036</v>
      </c>
      <c r="G9" s="10">
        <v>1.0509999999999999</v>
      </c>
      <c r="H9" s="7">
        <v>1101.839215539645</v>
      </c>
    </row>
    <row r="10" spans="1:11" ht="13.5" thickBot="1" x14ac:dyDescent="0.25">
      <c r="A10" s="6">
        <v>2016</v>
      </c>
      <c r="B10" s="7">
        <v>1071.5241639674457</v>
      </c>
      <c r="C10" s="10">
        <v>1.0369999999999999</v>
      </c>
      <c r="D10" s="7">
        <v>1111.1705580342411</v>
      </c>
      <c r="E10" s="10">
        <v>1.046</v>
      </c>
      <c r="F10" s="7">
        <v>1120.8142755099482</v>
      </c>
      <c r="G10" s="10">
        <v>1.0509999999999999</v>
      </c>
      <c r="H10" s="7">
        <v>1126.1718963297853</v>
      </c>
    </row>
    <row r="11" spans="1:11" ht="13.5" thickBot="1" x14ac:dyDescent="0.25">
      <c r="A11" s="6">
        <v>2017</v>
      </c>
      <c r="B11" s="7">
        <v>1090.4087549033716</v>
      </c>
      <c r="C11" s="10">
        <v>1.0369999999999999</v>
      </c>
      <c r="D11" s="7">
        <v>1130.7538788347963</v>
      </c>
      <c r="E11" s="10">
        <v>1.046</v>
      </c>
      <c r="F11" s="7">
        <v>1140.5675576289268</v>
      </c>
      <c r="G11" s="10">
        <v>1.0509999999999999</v>
      </c>
      <c r="H11" s="7">
        <v>1146.0196014034434</v>
      </c>
    </row>
    <row r="12" spans="1:11" ht="13.5" thickBot="1" x14ac:dyDescent="0.25">
      <c r="A12" s="6">
        <v>2018</v>
      </c>
      <c r="B12" s="7">
        <v>1119.2304410702659</v>
      </c>
      <c r="C12" s="10">
        <v>1.0369999999999999</v>
      </c>
      <c r="D12" s="7">
        <v>1160.6419673898656</v>
      </c>
      <c r="E12" s="10">
        <v>1.046</v>
      </c>
      <c r="F12" s="7">
        <v>1170.7150413594982</v>
      </c>
      <c r="G12" s="10">
        <v>1.0509999999999999</v>
      </c>
      <c r="H12" s="7">
        <v>1176.3111935648494</v>
      </c>
    </row>
    <row r="13" spans="1:11" ht="13.5" thickBot="1" x14ac:dyDescent="0.25">
      <c r="A13" s="6">
        <v>2019</v>
      </c>
      <c r="B13" s="7">
        <v>1144.034921134916</v>
      </c>
      <c r="C13" s="10">
        <v>1.0369999999999999</v>
      </c>
      <c r="D13" s="7">
        <v>1186.3642132169077</v>
      </c>
      <c r="E13" s="10">
        <v>1.046</v>
      </c>
      <c r="F13" s="7">
        <v>1196.6605275071222</v>
      </c>
      <c r="G13" s="10">
        <v>1.0509999999999999</v>
      </c>
      <c r="H13" s="7">
        <v>1202.3807021127966</v>
      </c>
    </row>
    <row r="14" spans="1:11" ht="13.5" thickBot="1" x14ac:dyDescent="0.25">
      <c r="A14" s="6">
        <v>2020</v>
      </c>
      <c r="B14" s="7">
        <v>1170.6313017849636</v>
      </c>
      <c r="C14" s="10">
        <v>1.0369999999999999</v>
      </c>
      <c r="D14" s="7">
        <v>1213.9446599510072</v>
      </c>
      <c r="E14" s="10">
        <v>1.046</v>
      </c>
      <c r="F14" s="7">
        <v>1224.480341667072</v>
      </c>
      <c r="G14" s="10">
        <v>1.0509999999999999</v>
      </c>
      <c r="H14" s="7">
        <v>1230.3334981759967</v>
      </c>
    </row>
    <row r="15" spans="1:11" ht="13.5" thickBot="1" x14ac:dyDescent="0.25">
      <c r="A15" s="6">
        <v>2021</v>
      </c>
      <c r="B15" s="7">
        <v>1172.1729836449053</v>
      </c>
      <c r="C15" s="10">
        <v>1.0369999999999999</v>
      </c>
      <c r="D15" s="7">
        <v>1215.5433840397668</v>
      </c>
      <c r="E15" s="10">
        <v>1.046</v>
      </c>
      <c r="F15" s="7">
        <v>1226.0929408925711</v>
      </c>
      <c r="G15" s="10">
        <v>1.0509999999999999</v>
      </c>
      <c r="H15" s="7">
        <v>1231.9538058107955</v>
      </c>
    </row>
    <row r="16" spans="1:11" ht="13.5" thickBot="1" x14ac:dyDescent="0.25">
      <c r="A16" s="6">
        <v>2022</v>
      </c>
      <c r="B16" s="7">
        <v>1189.230902303834</v>
      </c>
      <c r="C16" s="10">
        <v>1.0369999999999999</v>
      </c>
      <c r="D16" s="7">
        <v>1233.2324456890758</v>
      </c>
      <c r="E16" s="10">
        <v>1.046</v>
      </c>
      <c r="F16" s="7">
        <v>1243.9355238098103</v>
      </c>
      <c r="G16" s="10">
        <v>1.0509999999999999</v>
      </c>
      <c r="H16" s="7">
        <v>1249.8816783213294</v>
      </c>
    </row>
    <row r="17" spans="1:8" ht="13.5" thickBot="1" x14ac:dyDescent="0.25">
      <c r="A17" s="6">
        <v>2023</v>
      </c>
      <c r="B17" s="7">
        <v>1208.1995015340613</v>
      </c>
      <c r="C17" s="10">
        <v>1.0369999999999999</v>
      </c>
      <c r="D17" s="7">
        <v>1252.9028830908214</v>
      </c>
      <c r="E17" s="10">
        <v>1.046</v>
      </c>
      <c r="F17" s="7">
        <v>1263.7766786046282</v>
      </c>
      <c r="G17" s="10">
        <v>1.0509999999999999</v>
      </c>
      <c r="H17" s="7">
        <v>1269.8176761122984</v>
      </c>
    </row>
    <row r="18" spans="1:8" ht="13.5" thickBot="1" x14ac:dyDescent="0.25">
      <c r="A18" s="6">
        <v>2024</v>
      </c>
      <c r="B18" s="7">
        <v>1224.9857580189432</v>
      </c>
      <c r="C18" s="10">
        <v>1.0369999999999999</v>
      </c>
      <c r="D18" s="7">
        <v>1270.3102310656441</v>
      </c>
      <c r="E18" s="10">
        <v>1.046</v>
      </c>
      <c r="F18" s="7">
        <v>1281.3351028878146</v>
      </c>
      <c r="G18" s="10">
        <v>1.0509999999999999</v>
      </c>
      <c r="H18" s="7">
        <v>1287.4600316779092</v>
      </c>
    </row>
    <row r="19" spans="1:8" ht="13.5" thickBot="1" x14ac:dyDescent="0.25">
      <c r="A19" s="6">
        <v>2025</v>
      </c>
      <c r="B19" s="7">
        <v>1239.2862938817673</v>
      </c>
      <c r="C19" s="10">
        <v>1.0369999999999999</v>
      </c>
      <c r="D19" s="7">
        <v>1285.1398867553926</v>
      </c>
      <c r="E19" s="10">
        <v>1.046</v>
      </c>
      <c r="F19" s="7">
        <v>1296.2934634003286</v>
      </c>
      <c r="G19" s="10">
        <v>1.0509999999999999</v>
      </c>
      <c r="H19" s="7">
        <v>1302.4898948697373</v>
      </c>
    </row>
    <row r="20" spans="1:8" ht="14.1" customHeight="1" thickBot="1" x14ac:dyDescent="0.25">
      <c r="A20" s="6">
        <v>2026</v>
      </c>
      <c r="B20" s="7">
        <v>1253.7279401057749</v>
      </c>
      <c r="C20" s="10">
        <v>1.0369999999999999</v>
      </c>
      <c r="D20" s="7">
        <v>1300.1158738896884</v>
      </c>
      <c r="E20" s="10">
        <v>1.046</v>
      </c>
      <c r="F20" s="7">
        <v>1311.3994253506405</v>
      </c>
      <c r="G20" s="10">
        <v>1.0509999999999999</v>
      </c>
      <c r="H20" s="7">
        <v>1317.6680650511694</v>
      </c>
    </row>
  </sheetData>
  <mergeCells count="4">
    <mergeCell ref="A4:H4"/>
    <mergeCell ref="A2:H2"/>
    <mergeCell ref="A3:H3"/>
    <mergeCell ref="A1:H1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0</v>
      </c>
      <c r="D7" s="7">
        <f>'Form 1.1-Mid'!F7-'Form 1.1b-Mid'!D7</f>
        <v>0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0</v>
      </c>
      <c r="D8" s="7">
        <f>'Form 1.1-Mid'!F8-'Form 1.1b-Mid'!D8</f>
        <v>0</v>
      </c>
      <c r="E8" s="7">
        <f>'Form 1.1-Mid'!G8-'Form 1.1b-Mid'!E8</f>
        <v>0</v>
      </c>
      <c r="F8" s="7">
        <f>'Form 1.1-Mid'!H8-'Form 1.1b-Mid'!F8</f>
        <v>0</v>
      </c>
      <c r="G8" s="7">
        <f>'Form 1.1-Mid'!I8-'Form 1.1b-Mid'!G8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1.1-Mid'!B9-'Form 1.1b-Mid'!B9</f>
        <v>0</v>
      </c>
      <c r="C9" s="7">
        <f>'Form 1.1-Mid'!D9-'Form 1.1b-Mid'!C9</f>
        <v>0</v>
      </c>
      <c r="D9" s="7">
        <f>'Form 1.1-Mid'!F9-'Form 1.1b-Mid'!D9</f>
        <v>0</v>
      </c>
      <c r="E9" s="7">
        <f>'Form 1.1-Mid'!G9-'Form 1.1b-Mid'!E9</f>
        <v>0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0</v>
      </c>
    </row>
    <row r="10" spans="1:11" ht="13.5" thickBot="1" x14ac:dyDescent="0.25">
      <c r="A10" s="6">
        <v>1993</v>
      </c>
      <c r="B10" s="7">
        <f>'Form 1.1-Mid'!B10-'Form 1.1b-Mid'!B10</f>
        <v>0</v>
      </c>
      <c r="C10" s="7">
        <f>'Form 1.1-Mid'!D10-'Form 1.1b-Mid'!C10</f>
        <v>0</v>
      </c>
      <c r="D10" s="7">
        <f>'Form 1.1-Mid'!F10-'Form 1.1b-Mid'!D10</f>
        <v>0</v>
      </c>
      <c r="E10" s="7">
        <f>'Form 1.1-Mid'!G10-'Form 1.1b-Mid'!E10</f>
        <v>0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0</v>
      </c>
    </row>
    <row r="11" spans="1:11" ht="13.5" thickBot="1" x14ac:dyDescent="0.25">
      <c r="A11" s="6">
        <v>1994</v>
      </c>
      <c r="B11" s="7">
        <f>'Form 1.1-Mid'!B11-'Form 1.1b-Mid'!B11</f>
        <v>0</v>
      </c>
      <c r="C11" s="7">
        <f>'Form 1.1-Mid'!D11-'Form 1.1b-Mid'!C11</f>
        <v>0</v>
      </c>
      <c r="D11" s="7">
        <f>'Form 1.1-Mid'!F11-'Form 1.1b-Mid'!D11</f>
        <v>0</v>
      </c>
      <c r="E11" s="7">
        <f>'Form 1.1-Mid'!G11-'Form 1.1b-Mid'!E11</f>
        <v>0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0</v>
      </c>
    </row>
    <row r="12" spans="1:11" ht="13.5" thickBot="1" x14ac:dyDescent="0.25">
      <c r="A12" s="6">
        <v>1995</v>
      </c>
      <c r="B12" s="7">
        <f>'Form 1.1-Mid'!B12-'Form 1.1b-Mid'!B12</f>
        <v>0</v>
      </c>
      <c r="C12" s="7">
        <f>'Form 1.1-Mid'!D12-'Form 1.1b-Mid'!C12</f>
        <v>0</v>
      </c>
      <c r="D12" s="7">
        <f>'Form 1.1-Mid'!F12-'Form 1.1b-Mid'!D12</f>
        <v>0</v>
      </c>
      <c r="E12" s="7">
        <f>'Form 1.1-Mid'!G12-'Form 1.1b-Mid'!E12</f>
        <v>0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0</v>
      </c>
    </row>
    <row r="13" spans="1:11" ht="13.5" thickBot="1" x14ac:dyDescent="0.25">
      <c r="A13" s="6">
        <v>1996</v>
      </c>
      <c r="B13" s="7">
        <f>'Form 1.1-Mid'!B13-'Form 1.1b-Mid'!B13</f>
        <v>0</v>
      </c>
      <c r="C13" s="7">
        <f>'Form 1.1-Mid'!D13-'Form 1.1b-Mid'!C13</f>
        <v>0</v>
      </c>
      <c r="D13" s="7">
        <f>'Form 1.1-Mid'!F13-'Form 1.1b-Mid'!D13</f>
        <v>0</v>
      </c>
      <c r="E13" s="7">
        <f>'Form 1.1-Mid'!G13-'Form 1.1b-Mid'!E13</f>
        <v>0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0</v>
      </c>
    </row>
    <row r="14" spans="1:11" ht="13.5" thickBot="1" x14ac:dyDescent="0.25">
      <c r="A14" s="6">
        <v>1997</v>
      </c>
      <c r="B14" s="7">
        <f>'Form 1.1-Mid'!B14-'Form 1.1b-Mid'!B14</f>
        <v>0</v>
      </c>
      <c r="C14" s="7">
        <f>'Form 1.1-Mid'!D14-'Form 1.1b-Mid'!C14</f>
        <v>0</v>
      </c>
      <c r="D14" s="7">
        <f>'Form 1.1-Mid'!F14-'Form 1.1b-Mid'!D14</f>
        <v>0</v>
      </c>
      <c r="E14" s="7">
        <f>'Form 1.1-Mid'!G14-'Form 1.1b-Mid'!E14</f>
        <v>0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0</v>
      </c>
    </row>
    <row r="15" spans="1:11" ht="13.5" thickBot="1" x14ac:dyDescent="0.25">
      <c r="A15" s="6">
        <v>1998</v>
      </c>
      <c r="B15" s="7">
        <f>'Form 1.1-Mid'!B15-'Form 1.1b-Mid'!B15</f>
        <v>0</v>
      </c>
      <c r="C15" s="7">
        <f>'Form 1.1-Mid'!D15-'Form 1.1b-Mid'!C15</f>
        <v>0</v>
      </c>
      <c r="D15" s="7">
        <f>'Form 1.1-Mid'!F15-'Form 1.1b-Mid'!D15</f>
        <v>0</v>
      </c>
      <c r="E15" s="7">
        <f>'Form 1.1-Mid'!G15-'Form 1.1b-Mid'!E15</f>
        <v>0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0</v>
      </c>
    </row>
    <row r="16" spans="1:11" ht="13.5" thickBot="1" x14ac:dyDescent="0.25">
      <c r="A16" s="6">
        <v>1999</v>
      </c>
      <c r="B16" s="7">
        <f>'Form 1.1-Mid'!B16-'Form 1.1b-Mid'!B16</f>
        <v>0</v>
      </c>
      <c r="C16" s="7">
        <f>'Form 1.1-Mid'!D16-'Form 1.1b-Mid'!C16</f>
        <v>0</v>
      </c>
      <c r="D16" s="7">
        <f>'Form 1.1-Mid'!F16-'Form 1.1b-Mid'!D16</f>
        <v>0</v>
      </c>
      <c r="E16" s="7">
        <f>'Form 1.1-Mid'!G16-'Form 1.1b-Mid'!E16</f>
        <v>0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0</v>
      </c>
    </row>
    <row r="17" spans="1:8" ht="13.5" thickBot="1" x14ac:dyDescent="0.25">
      <c r="A17" s="6">
        <v>2000</v>
      </c>
      <c r="B17" s="7">
        <f>'Form 1.1-Mid'!B17-'Form 1.1b-Mid'!B17</f>
        <v>0</v>
      </c>
      <c r="C17" s="7">
        <f>'Form 1.1-Mid'!D17-'Form 1.1b-Mid'!C17</f>
        <v>0</v>
      </c>
      <c r="D17" s="7">
        <f>'Form 1.1-Mid'!F17-'Form 1.1b-Mid'!D17</f>
        <v>0</v>
      </c>
      <c r="E17" s="7">
        <f>'Form 1.1-Mid'!G17-'Form 1.1b-Mid'!E17</f>
        <v>0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0</v>
      </c>
    </row>
    <row r="18" spans="1:8" ht="13.5" thickBot="1" x14ac:dyDescent="0.25">
      <c r="A18" s="6">
        <v>2001</v>
      </c>
      <c r="B18" s="7">
        <f>'Form 1.1-Mid'!B18-'Form 1.1b-Mid'!B18</f>
        <v>4.5215524960440234E-4</v>
      </c>
      <c r="C18" s="7">
        <f>'Form 1.1-Mid'!D18-'Form 1.1b-Mid'!C18</f>
        <v>1.0550289156299186E-3</v>
      </c>
      <c r="D18" s="7">
        <f>'Form 1.1-Mid'!F18-'Form 1.1b-Mid'!D18</f>
        <v>0</v>
      </c>
      <c r="E18" s="7">
        <f>'Form 1.1-Mid'!G18-'Form 1.1b-Mid'!E18</f>
        <v>0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1.507184165234321E-3</v>
      </c>
    </row>
    <row r="19" spans="1:8" ht="13.5" thickBot="1" x14ac:dyDescent="0.25">
      <c r="A19" s="6">
        <v>2002</v>
      </c>
      <c r="B19" s="7">
        <f>'Form 1.1-Mid'!B19-'Form 1.1b-Mid'!B19</f>
        <v>3.2672240724878066E-3</v>
      </c>
      <c r="C19" s="7">
        <f>'Form 1.1-Mid'!D19-'Form 1.1b-Mid'!C19</f>
        <v>7.6235228357290907E-3</v>
      </c>
      <c r="D19" s="7">
        <f>'Form 1.1-Mid'!F19-'Form 1.1b-Mid'!D19</f>
        <v>0</v>
      </c>
      <c r="E19" s="7">
        <f>'Form 1.1-Mid'!G19-'Form 1.1b-Mid'!E19</f>
        <v>0</v>
      </c>
      <c r="F19" s="7">
        <f>'Form 1.1-Mid'!H19-'Form 1.1b-Mid'!F19</f>
        <v>0</v>
      </c>
      <c r="G19" s="7">
        <f>'Form 1.1-Mid'!I19-'Form 1.1b-Mid'!G19</f>
        <v>0</v>
      </c>
      <c r="H19" s="7">
        <f t="shared" si="0"/>
        <v>1.0890746908216897E-2</v>
      </c>
    </row>
    <row r="20" spans="1:8" ht="13.5" thickBot="1" x14ac:dyDescent="0.25">
      <c r="A20" s="6">
        <v>2003</v>
      </c>
      <c r="B20" s="7">
        <f>'Form 1.1-Mid'!B20-'Form 1.1b-Mid'!B20</f>
        <v>2.4192493545797333E-2</v>
      </c>
      <c r="C20" s="7">
        <f>'Form 1.1-Mid'!D20-'Form 1.1b-Mid'!C20</f>
        <v>4.6281683971301391E-2</v>
      </c>
      <c r="D20" s="7">
        <f>'Form 1.1-Mid'!F20-'Form 1.1b-Mid'!D20</f>
        <v>0</v>
      </c>
      <c r="E20" s="7">
        <f>'Form 1.1-Mid'!G20-'Form 1.1b-Mid'!E20</f>
        <v>0</v>
      </c>
      <c r="F20" s="7">
        <f>'Form 1.1-Mid'!H20-'Form 1.1b-Mid'!F20</f>
        <v>0</v>
      </c>
      <c r="G20" s="7">
        <f>'Form 1.1-Mid'!I20-'Form 1.1b-Mid'!G20</f>
        <v>0</v>
      </c>
      <c r="H20" s="7">
        <f t="shared" si="0"/>
        <v>7.0474177517098724E-2</v>
      </c>
    </row>
    <row r="21" spans="1:8" ht="13.5" thickBot="1" x14ac:dyDescent="0.25">
      <c r="A21" s="6">
        <v>2004</v>
      </c>
      <c r="B21" s="7">
        <f>'Form 1.1-Mid'!B21-'Form 1.1b-Mid'!B21</f>
        <v>4.1319570333371303E-2</v>
      </c>
      <c r="C21" s="7">
        <f>'Form 1.1-Mid'!D21-'Form 1.1b-Mid'!C21</f>
        <v>0.10168570917517172</v>
      </c>
      <c r="D21" s="7">
        <f>'Form 1.1-Mid'!F21-'Form 1.1b-Mid'!D21</f>
        <v>0</v>
      </c>
      <c r="E21" s="7">
        <f>'Form 1.1-Mid'!G21-'Form 1.1b-Mid'!E21</f>
        <v>0</v>
      </c>
      <c r="F21" s="7">
        <f>'Form 1.1-Mid'!H21-'Form 1.1b-Mid'!F21</f>
        <v>0</v>
      </c>
      <c r="G21" s="7">
        <f>'Form 1.1-Mid'!I21-'Form 1.1b-Mid'!G21</f>
        <v>0</v>
      </c>
      <c r="H21" s="7">
        <f t="shared" si="0"/>
        <v>0.14300527950854303</v>
      </c>
    </row>
    <row r="22" spans="1:8" ht="13.5" thickBot="1" x14ac:dyDescent="0.25">
      <c r="A22" s="6">
        <v>2005</v>
      </c>
      <c r="B22" s="7">
        <f>'Form 1.1-Mid'!B22-'Form 1.1b-Mid'!B22</f>
        <v>6.3705588415132297E-2</v>
      </c>
      <c r="C22" s="7">
        <f>'Form 1.1-Mid'!D22-'Form 1.1b-Mid'!C22</f>
        <v>0.1784329449044435</v>
      </c>
      <c r="D22" s="7">
        <f>'Form 1.1-Mid'!F22-'Form 1.1b-Mid'!D22</f>
        <v>5.7642281305987808E-2</v>
      </c>
      <c r="E22" s="7">
        <f>'Form 1.1-Mid'!G22-'Form 1.1b-Mid'!E22</f>
        <v>0</v>
      </c>
      <c r="F22" s="7">
        <f>'Form 1.1-Mid'!H22-'Form 1.1b-Mid'!F22</f>
        <v>0</v>
      </c>
      <c r="G22" s="7">
        <f>'Form 1.1-Mid'!I22-'Form 1.1b-Mid'!G22</f>
        <v>0</v>
      </c>
      <c r="H22" s="7">
        <f t="shared" si="0"/>
        <v>0.29978081462556361</v>
      </c>
    </row>
    <row r="23" spans="1:8" ht="13.5" thickBot="1" x14ac:dyDescent="0.25">
      <c r="A23" s="6">
        <v>2006</v>
      </c>
      <c r="B23" s="7">
        <f>'Form 1.1-Mid'!B23-'Form 1.1b-Mid'!B23</f>
        <v>0.21068306993561237</v>
      </c>
      <c r="C23" s="7">
        <f>'Form 1.1-Mid'!D23-'Form 1.1b-Mid'!C23</f>
        <v>0.56264898366248417</v>
      </c>
      <c r="D23" s="7">
        <f>'Form 1.1-Mid'!F23-'Form 1.1b-Mid'!D23</f>
        <v>0.13235105743200393</v>
      </c>
      <c r="E23" s="7">
        <f>'Form 1.1-Mid'!G23-'Form 1.1b-Mid'!E23</f>
        <v>0</v>
      </c>
      <c r="F23" s="7">
        <f>'Form 1.1-Mid'!H23-'Form 1.1b-Mid'!F23</f>
        <v>0</v>
      </c>
      <c r="G23" s="7">
        <f>'Form 1.1-Mid'!I23-'Form 1.1b-Mid'!G23</f>
        <v>5.8164182822224575E-3</v>
      </c>
      <c r="H23" s="7">
        <f t="shared" si="0"/>
        <v>0.91149952931232292</v>
      </c>
    </row>
    <row r="24" spans="1:8" ht="13.5" thickBot="1" x14ac:dyDescent="0.25">
      <c r="A24" s="6">
        <v>2007</v>
      </c>
      <c r="B24" s="7">
        <f>'Form 1.1-Mid'!B24-'Form 1.1b-Mid'!B24</f>
        <v>0.37378117318758086</v>
      </c>
      <c r="C24" s="7">
        <f>'Form 1.1-Mid'!D24-'Form 1.1b-Mid'!C24</f>
        <v>0.98315873784622454</v>
      </c>
      <c r="D24" s="7">
        <f>'Form 1.1-Mid'!F24-'Form 1.1b-Mid'!D24</f>
        <v>0.14214503568196335</v>
      </c>
      <c r="E24" s="7">
        <f>'Form 1.1-Mid'!G24-'Form 1.1b-Mid'!E24</f>
        <v>0</v>
      </c>
      <c r="F24" s="7">
        <f>'Form 1.1-Mid'!H24-'Form 1.1b-Mid'!F24</f>
        <v>0</v>
      </c>
      <c r="G24" s="7">
        <f>'Form 1.1-Mid'!I24-'Form 1.1b-Mid'!G24</f>
        <v>4.6881259920013463E-2</v>
      </c>
      <c r="H24" s="7">
        <f t="shared" si="0"/>
        <v>1.5459662066357822</v>
      </c>
    </row>
    <row r="25" spans="1:8" ht="13.5" thickBot="1" x14ac:dyDescent="0.25">
      <c r="A25" s="6">
        <v>2008</v>
      </c>
      <c r="B25" s="7">
        <f>'Form 1.1-Mid'!B25-'Form 1.1b-Mid'!B25</f>
        <v>1.0243950781505191</v>
      </c>
      <c r="C25" s="7">
        <f>'Form 1.1-Mid'!D25-'Form 1.1b-Mid'!C25</f>
        <v>2.5885806071828483</v>
      </c>
      <c r="D25" s="7">
        <f>'Form 1.1-Mid'!F25-'Form 1.1b-Mid'!D25</f>
        <v>0.14229591588744483</v>
      </c>
      <c r="E25" s="7">
        <f>'Form 1.1-Mid'!G25-'Form 1.1b-Mid'!E25</f>
        <v>0</v>
      </c>
      <c r="F25" s="7">
        <f>'Form 1.1-Mid'!H25-'Form 1.1b-Mid'!F25</f>
        <v>0</v>
      </c>
      <c r="G25" s="7">
        <f>'Form 1.1-Mid'!I25-'Form 1.1b-Mid'!G25</f>
        <v>4.6931022151198931E-2</v>
      </c>
      <c r="H25" s="7">
        <f t="shared" si="0"/>
        <v>3.8022026233720112</v>
      </c>
    </row>
    <row r="26" spans="1:8" ht="13.5" thickBot="1" x14ac:dyDescent="0.25">
      <c r="A26" s="6">
        <v>2009</v>
      </c>
      <c r="B26" s="7">
        <f>'Form 1.1-Mid'!B26-'Form 1.1b-Mid'!B26</f>
        <v>1.6670049332653889</v>
      </c>
      <c r="C26" s="7">
        <f>'Form 1.1-Mid'!D26-'Form 1.1b-Mid'!C26</f>
        <v>4.0652653454242227</v>
      </c>
      <c r="D26" s="7">
        <f>'Form 1.1-Mid'!F26-'Form 1.1b-Mid'!D26</f>
        <v>0.12063706239186445</v>
      </c>
      <c r="E26" s="7">
        <f>'Form 1.1-Mid'!G26-'Form 1.1b-Mid'!E26</f>
        <v>0</v>
      </c>
      <c r="F26" s="7">
        <f>'Form 1.1-Mid'!H26-'Form 1.1b-Mid'!F26</f>
        <v>0</v>
      </c>
      <c r="G26" s="7">
        <f>'Form 1.1-Mid'!I26-'Form 1.1b-Mid'!G26</f>
        <v>3.9787653862447314E-2</v>
      </c>
      <c r="H26" s="7">
        <f t="shared" si="0"/>
        <v>5.8926949949439233</v>
      </c>
    </row>
    <row r="27" spans="1:8" ht="13.5" thickBot="1" x14ac:dyDescent="0.25">
      <c r="A27" s="6">
        <v>2010</v>
      </c>
      <c r="B27" s="7">
        <f>'Form 1.1-Mid'!B27-'Form 1.1b-Mid'!B27</f>
        <v>2.0443368925687082</v>
      </c>
      <c r="C27" s="7">
        <f>'Form 1.1-Mid'!D27-'Form 1.1b-Mid'!C27</f>
        <v>4.6665231020945157</v>
      </c>
      <c r="D27" s="7">
        <f>'Form 1.1-Mid'!F27-'Form 1.1b-Mid'!D27</f>
        <v>0.13869370656922797</v>
      </c>
      <c r="E27" s="7">
        <f>'Form 1.1-Mid'!G27-'Form 1.1b-Mid'!E27</f>
        <v>0</v>
      </c>
      <c r="F27" s="7">
        <f>'Form 1.1-Mid'!H27-'Form 1.1b-Mid'!F27</f>
        <v>0</v>
      </c>
      <c r="G27" s="7">
        <f>'Form 1.1-Mid'!I27-'Form 1.1b-Mid'!G27</f>
        <v>4.5742967214749797E-2</v>
      </c>
      <c r="H27" s="7">
        <f t="shared" si="0"/>
        <v>6.8952966684472017</v>
      </c>
    </row>
    <row r="28" spans="1:8" ht="13.5" thickBot="1" x14ac:dyDescent="0.25">
      <c r="A28" s="6">
        <v>2011</v>
      </c>
      <c r="B28" s="7">
        <f>'Form 1.1-Mid'!B28-'Form 1.1b-Mid'!B28</f>
        <v>2.6708522773244567</v>
      </c>
      <c r="C28" s="7">
        <f>'Form 1.1-Mid'!D28-'Form 1.1b-Mid'!C28</f>
        <v>5.617947002198207</v>
      </c>
      <c r="D28" s="7">
        <f>'Form 1.1-Mid'!F28-'Form 1.1b-Mid'!D28</f>
        <v>0.13730676950353882</v>
      </c>
      <c r="E28" s="7">
        <f>'Form 1.1-Mid'!G28-'Form 1.1b-Mid'!E28</f>
        <v>0.47980800000000556</v>
      </c>
      <c r="F28" s="7">
        <f>'Form 1.1-Mid'!H28-'Form 1.1b-Mid'!F28</f>
        <v>0</v>
      </c>
      <c r="G28" s="7">
        <f>'Form 1.1-Mid'!I28-'Form 1.1b-Mid'!G28</f>
        <v>4.528553754261111E-2</v>
      </c>
      <c r="H28" s="7">
        <f t="shared" si="0"/>
        <v>8.9511995865688192</v>
      </c>
    </row>
    <row r="29" spans="1:8" ht="13.5" thickBot="1" x14ac:dyDescent="0.25">
      <c r="A29" s="6">
        <v>2012</v>
      </c>
      <c r="B29" s="7">
        <f>'Form 1.1-Mid'!B29-'Form 1.1b-Mid'!B29</f>
        <v>3.9195926593879449</v>
      </c>
      <c r="C29" s="7">
        <f>'Form 1.1-Mid'!D29-'Form 1.1b-Mid'!C29</f>
        <v>8.4498038222268406</v>
      </c>
      <c r="D29" s="7">
        <f>'Form 1.1-Mid'!F29-'Form 1.1b-Mid'!D29</f>
        <v>0.13593370180851139</v>
      </c>
      <c r="E29" s="7">
        <f>'Form 1.1-Mid'!G29-'Form 1.1b-Mid'!E29</f>
        <v>8.3046902399999993</v>
      </c>
      <c r="F29" s="7">
        <f>'Form 1.1-Mid'!H29-'Form 1.1b-Mid'!F29</f>
        <v>0</v>
      </c>
      <c r="G29" s="7">
        <f>'Form 1.1-Mid'!I29-'Form 1.1b-Mid'!G29</f>
        <v>4.4832682167168514E-2</v>
      </c>
      <c r="H29" s="7">
        <f t="shared" si="0"/>
        <v>20.854853105590465</v>
      </c>
    </row>
    <row r="30" spans="1:8" ht="13.5" thickBot="1" x14ac:dyDescent="0.25">
      <c r="A30" s="6">
        <v>2013</v>
      </c>
      <c r="B30" s="7">
        <f>'Form 1.1-Mid'!B30-'Form 1.1b-Mid'!B30</f>
        <v>5.3708737005435978</v>
      </c>
      <c r="C30" s="7">
        <f>'Form 1.1-Mid'!D30-'Form 1.1b-Mid'!C30</f>
        <v>11.612603299682178</v>
      </c>
      <c r="D30" s="7">
        <f>'Form 1.1-Mid'!F30-'Form 1.1b-Mid'!D30</f>
        <v>0.13457436479041007</v>
      </c>
      <c r="E30" s="7">
        <f>'Form 1.1-Mid'!G30-'Form 1.1b-Mid'!E30</f>
        <v>8.2216433375999998</v>
      </c>
      <c r="F30" s="7">
        <f>'Form 1.1-Mid'!H30-'Form 1.1b-Mid'!F30</f>
        <v>0</v>
      </c>
      <c r="G30" s="7">
        <f>'Form 1.1-Mid'!I30-'Form 1.1b-Mid'!G30</f>
        <v>4.4384355345499671E-2</v>
      </c>
      <c r="H30" s="7">
        <f t="shared" si="0"/>
        <v>25.384079057961685</v>
      </c>
    </row>
    <row r="31" spans="1:8" ht="13.5" thickBot="1" x14ac:dyDescent="0.25">
      <c r="A31" s="6">
        <v>2014</v>
      </c>
      <c r="B31" s="7">
        <f>'Form 1.1-Mid'!B31-'Form 1.1b-Mid'!B31</f>
        <v>11.808459130061237</v>
      </c>
      <c r="C31" s="7">
        <f>'Form 1.1-Mid'!D31-'Form 1.1b-Mid'!C31</f>
        <v>14.384590374226036</v>
      </c>
      <c r="D31" s="7">
        <f>'Form 1.1-Mid'!F31-'Form 1.1b-Mid'!D31</f>
        <v>0.13322862114250711</v>
      </c>
      <c r="E31" s="7">
        <f>'Form 1.1-Mid'!G31-'Form 1.1b-Mid'!E31</f>
        <v>8.1394269042239955</v>
      </c>
      <c r="F31" s="7">
        <f>'Form 1.1-Mid'!H31-'Form 1.1b-Mid'!F31</f>
        <v>0</v>
      </c>
      <c r="G31" s="7">
        <f>'Form 1.1-Mid'!I31-'Form 1.1b-Mid'!G31</f>
        <v>4.394051179204439E-2</v>
      </c>
      <c r="H31" s="7">
        <f t="shared" si="0"/>
        <v>34.509645541445821</v>
      </c>
    </row>
    <row r="32" spans="1:8" ht="13.5" thickBot="1" x14ac:dyDescent="0.25">
      <c r="A32" s="6">
        <v>2015</v>
      </c>
      <c r="B32" s="7">
        <f>'Form 1.1-Mid'!B32-'Form 1.1b-Mid'!B32</f>
        <v>17.276421651937881</v>
      </c>
      <c r="C32" s="7">
        <f>'Form 1.1-Mid'!D32-'Form 1.1b-Mid'!C32</f>
        <v>16.327514095603874</v>
      </c>
      <c r="D32" s="7">
        <f>'Form 1.1-Mid'!F32-'Form 1.1b-Mid'!D32</f>
        <v>0.13189633493109909</v>
      </c>
      <c r="E32" s="7">
        <f>'Form 1.1-Mid'!G32-'Form 1.1b-Mid'!E32</f>
        <v>8.0580326351817604</v>
      </c>
      <c r="F32" s="7">
        <f>'Form 1.1-Mid'!H32-'Form 1.1b-Mid'!F32</f>
        <v>0</v>
      </c>
      <c r="G32" s="7">
        <f>'Form 1.1-Mid'!I32-'Form 1.1b-Mid'!G32</f>
        <v>4.350110667414242E-2</v>
      </c>
      <c r="H32" s="7">
        <f t="shared" si="0"/>
        <v>41.837365824328757</v>
      </c>
    </row>
    <row r="33" spans="1:8" ht="13.5" thickBot="1" x14ac:dyDescent="0.25">
      <c r="A33" s="6">
        <v>2016</v>
      </c>
      <c r="B33" s="7">
        <f>'Form 1.1-Mid'!B33-'Form 1.1b-Mid'!B33</f>
        <v>25.541902810619831</v>
      </c>
      <c r="C33" s="7">
        <f>'Form 1.1-Mid'!D33-'Form 1.1b-Mid'!C33</f>
        <v>18.77072870044276</v>
      </c>
      <c r="D33" s="7">
        <f>'Form 1.1-Mid'!F33-'Form 1.1b-Mid'!D33</f>
        <v>0.13057737158177929</v>
      </c>
      <c r="E33" s="7">
        <f>'Form 1.1-Mid'!G33-'Form 1.1b-Mid'!E33</f>
        <v>7.9774523088299389</v>
      </c>
      <c r="F33" s="7">
        <f>'Form 1.1-Mid'!H33-'Form 1.1b-Mid'!F33</f>
        <v>0</v>
      </c>
      <c r="G33" s="7">
        <f>'Form 1.1-Mid'!I33-'Form 1.1b-Mid'!G33</f>
        <v>4.3066095607400712E-2</v>
      </c>
      <c r="H33" s="7">
        <f t="shared" si="0"/>
        <v>52.46372728708171</v>
      </c>
    </row>
    <row r="34" spans="1:8" ht="14.1" customHeight="1" thickBot="1" x14ac:dyDescent="0.25">
      <c r="A34" s="6">
        <v>2017</v>
      </c>
      <c r="B34" s="7">
        <f>'Form 1.1-Mid'!B34-'Form 1.1b-Mid'!B34</f>
        <v>25.896480965884621</v>
      </c>
      <c r="C34" s="7">
        <f>'Form 1.1-Mid'!D34-'Form 1.1b-Mid'!C34</f>
        <v>19.808439120394951</v>
      </c>
      <c r="D34" s="7">
        <f>'Form 1.1-Mid'!F34-'Form 1.1b-Mid'!D34</f>
        <v>0.12927159786596576</v>
      </c>
      <c r="E34" s="7">
        <f>'Form 1.1-Mid'!G34-'Form 1.1b-Mid'!E34</f>
        <v>7.8976777857416351</v>
      </c>
      <c r="F34" s="7">
        <f>'Form 1.1-Mid'!H34-'Form 1.1b-Mid'!F34</f>
        <v>0</v>
      </c>
      <c r="G34" s="7">
        <f>'Form 1.1-Mid'!I34-'Form 1.1b-Mid'!G34</f>
        <v>4.2635434651316473E-2</v>
      </c>
      <c r="H34" s="7">
        <f t="shared" si="0"/>
        <v>53.774504904538489</v>
      </c>
    </row>
    <row r="35" spans="1:8" ht="13.5" thickBot="1" x14ac:dyDescent="0.25">
      <c r="A35" s="6">
        <v>2018</v>
      </c>
      <c r="B35" s="7">
        <f>'Form 1.1-Mid'!B35-'Form 1.1b-Mid'!B35</f>
        <v>29.02469712127845</v>
      </c>
      <c r="C35" s="7">
        <f>'Form 1.1-Mid'!D35-'Form 1.1b-Mid'!C35</f>
        <v>21.455849482351596</v>
      </c>
      <c r="D35" s="7">
        <f>'Form 1.1-Mid'!F35-'Form 1.1b-Mid'!D35</f>
        <v>0.12797888188728734</v>
      </c>
      <c r="E35" s="7">
        <f>'Form 1.1-Mid'!G35-'Form 1.1b-Mid'!E35</f>
        <v>7.8187010078842292</v>
      </c>
      <c r="F35" s="7">
        <f>'Form 1.1-Mid'!H35-'Form 1.1b-Mid'!F35</f>
        <v>0</v>
      </c>
      <c r="G35" s="7">
        <f>'Form 1.1-Mid'!I35-'Form 1.1b-Mid'!G35</f>
        <v>4.2209080304814961E-2</v>
      </c>
      <c r="H35" s="7">
        <f t="shared" si="0"/>
        <v>58.469435573706377</v>
      </c>
    </row>
    <row r="36" spans="1:8" ht="13.5" thickBot="1" x14ac:dyDescent="0.25">
      <c r="A36" s="6">
        <v>2019</v>
      </c>
      <c r="B36" s="7">
        <f>'Form 1.1-Mid'!B36-'Form 1.1b-Mid'!B36</f>
        <v>34.086516747534233</v>
      </c>
      <c r="C36" s="7">
        <f>'Form 1.1-Mid'!D36-'Form 1.1b-Mid'!C36</f>
        <v>23.610871079137951</v>
      </c>
      <c r="D36" s="7">
        <f>'Form 1.1-Mid'!F36-'Form 1.1b-Mid'!D36</f>
        <v>0.12669909306842442</v>
      </c>
      <c r="E36" s="7">
        <f>'Form 1.1-Mid'!G36-'Form 1.1b-Mid'!E36</f>
        <v>7.7405139978053796</v>
      </c>
      <c r="F36" s="7">
        <f>'Form 1.1-Mid'!H36-'Form 1.1b-Mid'!F36</f>
        <v>0</v>
      </c>
      <c r="G36" s="7">
        <f>'Form 1.1-Mid'!I36-'Form 1.1b-Mid'!G36</f>
        <v>4.1786989501758853E-2</v>
      </c>
      <c r="H36" s="7">
        <f t="shared" si="0"/>
        <v>65.606387907047747</v>
      </c>
    </row>
    <row r="37" spans="1:8" ht="13.5" thickBot="1" x14ac:dyDescent="0.25">
      <c r="A37" s="6">
        <v>2020</v>
      </c>
      <c r="B37" s="7">
        <f>'Form 1.1-Mid'!B37-'Form 1.1b-Mid'!B37</f>
        <v>41.292854745238401</v>
      </c>
      <c r="C37" s="7">
        <f>'Form 1.1-Mid'!D37-'Form 1.1b-Mid'!C37</f>
        <v>26.246260060758232</v>
      </c>
      <c r="D37" s="7">
        <f>'Form 1.1-Mid'!F37-'Form 1.1b-Mid'!D37</f>
        <v>0.12543210213775069</v>
      </c>
      <c r="E37" s="7">
        <f>'Form 1.1-Mid'!G37-'Form 1.1b-Mid'!E37</f>
        <v>7.663108857827325</v>
      </c>
      <c r="F37" s="7">
        <f>'Form 1.1-Mid'!H37-'Form 1.1b-Mid'!F37</f>
        <v>0</v>
      </c>
      <c r="G37" s="7">
        <f>'Form 1.1-Mid'!I37-'Form 1.1b-Mid'!G37</f>
        <v>4.1369119606741833E-2</v>
      </c>
      <c r="H37" s="7">
        <f t="shared" si="0"/>
        <v>75.36902488556845</v>
      </c>
    </row>
    <row r="38" spans="1:8" ht="13.5" thickBot="1" x14ac:dyDescent="0.25">
      <c r="A38" s="6">
        <v>2021</v>
      </c>
      <c r="B38" s="7">
        <f>'Form 1.1-Mid'!B38-'Form 1.1b-Mid'!B38</f>
        <v>51.130048238668905</v>
      </c>
      <c r="C38" s="7">
        <f>'Form 1.1-Mid'!D38-'Form 1.1b-Mid'!C38</f>
        <v>29.308185827832403</v>
      </c>
      <c r="D38" s="7">
        <f>'Form 1.1-Mid'!F38-'Form 1.1b-Mid'!D38</f>
        <v>0.1241777811163729</v>
      </c>
      <c r="E38" s="7">
        <f>'Form 1.1-Mid'!G38-'Form 1.1b-Mid'!E38</f>
        <v>7.5864777692490577</v>
      </c>
      <c r="F38" s="7">
        <f>'Form 1.1-Mid'!H38-'Form 1.1b-Mid'!F38</f>
        <v>0</v>
      </c>
      <c r="G38" s="7">
        <f>'Form 1.1-Mid'!I38-'Form 1.1b-Mid'!G38</f>
        <v>4.0955428410683226E-2</v>
      </c>
      <c r="H38" s="7">
        <f t="shared" si="0"/>
        <v>88.189845045277423</v>
      </c>
    </row>
    <row r="39" spans="1:8" ht="13.5" thickBot="1" x14ac:dyDescent="0.25">
      <c r="A39" s="6">
        <v>2022</v>
      </c>
      <c r="B39" s="7">
        <f>'Form 1.1-Mid'!B39-'Form 1.1b-Mid'!B39</f>
        <v>64.018206477121339</v>
      </c>
      <c r="C39" s="7">
        <f>'Form 1.1-Mid'!D39-'Form 1.1b-Mid'!C39</f>
        <v>32.789470279078841</v>
      </c>
      <c r="D39" s="7">
        <f>'Form 1.1-Mid'!F39-'Form 1.1b-Mid'!D39</f>
        <v>0.12293600330519894</v>
      </c>
      <c r="E39" s="7">
        <f>'Form 1.1-Mid'!G39-'Form 1.1b-Mid'!E39</f>
        <v>7.510612991556556</v>
      </c>
      <c r="F39" s="7">
        <f>'Form 1.1-Mid'!H39-'Form 1.1b-Mid'!F39</f>
        <v>0</v>
      </c>
      <c r="G39" s="7">
        <f>'Form 1.1-Mid'!I39-'Form 1.1b-Mid'!G39</f>
        <v>4.054587412656474E-2</v>
      </c>
      <c r="H39" s="7">
        <f t="shared" si="0"/>
        <v>104.4817716251885</v>
      </c>
    </row>
    <row r="40" spans="1:8" ht="14.1" customHeight="1" thickBot="1" x14ac:dyDescent="0.25">
      <c r="A40" s="6">
        <v>2023</v>
      </c>
      <c r="B40" s="7">
        <f>'Form 1.1-Mid'!B40-'Form 1.1b-Mid'!B40</f>
        <v>80.407234106239684</v>
      </c>
      <c r="C40" s="7">
        <f>'Form 1.1-Mid'!D40-'Form 1.1b-Mid'!C40</f>
        <v>36.684476329373183</v>
      </c>
      <c r="D40" s="7">
        <f>'Form 1.1-Mid'!F40-'Form 1.1b-Mid'!D40</f>
        <v>0.12170664327214809</v>
      </c>
      <c r="E40" s="7">
        <f>'Form 1.1-Mid'!G40-'Form 1.1b-Mid'!E40</f>
        <v>7.4355068616410023</v>
      </c>
      <c r="F40" s="7">
        <f>'Form 1.1-Mid'!H40-'Form 1.1b-Mid'!F40</f>
        <v>0</v>
      </c>
      <c r="G40" s="7">
        <f>'Form 1.1-Mid'!I40-'Form 1.1b-Mid'!G40</f>
        <v>4.0140415385309325E-2</v>
      </c>
      <c r="H40" s="7">
        <f t="shared" si="0"/>
        <v>124.68906435591133</v>
      </c>
    </row>
    <row r="41" spans="1:8" ht="13.5" thickBot="1" x14ac:dyDescent="0.25">
      <c r="A41" s="6">
        <v>2024</v>
      </c>
      <c r="B41" s="7">
        <f>'Form 1.1-Mid'!B41-'Form 1.1b-Mid'!B41</f>
        <v>100.71421211605752</v>
      </c>
      <c r="C41" s="7">
        <f>'Form 1.1-Mid'!D41-'Form 1.1b-Mid'!C41</f>
        <v>40.956084027324323</v>
      </c>
      <c r="D41" s="7">
        <f>'Form 1.1-Mid'!F41-'Form 1.1b-Mid'!D41</f>
        <v>0.12048957683941808</v>
      </c>
      <c r="E41" s="7">
        <f>'Form 1.1-Mid'!G41-'Form 1.1b-Mid'!E41</f>
        <v>7.3611517930245896</v>
      </c>
      <c r="F41" s="7">
        <f>'Form 1.1-Mid'!H41-'Form 1.1b-Mid'!F41</f>
        <v>0</v>
      </c>
      <c r="G41" s="7">
        <f>'Form 1.1-Mid'!I41-'Form 1.1b-Mid'!G41</f>
        <v>3.9739011231432642E-2</v>
      </c>
      <c r="H41" s="7">
        <f t="shared" si="0"/>
        <v>149.19167652447729</v>
      </c>
    </row>
    <row r="42" spans="1:8" ht="13.5" thickBot="1" x14ac:dyDescent="0.25">
      <c r="A42" s="6">
        <v>2025</v>
      </c>
      <c r="B42" s="7">
        <f>'Form 1.1-Mid'!B42-'Form 1.1b-Mid'!B42</f>
        <v>125.32697183839196</v>
      </c>
      <c r="C42" s="7">
        <f>'Form 1.1-Mid'!D42-'Form 1.1b-Mid'!C42</f>
        <v>45.409666976553808</v>
      </c>
      <c r="D42" s="7">
        <f>'Form 1.1-Mid'!F42-'Form 1.1b-Mid'!D42</f>
        <v>0.1192846810710364</v>
      </c>
      <c r="E42" s="7">
        <f>'Form 1.1-Mid'!G42-'Form 1.1b-Mid'!E42</f>
        <v>7.2875402750943437</v>
      </c>
      <c r="F42" s="7">
        <f>'Form 1.1-Mid'!H42-'Form 1.1b-Mid'!F42</f>
        <v>0</v>
      </c>
      <c r="G42" s="7">
        <f>'Form 1.1-Mid'!I42-'Form 1.1b-Mid'!G42</f>
        <v>3.9341621119120873E-2</v>
      </c>
      <c r="H42" s="7">
        <f t="shared" si="0"/>
        <v>178.18280539223028</v>
      </c>
    </row>
    <row r="43" spans="1:8" ht="13.5" thickBot="1" x14ac:dyDescent="0.25">
      <c r="A43" s="6">
        <v>2026</v>
      </c>
      <c r="B43" s="7">
        <f>'Form 1.1-Mid'!B43-'Form 1.1b-Mid'!B43</f>
        <v>154.50831196628042</v>
      </c>
      <c r="C43" s="7">
        <f>'Form 1.1-Mid'!D43-'Form 1.1b-Mid'!C43</f>
        <v>49.997667703263687</v>
      </c>
      <c r="D43" s="7">
        <f>'Form 1.1-Mid'!F43-'Form 1.1b-Mid'!D43</f>
        <v>0.11809183426032632</v>
      </c>
      <c r="E43" s="7">
        <f>'Form 1.1-Mid'!G43-'Form 1.1b-Mid'!E43</f>
        <v>7.2146648723434055</v>
      </c>
      <c r="F43" s="7">
        <f>'Form 1.1-Mid'!H43-'Form 1.1b-Mid'!F43</f>
        <v>0</v>
      </c>
      <c r="G43" s="7">
        <f>'Form 1.1-Mid'!I43-'Form 1.1b-Mid'!G43</f>
        <v>3.8948204907939044E-2</v>
      </c>
      <c r="H43" s="7">
        <f t="shared" si="0"/>
        <v>211.87768458105577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22"/>
      <c r="I2" s="22"/>
      <c r="J2" s="22"/>
      <c r="K2" s="22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72586.496675511706</v>
      </c>
      <c r="C7" s="16">
        <v>3.0157774607548791</v>
      </c>
      <c r="D7" s="17">
        <v>218904.72062916716</v>
      </c>
      <c r="E7" s="7">
        <v>5859.1341251027243</v>
      </c>
      <c r="F7" s="7">
        <v>246.85218073122206</v>
      </c>
      <c r="G7" s="16">
        <v>27.465537469999997</v>
      </c>
    </row>
    <row r="8" spans="1:11" ht="13.5" thickBot="1" x14ac:dyDescent="0.25">
      <c r="A8" s="6">
        <v>1991</v>
      </c>
      <c r="B8" s="7">
        <v>74979.493274449007</v>
      </c>
      <c r="C8" s="16">
        <v>3.0588964317031921</v>
      </c>
      <c r="D8" s="17">
        <v>229354.50442812557</v>
      </c>
      <c r="E8" s="7">
        <v>5874.2293707054196</v>
      </c>
      <c r="F8" s="7">
        <v>253.82536544403271</v>
      </c>
      <c r="G8" s="16">
        <v>29.165154979999997</v>
      </c>
    </row>
    <row r="9" spans="1:11" ht="13.5" thickBot="1" x14ac:dyDescent="0.25">
      <c r="A9" s="6">
        <v>1992</v>
      </c>
      <c r="B9" s="7">
        <v>76716.832584131102</v>
      </c>
      <c r="C9" s="16">
        <v>3.1016702713391324</v>
      </c>
      <c r="D9" s="17">
        <v>237950.31893750071</v>
      </c>
      <c r="E9" s="7">
        <v>6019.2204454040939</v>
      </c>
      <c r="F9" s="7">
        <v>254.82888605790689</v>
      </c>
      <c r="G9" s="16">
        <v>30.635214810000001</v>
      </c>
    </row>
    <row r="10" spans="1:11" ht="13.5" thickBot="1" x14ac:dyDescent="0.25">
      <c r="A10" s="6">
        <v>1993</v>
      </c>
      <c r="B10" s="7">
        <v>78074.638906571316</v>
      </c>
      <c r="C10" s="16">
        <v>3.1269754211770993</v>
      </c>
      <c r="D10" s="17">
        <v>244137.47687812577</v>
      </c>
      <c r="E10" s="7">
        <v>6240.4403996062128</v>
      </c>
      <c r="F10" s="7">
        <v>264.12085770217999</v>
      </c>
      <c r="G10" s="16">
        <v>32.07418955</v>
      </c>
    </row>
    <row r="11" spans="1:11" ht="13.5" thickBot="1" x14ac:dyDescent="0.25">
      <c r="A11" s="6">
        <v>1994</v>
      </c>
      <c r="B11" s="7">
        <v>79414.462931356422</v>
      </c>
      <c r="C11" s="16">
        <v>3.1025351255188864</v>
      </c>
      <c r="D11" s="17">
        <v>246386.16071875085</v>
      </c>
      <c r="E11" s="7">
        <v>6166.8313779965783</v>
      </c>
      <c r="F11" s="7">
        <v>295.97205392209514</v>
      </c>
      <c r="G11" s="16">
        <v>33.828272429999998</v>
      </c>
    </row>
    <row r="12" spans="1:11" ht="13.5" thickBot="1" x14ac:dyDescent="0.25">
      <c r="A12" s="6">
        <v>1995</v>
      </c>
      <c r="B12" s="7">
        <v>80554.775710789327</v>
      </c>
      <c r="C12" s="16">
        <v>3.0898187159068571</v>
      </c>
      <c r="D12" s="17">
        <v>248899.65364687596</v>
      </c>
      <c r="E12" s="7">
        <v>6214.556320646554</v>
      </c>
      <c r="F12" s="7">
        <v>325.40505493502349</v>
      </c>
      <c r="G12" s="16">
        <v>34.541742740000004</v>
      </c>
    </row>
    <row r="13" spans="1:11" ht="13.5" thickBot="1" x14ac:dyDescent="0.25">
      <c r="A13" s="6">
        <v>1996</v>
      </c>
      <c r="B13" s="7">
        <v>81344.387016606386</v>
      </c>
      <c r="C13" s="16">
        <v>3.0897154686123693</v>
      </c>
      <c r="D13" s="17">
        <v>251331.01084999993</v>
      </c>
      <c r="E13" s="7">
        <v>6189.5316076904692</v>
      </c>
      <c r="F13" s="7">
        <v>339.68621854698733</v>
      </c>
      <c r="G13" s="16">
        <v>35.314375800000001</v>
      </c>
    </row>
    <row r="14" spans="1:11" ht="13.5" thickBot="1" x14ac:dyDescent="0.25">
      <c r="A14" s="6">
        <v>1997</v>
      </c>
      <c r="B14" s="7">
        <v>82954.67477409741</v>
      </c>
      <c r="C14" s="16">
        <v>3.0938389908775217</v>
      </c>
      <c r="D14" s="17">
        <v>256648.40729166655</v>
      </c>
      <c r="E14" s="7">
        <v>6442.8316252511377</v>
      </c>
      <c r="F14" s="7">
        <v>365.01907444204602</v>
      </c>
      <c r="G14" s="16">
        <v>35.848748820000004</v>
      </c>
    </row>
    <row r="15" spans="1:11" ht="13.5" thickBot="1" x14ac:dyDescent="0.25">
      <c r="A15" s="6">
        <v>1998</v>
      </c>
      <c r="B15" s="7">
        <v>84702.696533866008</v>
      </c>
      <c r="C15" s="16">
        <v>3.0729762028602843</v>
      </c>
      <c r="D15" s="17">
        <v>260289.37076666654</v>
      </c>
      <c r="E15" s="7">
        <v>7007.9448555011122</v>
      </c>
      <c r="F15" s="7">
        <v>432.85939055154267</v>
      </c>
      <c r="G15" s="16">
        <v>36.438760590000001</v>
      </c>
    </row>
    <row r="16" spans="1:11" ht="13.5" thickBot="1" x14ac:dyDescent="0.25">
      <c r="A16" s="6">
        <v>1999</v>
      </c>
      <c r="B16" s="7">
        <v>86581.083628016408</v>
      </c>
      <c r="C16" s="16">
        <v>3.0826783999430591</v>
      </c>
      <c r="D16" s="17">
        <v>266901.63634374982</v>
      </c>
      <c r="E16" s="7">
        <v>7300.3143901084668</v>
      </c>
      <c r="F16" s="7">
        <v>517.86723504120425</v>
      </c>
      <c r="G16" s="16">
        <v>37.82835128</v>
      </c>
    </row>
    <row r="17" spans="1:7" ht="13.5" thickBot="1" x14ac:dyDescent="0.25">
      <c r="A17" s="6">
        <v>2000</v>
      </c>
      <c r="B17" s="7">
        <v>87754.751984178976</v>
      </c>
      <c r="C17" s="16">
        <v>3.1221634653465964</v>
      </c>
      <c r="D17" s="17">
        <v>273984.68055555533</v>
      </c>
      <c r="E17" s="7">
        <v>7509.5777944093252</v>
      </c>
      <c r="F17" s="7">
        <v>630.3506296316441</v>
      </c>
      <c r="G17" s="16">
        <v>38.898210400000018</v>
      </c>
    </row>
    <row r="18" spans="1:7" ht="13.5" thickBot="1" x14ac:dyDescent="0.25">
      <c r="A18" s="6">
        <v>2001</v>
      </c>
      <c r="B18" s="7">
        <v>90639.848451953134</v>
      </c>
      <c r="C18" s="16">
        <v>3.1170377202593968</v>
      </c>
      <c r="D18" s="17">
        <v>282527.8265833332</v>
      </c>
      <c r="E18" s="7">
        <v>8024.4612495075571</v>
      </c>
      <c r="F18" s="7">
        <v>631.42894457362092</v>
      </c>
      <c r="G18" s="16">
        <v>40.195294249999996</v>
      </c>
    </row>
    <row r="19" spans="1:7" ht="13.5" thickBot="1" x14ac:dyDescent="0.25">
      <c r="A19" s="6">
        <v>2002</v>
      </c>
      <c r="B19" s="7">
        <v>93433.6505887073</v>
      </c>
      <c r="C19" s="16">
        <v>3.1277716128895525</v>
      </c>
      <c r="D19" s="17">
        <v>292239.11999999994</v>
      </c>
      <c r="E19" s="7">
        <v>8651.731811459309</v>
      </c>
      <c r="F19" s="7">
        <v>691.43864592912985</v>
      </c>
      <c r="G19" s="16">
        <v>42.089176359999989</v>
      </c>
    </row>
    <row r="20" spans="1:7" ht="13.5" thickBot="1" x14ac:dyDescent="0.25">
      <c r="A20" s="6">
        <v>2003</v>
      </c>
      <c r="B20" s="7">
        <v>96155.59777924708</v>
      </c>
      <c r="C20" s="16">
        <v>3.1472187474176767</v>
      </c>
      <c r="D20" s="17">
        <v>302622.69999999995</v>
      </c>
      <c r="E20" s="7">
        <v>9050.6285612725424</v>
      </c>
      <c r="F20" s="7">
        <v>775.80429978378288</v>
      </c>
      <c r="G20" s="16">
        <v>43.551536159999991</v>
      </c>
    </row>
    <row r="21" spans="1:7" ht="13.5" thickBot="1" x14ac:dyDescent="0.25">
      <c r="A21" s="6">
        <v>2004</v>
      </c>
      <c r="B21" s="7">
        <v>98976.135867434525</v>
      </c>
      <c r="C21" s="16">
        <v>3.1557889915842803</v>
      </c>
      <c r="D21" s="17">
        <v>312347.79999999993</v>
      </c>
      <c r="E21" s="7">
        <v>9436.6166811636449</v>
      </c>
      <c r="F21" s="7">
        <v>833.95742507425655</v>
      </c>
      <c r="G21" s="16">
        <v>45.171550759999995</v>
      </c>
    </row>
    <row r="22" spans="1:7" ht="13.5" thickBot="1" x14ac:dyDescent="0.25">
      <c r="A22" s="6">
        <v>2005</v>
      </c>
      <c r="B22" s="7">
        <v>102330.71537543515</v>
      </c>
      <c r="C22" s="16">
        <v>3.1478505629339746</v>
      </c>
      <c r="D22" s="17">
        <v>322121.79999999987</v>
      </c>
      <c r="E22" s="7">
        <v>9805.6113628215953</v>
      </c>
      <c r="F22" s="7">
        <v>888.46077565501571</v>
      </c>
      <c r="G22" s="16">
        <v>47.837133680000008</v>
      </c>
    </row>
    <row r="23" spans="1:7" ht="13.5" thickBot="1" x14ac:dyDescent="0.25">
      <c r="A23" s="6">
        <v>2006</v>
      </c>
      <c r="B23" s="7">
        <v>107791.239248682</v>
      </c>
      <c r="C23" s="16">
        <v>3.0925758189951971</v>
      </c>
      <c r="D23" s="17">
        <v>333352.57999999996</v>
      </c>
      <c r="E23" s="7">
        <v>10396.868510622724</v>
      </c>
      <c r="F23" s="7">
        <v>1000.5977986395192</v>
      </c>
      <c r="G23" s="16">
        <v>49.763288089999996</v>
      </c>
    </row>
    <row r="24" spans="1:7" ht="13.5" thickBot="1" x14ac:dyDescent="0.25">
      <c r="A24" s="6">
        <v>2007</v>
      </c>
      <c r="B24" s="7">
        <v>112002.97548180519</v>
      </c>
      <c r="C24" s="16">
        <v>3.0645250139426738</v>
      </c>
      <c r="D24" s="17">
        <v>343235.92</v>
      </c>
      <c r="E24" s="7">
        <v>10714.759479461476</v>
      </c>
      <c r="F24" s="7">
        <v>1020.5610475932303</v>
      </c>
      <c r="G24" s="16">
        <v>51.627792999999997</v>
      </c>
    </row>
    <row r="25" spans="1:7" ht="13.5" thickBot="1" x14ac:dyDescent="0.25">
      <c r="A25" s="6">
        <v>2008</v>
      </c>
      <c r="B25" s="7">
        <v>113261.3877869389</v>
      </c>
      <c r="C25" s="16">
        <v>3.0907678851553757</v>
      </c>
      <c r="D25" s="17">
        <v>350064.66000000003</v>
      </c>
      <c r="E25" s="7">
        <v>10857.630751601037</v>
      </c>
      <c r="F25" s="7">
        <v>991.8993079803804</v>
      </c>
      <c r="G25" s="16">
        <v>53.763941039999992</v>
      </c>
    </row>
    <row r="26" spans="1:7" ht="13.5" thickBot="1" x14ac:dyDescent="0.25">
      <c r="A26" s="6">
        <v>2009</v>
      </c>
      <c r="B26" s="7">
        <v>114140.50465425459</v>
      </c>
      <c r="C26" s="16">
        <v>3.1208735328359345</v>
      </c>
      <c r="D26" s="17">
        <v>356218.07999999996</v>
      </c>
      <c r="E26" s="7">
        <v>10859.557982831921</v>
      </c>
      <c r="F26" s="7">
        <v>909.94723568992629</v>
      </c>
      <c r="G26" s="16">
        <v>55.294008639999987</v>
      </c>
    </row>
    <row r="27" spans="1:7" ht="13.5" thickBot="1" x14ac:dyDescent="0.25">
      <c r="A27" s="6">
        <v>2010</v>
      </c>
      <c r="B27" s="7">
        <v>114463.77110365908</v>
      </c>
      <c r="C27" s="16">
        <v>3.1675377851360143</v>
      </c>
      <c r="D27" s="17">
        <v>362568.32</v>
      </c>
      <c r="E27" s="7">
        <v>11000.409110311999</v>
      </c>
      <c r="F27" s="7">
        <v>924.60707727831038</v>
      </c>
      <c r="G27" s="16">
        <v>56.208178869999998</v>
      </c>
    </row>
    <row r="28" spans="1:7" ht="13.5" thickBot="1" x14ac:dyDescent="0.25">
      <c r="A28" s="6">
        <v>2011</v>
      </c>
      <c r="B28" s="7">
        <v>115345.74992186142</v>
      </c>
      <c r="C28" s="16">
        <v>3.1862351256892238</v>
      </c>
      <c r="D28" s="17">
        <v>367518.67999999993</v>
      </c>
      <c r="E28" s="7">
        <v>11606.481401058187</v>
      </c>
      <c r="F28" s="7">
        <v>874.07226492650761</v>
      </c>
      <c r="G28" s="16">
        <v>56.344936739999994</v>
      </c>
    </row>
    <row r="29" spans="1:7" ht="13.5" thickBot="1" x14ac:dyDescent="0.25">
      <c r="A29" s="6">
        <v>2012</v>
      </c>
      <c r="B29" s="7">
        <v>115631.88410560062</v>
      </c>
      <c r="C29" s="16">
        <v>3.2066729939414742</v>
      </c>
      <c r="D29" s="17">
        <v>370793.6399999999</v>
      </c>
      <c r="E29" s="7">
        <v>11787.167333263069</v>
      </c>
      <c r="F29" s="7">
        <v>902.81524066279985</v>
      </c>
      <c r="G29" s="16">
        <v>56.728009720000003</v>
      </c>
    </row>
    <row r="30" spans="1:7" ht="13.5" thickBot="1" x14ac:dyDescent="0.25">
      <c r="A30" s="6">
        <v>2013</v>
      </c>
      <c r="B30" s="7">
        <v>115225.21818005964</v>
      </c>
      <c r="C30" s="16">
        <v>3.2237040647896271</v>
      </c>
      <c r="D30" s="17">
        <v>371452.00421332993</v>
      </c>
      <c r="E30" s="7">
        <v>12013.601543100767</v>
      </c>
      <c r="F30" s="7">
        <v>888.37424310606752</v>
      </c>
      <c r="G30" s="16">
        <v>57.688745182640368</v>
      </c>
    </row>
    <row r="31" spans="1:7" ht="13.5" thickBot="1" x14ac:dyDescent="0.25">
      <c r="A31" s="6">
        <v>2014</v>
      </c>
      <c r="B31" s="7">
        <v>116207.00777473659</v>
      </c>
      <c r="C31" s="16">
        <v>3.2686680747594119</v>
      </c>
      <c r="D31" s="17">
        <v>379842.13637660025</v>
      </c>
      <c r="E31" s="7">
        <v>12357.86218030483</v>
      </c>
      <c r="F31" s="7">
        <v>901.0093142768352</v>
      </c>
      <c r="G31" s="16">
        <v>58.793646545070239</v>
      </c>
    </row>
    <row r="32" spans="1:7" ht="13.5" thickBot="1" x14ac:dyDescent="0.25">
      <c r="A32" s="6">
        <v>2015</v>
      </c>
      <c r="B32" s="7">
        <v>119161.50398483506</v>
      </c>
      <c r="C32" s="16">
        <v>3.2452869176256955</v>
      </c>
      <c r="D32" s="17">
        <v>386713.26996658742</v>
      </c>
      <c r="E32" s="7">
        <v>12959.748334611018</v>
      </c>
      <c r="F32" s="7">
        <v>873.26521461938034</v>
      </c>
      <c r="G32" s="16">
        <v>59.839865709421318</v>
      </c>
    </row>
    <row r="33" spans="1:7" ht="13.5" thickBot="1" x14ac:dyDescent="0.25">
      <c r="A33" s="6">
        <v>2016</v>
      </c>
      <c r="B33" s="7">
        <v>123088.00277439982</v>
      </c>
      <c r="C33" s="16">
        <v>3.2003488830157227</v>
      </c>
      <c r="D33" s="17">
        <v>393924.55219168664</v>
      </c>
      <c r="E33" s="7">
        <v>13586.131941821515</v>
      </c>
      <c r="F33" s="7">
        <v>901.79072708977139</v>
      </c>
      <c r="G33" s="16">
        <v>60.942782410754155</v>
      </c>
    </row>
    <row r="34" spans="1:7" ht="13.5" thickBot="1" x14ac:dyDescent="0.25">
      <c r="A34" s="6">
        <v>2017</v>
      </c>
      <c r="B34" s="7">
        <v>126259.80877397821</v>
      </c>
      <c r="C34" s="16">
        <v>3.1780924545095002</v>
      </c>
      <c r="D34" s="17">
        <v>401265.34557239251</v>
      </c>
      <c r="E34" s="7">
        <v>14184.236788892791</v>
      </c>
      <c r="F34" s="7">
        <v>927.09444707141847</v>
      </c>
      <c r="G34" s="16">
        <v>62.184940144780221</v>
      </c>
    </row>
    <row r="35" spans="1:7" ht="13.5" thickBot="1" x14ac:dyDescent="0.25">
      <c r="A35" s="6">
        <v>2018</v>
      </c>
      <c r="B35" s="7">
        <v>128898.70029196114</v>
      </c>
      <c r="C35" s="16">
        <v>3.1709426840082102</v>
      </c>
      <c r="D35" s="17">
        <v>408730.3906689611</v>
      </c>
      <c r="E35" s="7">
        <v>14743.554108103823</v>
      </c>
      <c r="F35" s="7">
        <v>955.24575507296697</v>
      </c>
      <c r="G35" s="16">
        <v>63.469854638012784</v>
      </c>
    </row>
    <row r="36" spans="1:7" ht="13.5" thickBot="1" x14ac:dyDescent="0.25">
      <c r="A36" s="6">
        <v>2019</v>
      </c>
      <c r="B36" s="7">
        <v>131414.67380598639</v>
      </c>
      <c r="C36" s="16">
        <v>3.1686337313204156</v>
      </c>
      <c r="D36" s="17">
        <v>416404.96821211791</v>
      </c>
      <c r="E36" s="7">
        <v>15182.171398054716</v>
      </c>
      <c r="F36" s="7">
        <v>980.18397529974675</v>
      </c>
      <c r="G36" s="16">
        <v>64.749209597268518</v>
      </c>
    </row>
    <row r="37" spans="1:7" ht="13.5" thickBot="1" x14ac:dyDescent="0.25">
      <c r="A37" s="6">
        <v>2020</v>
      </c>
      <c r="B37" s="7">
        <v>133932.67792970917</v>
      </c>
      <c r="C37" s="16">
        <v>3.1670298802246464</v>
      </c>
      <c r="D37" s="17">
        <v>424168.79294189299</v>
      </c>
      <c r="E37" s="7">
        <v>15648.521410981743</v>
      </c>
      <c r="F37" s="7">
        <v>1001.5191947083429</v>
      </c>
      <c r="G37" s="16">
        <v>66.004245015170923</v>
      </c>
    </row>
    <row r="38" spans="1:7" ht="13.5" thickBot="1" x14ac:dyDescent="0.25">
      <c r="A38" s="6">
        <v>2021</v>
      </c>
      <c r="B38" s="7">
        <v>136360.47411733819</v>
      </c>
      <c r="C38" s="16">
        <v>3.1677202692845996</v>
      </c>
      <c r="D38" s="17">
        <v>431951.8377907502</v>
      </c>
      <c r="E38" s="7">
        <v>16156.914834233361</v>
      </c>
      <c r="F38" s="7">
        <v>1022.8034887932962</v>
      </c>
      <c r="G38" s="16">
        <v>67.230804202023833</v>
      </c>
    </row>
    <row r="39" spans="1:7" ht="13.5" thickBot="1" x14ac:dyDescent="0.25">
      <c r="A39" s="6">
        <v>2022</v>
      </c>
      <c r="B39" s="7">
        <v>138788.57056715299</v>
      </c>
      <c r="C39" s="16">
        <v>3.1673551466904928</v>
      </c>
      <c r="D39" s="17">
        <v>439592.69328768866</v>
      </c>
      <c r="E39" s="7">
        <v>16692.592679146062</v>
      </c>
      <c r="F39" s="7">
        <v>1046.3022330340377</v>
      </c>
      <c r="G39" s="16">
        <v>68.441264738758662</v>
      </c>
    </row>
    <row r="40" spans="1:7" ht="13.5" thickBot="1" x14ac:dyDescent="0.25">
      <c r="A40" s="6">
        <v>2023</v>
      </c>
      <c r="B40" s="7">
        <v>141164.56211098368</v>
      </c>
      <c r="C40" s="16">
        <v>3.1664094485023933</v>
      </c>
      <c r="D40" s="17">
        <v>446984.80326192168</v>
      </c>
      <c r="E40" s="7">
        <v>17251.862683057228</v>
      </c>
      <c r="F40" s="7">
        <v>1070.2048805666207</v>
      </c>
      <c r="G40" s="16">
        <v>69.668414066653327</v>
      </c>
    </row>
    <row r="41" spans="1:7" ht="13.5" thickBot="1" x14ac:dyDescent="0.25">
      <c r="A41" s="6">
        <v>2024</v>
      </c>
      <c r="B41" s="7">
        <v>143358.69694077034</v>
      </c>
      <c r="C41" s="16">
        <v>3.167688313243338</v>
      </c>
      <c r="D41" s="17">
        <v>454115.66890107171</v>
      </c>
      <c r="E41" s="7">
        <v>17830.135002098868</v>
      </c>
      <c r="F41" s="7">
        <v>1093.4692985006786</v>
      </c>
      <c r="G41" s="16">
        <v>70.905708552404036</v>
      </c>
    </row>
    <row r="42" spans="1:7" ht="13.5" thickBot="1" x14ac:dyDescent="0.25">
      <c r="A42" s="6">
        <v>2025</v>
      </c>
      <c r="B42" s="7">
        <v>145568.58637506739</v>
      </c>
      <c r="C42" s="16">
        <v>3.1682410533228316</v>
      </c>
      <c r="D42" s="17">
        <v>461196.37142765912</v>
      </c>
      <c r="E42" s="7">
        <v>18422.855417306982</v>
      </c>
      <c r="F42" s="7">
        <v>1118.0732111909917</v>
      </c>
      <c r="G42" s="16">
        <v>72.146537353552745</v>
      </c>
    </row>
    <row r="43" spans="1:7" ht="14.1" customHeight="1" thickBot="1" x14ac:dyDescent="0.25">
      <c r="A43" s="6">
        <v>2026</v>
      </c>
      <c r="B43" s="7">
        <v>147659.27876845616</v>
      </c>
      <c r="C43" s="16">
        <v>3.1712264719746845</v>
      </c>
      <c r="D43" s="17">
        <v>468261.01366321766</v>
      </c>
      <c r="E43" s="7">
        <v>19039.351450731032</v>
      </c>
      <c r="F43" s="7">
        <v>1143.26091802767</v>
      </c>
      <c r="G43" s="16">
        <v>73.391397976203052</v>
      </c>
    </row>
    <row r="44" spans="1:7" ht="15.75" customHeight="1" x14ac:dyDescent="0.2">
      <c r="A44" s="4"/>
    </row>
    <row r="45" spans="1:7" ht="15.75" x14ac:dyDescent="0.25">
      <c r="A45" s="19" t="s">
        <v>25</v>
      </c>
      <c r="B45" s="19"/>
      <c r="C45" s="19"/>
      <c r="D45" s="19"/>
      <c r="E45" s="19"/>
      <c r="F45" s="19"/>
      <c r="G45" s="19"/>
    </row>
    <row r="46" spans="1:7" x14ac:dyDescent="0.2">
      <c r="A46" s="8" t="s">
        <v>26</v>
      </c>
      <c r="B46" s="12">
        <f>EXP((LN(B17/B7)/10))-1</f>
        <v>1.9157912787072684E-2</v>
      </c>
      <c r="C46" s="12">
        <f t="shared" ref="C46:G46" si="0">EXP((LN(C17/C7)/10))-1</f>
        <v>3.4728683513594039E-3</v>
      </c>
      <c r="D46" s="12">
        <f t="shared" si="0"/>
        <v>2.2697314047428252E-2</v>
      </c>
      <c r="E46" s="12">
        <f t="shared" si="0"/>
        <v>2.5128264913658827E-2</v>
      </c>
      <c r="F46" s="12">
        <f t="shared" si="0"/>
        <v>9.8283659890201047E-2</v>
      </c>
      <c r="G46" s="12">
        <f t="shared" si="0"/>
        <v>3.5414283824107162E-2</v>
      </c>
    </row>
    <row r="47" spans="1:7" x14ac:dyDescent="0.2">
      <c r="A47" s="8" t="s">
        <v>27</v>
      </c>
      <c r="B47" s="12">
        <f>EXP((LN(B30/B17)/13))-1</f>
        <v>2.1170411910010012E-2</v>
      </c>
      <c r="C47" s="12">
        <f t="shared" ref="C47:G47" si="1">EXP((LN(C30/C17)/13))-1</f>
        <v>2.4649444705908685E-3</v>
      </c>
      <c r="D47" s="12">
        <f t="shared" si="1"/>
        <v>2.3687540270378671E-2</v>
      </c>
      <c r="E47" s="12">
        <f t="shared" si="1"/>
        <v>3.6804196556023516E-2</v>
      </c>
      <c r="F47" s="12">
        <f t="shared" si="1"/>
        <v>2.6745002069786139E-2</v>
      </c>
      <c r="G47" s="12">
        <f t="shared" si="1"/>
        <v>3.0780673095166744E-2</v>
      </c>
    </row>
    <row r="48" spans="1:7" x14ac:dyDescent="0.2">
      <c r="A48" s="8" t="s">
        <v>28</v>
      </c>
      <c r="B48" s="12">
        <f>EXP((LN(B32/B30)/2))-1</f>
        <v>1.693739696923835E-2</v>
      </c>
      <c r="C48" s="12">
        <f t="shared" ref="C48:G48" si="2">EXP((LN(C32/C30)/2))-1</f>
        <v>3.3419396243099531E-3</v>
      </c>
      <c r="D48" s="12">
        <f t="shared" si="2"/>
        <v>2.0335940351612569E-2</v>
      </c>
      <c r="E48" s="12">
        <f t="shared" si="2"/>
        <v>3.8631936103093123E-2</v>
      </c>
      <c r="F48" s="12">
        <f t="shared" si="2"/>
        <v>-8.5402196724040369E-3</v>
      </c>
      <c r="G48" s="12">
        <f t="shared" si="2"/>
        <v>1.8473559644679893E-2</v>
      </c>
    </row>
    <row r="49" spans="1:7" ht="14.1" customHeight="1" x14ac:dyDescent="0.2">
      <c r="A49" s="8" t="s">
        <v>60</v>
      </c>
      <c r="B49" s="12">
        <f>EXP((LN(B43/B30)/13))-1</f>
        <v>1.9261525569333582E-2</v>
      </c>
      <c r="C49" s="12">
        <f t="shared" ref="C49:G49" si="3">EXP((LN(C43/C30)/13))-1</f>
        <v>-1.2617123226730254E-3</v>
      </c>
      <c r="D49" s="12">
        <f t="shared" si="3"/>
        <v>1.797551074249637E-2</v>
      </c>
      <c r="E49" s="12">
        <f t="shared" si="3"/>
        <v>3.6055437572784177E-2</v>
      </c>
      <c r="F49" s="12">
        <f t="shared" si="3"/>
        <v>1.9593074396623056E-2</v>
      </c>
      <c r="G49" s="12">
        <f t="shared" si="3"/>
        <v>1.8691355034481161E-2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7" ht="15.95" customHeight="1" x14ac:dyDescent="0.25">
      <c r="A1" s="18" t="s">
        <v>77</v>
      </c>
      <c r="B1" s="18"/>
      <c r="C1" s="18"/>
      <c r="D1" s="18"/>
      <c r="E1" s="18"/>
    </row>
    <row r="2" spans="1:7" ht="15.75" customHeight="1" x14ac:dyDescent="0.25">
      <c r="A2" s="18" t="s">
        <v>62</v>
      </c>
      <c r="B2" s="18"/>
      <c r="C2" s="18"/>
      <c r="D2" s="18"/>
      <c r="E2" s="18"/>
    </row>
    <row r="3" spans="1:7" ht="15.75" customHeight="1" x14ac:dyDescent="0.25">
      <c r="A3" s="18" t="s">
        <v>58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3"/>
      <c r="G4" s="23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11.278637225165062</v>
      </c>
      <c r="C7" s="11">
        <v>11.097095137153937</v>
      </c>
      <c r="D7" s="11">
        <v>10.988824880750535</v>
      </c>
      <c r="E7" s="11">
        <v>15.526320968287219</v>
      </c>
    </row>
    <row r="8" spans="1:7" ht="13.5" thickBot="1" x14ac:dyDescent="0.25">
      <c r="A8" s="6">
        <v>1991</v>
      </c>
      <c r="B8" s="11">
        <v>11.146417508734967</v>
      </c>
      <c r="C8" s="11">
        <v>10.839970524724812</v>
      </c>
      <c r="D8" s="11">
        <v>10.734208938146374</v>
      </c>
      <c r="E8" s="11">
        <v>15.696614025393917</v>
      </c>
    </row>
    <row r="9" spans="1:7" ht="13.5" thickBot="1" x14ac:dyDescent="0.25">
      <c r="A9" s="6">
        <v>1992</v>
      </c>
      <c r="B9" s="11">
        <v>11.877063435386521</v>
      </c>
      <c r="C9" s="11">
        <v>11.570135437242254</v>
      </c>
      <c r="D9" s="11">
        <v>11.457249901439452</v>
      </c>
      <c r="E9" s="11">
        <v>15.82354594726317</v>
      </c>
    </row>
    <row r="10" spans="1:7" ht="13.5" thickBot="1" x14ac:dyDescent="0.25">
      <c r="A10" s="6">
        <v>1993</v>
      </c>
      <c r="B10" s="11">
        <v>12.253996588895641</v>
      </c>
      <c r="C10" s="11">
        <v>11.890223106024081</v>
      </c>
      <c r="D10" s="11">
        <v>11.774214593123016</v>
      </c>
      <c r="E10" s="11">
        <v>16.291961854601364</v>
      </c>
    </row>
    <row r="11" spans="1:7" ht="13.5" thickBot="1" x14ac:dyDescent="0.25">
      <c r="A11" s="6">
        <v>1994</v>
      </c>
      <c r="B11" s="11">
        <v>12.295705185242085</v>
      </c>
      <c r="C11" s="11">
        <v>12.095036366985477</v>
      </c>
      <c r="D11" s="11">
        <v>11.977029566784449</v>
      </c>
      <c r="E11" s="11">
        <v>15.912700099766896</v>
      </c>
    </row>
    <row r="12" spans="1:7" ht="13.5" thickBot="1" x14ac:dyDescent="0.25">
      <c r="A12" s="6">
        <v>1995</v>
      </c>
      <c r="B12" s="11">
        <v>11.134126112264155</v>
      </c>
      <c r="C12" s="11">
        <v>10.960215749288951</v>
      </c>
      <c r="D12" s="11">
        <v>10.853280974490177</v>
      </c>
      <c r="E12" s="11">
        <v>16.461337511231282</v>
      </c>
    </row>
    <row r="13" spans="1:7" ht="13.5" thickBot="1" x14ac:dyDescent="0.25">
      <c r="A13" s="6">
        <v>1996</v>
      </c>
      <c r="B13" s="11">
        <v>11.183054603362674</v>
      </c>
      <c r="C13" s="11">
        <v>11.027371685665956</v>
      </c>
      <c r="D13" s="11">
        <v>10.919781695212938</v>
      </c>
      <c r="E13" s="11">
        <v>14.957830255149849</v>
      </c>
    </row>
    <row r="14" spans="1:7" ht="13.5" thickBot="1" x14ac:dyDescent="0.25">
      <c r="A14" s="6">
        <v>1997</v>
      </c>
      <c r="B14" s="11">
        <v>11.320164119672016</v>
      </c>
      <c r="C14" s="11">
        <v>11.10894469732507</v>
      </c>
      <c r="D14" s="11">
        <v>11.104993484063991</v>
      </c>
      <c r="E14" s="11">
        <v>13.906918685690963</v>
      </c>
    </row>
    <row r="15" spans="1:7" ht="13.5" thickBot="1" x14ac:dyDescent="0.25">
      <c r="A15" s="6">
        <v>1998</v>
      </c>
      <c r="B15" s="11">
        <v>11.076743247458602</v>
      </c>
      <c r="C15" s="11">
        <v>11.220172123053647</v>
      </c>
      <c r="D15" s="11">
        <v>11.225939782616372</v>
      </c>
      <c r="E15" s="11">
        <v>14.015606558555017</v>
      </c>
    </row>
    <row r="16" spans="1:7" ht="13.5" thickBot="1" x14ac:dyDescent="0.25">
      <c r="A16" s="6">
        <v>1999</v>
      </c>
      <c r="B16" s="11">
        <v>10.552749535771282</v>
      </c>
      <c r="C16" s="11">
        <v>11.038811977476339</v>
      </c>
      <c r="D16" s="11">
        <v>10.992676305019636</v>
      </c>
      <c r="E16" s="11">
        <v>12.762541700476241</v>
      </c>
    </row>
    <row r="17" spans="1:5" ht="13.5" thickBot="1" x14ac:dyDescent="0.25">
      <c r="A17" s="6">
        <v>2000</v>
      </c>
      <c r="B17" s="11">
        <v>11.418106766617605</v>
      </c>
      <c r="C17" s="11">
        <v>11.4593549754421</v>
      </c>
      <c r="D17" s="11">
        <v>11.15306082733354</v>
      </c>
      <c r="E17" s="11">
        <v>12.183687203193584</v>
      </c>
    </row>
    <row r="18" spans="1:5" ht="13.5" thickBot="1" x14ac:dyDescent="0.25">
      <c r="A18" s="6">
        <v>2001</v>
      </c>
      <c r="B18" s="11">
        <v>12.17490828008998</v>
      </c>
      <c r="C18" s="11">
        <v>12.078566724299709</v>
      </c>
      <c r="D18" s="11">
        <v>12.057334770356627</v>
      </c>
      <c r="E18" s="11">
        <v>14.811809926398398</v>
      </c>
    </row>
    <row r="19" spans="1:5" ht="13.5" thickBot="1" x14ac:dyDescent="0.25">
      <c r="A19" s="6">
        <v>2002</v>
      </c>
      <c r="B19" s="11">
        <v>12.520348633355491</v>
      </c>
      <c r="C19" s="11">
        <v>13.369485975840105</v>
      </c>
      <c r="D19" s="11">
        <v>13.309253308417405</v>
      </c>
      <c r="E19" s="11">
        <v>15.463845888988612</v>
      </c>
    </row>
    <row r="20" spans="1:5" ht="13.5" thickBot="1" x14ac:dyDescent="0.25">
      <c r="A20" s="6">
        <v>2003</v>
      </c>
      <c r="B20" s="11">
        <v>12.523442633804489</v>
      </c>
      <c r="C20" s="11">
        <v>12.265889324846333</v>
      </c>
      <c r="D20" s="11">
        <v>12.245683532824447</v>
      </c>
      <c r="E20" s="11">
        <v>14.960686936508221</v>
      </c>
    </row>
    <row r="21" spans="1:5" ht="13.5" thickBot="1" x14ac:dyDescent="0.25">
      <c r="A21" s="6">
        <v>2004</v>
      </c>
      <c r="B21" s="11">
        <v>12.173263268619683</v>
      </c>
      <c r="C21" s="11">
        <v>12.946506501987567</v>
      </c>
      <c r="D21" s="11">
        <v>12.893410735860193</v>
      </c>
      <c r="E21" s="11">
        <v>12.881578715898808</v>
      </c>
    </row>
    <row r="22" spans="1:5" ht="13.5" thickBot="1" x14ac:dyDescent="0.25">
      <c r="A22" s="6">
        <v>2005</v>
      </c>
      <c r="B22" s="11">
        <v>11.571914928463423</v>
      </c>
      <c r="C22" s="11">
        <v>12.248632796166421</v>
      </c>
      <c r="D22" s="11">
        <v>12.232579852172393</v>
      </c>
      <c r="E22" s="11">
        <v>12.507561809289918</v>
      </c>
    </row>
    <row r="23" spans="1:5" ht="13.5" thickBot="1" x14ac:dyDescent="0.25">
      <c r="A23" s="6">
        <v>2006</v>
      </c>
      <c r="B23" s="11">
        <v>13.228255238753812</v>
      </c>
      <c r="C23" s="11">
        <v>14.314143684427215</v>
      </c>
      <c r="D23" s="11">
        <v>14.270207863547576</v>
      </c>
      <c r="E23" s="11">
        <v>14.39306752374724</v>
      </c>
    </row>
    <row r="24" spans="1:5" ht="13.5" thickBot="1" x14ac:dyDescent="0.25">
      <c r="A24" s="6">
        <v>2007</v>
      </c>
      <c r="B24" s="11">
        <v>13.831267146770506</v>
      </c>
      <c r="C24" s="11">
        <v>13.862018126981974</v>
      </c>
      <c r="D24" s="11">
        <v>13.864166885525519</v>
      </c>
      <c r="E24" s="11">
        <v>13.615623471978889</v>
      </c>
    </row>
    <row r="25" spans="1:5" ht="13.5" thickBot="1" x14ac:dyDescent="0.25">
      <c r="A25" s="6">
        <v>2008</v>
      </c>
      <c r="B25" s="11">
        <v>14.353619832766876</v>
      </c>
      <c r="C25" s="11">
        <v>13.948655626447579</v>
      </c>
      <c r="D25" s="11">
        <v>13.982074605313674</v>
      </c>
      <c r="E25" s="11">
        <v>12.636353741459857</v>
      </c>
    </row>
    <row r="26" spans="1:5" ht="13.5" thickBot="1" x14ac:dyDescent="0.25">
      <c r="A26" s="6">
        <v>2009</v>
      </c>
      <c r="B26" s="11">
        <v>14.296733628350987</v>
      </c>
      <c r="C26" s="11">
        <v>13.660511243197913</v>
      </c>
      <c r="D26" s="11">
        <v>13.721339637922387</v>
      </c>
      <c r="E26" s="11">
        <v>14.029743022411788</v>
      </c>
    </row>
    <row r="27" spans="1:5" ht="13.5" thickBot="1" x14ac:dyDescent="0.25">
      <c r="A27" s="6">
        <v>2010</v>
      </c>
      <c r="B27" s="11">
        <v>14.296733628350987</v>
      </c>
      <c r="C27" s="11">
        <v>13.660511243197913</v>
      </c>
      <c r="D27" s="11">
        <v>13.721339637922387</v>
      </c>
      <c r="E27" s="11">
        <v>14.029743022411788</v>
      </c>
    </row>
    <row r="28" spans="1:5" ht="13.5" thickBot="1" x14ac:dyDescent="0.25">
      <c r="A28" s="6">
        <v>2011</v>
      </c>
      <c r="B28" s="11">
        <v>12.767701483104547</v>
      </c>
      <c r="C28" s="11">
        <v>11.103604854508809</v>
      </c>
      <c r="D28" s="11">
        <v>13.433619466846002</v>
      </c>
      <c r="E28" s="11">
        <v>14.029743022411788</v>
      </c>
    </row>
    <row r="29" spans="1:5" ht="13.5" thickBot="1" x14ac:dyDescent="0.25">
      <c r="A29" s="6">
        <v>2012</v>
      </c>
      <c r="B29" s="11">
        <v>12.07795141168512</v>
      </c>
      <c r="C29" s="11">
        <v>11.398295146849375</v>
      </c>
      <c r="D29" s="11">
        <v>14.920776444421007</v>
      </c>
      <c r="E29" s="11">
        <v>14.029743022411788</v>
      </c>
    </row>
    <row r="30" spans="1:5" ht="13.5" thickBot="1" x14ac:dyDescent="0.25">
      <c r="A30" s="6">
        <v>2013</v>
      </c>
      <c r="B30" s="11">
        <v>13.184999999999999</v>
      </c>
      <c r="C30" s="11">
        <v>12.661</v>
      </c>
      <c r="D30" s="11">
        <v>14.607000000000001</v>
      </c>
      <c r="E30" s="11">
        <v>15.099808168188956</v>
      </c>
    </row>
    <row r="31" spans="1:5" ht="13.5" thickBot="1" x14ac:dyDescent="0.25">
      <c r="A31" s="6">
        <v>2014</v>
      </c>
      <c r="B31" s="11">
        <v>14.564408967391302</v>
      </c>
      <c r="C31" s="11">
        <v>13.985588315217388</v>
      </c>
      <c r="D31" s="11">
        <v>16.135177989130433</v>
      </c>
      <c r="E31" s="11">
        <v>16.679543533610897</v>
      </c>
    </row>
    <row r="32" spans="1:5" ht="13.5" thickBot="1" x14ac:dyDescent="0.25">
      <c r="A32" s="6">
        <v>2015</v>
      </c>
      <c r="B32" s="11">
        <v>13.910533288043474</v>
      </c>
      <c r="C32" s="11">
        <v>13.357699048913039</v>
      </c>
      <c r="D32" s="11">
        <v>15.410781929347824</v>
      </c>
      <c r="E32" s="11">
        <v>15.930707938313482</v>
      </c>
    </row>
    <row r="33" spans="1:5" ht="13.5" thickBot="1" x14ac:dyDescent="0.25">
      <c r="A33" s="6">
        <v>2016</v>
      </c>
      <c r="B33" s="11">
        <v>14.59128057065217</v>
      </c>
      <c r="C33" s="11">
        <v>14.011391983695647</v>
      </c>
      <c r="D33" s="11">
        <v>16.164947690217389</v>
      </c>
      <c r="E33" s="11">
        <v>16.710317599171063</v>
      </c>
    </row>
    <row r="34" spans="1:5" ht="13.5" thickBot="1" x14ac:dyDescent="0.25">
      <c r="A34" s="6">
        <v>2017</v>
      </c>
      <c r="B34" s="11">
        <v>15.200370244565212</v>
      </c>
      <c r="C34" s="11">
        <v>14.596275135869559</v>
      </c>
      <c r="D34" s="11">
        <v>16.839727581521736</v>
      </c>
      <c r="E34" s="11">
        <v>17.40786308520153</v>
      </c>
    </row>
    <row r="35" spans="1:5" ht="13.5" thickBot="1" x14ac:dyDescent="0.25">
      <c r="A35" s="6">
        <v>2018</v>
      </c>
      <c r="B35" s="11">
        <v>15.316813858695649</v>
      </c>
      <c r="C35" s="11">
        <v>14.708091032608692</v>
      </c>
      <c r="D35" s="11">
        <v>16.968729619565217</v>
      </c>
      <c r="E35" s="11">
        <v>17.541217369295595</v>
      </c>
    </row>
    <row r="36" spans="1:5" ht="13.5" thickBot="1" x14ac:dyDescent="0.25">
      <c r="A36" s="6">
        <v>2019</v>
      </c>
      <c r="B36" s="11">
        <v>15.71988790760869</v>
      </c>
      <c r="C36" s="11">
        <v>15.095146059782603</v>
      </c>
      <c r="D36" s="11">
        <v>17.41527513586956</v>
      </c>
      <c r="E36" s="11">
        <v>18.002828352698106</v>
      </c>
    </row>
    <row r="37" spans="1:5" ht="13.5" thickBot="1" x14ac:dyDescent="0.25">
      <c r="A37" s="6">
        <v>2020</v>
      </c>
      <c r="B37" s="11">
        <v>15.845288722826082</v>
      </c>
      <c r="C37" s="11">
        <v>15.215563179347821</v>
      </c>
      <c r="D37" s="11">
        <v>17.554200407608693</v>
      </c>
      <c r="E37" s="11">
        <v>18.146440658645556</v>
      </c>
    </row>
    <row r="38" spans="1:5" ht="13.5" thickBot="1" x14ac:dyDescent="0.25">
      <c r="A38" s="6">
        <v>2021</v>
      </c>
      <c r="B38" s="11">
        <v>15.934860733695647</v>
      </c>
      <c r="C38" s="11">
        <v>15.30157540760869</v>
      </c>
      <c r="D38" s="11">
        <v>17.653432744565215</v>
      </c>
      <c r="E38" s="11">
        <v>18.249020877179447</v>
      </c>
    </row>
    <row r="39" spans="1:5" ht="13.5" thickBot="1" x14ac:dyDescent="0.25">
      <c r="A39" s="6">
        <v>2022</v>
      </c>
      <c r="B39" s="11">
        <v>16.06026154891304</v>
      </c>
      <c r="C39" s="11">
        <v>15.421992527173908</v>
      </c>
      <c r="D39" s="11">
        <v>17.792358016304348</v>
      </c>
      <c r="E39" s="11">
        <v>18.392633183126897</v>
      </c>
    </row>
    <row r="40" spans="1:5" ht="13.5" thickBot="1" x14ac:dyDescent="0.25">
      <c r="A40" s="6">
        <v>2023</v>
      </c>
      <c r="B40" s="11">
        <v>16.185662364130433</v>
      </c>
      <c r="C40" s="11">
        <v>15.542409646739127</v>
      </c>
      <c r="D40" s="11">
        <v>17.931283288043481</v>
      </c>
      <c r="E40" s="11">
        <v>18.53624548907435</v>
      </c>
    </row>
    <row r="41" spans="1:5" ht="13.5" thickBot="1" x14ac:dyDescent="0.25">
      <c r="A41" s="6">
        <v>2024</v>
      </c>
      <c r="B41" s="11">
        <v>16.337934782608695</v>
      </c>
      <c r="C41" s="11">
        <v>15.688630434782604</v>
      </c>
      <c r="D41" s="11">
        <v>18.099978260869566</v>
      </c>
      <c r="E41" s="11">
        <v>18.710631860581966</v>
      </c>
    </row>
    <row r="42" spans="1:5" ht="13.5" thickBot="1" x14ac:dyDescent="0.25">
      <c r="A42" s="6">
        <v>2025</v>
      </c>
      <c r="B42" s="11">
        <v>16.517078804347825</v>
      </c>
      <c r="C42" s="11">
        <v>15.860654891304344</v>
      </c>
      <c r="D42" s="11">
        <v>18.29844293478261</v>
      </c>
      <c r="E42" s="11">
        <v>18.915792297649752</v>
      </c>
    </row>
    <row r="43" spans="1:5" ht="14.1" customHeight="1" thickBot="1" x14ac:dyDescent="0.25">
      <c r="A43" s="6">
        <v>2026</v>
      </c>
      <c r="B43" s="11">
        <v>16.698187124570939</v>
      </c>
      <c r="C43" s="11">
        <v>16.03456558090198</v>
      </c>
      <c r="D43" s="11">
        <v>18.49908375643593</v>
      </c>
      <c r="E43" s="11">
        <v>19.123202300913455</v>
      </c>
    </row>
    <row r="44" spans="1:5" ht="15.75" customHeight="1" x14ac:dyDescent="0.2">
      <c r="A44" s="4"/>
    </row>
    <row r="45" spans="1:5" ht="15.75" x14ac:dyDescent="0.25">
      <c r="A45" s="19" t="s">
        <v>25</v>
      </c>
      <c r="B45" s="19"/>
      <c r="C45" s="19"/>
      <c r="D45" s="19"/>
    </row>
    <row r="46" spans="1:5" x14ac:dyDescent="0.2">
      <c r="A46" s="8" t="s">
        <v>26</v>
      </c>
      <c r="B46" s="12">
        <f>EXP((LN(B17/B7)/10))-1</f>
        <v>1.2297538106034178E-3</v>
      </c>
      <c r="C46" s="12">
        <f t="shared" ref="C46:E46" si="0">EXP((LN(C17/C7)/10))-1</f>
        <v>3.2174699931202255E-3</v>
      </c>
      <c r="D46" s="12">
        <f t="shared" si="0"/>
        <v>1.4846146934877069E-3</v>
      </c>
      <c r="E46" s="12">
        <f t="shared" si="0"/>
        <v>-2.3952354667230114E-2</v>
      </c>
    </row>
    <row r="47" spans="1:5" x14ac:dyDescent="0.2">
      <c r="A47" s="8" t="s">
        <v>27</v>
      </c>
      <c r="B47" s="12">
        <f>EXP((LN(B30/B17)/13))-1</f>
        <v>1.1129120027819184E-2</v>
      </c>
      <c r="C47" s="12">
        <f t="shared" ref="C47:E47" si="1">EXP((LN(C30/C17)/13))-1</f>
        <v>7.7002632226037537E-3</v>
      </c>
      <c r="D47" s="12">
        <f t="shared" si="1"/>
        <v>2.0969675383731179E-2</v>
      </c>
      <c r="E47" s="12">
        <f t="shared" si="1"/>
        <v>1.6643453441848921E-2</v>
      </c>
    </row>
    <row r="48" spans="1:5" x14ac:dyDescent="0.2">
      <c r="A48" s="8" t="s">
        <v>28</v>
      </c>
      <c r="B48" s="12">
        <f>EXP((LN(B32/B30)/2))-1</f>
        <v>2.7145157177427937E-2</v>
      </c>
      <c r="C48" s="12">
        <f t="shared" ref="C48:E48" si="2">EXP((LN(C32/C30)/2))-1</f>
        <v>2.7145157177427937E-2</v>
      </c>
      <c r="D48" s="12">
        <f t="shared" si="2"/>
        <v>2.7145157177427937E-2</v>
      </c>
      <c r="E48" s="12">
        <f t="shared" si="2"/>
        <v>2.7145157177428159E-2</v>
      </c>
    </row>
    <row r="49" spans="1:5" ht="14.1" customHeight="1" x14ac:dyDescent="0.2">
      <c r="A49" s="8" t="s">
        <v>60</v>
      </c>
      <c r="B49" s="12">
        <f>EXP((LN(B43/B30)/13))-1</f>
        <v>1.833688864585592E-2</v>
      </c>
      <c r="C49" s="12">
        <f t="shared" ref="C49:E49" si="3">EXP((LN(C43/C30)/13))-1</f>
        <v>1.833688864585592E-2</v>
      </c>
      <c r="D49" s="12">
        <f t="shared" si="3"/>
        <v>1.833688864585592E-2</v>
      </c>
      <c r="E49" s="12">
        <f t="shared" si="3"/>
        <v>1.833688864585592E-2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Z5JXHV6S7NA6-3-72958</_dlc_DocId>
    <_dlc_DocIdUrl xmlns="8eef3743-c7b3-4cbe-8837-b6e805be353c">
      <Url>http://efilingspinternal/_layouts/DocIdRedir.aspx?ID=Z5JXHV6S7NA6-3-72958</Url>
      <Description>Z5JXHV6S7NA6-3-72958</Description>
    </_dlc_DocIdUrl>
  </documentManagement>
</p:properties>
</file>

<file path=customXml/itemProps1.xml><?xml version="1.0" encoding="utf-8"?>
<ds:datastoreItem xmlns:ds="http://schemas.openxmlformats.org/officeDocument/2006/customXml" ds:itemID="{2956B172-2A2F-4DD4-8CCD-0F0473896BBA}"/>
</file>

<file path=customXml/itemProps2.xml><?xml version="1.0" encoding="utf-8"?>
<ds:datastoreItem xmlns:ds="http://schemas.openxmlformats.org/officeDocument/2006/customXml" ds:itemID="{BF11B05A-7EEB-4CFC-A319-3BC1B58DCBBB}"/>
</file>

<file path=customXml/itemProps3.xml><?xml version="1.0" encoding="utf-8"?>
<ds:datastoreItem xmlns:ds="http://schemas.openxmlformats.org/officeDocument/2006/customXml" ds:itemID="{2B7EF4D8-B7E1-40EE-A381-23D1D12ECC1F}"/>
</file>

<file path=customXml/itemProps4.xml><?xml version="1.0" encoding="utf-8"?>
<ds:datastoreItem xmlns:ds="http://schemas.openxmlformats.org/officeDocument/2006/customXml" ds:itemID="{D401E7BC-3D99-46CC-82EB-A13317DBE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Imperial Irrigation District Mid Demand Case</dc:title>
  <cp:lastModifiedBy>Mitchell, Jann@Energy</cp:lastModifiedBy>
  <dcterms:created xsi:type="dcterms:W3CDTF">2014-11-20T23:26:49Z</dcterms:created>
  <dcterms:modified xsi:type="dcterms:W3CDTF">2015-06-23T17:31:55Z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f32171d7-4a50-44ea-815f-b3929dd701cf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http://efilingspinternal/PendingDocuments/15-IEPR-03/20150624T131045_Imperial_Irrigation_District_Mid_Demand_Case.xlsx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594900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