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G46" i="4" l="1"/>
  <c r="E46" i="4"/>
  <c r="E47" i="4"/>
  <c r="E48" i="5"/>
  <c r="E49" i="5"/>
  <c r="G48" i="5"/>
  <c r="C46" i="9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39" i="7" l="1"/>
  <c r="H43" i="7"/>
  <c r="H41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<sst xmlns="http://schemas.openxmlformats.org/spreadsheetml/2006/main" count="155" uniqueCount="80">
  <si>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</si>
  <si>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</si>
  <si>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</si>
  <si>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</si>
  <si>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</si>
  <si>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</si>
  <si>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</si>
  <si>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</si>
  <si>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</si>
  <si>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</si>
  <si>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</si>
  <si>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</si>
  <si>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</si>
  <si>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</si>
  <si>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</si>
  <si>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</si>
  <si>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</si>
  <si>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</si>
  <si>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</si>
  <si>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</si>
  <si>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</si>
  <si>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</si>
  <si>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</si>
  <si>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</si>
  <si>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</si>
  <si>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</si>
  <si>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</si>
  <si>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</si>
  <si>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</si>
  <si>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</si>
  <si>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</si>
  <si>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</si>
  <si>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</si>
  <si>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</si>
  <si>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</si>
  <si>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</si>
  <si>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</si>
  <si>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</si>
  <si>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</si>
  <si>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</si>
  <si>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</si>
  <si>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</si>
  <si>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</si>
  <si>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</si>
  <si>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</si>
  <si>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</si>
  <si>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</si>
  <si>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</si>
  <si>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</si>
  <si>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</si>
  <si>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</si>
  <si>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</si>
  <si>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</si>
  <si>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</si>
  <si>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</si>
  <si>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</si>
  <si>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</si>
  <si>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</si>
  <si>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</si>
  <si>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</si>
  <si>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</si>
  <si>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</si>
  <si>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</si>
  <si>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</si>
  <si>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</si>
  <si>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</si>
  <si>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</si>
  <si>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</si>
  <si>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</si>
  <si>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</si>
  <si>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PG&amp;E Planning Area</t>
  </si>
  <si>
    <t>Form 1.1b - PG&amp;E Planning Area</t>
  </si>
  <si>
    <t>Form 1.2 - PG&amp;E Planning Area</t>
  </si>
  <si>
    <t>Form 1.4 - PG&amp;E Planning Area</t>
  </si>
  <si>
    <t>Form 1.5 - PG&amp;E Planning Area</t>
  </si>
  <si>
    <t>Form 1.7a - PG&amp;E Planning Area</t>
  </si>
  <si>
    <t>Form 2.2 - PG&amp;E Planning Area</t>
  </si>
  <si>
    <t>Form 2.3 - PG&amp;E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</si>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</sst>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x14ac:dyDescent="0.25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95" customHeight="1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24278.83715499999</v>
      </c>
      <c r="C7" s="7">
        <v>0</v>
      </c>
      <c r="D7" s="7">
        <v>24877.381650734933</v>
      </c>
      <c r="E7" s="7">
        <v>0</v>
      </c>
      <c r="F7" s="7">
        <v>18791.431867895913</v>
      </c>
      <c r="G7" s="7">
        <v>3168.6093999999998</v>
      </c>
      <c r="H7" s="7">
        <v>7093.6012050192776</v>
      </c>
      <c r="I7" s="7">
        <v>4721.2743858309032</v>
      </c>
      <c r="J7" s="7">
        <v>469.6663040000002</v>
      </c>
      <c r="K7" s="7">
        <v>83400.801968481013</v>
      </c>
    </row>
    <row r="8" spans="1:11" ht="13.5" thickBot="1" x14ac:dyDescent="0.25">
      <c r="A8" s="6">
        <v>1991</v>
      </c>
      <c r="B8" s="7">
        <v>24652.214243999999</v>
      </c>
      <c r="C8" s="7">
        <v>0</v>
      </c>
      <c r="D8" s="7">
        <v>25148.20295878264</v>
      </c>
      <c r="E8" s="7">
        <v>0</v>
      </c>
      <c r="F8" s="7">
        <v>18403.319182034567</v>
      </c>
      <c r="G8" s="7">
        <v>3194.0409119182568</v>
      </c>
      <c r="H8" s="7">
        <v>6444.1790766249278</v>
      </c>
      <c r="I8" s="7">
        <v>4634.7753593239731</v>
      </c>
      <c r="J8" s="7">
        <v>477.47850699999987</v>
      </c>
      <c r="K8" s="7">
        <v>82954.210239684384</v>
      </c>
    </row>
    <row r="9" spans="1:11" ht="13.5" thickBot="1" x14ac:dyDescent="0.25">
      <c r="A9" s="6">
        <v>1992</v>
      </c>
      <c r="B9" s="7">
        <v>24756.784248999997</v>
      </c>
      <c r="C9" s="7">
        <v>0</v>
      </c>
      <c r="D9" s="7">
        <v>26044.737097066562</v>
      </c>
      <c r="E9" s="7">
        <v>0</v>
      </c>
      <c r="F9" s="7">
        <v>18300.60651114642</v>
      </c>
      <c r="G9" s="7">
        <v>3090.1822315694762</v>
      </c>
      <c r="H9" s="7">
        <v>6350.4627659886137</v>
      </c>
      <c r="I9" s="7">
        <v>4652.265071540075</v>
      </c>
      <c r="J9" s="7">
        <v>474.89880699999998</v>
      </c>
      <c r="K9" s="7">
        <v>83669.936733311144</v>
      </c>
    </row>
    <row r="10" spans="1:11" ht="13.5" thickBot="1" x14ac:dyDescent="0.25">
      <c r="A10" s="6">
        <v>1993</v>
      </c>
      <c r="B10" s="7">
        <v>25143.367432999996</v>
      </c>
      <c r="C10" s="7">
        <v>0</v>
      </c>
      <c r="D10" s="7">
        <v>26433.655693243381</v>
      </c>
      <c r="E10" s="7">
        <v>0</v>
      </c>
      <c r="F10" s="7">
        <v>18469.439334671162</v>
      </c>
      <c r="G10" s="7">
        <v>3003.224460508357</v>
      </c>
      <c r="H10" s="7">
        <v>6025.0290970123888</v>
      </c>
      <c r="I10" s="7">
        <v>4759.1014687668539</v>
      </c>
      <c r="J10" s="7">
        <v>480.90070199999997</v>
      </c>
      <c r="K10" s="7">
        <v>84314.718189202133</v>
      </c>
    </row>
    <row r="11" spans="1:11" ht="13.5" thickBot="1" x14ac:dyDescent="0.25">
      <c r="A11" s="6">
        <v>1994</v>
      </c>
      <c r="B11" s="7">
        <v>25330.064674999998</v>
      </c>
      <c r="C11" s="7">
        <v>0</v>
      </c>
      <c r="D11" s="7">
        <v>26514.385347646647</v>
      </c>
      <c r="E11" s="7">
        <v>0</v>
      </c>
      <c r="F11" s="7">
        <v>18452.376907085451</v>
      </c>
      <c r="G11" s="7">
        <v>2550.2816498181664</v>
      </c>
      <c r="H11" s="7">
        <v>6218.6811450669866</v>
      </c>
      <c r="I11" s="7">
        <v>4686.5232861278155</v>
      </c>
      <c r="J11" s="7">
        <v>479.57457800000003</v>
      </c>
      <c r="K11" s="7">
        <v>84231.88758874507</v>
      </c>
    </row>
    <row r="12" spans="1:11" ht="13.5" thickBot="1" x14ac:dyDescent="0.25">
      <c r="A12" s="6">
        <v>1995</v>
      </c>
      <c r="B12" s="7">
        <v>25406.775768000007</v>
      </c>
      <c r="C12" s="7">
        <v>0</v>
      </c>
      <c r="D12" s="7">
        <v>27157.397382293442</v>
      </c>
      <c r="E12" s="7">
        <v>0</v>
      </c>
      <c r="F12" s="7">
        <v>19453.564539227398</v>
      </c>
      <c r="G12" s="7">
        <v>2355.8219209696722</v>
      </c>
      <c r="H12" s="7">
        <v>5237.7688856106925</v>
      </c>
      <c r="I12" s="7">
        <v>4732.861241315888</v>
      </c>
      <c r="J12" s="7">
        <v>494.17714300000006</v>
      </c>
      <c r="K12" s="7">
        <v>84838.366880417088</v>
      </c>
    </row>
    <row r="13" spans="1:11" ht="13.5" thickBot="1" x14ac:dyDescent="0.25">
      <c r="A13" s="6">
        <v>1996</v>
      </c>
      <c r="B13" s="7">
        <v>26322.47772499999</v>
      </c>
      <c r="C13" s="7">
        <v>0</v>
      </c>
      <c r="D13" s="7">
        <v>27995.164204947159</v>
      </c>
      <c r="E13" s="7">
        <v>0</v>
      </c>
      <c r="F13" s="7">
        <v>18971.153579890211</v>
      </c>
      <c r="G13" s="7">
        <v>2460.4643317285595</v>
      </c>
      <c r="H13" s="7">
        <v>6066.4799146436317</v>
      </c>
      <c r="I13" s="7">
        <v>4931.7141535824749</v>
      </c>
      <c r="J13" s="7">
        <v>510.01566200000013</v>
      </c>
      <c r="K13" s="7">
        <v>87257.46957179204</v>
      </c>
    </row>
    <row r="14" spans="1:11" ht="13.5" thickBot="1" x14ac:dyDescent="0.25">
      <c r="A14" s="6">
        <v>1997</v>
      </c>
      <c r="B14" s="7">
        <v>26810.896008999989</v>
      </c>
      <c r="C14" s="7">
        <v>0</v>
      </c>
      <c r="D14" s="7">
        <v>29655.360285481274</v>
      </c>
      <c r="E14" s="7">
        <v>0</v>
      </c>
      <c r="F14" s="7">
        <v>20160.077405457894</v>
      </c>
      <c r="G14" s="7">
        <v>2533.8865273239126</v>
      </c>
      <c r="H14" s="7">
        <v>6103.4525622883348</v>
      </c>
      <c r="I14" s="7">
        <v>4728.1281298002077</v>
      </c>
      <c r="J14" s="7">
        <v>529.20863799999995</v>
      </c>
      <c r="K14" s="7">
        <v>90521.009557351616</v>
      </c>
    </row>
    <row r="15" spans="1:11" ht="13.5" thickBot="1" x14ac:dyDescent="0.25">
      <c r="A15" s="6">
        <v>1998</v>
      </c>
      <c r="B15" s="7">
        <v>27737.958992108357</v>
      </c>
      <c r="C15" s="7">
        <v>0</v>
      </c>
      <c r="D15" s="7">
        <v>29573.940355065908</v>
      </c>
      <c r="E15" s="7">
        <v>0</v>
      </c>
      <c r="F15" s="7">
        <v>19389.4600577534</v>
      </c>
      <c r="G15" s="7">
        <v>2411.7254777585795</v>
      </c>
      <c r="H15" s="7">
        <v>4717.3294885135365</v>
      </c>
      <c r="I15" s="7">
        <v>4674.0150405585546</v>
      </c>
      <c r="J15" s="7">
        <v>543.45131400000014</v>
      </c>
      <c r="K15" s="7">
        <v>89047.880725758354</v>
      </c>
    </row>
    <row r="16" spans="1:11" ht="13.5" thickBot="1" x14ac:dyDescent="0.25">
      <c r="A16" s="6">
        <v>1999</v>
      </c>
      <c r="B16" s="7">
        <v>28688.360366930683</v>
      </c>
      <c r="C16" s="7">
        <v>0</v>
      </c>
      <c r="D16" s="7">
        <v>31670.754395359334</v>
      </c>
      <c r="E16" s="7">
        <v>0</v>
      </c>
      <c r="F16" s="7">
        <v>19325.393680755584</v>
      </c>
      <c r="G16" s="7">
        <v>2513.9416884531274</v>
      </c>
      <c r="H16" s="7">
        <v>6030.5492502280704</v>
      </c>
      <c r="I16" s="7">
        <v>5012.1410935183685</v>
      </c>
      <c r="J16" s="7">
        <v>482.49409099999986</v>
      </c>
      <c r="K16" s="7">
        <v>93723.634566245164</v>
      </c>
    </row>
    <row r="17" spans="1:11" ht="13.5" thickBot="1" x14ac:dyDescent="0.25">
      <c r="A17" s="6">
        <v>2000</v>
      </c>
      <c r="B17" s="7">
        <v>29470.531017488331</v>
      </c>
      <c r="C17" s="7">
        <v>0</v>
      </c>
      <c r="D17" s="7">
        <v>33036.115510365613</v>
      </c>
      <c r="E17" s="7">
        <v>0</v>
      </c>
      <c r="F17" s="7">
        <v>19459.337067538556</v>
      </c>
      <c r="G17" s="7">
        <v>2557.0906305666672</v>
      </c>
      <c r="H17" s="7">
        <v>5857.4175772854051</v>
      </c>
      <c r="I17" s="7">
        <v>5148.0545434725018</v>
      </c>
      <c r="J17" s="7">
        <v>518.56335990213131</v>
      </c>
      <c r="K17" s="7">
        <v>96047.109706619216</v>
      </c>
    </row>
    <row r="18" spans="1:11" ht="13.5" thickBot="1" x14ac:dyDescent="0.25">
      <c r="A18" s="6">
        <v>2001</v>
      </c>
      <c r="B18" s="7">
        <v>27702.655997528112</v>
      </c>
      <c r="C18" s="7">
        <v>0</v>
      </c>
      <c r="D18" s="7">
        <v>32062.976189609843</v>
      </c>
      <c r="E18" s="7">
        <v>0</v>
      </c>
      <c r="F18" s="7">
        <v>17682.722714041465</v>
      </c>
      <c r="G18" s="7">
        <v>2751.1302173416402</v>
      </c>
      <c r="H18" s="7">
        <v>6482.8382136904165</v>
      </c>
      <c r="I18" s="7">
        <v>4547.7641062171951</v>
      </c>
      <c r="J18" s="7">
        <v>479.16622321734195</v>
      </c>
      <c r="K18" s="7">
        <v>91709.253661645998</v>
      </c>
    </row>
    <row r="19" spans="1:11" ht="13.5" thickBot="1" x14ac:dyDescent="0.25">
      <c r="A19" s="6">
        <v>2002</v>
      </c>
      <c r="B19" s="7">
        <v>28513.275963759028</v>
      </c>
      <c r="C19" s="7">
        <v>0</v>
      </c>
      <c r="D19" s="7">
        <v>32800.018941073271</v>
      </c>
      <c r="E19" s="7">
        <v>0</v>
      </c>
      <c r="F19" s="7">
        <v>16695.388058074808</v>
      </c>
      <c r="G19" s="7">
        <v>2666.0216932578742</v>
      </c>
      <c r="H19" s="7">
        <v>6594.9487501265103</v>
      </c>
      <c r="I19" s="7">
        <v>4770.8355687159037</v>
      </c>
      <c r="J19" s="7">
        <v>475.48173961393991</v>
      </c>
      <c r="K19" s="7">
        <v>92515.970714621333</v>
      </c>
    </row>
    <row r="20" spans="1:11" ht="13.5" thickBot="1" x14ac:dyDescent="0.25">
      <c r="A20" s="6">
        <v>2003</v>
      </c>
      <c r="B20" s="7">
        <v>29767.431071423995</v>
      </c>
      <c r="C20" s="7">
        <v>0</v>
      </c>
      <c r="D20" s="7">
        <v>33301.616920842476</v>
      </c>
      <c r="E20" s="7">
        <v>0</v>
      </c>
      <c r="F20" s="7">
        <v>16497.01849310019</v>
      </c>
      <c r="G20" s="7">
        <v>2836.359381276774</v>
      </c>
      <c r="H20" s="7">
        <v>6850.3011787389123</v>
      </c>
      <c r="I20" s="7">
        <v>4464.2170168933026</v>
      </c>
      <c r="J20" s="7">
        <v>486.07325803511247</v>
      </c>
      <c r="K20" s="7">
        <v>94203.01732031077</v>
      </c>
    </row>
    <row r="21" spans="1:11" ht="13.5" thickBot="1" x14ac:dyDescent="0.25">
      <c r="A21" s="6">
        <v>2004</v>
      </c>
      <c r="B21" s="7">
        <v>30268.360880679422</v>
      </c>
      <c r="C21" s="7">
        <v>0</v>
      </c>
      <c r="D21" s="7">
        <v>33854.645422586051</v>
      </c>
      <c r="E21" s="7">
        <v>0</v>
      </c>
      <c r="F21" s="7">
        <v>17016.139136638805</v>
      </c>
      <c r="G21" s="7">
        <v>2939.4448915864527</v>
      </c>
      <c r="H21" s="7">
        <v>7057.4169268985734</v>
      </c>
      <c r="I21" s="7">
        <v>4753.1197238747736</v>
      </c>
      <c r="J21" s="7">
        <v>491.18382055844893</v>
      </c>
      <c r="K21" s="7">
        <v>96380.310802822511</v>
      </c>
    </row>
    <row r="22" spans="1:11" ht="13.5" thickBot="1" x14ac:dyDescent="0.25">
      <c r="A22" s="6">
        <v>2005</v>
      </c>
      <c r="B22" s="7">
        <v>30876.352713341344</v>
      </c>
      <c r="C22" s="7">
        <v>0</v>
      </c>
      <c r="D22" s="7">
        <v>33626.678922374733</v>
      </c>
      <c r="E22" s="7">
        <v>0</v>
      </c>
      <c r="F22" s="7">
        <v>16941.938730612219</v>
      </c>
      <c r="G22" s="7">
        <v>3141.5248222664422</v>
      </c>
      <c r="H22" s="7">
        <v>6423.6124244703042</v>
      </c>
      <c r="I22" s="7">
        <v>4855.3099705953473</v>
      </c>
      <c r="J22" s="7">
        <v>490.05473423007356</v>
      </c>
      <c r="K22" s="7">
        <v>96355.472317890468</v>
      </c>
    </row>
    <row r="23" spans="1:11" ht="13.5" thickBot="1" x14ac:dyDescent="0.25">
      <c r="A23" s="6">
        <v>2006</v>
      </c>
      <c r="B23" s="7">
        <v>32099.755104854281</v>
      </c>
      <c r="C23" s="7">
        <v>0</v>
      </c>
      <c r="D23" s="7">
        <v>34555.963623119991</v>
      </c>
      <c r="E23" s="7">
        <v>0</v>
      </c>
      <c r="F23" s="7">
        <v>17034.066317636993</v>
      </c>
      <c r="G23" s="7">
        <v>3322.7583068231042</v>
      </c>
      <c r="H23" s="7">
        <v>6721.594013275866</v>
      </c>
      <c r="I23" s="7">
        <v>5008.97635428791</v>
      </c>
      <c r="J23" s="7">
        <v>491.13814636666871</v>
      </c>
      <c r="K23" s="7">
        <v>99234.251866364808</v>
      </c>
    </row>
    <row r="24" spans="1:11" ht="13.5" thickBot="1" x14ac:dyDescent="0.25">
      <c r="A24" s="6">
        <v>2007</v>
      </c>
      <c r="B24" s="7">
        <v>31789.992155529235</v>
      </c>
      <c r="C24" s="7">
        <v>0</v>
      </c>
      <c r="D24" s="7">
        <v>36447.339979519522</v>
      </c>
      <c r="E24" s="7">
        <v>0</v>
      </c>
      <c r="F24" s="7">
        <v>16653.794563990701</v>
      </c>
      <c r="G24" s="7">
        <v>3685.434835594413</v>
      </c>
      <c r="H24" s="7">
        <v>8803.7105036032954</v>
      </c>
      <c r="I24" s="7">
        <v>5414.374456003643</v>
      </c>
      <c r="J24" s="7">
        <v>474.39131402275228</v>
      </c>
      <c r="K24" s="7">
        <v>103269.03780826356</v>
      </c>
    </row>
    <row r="25" spans="1:11" ht="13.5" thickBot="1" x14ac:dyDescent="0.25">
      <c r="A25" s="6">
        <v>2008</v>
      </c>
      <c r="B25" s="7">
        <v>32194.243635919691</v>
      </c>
      <c r="C25" s="7">
        <v>0</v>
      </c>
      <c r="D25" s="7">
        <v>36474.01581920428</v>
      </c>
      <c r="E25" s="7">
        <v>0</v>
      </c>
      <c r="F25" s="7">
        <v>16898.291279172074</v>
      </c>
      <c r="G25" s="7">
        <v>3711.6231345465289</v>
      </c>
      <c r="H25" s="7">
        <v>7574.1687836948568</v>
      </c>
      <c r="I25" s="7">
        <v>5753.5436023169932</v>
      </c>
      <c r="J25" s="7">
        <v>485.43802155118988</v>
      </c>
      <c r="K25" s="7">
        <v>103091.32427640562</v>
      </c>
    </row>
    <row r="26" spans="1:11" ht="13.5" thickBot="1" x14ac:dyDescent="0.25">
      <c r="A26" s="6">
        <v>2009</v>
      </c>
      <c r="B26" s="7">
        <v>32750.014598687227</v>
      </c>
      <c r="C26" s="7">
        <v>0</v>
      </c>
      <c r="D26" s="7">
        <v>35208.63397012413</v>
      </c>
      <c r="E26" s="7">
        <v>0</v>
      </c>
      <c r="F26" s="7">
        <v>15658.757131662655</v>
      </c>
      <c r="G26" s="7">
        <v>3772.2346921703906</v>
      </c>
      <c r="H26" s="7">
        <v>7595.1202500097133</v>
      </c>
      <c r="I26" s="7">
        <v>5716.7691679428663</v>
      </c>
      <c r="J26" s="7">
        <v>499.86142981112317</v>
      </c>
      <c r="K26" s="7">
        <v>101201.39124040811</v>
      </c>
    </row>
    <row r="27" spans="1:11" ht="13.5" thickBot="1" x14ac:dyDescent="0.25">
      <c r="A27" s="6">
        <v>2010</v>
      </c>
      <c r="B27" s="7">
        <v>32098.460507394771</v>
      </c>
      <c r="C27" s="7">
        <v>0</v>
      </c>
      <c r="D27" s="7">
        <v>35149.903742468363</v>
      </c>
      <c r="E27" s="7">
        <v>0</v>
      </c>
      <c r="F27" s="7">
        <v>15544.703547972407</v>
      </c>
      <c r="G27" s="7">
        <v>3839.8813006450482</v>
      </c>
      <c r="H27" s="7">
        <v>7463.3742881922299</v>
      </c>
      <c r="I27" s="7">
        <v>5338.1403185623403</v>
      </c>
      <c r="J27" s="7">
        <v>495.34013051457714</v>
      </c>
      <c r="K27" s="7">
        <v>99929.803835749743</v>
      </c>
    </row>
    <row r="28" spans="1:11" ht="13.5" thickBot="1" x14ac:dyDescent="0.25">
      <c r="A28" s="6">
        <v>2011</v>
      </c>
      <c r="B28" s="7">
        <v>32233.016181995961</v>
      </c>
      <c r="C28" s="7">
        <v>0</v>
      </c>
      <c r="D28" s="7">
        <v>35399.67343826023</v>
      </c>
      <c r="E28" s="7">
        <v>0</v>
      </c>
      <c r="F28" s="7">
        <v>15673.728307952897</v>
      </c>
      <c r="G28" s="7">
        <v>3960.2088638018877</v>
      </c>
      <c r="H28" s="7">
        <v>7323.3845686165587</v>
      </c>
      <c r="I28" s="7">
        <v>5632.5883037482972</v>
      </c>
      <c r="J28" s="7">
        <v>483.97248098490189</v>
      </c>
      <c r="K28" s="7">
        <v>100706.57214536074</v>
      </c>
    </row>
    <row r="29" spans="1:11" ht="13.5" thickBot="1" x14ac:dyDescent="0.25">
      <c r="A29" s="6">
        <v>2012</v>
      </c>
      <c r="B29" s="7">
        <v>32266.690955360085</v>
      </c>
      <c r="C29" s="7">
        <v>0</v>
      </c>
      <c r="D29" s="7">
        <v>35738.494288481234</v>
      </c>
      <c r="E29" s="7">
        <v>0</v>
      </c>
      <c r="F29" s="7">
        <v>15652.201626675607</v>
      </c>
      <c r="G29" s="7">
        <v>3907.7253830886411</v>
      </c>
      <c r="H29" s="7">
        <v>8457.3613564300977</v>
      </c>
      <c r="I29" s="7">
        <v>5835.7692145480605</v>
      </c>
      <c r="J29" s="7">
        <v>502.86970967880148</v>
      </c>
      <c r="K29" s="7">
        <v>102361.11253426252</v>
      </c>
    </row>
    <row r="30" spans="1:11" ht="13.5" thickBot="1" x14ac:dyDescent="0.25">
      <c r="A30" s="6">
        <v>2013</v>
      </c>
      <c r="B30" s="7">
        <v>32936.46964155032</v>
      </c>
      <c r="C30" s="7">
        <v>30.229822750562317</v>
      </c>
      <c r="D30" s="7">
        <v>35763.590760281681</v>
      </c>
      <c r="E30" s="7">
        <v>65.887476772243915</v>
      </c>
      <c r="F30" s="7">
        <v>15462.563719614936</v>
      </c>
      <c r="G30" s="7">
        <v>3422.9288166295446</v>
      </c>
      <c r="H30" s="7">
        <v>8706.3962835920574</v>
      </c>
      <c r="I30" s="7">
        <v>5865.0869763305645</v>
      </c>
      <c r="J30" s="7">
        <v>455.94969828976554</v>
      </c>
      <c r="K30" s="7">
        <v>102612.98589628887</v>
      </c>
    </row>
    <row r="31" spans="1:11" ht="13.5" thickBot="1" x14ac:dyDescent="0.25">
      <c r="A31" s="6">
        <v>2014</v>
      </c>
      <c r="B31" s="7">
        <v>32779.860968723675</v>
      </c>
      <c r="C31" s="7">
        <v>43.72813058532229</v>
      </c>
      <c r="D31" s="7">
        <v>36300.348010818212</v>
      </c>
      <c r="E31" s="7">
        <v>81.177037753086438</v>
      </c>
      <c r="F31" s="7">
        <v>15610.237439235863</v>
      </c>
      <c r="G31" s="7">
        <v>3348.7726473248949</v>
      </c>
      <c r="H31" s="7">
        <v>8842.6939319687608</v>
      </c>
      <c r="I31" s="7">
        <v>5915.7978218480639</v>
      </c>
      <c r="J31" s="7">
        <v>453.39393574205661</v>
      </c>
      <c r="K31" s="7">
        <v>103251.10475566154</v>
      </c>
    </row>
    <row r="32" spans="1:11" ht="13.5" thickBot="1" x14ac:dyDescent="0.25">
      <c r="A32" s="6">
        <v>2015</v>
      </c>
      <c r="B32" s="7">
        <v>33371.126847016698</v>
      </c>
      <c r="C32" s="7">
        <v>60.468308519967856</v>
      </c>
      <c r="D32" s="7">
        <v>37135.015681555589</v>
      </c>
      <c r="E32" s="7">
        <v>97.350628688049824</v>
      </c>
      <c r="F32" s="7">
        <v>15656.252398843038</v>
      </c>
      <c r="G32" s="7">
        <v>3286.1904347879249</v>
      </c>
      <c r="H32" s="7">
        <v>8768.4977701920889</v>
      </c>
      <c r="I32" s="7">
        <v>5962.894252142095</v>
      </c>
      <c r="J32" s="7">
        <v>454.29291663050725</v>
      </c>
      <c r="K32" s="7">
        <v>104634.27030116796</v>
      </c>
    </row>
    <row r="33" spans="1:11" ht="13.5" thickBot="1" x14ac:dyDescent="0.25">
      <c r="A33" s="6">
        <v>2016</v>
      </c>
      <c r="B33" s="7">
        <v>33789.71325889646</v>
      </c>
      <c r="C33" s="7">
        <v>147.94375279537479</v>
      </c>
      <c r="D33" s="7">
        <v>37566.50064925343</v>
      </c>
      <c r="E33" s="7">
        <v>202.95584897888051</v>
      </c>
      <c r="F33" s="7">
        <v>15670.270146094348</v>
      </c>
      <c r="G33" s="7">
        <v>3146.0574167387344</v>
      </c>
      <c r="H33" s="7">
        <v>8806.8768877594357</v>
      </c>
      <c r="I33" s="7">
        <v>6053.315394656328</v>
      </c>
      <c r="J33" s="7">
        <v>455.48048873321608</v>
      </c>
      <c r="K33" s="7">
        <v>105488.21424213196</v>
      </c>
    </row>
    <row r="34" spans="1:11" ht="13.5" thickBot="1" x14ac:dyDescent="0.25">
      <c r="A34" s="6">
        <v>2017</v>
      </c>
      <c r="B34" s="7">
        <v>34469.555690947767</v>
      </c>
      <c r="C34" s="7">
        <v>295.61854211387026</v>
      </c>
      <c r="D34" s="7">
        <v>38377.878693305036</v>
      </c>
      <c r="E34" s="7">
        <v>356.86534584267758</v>
      </c>
      <c r="F34" s="7">
        <v>15774.934494014939</v>
      </c>
      <c r="G34" s="7">
        <v>3149.5660892380361</v>
      </c>
      <c r="H34" s="7">
        <v>8876.1466586522183</v>
      </c>
      <c r="I34" s="7">
        <v>6116.8570756449662</v>
      </c>
      <c r="J34" s="7">
        <v>457.06839239456605</v>
      </c>
      <c r="K34" s="7">
        <v>107222.00709419751</v>
      </c>
    </row>
    <row r="35" spans="1:11" ht="13.5" thickBot="1" x14ac:dyDescent="0.25">
      <c r="A35" s="6">
        <v>2018</v>
      </c>
      <c r="B35" s="7">
        <v>35084.234038546136</v>
      </c>
      <c r="C35" s="7">
        <v>467.87391123675093</v>
      </c>
      <c r="D35" s="7">
        <v>39283.500938337653</v>
      </c>
      <c r="E35" s="7">
        <v>503.57810877698819</v>
      </c>
      <c r="F35" s="7">
        <v>15886.898692776844</v>
      </c>
      <c r="G35" s="7">
        <v>3158.0422868455303</v>
      </c>
      <c r="H35" s="7">
        <v>8956.8750454703932</v>
      </c>
      <c r="I35" s="7">
        <v>6146.3488195950058</v>
      </c>
      <c r="J35" s="7">
        <v>457.64686843385181</v>
      </c>
      <c r="K35" s="7">
        <v>108973.54669000542</v>
      </c>
    </row>
    <row r="36" spans="1:11" ht="13.5" thickBot="1" x14ac:dyDescent="0.25">
      <c r="A36" s="6">
        <v>2019</v>
      </c>
      <c r="B36" s="7">
        <v>35808.000899946433</v>
      </c>
      <c r="C36" s="7">
        <v>659.14141278098771</v>
      </c>
      <c r="D36" s="7">
        <v>40159.786623197033</v>
      </c>
      <c r="E36" s="7">
        <v>637.10889901164262</v>
      </c>
      <c r="F36" s="7">
        <v>15983.664443920488</v>
      </c>
      <c r="G36" s="7">
        <v>3166.2459763226134</v>
      </c>
      <c r="H36" s="7">
        <v>9042.2905632881975</v>
      </c>
      <c r="I36" s="7">
        <v>6200.1328378492299</v>
      </c>
      <c r="J36" s="7">
        <v>458.48824844200504</v>
      </c>
      <c r="K36" s="7">
        <v>110818.60959296599</v>
      </c>
    </row>
    <row r="37" spans="1:11" ht="13.5" thickBot="1" x14ac:dyDescent="0.25">
      <c r="A37" s="6">
        <v>2020</v>
      </c>
      <c r="B37" s="7">
        <v>36746.842764486748</v>
      </c>
      <c r="C37" s="7">
        <v>883.99288624984092</v>
      </c>
      <c r="D37" s="7">
        <v>41013.549456269713</v>
      </c>
      <c r="E37" s="7">
        <v>767.74065882602224</v>
      </c>
      <c r="F37" s="7">
        <v>16084.89488597518</v>
      </c>
      <c r="G37" s="7">
        <v>3173.9775069431262</v>
      </c>
      <c r="H37" s="7">
        <v>9135.0690216495823</v>
      </c>
      <c r="I37" s="7">
        <v>6247.2789800594201</v>
      </c>
      <c r="J37" s="7">
        <v>459.09105999227751</v>
      </c>
      <c r="K37" s="7">
        <v>112860.70367537605</v>
      </c>
    </row>
    <row r="38" spans="1:11" ht="13.5" thickBot="1" x14ac:dyDescent="0.25">
      <c r="A38" s="6">
        <v>2021</v>
      </c>
      <c r="B38" s="7">
        <v>37704.18695109184</v>
      </c>
      <c r="C38" s="7">
        <v>1140.0978271946958</v>
      </c>
      <c r="D38" s="7">
        <v>41800.7709441552</v>
      </c>
      <c r="E38" s="7">
        <v>888.72095397414091</v>
      </c>
      <c r="F38" s="7">
        <v>16168.745115799717</v>
      </c>
      <c r="G38" s="7">
        <v>3168.0619324835316</v>
      </c>
      <c r="H38" s="7">
        <v>9223.7289808459755</v>
      </c>
      <c r="I38" s="7">
        <v>6290.1087864082065</v>
      </c>
      <c r="J38" s="7">
        <v>459.2181901154413</v>
      </c>
      <c r="K38" s="7">
        <v>114814.8209008999</v>
      </c>
    </row>
    <row r="39" spans="1:11" ht="13.5" thickBot="1" x14ac:dyDescent="0.25">
      <c r="A39" s="6">
        <v>2022</v>
      </c>
      <c r="B39" s="7">
        <v>38656.31718026194</v>
      </c>
      <c r="C39" s="7">
        <v>1406.3591033509331</v>
      </c>
      <c r="D39" s="7">
        <v>42545.741411885894</v>
      </c>
      <c r="E39" s="7">
        <v>981.91215574555372</v>
      </c>
      <c r="F39" s="7">
        <v>16273.888191221573</v>
      </c>
      <c r="G39" s="7">
        <v>3167.68689378204</v>
      </c>
      <c r="H39" s="7">
        <v>9314.8450056620204</v>
      </c>
      <c r="I39" s="7">
        <v>6478.801723602257</v>
      </c>
      <c r="J39" s="7">
        <v>459.3120825075523</v>
      </c>
      <c r="K39" s="7">
        <v>116896.59248892327</v>
      </c>
    </row>
    <row r="40" spans="1:11" ht="13.5" thickBot="1" x14ac:dyDescent="0.25">
      <c r="A40" s="6">
        <v>2023</v>
      </c>
      <c r="B40" s="7">
        <v>39620.176162789016</v>
      </c>
      <c r="C40" s="7">
        <v>1689.5953400876169</v>
      </c>
      <c r="D40" s="7">
        <v>43137.957322363385</v>
      </c>
      <c r="E40" s="7">
        <v>1053.5940948225257</v>
      </c>
      <c r="F40" s="7">
        <v>16381.150486535513</v>
      </c>
      <c r="G40" s="7">
        <v>3163.4156658266193</v>
      </c>
      <c r="H40" s="7">
        <v>9405.1261315599677</v>
      </c>
      <c r="I40" s="7">
        <v>6531.0939944289321</v>
      </c>
      <c r="J40" s="7">
        <v>459.67999902671534</v>
      </c>
      <c r="K40" s="7">
        <v>118698.59976253014</v>
      </c>
    </row>
    <row r="41" spans="1:11" ht="13.5" thickBot="1" x14ac:dyDescent="0.25">
      <c r="A41" s="6">
        <v>2024</v>
      </c>
      <c r="B41" s="7">
        <v>40584.28194282703</v>
      </c>
      <c r="C41" s="7">
        <v>1975.3147896295691</v>
      </c>
      <c r="D41" s="7">
        <v>43682.591312416254</v>
      </c>
      <c r="E41" s="7">
        <v>1090.6263892432153</v>
      </c>
      <c r="F41" s="7">
        <v>16466.465433794689</v>
      </c>
      <c r="G41" s="7">
        <v>3154.7539681213098</v>
      </c>
      <c r="H41" s="7">
        <v>9495.7237796299451</v>
      </c>
      <c r="I41" s="7">
        <v>6598.6396432338124</v>
      </c>
      <c r="J41" s="7">
        <v>460.38786966601276</v>
      </c>
      <c r="K41" s="7">
        <v>120442.84394968905</v>
      </c>
    </row>
    <row r="42" spans="1:11" ht="13.5" thickBot="1" x14ac:dyDescent="0.25">
      <c r="A42" s="6">
        <v>2025</v>
      </c>
      <c r="B42" s="7">
        <v>41567.450132310063</v>
      </c>
      <c r="C42" s="7">
        <v>2284.9651974724311</v>
      </c>
      <c r="D42" s="7">
        <v>44230.559704531421</v>
      </c>
      <c r="E42" s="7">
        <v>1116.7894839652965</v>
      </c>
      <c r="F42" s="7">
        <v>16546.771651753326</v>
      </c>
      <c r="G42" s="7">
        <v>3136.5493221215729</v>
      </c>
      <c r="H42" s="7">
        <v>9587.0278497523614</v>
      </c>
      <c r="I42" s="7">
        <v>6716.580751876274</v>
      </c>
      <c r="J42" s="7">
        <v>460.95781000778953</v>
      </c>
      <c r="K42" s="7">
        <v>122245.89722235281</v>
      </c>
    </row>
    <row r="43" spans="1:11" ht="13.5" thickBot="1" x14ac:dyDescent="0.25">
      <c r="A43" s="6">
        <v>2026</v>
      </c>
      <c r="B43" s="7">
        <v>42611.332177762131</v>
      </c>
      <c r="C43" s="7">
        <v>2646.2558436571862</v>
      </c>
      <c r="D43" s="7">
        <v>44771.883794325782</v>
      </c>
      <c r="E43" s="7">
        <v>1137.4090486411335</v>
      </c>
      <c r="F43" s="7">
        <v>16647.656781300549</v>
      </c>
      <c r="G43" s="7">
        <v>3105.8546755922926</v>
      </c>
      <c r="H43" s="7">
        <v>9677.7263741335883</v>
      </c>
      <c r="I43" s="7">
        <v>6780.9000680910713</v>
      </c>
      <c r="J43" s="7">
        <v>461.63020788698873</v>
      </c>
      <c r="K43" s="7">
        <v>124056.98407909241</v>
      </c>
    </row>
    <row r="44" spans="1:11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1" customHeight="1" x14ac:dyDescent="0.2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1" customHeight="1" x14ac:dyDescent="0.2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1" customHeight="1" x14ac:dyDescent="0.2">
      <c r="A47" s="4"/>
    </row>
    <row r="48" spans="1:11" ht="15.75" x14ac:dyDescent="0.25">
      <c r="A48" s="22" t="s">
        <v>25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8" t="s">
        <v>26</v>
      </c>
      <c r="B49" s="13">
        <f>EXP((LN(B17/B7)/10))-1</f>
        <v>1.956755769894869E-2</v>
      </c>
      <c r="C49" s="14" t="s">
        <v>61</v>
      </c>
      <c r="D49" s="13">
        <f>EXP((LN(D17/D7)/10))-1</f>
        <v>2.8770330269507705E-2</v>
      </c>
      <c r="E49" s="14" t="s">
        <v>61</v>
      </c>
      <c r="F49" s="13">
        <f t="shared" ref="F49:K49" si="0">EXP((LN(F17/F7)/10))-1</f>
        <v>3.4987057845614622E-3</v>
      </c>
      <c r="G49" s="13">
        <f t="shared" si="0"/>
        <v>-2.1214016574627514E-2</v>
      </c>
      <c r="H49" s="13">
        <f t="shared" si="0"/>
        <v>-1.8966265263054782E-2</v>
      </c>
      <c r="I49" s="13">
        <f t="shared" si="0"/>
        <v>8.6915666797207081E-3</v>
      </c>
      <c r="J49" s="13">
        <f t="shared" si="0"/>
        <v>9.9531834523649554E-3</v>
      </c>
      <c r="K49" s="13">
        <f t="shared" si="0"/>
        <v>1.4218218053279719E-2</v>
      </c>
    </row>
    <row r="50" spans="1:11" x14ac:dyDescent="0.2">
      <c r="A50" s="8" t="s">
        <v>27</v>
      </c>
      <c r="B50" s="13">
        <f>EXP((LN(B30/B17)/13))-1</f>
        <v>8.5897378956825143E-3</v>
      </c>
      <c r="C50" s="14" t="s">
        <v>61</v>
      </c>
      <c r="D50" s="13">
        <f>EXP((LN(D30/D17)/13))-1</f>
        <v>6.1208861930570624E-3</v>
      </c>
      <c r="E50" s="14" t="s">
        <v>61</v>
      </c>
      <c r="F50" s="13">
        <f t="shared" ref="F50:K50" si="1">EXP((LN(F30/F17)/13))-1</f>
        <v>-1.7529549606150163E-2</v>
      </c>
      <c r="G50" s="13">
        <f t="shared" si="1"/>
        <v>2.2686309218751699E-2</v>
      </c>
      <c r="H50" s="13">
        <f t="shared" si="1"/>
        <v>3.095792615295001E-2</v>
      </c>
      <c r="I50" s="13">
        <f t="shared" si="1"/>
        <v>1.0081123806166437E-2</v>
      </c>
      <c r="J50" s="13">
        <f t="shared" si="1"/>
        <v>-9.8496121409016313E-3</v>
      </c>
      <c r="K50" s="13">
        <f t="shared" si="1"/>
        <v>5.0995506488471509E-3</v>
      </c>
    </row>
    <row r="51" spans="1:11" x14ac:dyDescent="0.2">
      <c r="A51" s="8" t="s">
        <v>28</v>
      </c>
      <c r="B51" s="13">
        <f t="shared" ref="B51:K51" si="2">EXP((LN(B32/B30)/2))-1</f>
        <v>6.5767911698784154E-3</v>
      </c>
      <c r="C51" s="13">
        <f t="shared" si="2"/>
        <v>0.41431487722374571</v>
      </c>
      <c r="D51" s="13">
        <f t="shared" si="2"/>
        <v>1.8993110004458691E-2</v>
      </c>
      <c r="E51" s="13">
        <f t="shared" si="2"/>
        <v>0.21553632613869045</v>
      </c>
      <c r="F51" s="13">
        <f t="shared" si="2"/>
        <v>6.2436573145061569E-3</v>
      </c>
      <c r="G51" s="13">
        <f t="shared" si="2"/>
        <v>-2.0177451043231542E-2</v>
      </c>
      <c r="H51" s="13">
        <f t="shared" si="2"/>
        <v>3.5600917709206481E-3</v>
      </c>
      <c r="I51" s="13">
        <f t="shared" si="2"/>
        <v>8.3036174983268651E-3</v>
      </c>
      <c r="J51" s="13">
        <f t="shared" si="2"/>
        <v>-1.8185004459253529E-3</v>
      </c>
      <c r="K51" s="13">
        <f t="shared" si="2"/>
        <v>9.8010371209906744E-3</v>
      </c>
    </row>
    <row r="52" spans="1:11" x14ac:dyDescent="0.2">
      <c r="A52" s="8" t="s">
        <v>60</v>
      </c>
      <c r="B52" s="13">
        <f t="shared" ref="B52:K52" si="3">EXP((LN(B43/B30)/13))-1</f>
        <v>2.0008280317488802E-2</v>
      </c>
      <c r="C52" s="13">
        <f t="shared" si="3"/>
        <v>0.41058645722188047</v>
      </c>
      <c r="D52" s="13">
        <f t="shared" si="3"/>
        <v>1.7430944786766212E-2</v>
      </c>
      <c r="E52" s="13">
        <f t="shared" si="3"/>
        <v>0.24498064632168925</v>
      </c>
      <c r="F52" s="13">
        <f t="shared" si="3"/>
        <v>5.6967508172183212E-3</v>
      </c>
      <c r="G52" s="13">
        <f t="shared" si="3"/>
        <v>-7.449622849744264E-3</v>
      </c>
      <c r="H52" s="13">
        <f t="shared" si="3"/>
        <v>8.1692674140931842E-3</v>
      </c>
      <c r="I52" s="13">
        <f t="shared" si="3"/>
        <v>1.122348014150365E-2</v>
      </c>
      <c r="J52" s="13">
        <f t="shared" si="3"/>
        <v>9.5288925594094742E-4</v>
      </c>
      <c r="K52" s="13">
        <f t="shared" si="3"/>
        <v>1.4705267572270309E-2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24278.83715499999</v>
      </c>
      <c r="C7" s="7">
        <v>24465.244505856175</v>
      </c>
      <c r="D7" s="7">
        <v>16835.307867895914</v>
      </c>
      <c r="E7" s="7">
        <v>1995.5143999999998</v>
      </c>
      <c r="F7" s="7">
        <v>7093.6012050192776</v>
      </c>
      <c r="G7" s="7">
        <v>4336.4315863771517</v>
      </c>
      <c r="H7" s="7">
        <v>469.6663040000002</v>
      </c>
      <c r="I7" s="7">
        <v>79474.603024148499</v>
      </c>
    </row>
    <row r="8" spans="1:11" ht="13.5" thickBot="1" x14ac:dyDescent="0.25">
      <c r="A8" s="6">
        <v>1991</v>
      </c>
      <c r="B8" s="7">
        <v>24652.214243999999</v>
      </c>
      <c r="C8" s="7">
        <v>24709.346529769929</v>
      </c>
      <c r="D8" s="7">
        <v>16457.706182034566</v>
      </c>
      <c r="E8" s="7">
        <v>2002.581911918257</v>
      </c>
      <c r="F8" s="7">
        <v>6444.1790766249278</v>
      </c>
      <c r="G8" s="7">
        <v>4432.9964302424405</v>
      </c>
      <c r="H8" s="7">
        <v>477.47850699999987</v>
      </c>
      <c r="I8" s="7">
        <v>79176.502881590131</v>
      </c>
    </row>
    <row r="9" spans="1:11" ht="13.5" thickBot="1" x14ac:dyDescent="0.25">
      <c r="A9" s="6">
        <v>1992</v>
      </c>
      <c r="B9" s="7">
        <v>24756.784248999997</v>
      </c>
      <c r="C9" s="7">
        <v>25613.935234310153</v>
      </c>
      <c r="D9" s="7">
        <v>16329.70051114642</v>
      </c>
      <c r="E9" s="7">
        <v>1958.9762315694761</v>
      </c>
      <c r="F9" s="7">
        <v>6350.4627659886137</v>
      </c>
      <c r="G9" s="7">
        <v>4506.1446252128771</v>
      </c>
      <c r="H9" s="7">
        <v>474.89880699999998</v>
      </c>
      <c r="I9" s="7">
        <v>79990.902424227563</v>
      </c>
    </row>
    <row r="10" spans="1:11" ht="13.5" thickBot="1" x14ac:dyDescent="0.25">
      <c r="A10" s="6">
        <v>1993</v>
      </c>
      <c r="B10" s="7">
        <v>25143.367432999996</v>
      </c>
      <c r="C10" s="7">
        <v>25985.532204089726</v>
      </c>
      <c r="D10" s="7">
        <v>15673.610334671162</v>
      </c>
      <c r="E10" s="7">
        <v>1881.5844605083569</v>
      </c>
      <c r="F10" s="7">
        <v>6025.0290970123888</v>
      </c>
      <c r="G10" s="7">
        <v>4603.5122629768211</v>
      </c>
      <c r="H10" s="7">
        <v>480.90070199999997</v>
      </c>
      <c r="I10" s="7">
        <v>79793.536494258442</v>
      </c>
    </row>
    <row r="11" spans="1:11" ht="13.5" thickBot="1" x14ac:dyDescent="0.25">
      <c r="A11" s="6">
        <v>1994</v>
      </c>
      <c r="B11" s="7">
        <v>25330.064674999998</v>
      </c>
      <c r="C11" s="7">
        <v>26067.078233857228</v>
      </c>
      <c r="D11" s="7">
        <v>15514.566907085451</v>
      </c>
      <c r="E11" s="7">
        <v>1613.7086498181666</v>
      </c>
      <c r="F11" s="7">
        <v>6218.6811450669866</v>
      </c>
      <c r="G11" s="7">
        <v>4536.4915725470237</v>
      </c>
      <c r="H11" s="7">
        <v>479.57457800000003</v>
      </c>
      <c r="I11" s="7">
        <v>79760.165761374854</v>
      </c>
    </row>
    <row r="12" spans="1:11" ht="13.5" thickBot="1" x14ac:dyDescent="0.25">
      <c r="A12" s="6">
        <v>1995</v>
      </c>
      <c r="B12" s="7">
        <v>25406.775768000007</v>
      </c>
      <c r="C12" s="7">
        <v>26710.271655528668</v>
      </c>
      <c r="D12" s="7">
        <v>16526.593539227397</v>
      </c>
      <c r="E12" s="7">
        <v>1368.2396626685163</v>
      </c>
      <c r="F12" s="7">
        <v>5237.7688856106925</v>
      </c>
      <c r="G12" s="7">
        <v>4584.137929905567</v>
      </c>
      <c r="H12" s="7">
        <v>494.17714300000006</v>
      </c>
      <c r="I12" s="7">
        <v>80327.964583940848</v>
      </c>
    </row>
    <row r="13" spans="1:11" ht="13.5" thickBot="1" x14ac:dyDescent="0.25">
      <c r="A13" s="6">
        <v>1996</v>
      </c>
      <c r="B13" s="7">
        <v>26322.47772499999</v>
      </c>
      <c r="C13" s="7">
        <v>27547.922994473076</v>
      </c>
      <c r="D13" s="7">
        <v>15587.89557989021</v>
      </c>
      <c r="E13" s="7">
        <v>1394.7269098601664</v>
      </c>
      <c r="F13" s="7">
        <v>6066.4799146436317</v>
      </c>
      <c r="G13" s="7">
        <v>4784.031870527042</v>
      </c>
      <c r="H13" s="7">
        <v>510.01566200000013</v>
      </c>
      <c r="I13" s="7">
        <v>82213.550656394131</v>
      </c>
    </row>
    <row r="14" spans="1:11" ht="13.5" thickBot="1" x14ac:dyDescent="0.25">
      <c r="A14" s="6">
        <v>1997</v>
      </c>
      <c r="B14" s="7">
        <v>26810.896008999989</v>
      </c>
      <c r="C14" s="7">
        <v>29220.213597933314</v>
      </c>
      <c r="D14" s="7">
        <v>16717.473405457895</v>
      </c>
      <c r="E14" s="7">
        <v>1427.9722433128295</v>
      </c>
      <c r="F14" s="7">
        <v>6103.4525622883348</v>
      </c>
      <c r="G14" s="7">
        <v>4586.7751398384726</v>
      </c>
      <c r="H14" s="7">
        <v>529.20863799999995</v>
      </c>
      <c r="I14" s="7">
        <v>85395.991595830841</v>
      </c>
    </row>
    <row r="15" spans="1:11" ht="13.5" thickBot="1" x14ac:dyDescent="0.25">
      <c r="A15" s="6">
        <v>1998</v>
      </c>
      <c r="B15" s="7">
        <v>27737.942401000008</v>
      </c>
      <c r="C15" s="7">
        <v>29143.607846054674</v>
      </c>
      <c r="D15" s="7">
        <v>16340.947057753399</v>
      </c>
      <c r="E15" s="7">
        <v>1259.0806434691553</v>
      </c>
      <c r="F15" s="7">
        <v>4717.3294885135365</v>
      </c>
      <c r="G15" s="7">
        <v>4533.8243587948482</v>
      </c>
      <c r="H15" s="7">
        <v>543.45131400000014</v>
      </c>
      <c r="I15" s="7">
        <v>84276.183109585632</v>
      </c>
    </row>
    <row r="16" spans="1:11" ht="13.5" thickBot="1" x14ac:dyDescent="0.25">
      <c r="A16" s="6">
        <v>1999</v>
      </c>
      <c r="B16" s="7">
        <v>28688.131298500008</v>
      </c>
      <c r="C16" s="7">
        <v>31242.976417435239</v>
      </c>
      <c r="D16" s="7">
        <v>16285.716680755584</v>
      </c>
      <c r="E16" s="7">
        <v>1378.5675162564075</v>
      </c>
      <c r="F16" s="7">
        <v>6030.5492502280704</v>
      </c>
      <c r="G16" s="7">
        <v>4869.4190935183688</v>
      </c>
      <c r="H16" s="7">
        <v>482.49409099999986</v>
      </c>
      <c r="I16" s="7">
        <v>88977.854347693676</v>
      </c>
    </row>
    <row r="17" spans="1:9" ht="13.5" thickBot="1" x14ac:dyDescent="0.25">
      <c r="A17" s="6">
        <v>2000</v>
      </c>
      <c r="B17" s="7">
        <v>29469.817999999999</v>
      </c>
      <c r="C17" s="7">
        <v>32615.406023530933</v>
      </c>
      <c r="D17" s="7">
        <v>16684.528067538555</v>
      </c>
      <c r="E17" s="7">
        <v>1385.8895088652871</v>
      </c>
      <c r="F17" s="7">
        <v>5857.4175772854051</v>
      </c>
      <c r="G17" s="7">
        <v>5006.6905434725022</v>
      </c>
      <c r="H17" s="7">
        <v>518.56335990213131</v>
      </c>
      <c r="I17" s="7">
        <v>91538.313080594831</v>
      </c>
    </row>
    <row r="18" spans="1:9" ht="13.5" thickBot="1" x14ac:dyDescent="0.25">
      <c r="A18" s="6">
        <v>2001</v>
      </c>
      <c r="B18" s="7">
        <v>27701.951078753518</v>
      </c>
      <c r="C18" s="7">
        <v>31859.640311607811</v>
      </c>
      <c r="D18" s="7">
        <v>14946.219645075475</v>
      </c>
      <c r="E18" s="7">
        <v>1368.4392173416402</v>
      </c>
      <c r="F18" s="7">
        <v>6482.8382136904165</v>
      </c>
      <c r="G18" s="7">
        <v>4533.7511062171952</v>
      </c>
      <c r="H18" s="7">
        <v>479.16622321734195</v>
      </c>
      <c r="I18" s="7">
        <v>87372.005795903387</v>
      </c>
    </row>
    <row r="19" spans="1:9" ht="13.5" thickBot="1" x14ac:dyDescent="0.25">
      <c r="A19" s="6">
        <v>2002</v>
      </c>
      <c r="B19" s="7">
        <v>28508.267864874379</v>
      </c>
      <c r="C19" s="7">
        <v>32447.247790205052</v>
      </c>
      <c r="D19" s="7">
        <v>13926.083915256553</v>
      </c>
      <c r="E19" s="7">
        <v>1197.8766932578742</v>
      </c>
      <c r="F19" s="7">
        <v>6594.9487501265103</v>
      </c>
      <c r="G19" s="7">
        <v>4750.1477645446867</v>
      </c>
      <c r="H19" s="7">
        <v>475.48173961393991</v>
      </c>
      <c r="I19" s="7">
        <v>87900.054517879005</v>
      </c>
    </row>
    <row r="20" spans="1:9" ht="13.5" thickBot="1" x14ac:dyDescent="0.25">
      <c r="A20" s="6">
        <v>2003</v>
      </c>
      <c r="B20" s="7">
        <v>29756.37766280803</v>
      </c>
      <c r="C20" s="7">
        <v>32982.097805051249</v>
      </c>
      <c r="D20" s="7">
        <v>13294.324124767794</v>
      </c>
      <c r="E20" s="7">
        <v>1323.1123812767739</v>
      </c>
      <c r="F20" s="7">
        <v>6850.3011787389123</v>
      </c>
      <c r="G20" s="7">
        <v>4448.3483869668435</v>
      </c>
      <c r="H20" s="7">
        <v>486.07325803511247</v>
      </c>
      <c r="I20" s="7">
        <v>89140.634797644714</v>
      </c>
    </row>
    <row r="21" spans="1:9" ht="13.5" thickBot="1" x14ac:dyDescent="0.25">
      <c r="A21" s="6">
        <v>2004</v>
      </c>
      <c r="B21" s="7">
        <v>30245.328264449498</v>
      </c>
      <c r="C21" s="7">
        <v>33466.285041076393</v>
      </c>
      <c r="D21" s="7">
        <v>13849.121718297829</v>
      </c>
      <c r="E21" s="7">
        <v>1415.5229372062743</v>
      </c>
      <c r="F21" s="7">
        <v>7057.0304284507592</v>
      </c>
      <c r="G21" s="7">
        <v>4730.8079797169339</v>
      </c>
      <c r="H21" s="7">
        <v>491.18382055844893</v>
      </c>
      <c r="I21" s="7">
        <v>91255.280189756129</v>
      </c>
    </row>
    <row r="22" spans="1:9" ht="13.5" thickBot="1" x14ac:dyDescent="0.25">
      <c r="A22" s="6">
        <v>2005</v>
      </c>
      <c r="B22" s="7">
        <v>30841.170172783201</v>
      </c>
      <c r="C22" s="7">
        <v>33157.468031700279</v>
      </c>
      <c r="D22" s="7">
        <v>13843.246285316807</v>
      </c>
      <c r="E22" s="7">
        <v>1703.0239938257444</v>
      </c>
      <c r="F22" s="7">
        <v>6421.583295786827</v>
      </c>
      <c r="G22" s="7">
        <v>4829.3386053782297</v>
      </c>
      <c r="H22" s="7">
        <v>490.05473423007356</v>
      </c>
      <c r="I22" s="7">
        <v>91285.885119021157</v>
      </c>
    </row>
    <row r="23" spans="1:9" ht="13.5" thickBot="1" x14ac:dyDescent="0.25">
      <c r="A23" s="6">
        <v>2006</v>
      </c>
      <c r="B23" s="7">
        <v>32048.639715458899</v>
      </c>
      <c r="C23" s="7">
        <v>34052.883399938815</v>
      </c>
      <c r="D23" s="7">
        <v>13784.628023905469</v>
      </c>
      <c r="E23" s="7">
        <v>1913.1247734842491</v>
      </c>
      <c r="F23" s="7">
        <v>6716.3362507684842</v>
      </c>
      <c r="G23" s="7">
        <v>4970.1871345256559</v>
      </c>
      <c r="H23" s="7">
        <v>491.13814636666871</v>
      </c>
      <c r="I23" s="7">
        <v>93976.937444448238</v>
      </c>
    </row>
    <row r="24" spans="1:9" ht="13.5" thickBot="1" x14ac:dyDescent="0.25">
      <c r="A24" s="6">
        <v>2007</v>
      </c>
      <c r="B24" s="7">
        <v>31715.264587000009</v>
      </c>
      <c r="C24" s="7">
        <v>35899.232942733237</v>
      </c>
      <c r="D24" s="7">
        <v>13417.540462173441</v>
      </c>
      <c r="E24" s="7">
        <v>2252.9058229851398</v>
      </c>
      <c r="F24" s="7">
        <v>8796.7253760349176</v>
      </c>
      <c r="G24" s="7">
        <v>5372.0134806808464</v>
      </c>
      <c r="H24" s="7">
        <v>474.39131402275228</v>
      </c>
      <c r="I24" s="7">
        <v>97928.073985630341</v>
      </c>
    </row>
    <row r="25" spans="1:9" ht="13.5" thickBot="1" x14ac:dyDescent="0.25">
      <c r="A25" s="6">
        <v>2008</v>
      </c>
      <c r="B25" s="7">
        <v>32079.340579279997</v>
      </c>
      <c r="C25" s="7">
        <v>35896.634496388557</v>
      </c>
      <c r="D25" s="7">
        <v>13190.901098359371</v>
      </c>
      <c r="E25" s="7">
        <v>2327.9982282875594</v>
      </c>
      <c r="F25" s="7">
        <v>7561.8965225509992</v>
      </c>
      <c r="G25" s="7">
        <v>5710.5943029523514</v>
      </c>
      <c r="H25" s="7">
        <v>485.43802155118988</v>
      </c>
      <c r="I25" s="7">
        <v>97252.80324937003</v>
      </c>
    </row>
    <row r="26" spans="1:9" ht="13.5" thickBot="1" x14ac:dyDescent="0.25">
      <c r="A26" s="6">
        <v>2009</v>
      </c>
      <c r="B26" s="7">
        <v>32579.131226644804</v>
      </c>
      <c r="C26" s="7">
        <v>34537.630026589388</v>
      </c>
      <c r="D26" s="7">
        <v>12099.910573381389</v>
      </c>
      <c r="E26" s="7">
        <v>2389.6344463214837</v>
      </c>
      <c r="F26" s="7">
        <v>7574.2509548667567</v>
      </c>
      <c r="G26" s="7">
        <v>5658.1413575232482</v>
      </c>
      <c r="H26" s="7">
        <v>499.86142981112317</v>
      </c>
      <c r="I26" s="7">
        <v>95338.56001513818</v>
      </c>
    </row>
    <row r="27" spans="1:9" ht="13.5" thickBot="1" x14ac:dyDescent="0.25">
      <c r="A27" s="6">
        <v>2010</v>
      </c>
      <c r="B27" s="7">
        <v>31858.758541303872</v>
      </c>
      <c r="C27" s="7">
        <v>34412.218510157443</v>
      </c>
      <c r="D27" s="7">
        <v>12027.279251433043</v>
      </c>
      <c r="E27" s="7">
        <v>2545.7066368654587</v>
      </c>
      <c r="F27" s="7">
        <v>7437.5695886468538</v>
      </c>
      <c r="G27" s="7">
        <v>5262.282219268388</v>
      </c>
      <c r="H27" s="7">
        <v>495.34013051457714</v>
      </c>
      <c r="I27" s="7">
        <v>94039.154878189642</v>
      </c>
    </row>
    <row r="28" spans="1:9" ht="13.5" thickBot="1" x14ac:dyDescent="0.25">
      <c r="A28" s="6">
        <v>2011</v>
      </c>
      <c r="B28" s="7">
        <v>31907.496897442776</v>
      </c>
      <c r="C28" s="7">
        <v>34511.49178284598</v>
      </c>
      <c r="D28" s="7">
        <v>12176.054106624031</v>
      </c>
      <c r="E28" s="7">
        <v>2636.3347831887818</v>
      </c>
      <c r="F28" s="7">
        <v>7288.6883500259783</v>
      </c>
      <c r="G28" s="7">
        <v>5538.3535478775539</v>
      </c>
      <c r="H28" s="7">
        <v>483.97248098490189</v>
      </c>
      <c r="I28" s="7">
        <v>94542.391948989985</v>
      </c>
    </row>
    <row r="29" spans="1:9" ht="13.5" thickBot="1" x14ac:dyDescent="0.25">
      <c r="A29" s="6">
        <v>2012</v>
      </c>
      <c r="B29" s="7">
        <v>31846.793140999991</v>
      </c>
      <c r="C29" s="7">
        <v>34747.211821410368</v>
      </c>
      <c r="D29" s="7">
        <v>12104.997457307243</v>
      </c>
      <c r="E29" s="7">
        <v>2621.7230566483017</v>
      </c>
      <c r="F29" s="7">
        <v>8407.1768032809941</v>
      </c>
      <c r="G29" s="7">
        <v>5688.2939920241215</v>
      </c>
      <c r="H29" s="7">
        <v>502.86970967880148</v>
      </c>
      <c r="I29" s="7">
        <v>95919.065981349806</v>
      </c>
    </row>
    <row r="30" spans="1:9" ht="13.5" thickBot="1" x14ac:dyDescent="0.25">
      <c r="A30" s="6">
        <v>2013</v>
      </c>
      <c r="B30" s="7">
        <v>32385.95894139992</v>
      </c>
      <c r="C30" s="7">
        <v>34636.216148794381</v>
      </c>
      <c r="D30" s="7">
        <v>11892.048802762421</v>
      </c>
      <c r="E30" s="7">
        <v>2286.0623761100005</v>
      </c>
      <c r="F30" s="7">
        <v>8640.3096428178033</v>
      </c>
      <c r="G30" s="7">
        <v>5644.8060217619968</v>
      </c>
      <c r="H30" s="7">
        <v>455.94969828976554</v>
      </c>
      <c r="I30" s="7">
        <v>95941.351631936297</v>
      </c>
    </row>
    <row r="31" spans="1:9" ht="13.5" thickBot="1" x14ac:dyDescent="0.25">
      <c r="A31" s="6">
        <v>2014</v>
      </c>
      <c r="B31" s="7">
        <v>31618.47499228326</v>
      </c>
      <c r="C31" s="7">
        <v>34867.72464627141</v>
      </c>
      <c r="D31" s="7">
        <v>12006.355597516573</v>
      </c>
      <c r="E31" s="7">
        <v>2206.6427557947236</v>
      </c>
      <c r="F31" s="7">
        <v>8746.7107555850762</v>
      </c>
      <c r="G31" s="7">
        <v>5678.1782261274875</v>
      </c>
      <c r="H31" s="7">
        <v>453.39393574205661</v>
      </c>
      <c r="I31" s="7">
        <v>95577.480909320584</v>
      </c>
    </row>
    <row r="32" spans="1:9" ht="13.5" thickBot="1" x14ac:dyDescent="0.25">
      <c r="A32" s="6">
        <v>2015</v>
      </c>
      <c r="B32" s="7">
        <v>31803.64056465559</v>
      </c>
      <c r="C32" s="7">
        <v>35325.43322453522</v>
      </c>
      <c r="D32" s="7">
        <v>12026.471768488842</v>
      </c>
      <c r="E32" s="7">
        <v>2100.3154145971257</v>
      </c>
      <c r="F32" s="7">
        <v>8667.6266049580227</v>
      </c>
      <c r="G32" s="7">
        <v>5700.4806208161508</v>
      </c>
      <c r="H32" s="7">
        <v>454.29291663050725</v>
      </c>
      <c r="I32" s="7">
        <v>96078.26111468146</v>
      </c>
    </row>
    <row r="33" spans="1:9" ht="13.5" thickBot="1" x14ac:dyDescent="0.25">
      <c r="A33" s="6">
        <v>2016</v>
      </c>
      <c r="B33" s="7">
        <v>31684.175392676105</v>
      </c>
      <c r="C33" s="7">
        <v>35500.836614188454</v>
      </c>
      <c r="D33" s="7">
        <v>12042.663481948117</v>
      </c>
      <c r="E33" s="7">
        <v>1959.5804133840811</v>
      </c>
      <c r="F33" s="7">
        <v>8705.3152577071432</v>
      </c>
      <c r="G33" s="7">
        <v>5791.0647569053326</v>
      </c>
      <c r="H33" s="7">
        <v>455.48048873321608</v>
      </c>
      <c r="I33" s="7">
        <v>96139.116405542445</v>
      </c>
    </row>
    <row r="34" spans="1:9" ht="13.5" thickBot="1" x14ac:dyDescent="0.25">
      <c r="A34" s="6">
        <v>2017</v>
      </c>
      <c r="B34" s="7">
        <v>32165.973653176225</v>
      </c>
      <c r="C34" s="7">
        <v>36136.480137578437</v>
      </c>
      <c r="D34" s="7">
        <v>12148.758130959766</v>
      </c>
      <c r="E34" s="7">
        <v>1963.7560393862718</v>
      </c>
      <c r="F34" s="7">
        <v>8774.5811429581645</v>
      </c>
      <c r="G34" s="7">
        <v>5855.5929518731409</v>
      </c>
      <c r="H34" s="7">
        <v>457.06839239456605</v>
      </c>
      <c r="I34" s="7">
        <v>97502.210448326558</v>
      </c>
    </row>
    <row r="35" spans="1:9" ht="13.5" thickBot="1" x14ac:dyDescent="0.25">
      <c r="A35" s="6">
        <v>2018</v>
      </c>
      <c r="B35" s="7">
        <v>32501.314046014897</v>
      </c>
      <c r="C35" s="7">
        <v>36846.755210911506</v>
      </c>
      <c r="D35" s="7">
        <v>12262.143038093791</v>
      </c>
      <c r="E35" s="7">
        <v>1972.8888649883959</v>
      </c>
      <c r="F35" s="7">
        <v>8855.2649057856161</v>
      </c>
      <c r="G35" s="7">
        <v>5886.040625442527</v>
      </c>
      <c r="H35" s="7">
        <v>457.64686843385181</v>
      </c>
      <c r="I35" s="7">
        <v>98782.053559670603</v>
      </c>
    </row>
    <row r="36" spans="1:9" ht="13.5" thickBot="1" x14ac:dyDescent="0.25">
      <c r="A36" s="6">
        <v>2019</v>
      </c>
      <c r="B36" s="7">
        <v>32875.887157574834</v>
      </c>
      <c r="C36" s="7">
        <v>37520.748431293367</v>
      </c>
      <c r="D36" s="7">
        <v>12360.205695019473</v>
      </c>
      <c r="E36" s="7">
        <v>1981.7388139680177</v>
      </c>
      <c r="F36" s="7">
        <v>8940.5938362580673</v>
      </c>
      <c r="G36" s="7">
        <v>5940.7493563844873</v>
      </c>
      <c r="H36" s="7">
        <v>458.48824844200504</v>
      </c>
      <c r="I36" s="7">
        <v>100078.41153894024</v>
      </c>
    </row>
    <row r="37" spans="1:9" ht="13.5" thickBot="1" x14ac:dyDescent="0.25">
      <c r="A37" s="6">
        <v>2020</v>
      </c>
      <c r="B37" s="7">
        <v>33402.608794658212</v>
      </c>
      <c r="C37" s="7">
        <v>38156.501334715962</v>
      </c>
      <c r="D37" s="7">
        <v>12462.618850174153</v>
      </c>
      <c r="E37" s="7">
        <v>1990.1061871953921</v>
      </c>
      <c r="F37" s="7">
        <v>9033.2424661098321</v>
      </c>
      <c r="G37" s="7">
        <v>5988.7884649472471</v>
      </c>
      <c r="H37" s="7">
        <v>459.09105999227751</v>
      </c>
      <c r="I37" s="7">
        <v>101492.95715779306</v>
      </c>
    </row>
    <row r="38" spans="1:9" ht="13.5" thickBot="1" x14ac:dyDescent="0.25">
      <c r="A38" s="6">
        <v>2021</v>
      </c>
      <c r="B38" s="7">
        <v>33883.728865475168</v>
      </c>
      <c r="C38" s="7">
        <v>38727.861449794429</v>
      </c>
      <c r="D38" s="7">
        <v>12547.608914286931</v>
      </c>
      <c r="E38" s="7">
        <v>1984.8159844439281</v>
      </c>
      <c r="F38" s="7">
        <v>9121.7280211799261</v>
      </c>
      <c r="G38" s="7">
        <v>6032.478736169146</v>
      </c>
      <c r="H38" s="7">
        <v>459.2181901154413</v>
      </c>
      <c r="I38" s="7">
        <v>102757.44016146495</v>
      </c>
    </row>
    <row r="39" spans="1:9" ht="13.5" thickBot="1" x14ac:dyDescent="0.25">
      <c r="A39" s="6">
        <v>2022</v>
      </c>
      <c r="B39" s="7">
        <v>34297.208886490414</v>
      </c>
      <c r="C39" s="7">
        <v>39258.22961186419</v>
      </c>
      <c r="D39" s="7">
        <v>12653.841715499711</v>
      </c>
      <c r="E39" s="7">
        <v>1985.0557867619057</v>
      </c>
      <c r="F39" s="7">
        <v>9212.6236790088606</v>
      </c>
      <c r="G39" s="7">
        <v>6221.9991104698765</v>
      </c>
      <c r="H39" s="7">
        <v>459.3120825075523</v>
      </c>
      <c r="I39" s="7">
        <v>104088.2708726025</v>
      </c>
    </row>
    <row r="40" spans="1:9" ht="13.5" thickBot="1" x14ac:dyDescent="0.25">
      <c r="A40" s="6">
        <v>2023</v>
      </c>
      <c r="B40" s="7">
        <v>34663.516118249354</v>
      </c>
      <c r="C40" s="7">
        <v>39645.930204609947</v>
      </c>
      <c r="D40" s="7">
        <v>12762.111839245516</v>
      </c>
      <c r="E40" s="7">
        <v>1981.3888033653277</v>
      </c>
      <c r="F40" s="7">
        <v>9302.637024364647</v>
      </c>
      <c r="G40" s="7">
        <v>6275.0850469660891</v>
      </c>
      <c r="H40" s="7">
        <v>459.67999902671534</v>
      </c>
      <c r="I40" s="7">
        <v>105090.3490358276</v>
      </c>
    </row>
    <row r="41" spans="1:9" ht="13.5" thickBot="1" x14ac:dyDescent="0.25">
      <c r="A41" s="6">
        <v>2024</v>
      </c>
      <c r="B41" s="7">
        <v>34975.973404376418</v>
      </c>
      <c r="C41" s="7">
        <v>39994.32295481256</v>
      </c>
      <c r="D41" s="7">
        <v>12848.389353710658</v>
      </c>
      <c r="E41" s="7">
        <v>1973.3206818008193</v>
      </c>
      <c r="F41" s="7">
        <v>9392.9179682436734</v>
      </c>
      <c r="G41" s="7">
        <v>6343.3899341638316</v>
      </c>
      <c r="H41" s="7">
        <v>460.38786966601276</v>
      </c>
      <c r="I41" s="7">
        <v>105988.70216677396</v>
      </c>
    </row>
    <row r="42" spans="1:9" ht="13.5" thickBot="1" x14ac:dyDescent="0.25">
      <c r="A42" s="6">
        <v>2025</v>
      </c>
      <c r="B42" s="7">
        <v>35257.7140416611</v>
      </c>
      <c r="C42" s="7">
        <v>40355.452136403394</v>
      </c>
      <c r="D42" s="7">
        <v>12929.602780601997</v>
      </c>
      <c r="E42" s="7">
        <v>1955.6988651691206</v>
      </c>
      <c r="F42" s="7">
        <v>9483.8548357777472</v>
      </c>
      <c r="G42" s="7">
        <v>6462.0551391927756</v>
      </c>
      <c r="H42" s="7">
        <v>460.95781000778953</v>
      </c>
      <c r="I42" s="7">
        <v>106905.33560881393</v>
      </c>
    </row>
    <row r="43" spans="1:9" ht="13.5" thickBot="1" x14ac:dyDescent="0.25">
      <c r="A43" s="6">
        <v>2026</v>
      </c>
      <c r="B43" s="7">
        <v>35554.69602193428</v>
      </c>
      <c r="C43" s="7">
        <v>40722.351277200891</v>
      </c>
      <c r="D43" s="7">
        <v>13031.323175019097</v>
      </c>
      <c r="E43" s="7">
        <v>1925.5762162623951</v>
      </c>
      <c r="F43" s="7">
        <v>9574.1340184410419</v>
      </c>
      <c r="G43" s="7">
        <v>6527.0627017305305</v>
      </c>
      <c r="H43" s="7">
        <v>461.63020788698873</v>
      </c>
      <c r="I43" s="7">
        <v>107796.77361847523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31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 t="shared" ref="B48:I48" si="0">EXP((LN(B17/B7)/10))-1</f>
        <v>1.9565090904530624E-2</v>
      </c>
      <c r="C48" s="13">
        <f t="shared" si="0"/>
        <v>2.9170485138642954E-2</v>
      </c>
      <c r="D48" s="13">
        <f t="shared" si="0"/>
        <v>-8.9924671993291128E-4</v>
      </c>
      <c r="E48" s="13">
        <f t="shared" si="0"/>
        <v>-3.5799451703123264E-2</v>
      </c>
      <c r="F48" s="13">
        <f t="shared" si="0"/>
        <v>-1.8966265263054782E-2</v>
      </c>
      <c r="G48" s="13">
        <f t="shared" si="0"/>
        <v>1.4476111751758891E-2</v>
      </c>
      <c r="H48" s="13">
        <f t="shared" si="0"/>
        <v>9.9531834523649554E-3</v>
      </c>
      <c r="I48" s="13">
        <f t="shared" si="0"/>
        <v>1.423233840827165E-2</v>
      </c>
    </row>
    <row r="49" spans="1:9" x14ac:dyDescent="0.2">
      <c r="A49" s="8" t="s">
        <v>27</v>
      </c>
      <c r="B49" s="13">
        <f t="shared" ref="B49:I49" si="1">EXP((LN(B30/B17)/13))-1</f>
        <v>7.284739546856045E-3</v>
      </c>
      <c r="C49" s="13">
        <f t="shared" si="1"/>
        <v>4.6349459786352298E-3</v>
      </c>
      <c r="D49" s="13">
        <f t="shared" si="1"/>
        <v>-2.5710764370366235E-2</v>
      </c>
      <c r="E49" s="13">
        <f t="shared" si="1"/>
        <v>3.924982284972045E-2</v>
      </c>
      <c r="F49" s="13">
        <f t="shared" si="1"/>
        <v>3.0353839723622267E-2</v>
      </c>
      <c r="G49" s="13">
        <f t="shared" si="1"/>
        <v>9.2704536482879352E-3</v>
      </c>
      <c r="H49" s="13">
        <f t="shared" si="1"/>
        <v>-9.8496121409016313E-3</v>
      </c>
      <c r="I49" s="13">
        <f t="shared" si="1"/>
        <v>3.6203436269823808E-3</v>
      </c>
    </row>
    <row r="50" spans="1:9" x14ac:dyDescent="0.2">
      <c r="A50" s="8" t="s">
        <v>28</v>
      </c>
      <c r="B50" s="13">
        <f t="shared" ref="B50:I50" si="2">EXP((LN(B32/B30)/2))-1</f>
        <v>-9.0310709101503184E-3</v>
      </c>
      <c r="C50" s="13">
        <f t="shared" si="2"/>
        <v>9.9003616507402636E-3</v>
      </c>
      <c r="D50" s="13">
        <f t="shared" si="2"/>
        <v>5.6359183333389851E-3</v>
      </c>
      <c r="E50" s="13">
        <f t="shared" si="2"/>
        <v>-4.1486526877906105E-2</v>
      </c>
      <c r="F50" s="13">
        <f t="shared" si="2"/>
        <v>1.5795385926971051E-3</v>
      </c>
      <c r="G50" s="13">
        <f t="shared" si="2"/>
        <v>4.9193889344487651E-3</v>
      </c>
      <c r="H50" s="13">
        <f t="shared" si="2"/>
        <v>-1.8185004459253529E-3</v>
      </c>
      <c r="I50" s="13">
        <f t="shared" si="2"/>
        <v>7.1325175411374175E-4</v>
      </c>
    </row>
    <row r="51" spans="1:9" x14ac:dyDescent="0.2">
      <c r="A51" s="8" t="s">
        <v>60</v>
      </c>
      <c r="B51" s="13">
        <f t="shared" ref="B51:I51" si="3">EXP((LN(B43/B30)/13))-1</f>
        <v>7.2064021086650776E-3</v>
      </c>
      <c r="C51" s="13">
        <f t="shared" si="3"/>
        <v>1.2529947779236661E-2</v>
      </c>
      <c r="D51" s="13">
        <f t="shared" si="3"/>
        <v>7.062199415303283E-3</v>
      </c>
      <c r="E51" s="13">
        <f t="shared" si="3"/>
        <v>-1.3113686812127878E-2</v>
      </c>
      <c r="F51" s="13">
        <f t="shared" si="3"/>
        <v>7.9256017335078699E-3</v>
      </c>
      <c r="G51" s="13">
        <f t="shared" si="3"/>
        <v>1.1233487968399514E-2</v>
      </c>
      <c r="H51" s="13">
        <f t="shared" si="3"/>
        <v>9.5288925594094742E-4</v>
      </c>
      <c r="I51" s="13">
        <f t="shared" si="3"/>
        <v>9.0026394380904318E-3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1" t="s">
        <v>72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32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83400.801968481013</v>
      </c>
      <c r="C7" s="7">
        <v>7531.1672103182618</v>
      </c>
      <c r="D7" s="7">
        <v>90931.969178799278</v>
      </c>
      <c r="E7" s="7">
        <v>3926.1989443325106</v>
      </c>
      <c r="F7" s="7">
        <v>0</v>
      </c>
      <c r="G7" s="7">
        <v>3926.1989443325106</v>
      </c>
      <c r="H7" s="7">
        <v>87005.770234466763</v>
      </c>
    </row>
    <row r="8" spans="1:11" ht="13.5" thickBot="1" x14ac:dyDescent="0.25">
      <c r="A8" s="6">
        <v>1991</v>
      </c>
      <c r="B8" s="7">
        <v>82954.210239684384</v>
      </c>
      <c r="C8" s="7">
        <v>7527.7430566326593</v>
      </c>
      <c r="D8" s="7">
        <v>90481.95329631705</v>
      </c>
      <c r="E8" s="7">
        <v>3777.707358094242</v>
      </c>
      <c r="F8" s="7">
        <v>0</v>
      </c>
      <c r="G8" s="7">
        <v>3777.707358094242</v>
      </c>
      <c r="H8" s="7">
        <v>86704.245938222812</v>
      </c>
    </row>
    <row r="9" spans="1:11" ht="13.5" thickBot="1" x14ac:dyDescent="0.25">
      <c r="A9" s="6">
        <v>1992</v>
      </c>
      <c r="B9" s="7">
        <v>83669.936733311144</v>
      </c>
      <c r="C9" s="7">
        <v>7614.4767798340981</v>
      </c>
      <c r="D9" s="7">
        <v>91284.413513145235</v>
      </c>
      <c r="E9" s="7">
        <v>3679.0343090836068</v>
      </c>
      <c r="F9" s="7">
        <v>0</v>
      </c>
      <c r="G9" s="7">
        <v>3679.0343090836068</v>
      </c>
      <c r="H9" s="7">
        <v>87605.379204061624</v>
      </c>
    </row>
    <row r="10" spans="1:11" ht="13.5" thickBot="1" x14ac:dyDescent="0.25">
      <c r="A10" s="6">
        <v>1993</v>
      </c>
      <c r="B10" s="7">
        <v>84314.718189202133</v>
      </c>
      <c r="C10" s="7">
        <v>7556.5382958620412</v>
      </c>
      <c r="D10" s="7">
        <v>91871.256485064179</v>
      </c>
      <c r="E10" s="7">
        <v>4521.1816949436861</v>
      </c>
      <c r="F10" s="7">
        <v>0</v>
      </c>
      <c r="G10" s="7">
        <v>4521.1816949436861</v>
      </c>
      <c r="H10" s="7">
        <v>87350.074790120489</v>
      </c>
    </row>
    <row r="11" spans="1:11" ht="13.5" thickBot="1" x14ac:dyDescent="0.25">
      <c r="A11" s="6">
        <v>1994</v>
      </c>
      <c r="B11" s="7">
        <v>84231.88758874507</v>
      </c>
      <c r="C11" s="7">
        <v>7579.5055867268893</v>
      </c>
      <c r="D11" s="7">
        <v>91811.393175471952</v>
      </c>
      <c r="E11" s="7">
        <v>4471.7218273702101</v>
      </c>
      <c r="F11" s="7">
        <v>0</v>
      </c>
      <c r="G11" s="7">
        <v>4471.7218273702101</v>
      </c>
      <c r="H11" s="7">
        <v>87339.671348101736</v>
      </c>
    </row>
    <row r="12" spans="1:11" ht="13.5" thickBot="1" x14ac:dyDescent="0.25">
      <c r="A12" s="6">
        <v>1995</v>
      </c>
      <c r="B12" s="7">
        <v>84838.366880417088</v>
      </c>
      <c r="C12" s="7">
        <v>7637.2399600583276</v>
      </c>
      <c r="D12" s="7">
        <v>92475.606840475419</v>
      </c>
      <c r="E12" s="7">
        <v>4510.4022964762516</v>
      </c>
      <c r="F12" s="7">
        <v>0</v>
      </c>
      <c r="G12" s="7">
        <v>4510.4022964762516</v>
      </c>
      <c r="H12" s="7">
        <v>87965.204543999163</v>
      </c>
    </row>
    <row r="13" spans="1:11" ht="13.5" thickBot="1" x14ac:dyDescent="0.25">
      <c r="A13" s="6">
        <v>1996</v>
      </c>
      <c r="B13" s="7">
        <v>87257.46957179204</v>
      </c>
      <c r="C13" s="7">
        <v>7787.844583122207</v>
      </c>
      <c r="D13" s="7">
        <v>95045.314154914246</v>
      </c>
      <c r="E13" s="7">
        <v>5043.9189153979105</v>
      </c>
      <c r="F13" s="7">
        <v>0</v>
      </c>
      <c r="G13" s="7">
        <v>5043.9189153979105</v>
      </c>
      <c r="H13" s="7">
        <v>90001.395239516336</v>
      </c>
    </row>
    <row r="14" spans="1:11" ht="13.5" thickBot="1" x14ac:dyDescent="0.25">
      <c r="A14" s="6">
        <v>1997</v>
      </c>
      <c r="B14" s="7">
        <v>90521.009557351616</v>
      </c>
      <c r="C14" s="7">
        <v>8102.7019281270159</v>
      </c>
      <c r="D14" s="7">
        <v>98623.711485478634</v>
      </c>
      <c r="E14" s="7">
        <v>5125.017961520778</v>
      </c>
      <c r="F14" s="7">
        <v>0</v>
      </c>
      <c r="G14" s="7">
        <v>5125.017961520778</v>
      </c>
      <c r="H14" s="7">
        <v>93498.69352395786</v>
      </c>
    </row>
    <row r="15" spans="1:11" ht="13.5" thickBot="1" x14ac:dyDescent="0.25">
      <c r="A15" s="6">
        <v>1998</v>
      </c>
      <c r="B15" s="7">
        <v>89047.880725758354</v>
      </c>
      <c r="C15" s="7">
        <v>8031.3893499162368</v>
      </c>
      <c r="D15" s="7">
        <v>97079.270075674591</v>
      </c>
      <c r="E15" s="7">
        <v>4771.6721242389394</v>
      </c>
      <c r="F15" s="7">
        <v>2.5491933774209229E-2</v>
      </c>
      <c r="G15" s="7">
        <v>4771.6976161727134</v>
      </c>
      <c r="H15" s="7">
        <v>92307.572459501884</v>
      </c>
    </row>
    <row r="16" spans="1:11" ht="13.5" thickBot="1" x14ac:dyDescent="0.25">
      <c r="A16" s="6">
        <v>1999</v>
      </c>
      <c r="B16" s="7">
        <v>93723.634566245164</v>
      </c>
      <c r="C16" s="7">
        <v>8454.5915645562291</v>
      </c>
      <c r="D16" s="7">
        <v>102178.2261308014</v>
      </c>
      <c r="E16" s="7">
        <v>4745.4733166347396</v>
      </c>
      <c r="F16" s="7">
        <v>0.30690191675279649</v>
      </c>
      <c r="G16" s="7">
        <v>4745.780218551492</v>
      </c>
      <c r="H16" s="7">
        <v>97432.44591224991</v>
      </c>
    </row>
    <row r="17" spans="1:8" ht="13.5" thickBot="1" x14ac:dyDescent="0.25">
      <c r="A17" s="6">
        <v>2000</v>
      </c>
      <c r="B17" s="7">
        <v>96047.109706619216</v>
      </c>
      <c r="C17" s="7">
        <v>8711.3943817645104</v>
      </c>
      <c r="D17" s="7">
        <v>104758.50408838372</v>
      </c>
      <c r="E17" s="7">
        <v>4507.7656972084187</v>
      </c>
      <c r="F17" s="7">
        <v>1.0309288159684749</v>
      </c>
      <c r="G17" s="7">
        <v>4508.7966260243875</v>
      </c>
      <c r="H17" s="7">
        <v>100249.70746235934</v>
      </c>
    </row>
    <row r="18" spans="1:8" ht="13.5" thickBot="1" x14ac:dyDescent="0.25">
      <c r="A18" s="6">
        <v>2001</v>
      </c>
      <c r="B18" s="7">
        <v>91709.253661645998</v>
      </c>
      <c r="C18" s="7">
        <v>8309.1143450536983</v>
      </c>
      <c r="D18" s="7">
        <v>100018.36800669969</v>
      </c>
      <c r="E18" s="7">
        <v>4335.1247985366508</v>
      </c>
      <c r="F18" s="7">
        <v>2.123067205964988</v>
      </c>
      <c r="G18" s="7">
        <v>4337.2478657426154</v>
      </c>
      <c r="H18" s="7">
        <v>95681.120140957079</v>
      </c>
    </row>
    <row r="19" spans="1:8" ht="13.5" thickBot="1" x14ac:dyDescent="0.25">
      <c r="A19" s="6">
        <v>2002</v>
      </c>
      <c r="B19" s="7">
        <v>92515.970714621333</v>
      </c>
      <c r="C19" s="7">
        <v>8348.286240223375</v>
      </c>
      <c r="D19" s="7">
        <v>100864.25695484471</v>
      </c>
      <c r="E19" s="7">
        <v>4607.8753511809318</v>
      </c>
      <c r="F19" s="7">
        <v>8.0408455614089025</v>
      </c>
      <c r="G19" s="7">
        <v>4615.9161967423406</v>
      </c>
      <c r="H19" s="7">
        <v>96248.340758102364</v>
      </c>
    </row>
    <row r="20" spans="1:8" ht="13.5" thickBot="1" x14ac:dyDescent="0.25">
      <c r="A20" s="6">
        <v>2003</v>
      </c>
      <c r="B20" s="7">
        <v>94203.01732031077</v>
      </c>
      <c r="C20" s="7">
        <v>8442.7587953763978</v>
      </c>
      <c r="D20" s="7">
        <v>102645.77611568717</v>
      </c>
      <c r="E20" s="7">
        <v>5046.3127191376034</v>
      </c>
      <c r="F20" s="7">
        <v>16.069803528439241</v>
      </c>
      <c r="G20" s="7">
        <v>5062.3825226660429</v>
      </c>
      <c r="H20" s="7">
        <v>97583.39359302113</v>
      </c>
    </row>
    <row r="21" spans="1:8" ht="13.5" thickBot="1" x14ac:dyDescent="0.25">
      <c r="A21" s="6">
        <v>2004</v>
      </c>
      <c r="B21" s="7">
        <v>96380.310802822511</v>
      </c>
      <c r="C21" s="7">
        <v>8656.1282252422243</v>
      </c>
      <c r="D21" s="7">
        <v>105036.43902806473</v>
      </c>
      <c r="E21" s="7">
        <v>5086.5483029938368</v>
      </c>
      <c r="F21" s="7">
        <v>38.482310072552643</v>
      </c>
      <c r="G21" s="7">
        <v>5125.0306130663894</v>
      </c>
      <c r="H21" s="7">
        <v>99911.408414998339</v>
      </c>
    </row>
    <row r="22" spans="1:8" ht="13.5" thickBot="1" x14ac:dyDescent="0.25">
      <c r="A22" s="6">
        <v>2005</v>
      </c>
      <c r="B22" s="7">
        <v>96355.472317890468</v>
      </c>
      <c r="C22" s="7">
        <v>8638.9023017270902</v>
      </c>
      <c r="D22" s="7">
        <v>104994.37461961756</v>
      </c>
      <c r="E22" s="7">
        <v>5002.023756969832</v>
      </c>
      <c r="F22" s="7">
        <v>67.563441899466937</v>
      </c>
      <c r="G22" s="7">
        <v>5069.5871988692988</v>
      </c>
      <c r="H22" s="7">
        <v>99924.787420748267</v>
      </c>
    </row>
    <row r="23" spans="1:8" ht="13.5" thickBot="1" x14ac:dyDescent="0.25">
      <c r="A23" s="6">
        <v>2006</v>
      </c>
      <c r="B23" s="7">
        <v>99234.251866364808</v>
      </c>
      <c r="C23" s="7">
        <v>8913.879038571562</v>
      </c>
      <c r="D23" s="7">
        <v>108148.13090493638</v>
      </c>
      <c r="E23" s="7">
        <v>5148.9010897223889</v>
      </c>
      <c r="F23" s="7">
        <v>108.41333219418348</v>
      </c>
      <c r="G23" s="7">
        <v>5257.3144219165724</v>
      </c>
      <c r="H23" s="7">
        <v>102890.81648301981</v>
      </c>
    </row>
    <row r="24" spans="1:8" ht="13.5" thickBot="1" x14ac:dyDescent="0.25">
      <c r="A24" s="6">
        <v>2007</v>
      </c>
      <c r="B24" s="7">
        <v>103269.03780826356</v>
      </c>
      <c r="C24" s="7">
        <v>9240.488784114521</v>
      </c>
      <c r="D24" s="7">
        <v>112509.52659237808</v>
      </c>
      <c r="E24" s="7">
        <v>5171.6903747925744</v>
      </c>
      <c r="F24" s="7">
        <v>169.2734478406457</v>
      </c>
      <c r="G24" s="7">
        <v>5340.9638226332199</v>
      </c>
      <c r="H24" s="7">
        <v>107168.56276974487</v>
      </c>
    </row>
    <row r="25" spans="1:8" ht="13.5" thickBot="1" x14ac:dyDescent="0.25">
      <c r="A25" s="6">
        <v>2008</v>
      </c>
      <c r="B25" s="7">
        <v>103091.32427640562</v>
      </c>
      <c r="C25" s="7">
        <v>9272.0841374870506</v>
      </c>
      <c r="D25" s="7">
        <v>112363.40841389267</v>
      </c>
      <c r="E25" s="7">
        <v>5559.981907237905</v>
      </c>
      <c r="F25" s="7">
        <v>278.53911979768736</v>
      </c>
      <c r="G25" s="7">
        <v>5838.5210270355929</v>
      </c>
      <c r="H25" s="7">
        <v>106524.88738685708</v>
      </c>
    </row>
    <row r="26" spans="1:8" ht="13.5" thickBot="1" x14ac:dyDescent="0.25">
      <c r="A26" s="6">
        <v>2009</v>
      </c>
      <c r="B26" s="7">
        <v>101201.39124040811</v>
      </c>
      <c r="C26" s="7">
        <v>9077.4913610223739</v>
      </c>
      <c r="D26" s="7">
        <v>110278.88260143048</v>
      </c>
      <c r="E26" s="7">
        <v>5410.6174513587048</v>
      </c>
      <c r="F26" s="7">
        <v>452.21377391120626</v>
      </c>
      <c r="G26" s="7">
        <v>5862.8312252699106</v>
      </c>
      <c r="H26" s="7">
        <v>104416.05137616057</v>
      </c>
    </row>
    <row r="27" spans="1:8" ht="13.5" thickBot="1" x14ac:dyDescent="0.25">
      <c r="A27" s="6">
        <v>2010</v>
      </c>
      <c r="B27" s="7">
        <v>99929.803835749743</v>
      </c>
      <c r="C27" s="7">
        <v>8909.8260194082122</v>
      </c>
      <c r="D27" s="7">
        <v>108839.62985515795</v>
      </c>
      <c r="E27" s="7">
        <v>5334.5912579253145</v>
      </c>
      <c r="F27" s="7">
        <v>556.05769963478849</v>
      </c>
      <c r="G27" s="7">
        <v>5890.6489575601026</v>
      </c>
      <c r="H27" s="7">
        <v>102948.98089759785</v>
      </c>
    </row>
    <row r="28" spans="1:8" ht="13.5" thickBot="1" x14ac:dyDescent="0.25">
      <c r="A28" s="6">
        <v>2011</v>
      </c>
      <c r="B28" s="7">
        <v>100706.57214536074</v>
      </c>
      <c r="C28" s="7">
        <v>8940.1630232970474</v>
      </c>
      <c r="D28" s="7">
        <v>109646.73516865779</v>
      </c>
      <c r="E28" s="7">
        <v>5400.9248983719754</v>
      </c>
      <c r="F28" s="7">
        <v>763.25529799875972</v>
      </c>
      <c r="G28" s="7">
        <v>6164.1801963707348</v>
      </c>
      <c r="H28" s="7">
        <v>103482.55497228705</v>
      </c>
    </row>
    <row r="29" spans="1:8" ht="13.5" thickBot="1" x14ac:dyDescent="0.25">
      <c r="A29" s="6">
        <v>2012</v>
      </c>
      <c r="B29" s="7">
        <v>102361.11253426252</v>
      </c>
      <c r="C29" s="7">
        <v>9115.0383905675899</v>
      </c>
      <c r="D29" s="7">
        <v>111476.1509248301</v>
      </c>
      <c r="E29" s="7">
        <v>5419.1798428569218</v>
      </c>
      <c r="F29" s="7">
        <v>1022.86671005578</v>
      </c>
      <c r="G29" s="7">
        <v>6442.0465529127023</v>
      </c>
      <c r="H29" s="7">
        <v>105034.1043719174</v>
      </c>
    </row>
    <row r="30" spans="1:8" ht="13.5" thickBot="1" x14ac:dyDescent="0.25">
      <c r="A30" s="6">
        <v>2013</v>
      </c>
      <c r="B30" s="7">
        <v>102612.98589628887</v>
      </c>
      <c r="C30" s="7">
        <v>9137.8351717298901</v>
      </c>
      <c r="D30" s="7">
        <v>111750.82106801876</v>
      </c>
      <c r="E30" s="7">
        <v>5361.5876953269772</v>
      </c>
      <c r="F30" s="7">
        <v>1310.0465690256049</v>
      </c>
      <c r="G30" s="7">
        <v>6671.6342643525822</v>
      </c>
      <c r="H30" s="7">
        <v>105079.18680366618</v>
      </c>
    </row>
    <row r="31" spans="1:8" ht="13.5" thickBot="1" x14ac:dyDescent="0.25">
      <c r="A31" s="6">
        <v>2014</v>
      </c>
      <c r="B31" s="7">
        <v>103251.10475566154</v>
      </c>
      <c r="C31" s="7">
        <v>9076.5228909522066</v>
      </c>
      <c r="D31" s="7">
        <v>112327.62764661375</v>
      </c>
      <c r="E31" s="7">
        <v>5464.0460906478602</v>
      </c>
      <c r="F31" s="7">
        <v>2209.5777556930766</v>
      </c>
      <c r="G31" s="7">
        <v>7673.6238463409372</v>
      </c>
      <c r="H31" s="7">
        <v>104654.00380027281</v>
      </c>
    </row>
    <row r="32" spans="1:8" ht="13.5" thickBot="1" x14ac:dyDescent="0.25">
      <c r="A32" s="6">
        <v>2015</v>
      </c>
      <c r="B32" s="7">
        <v>104634.27030116796</v>
      </c>
      <c r="C32" s="7">
        <v>9124.5977906668504</v>
      </c>
      <c r="D32" s="7">
        <v>113758.86809183481</v>
      </c>
      <c r="E32" s="7">
        <v>5781.5583395636713</v>
      </c>
      <c r="F32" s="7">
        <v>2774.4508469228135</v>
      </c>
      <c r="G32" s="7">
        <v>8556.0091864864844</v>
      </c>
      <c r="H32" s="7">
        <v>105202.85890534833</v>
      </c>
    </row>
    <row r="33" spans="1:8" ht="13.5" thickBot="1" x14ac:dyDescent="0.25">
      <c r="A33" s="6">
        <v>2016</v>
      </c>
      <c r="B33" s="7">
        <v>105488.21424213196</v>
      </c>
      <c r="C33" s="7">
        <v>9130.4398985895023</v>
      </c>
      <c r="D33" s="7">
        <v>114618.65414072145</v>
      </c>
      <c r="E33" s="7">
        <v>5923.806459540272</v>
      </c>
      <c r="F33" s="7">
        <v>3425.2913770492337</v>
      </c>
      <c r="G33" s="7">
        <v>9349.0978365895062</v>
      </c>
      <c r="H33" s="7">
        <v>105269.55630413195</v>
      </c>
    </row>
    <row r="34" spans="1:8" ht="13.5" thickBot="1" x14ac:dyDescent="0.25">
      <c r="A34" s="6">
        <v>2017</v>
      </c>
      <c r="B34" s="7">
        <v>107222.00709419751</v>
      </c>
      <c r="C34" s="7">
        <v>9261.2969266967793</v>
      </c>
      <c r="D34" s="7">
        <v>116483.3040208943</v>
      </c>
      <c r="E34" s="7">
        <v>6000.6649093940105</v>
      </c>
      <c r="F34" s="7">
        <v>3719.1317364769475</v>
      </c>
      <c r="G34" s="7">
        <v>9719.7966458709579</v>
      </c>
      <c r="H34" s="7">
        <v>106763.50737502334</v>
      </c>
    </row>
    <row r="35" spans="1:8" ht="13.5" thickBot="1" x14ac:dyDescent="0.25">
      <c r="A35" s="6">
        <v>2018</v>
      </c>
      <c r="B35" s="7">
        <v>108973.54669000542</v>
      </c>
      <c r="C35" s="7">
        <v>9384.1618653858059</v>
      </c>
      <c r="D35" s="7">
        <v>118357.70855539122</v>
      </c>
      <c r="E35" s="7">
        <v>6077.7649251668199</v>
      </c>
      <c r="F35" s="7">
        <v>4113.7282051680077</v>
      </c>
      <c r="G35" s="7">
        <v>10191.493130334828</v>
      </c>
      <c r="H35" s="7">
        <v>108166.21542505639</v>
      </c>
    </row>
    <row r="36" spans="1:8" ht="13.5" thickBot="1" x14ac:dyDescent="0.25">
      <c r="A36" s="6">
        <v>2019</v>
      </c>
      <c r="B36" s="7">
        <v>110818.60959296599</v>
      </c>
      <c r="C36" s="7">
        <v>9508.612231395693</v>
      </c>
      <c r="D36" s="7">
        <v>120327.22182436168</v>
      </c>
      <c r="E36" s="7">
        <v>6145.8802696376806</v>
      </c>
      <c r="F36" s="7">
        <v>4594.3177843880712</v>
      </c>
      <c r="G36" s="7">
        <v>10740.198054025752</v>
      </c>
      <c r="H36" s="7">
        <v>109587.02377033593</v>
      </c>
    </row>
    <row r="37" spans="1:8" ht="13.5" thickBot="1" x14ac:dyDescent="0.25">
      <c r="A37" s="6">
        <v>2020</v>
      </c>
      <c r="B37" s="7">
        <v>112860.70367537605</v>
      </c>
      <c r="C37" s="7">
        <v>9644.4086108055635</v>
      </c>
      <c r="D37" s="7">
        <v>122505.11228618161</v>
      </c>
      <c r="E37" s="7">
        <v>6216.3885407796424</v>
      </c>
      <c r="F37" s="7">
        <v>5151.3579768033305</v>
      </c>
      <c r="G37" s="7">
        <v>11367.746517582973</v>
      </c>
      <c r="H37" s="7">
        <v>111137.36576859864</v>
      </c>
    </row>
    <row r="38" spans="1:8" ht="13.5" thickBot="1" x14ac:dyDescent="0.25">
      <c r="A38" s="6">
        <v>2021</v>
      </c>
      <c r="B38" s="7">
        <v>114814.8209008999</v>
      </c>
      <c r="C38" s="7">
        <v>9765.7989791580658</v>
      </c>
      <c r="D38" s="7">
        <v>124580.61988005796</v>
      </c>
      <c r="E38" s="7">
        <v>6277.8552891646295</v>
      </c>
      <c r="F38" s="7">
        <v>5779.5254502703128</v>
      </c>
      <c r="G38" s="7">
        <v>12057.380739434942</v>
      </c>
      <c r="H38" s="7">
        <v>112523.23914062302</v>
      </c>
    </row>
    <row r="39" spans="1:8" ht="13.5" thickBot="1" x14ac:dyDescent="0.25">
      <c r="A39" s="6">
        <v>2022</v>
      </c>
      <c r="B39" s="7">
        <v>116896.59248892327</v>
      </c>
      <c r="C39" s="7">
        <v>9893.5587274272693</v>
      </c>
      <c r="D39" s="7">
        <v>126790.15121635054</v>
      </c>
      <c r="E39" s="7">
        <v>6335.0252447048188</v>
      </c>
      <c r="F39" s="7">
        <v>6473.2963716159502</v>
      </c>
      <c r="G39" s="7">
        <v>12808.321616320769</v>
      </c>
      <c r="H39" s="7">
        <v>113981.82960002977</v>
      </c>
    </row>
    <row r="40" spans="1:8" ht="13.5" thickBot="1" x14ac:dyDescent="0.25">
      <c r="A40" s="6">
        <v>2023</v>
      </c>
      <c r="B40" s="7">
        <v>118698.59976253014</v>
      </c>
      <c r="C40" s="7">
        <v>9989.7582310968774</v>
      </c>
      <c r="D40" s="7">
        <v>128688.35799362701</v>
      </c>
      <c r="E40" s="7">
        <v>6379.550208976093</v>
      </c>
      <c r="F40" s="7">
        <v>7228.7005177264609</v>
      </c>
      <c r="G40" s="7">
        <v>13608.250726702554</v>
      </c>
      <c r="H40" s="7">
        <v>115080.10726692446</v>
      </c>
    </row>
    <row r="41" spans="1:8" ht="13.5" thickBot="1" x14ac:dyDescent="0.25">
      <c r="A41" s="6">
        <v>2024</v>
      </c>
      <c r="B41" s="7">
        <v>120442.84394968905</v>
      </c>
      <c r="C41" s="7">
        <v>10076.000131667732</v>
      </c>
      <c r="D41" s="7">
        <v>130518.84408135679</v>
      </c>
      <c r="E41" s="7">
        <v>6417.147663699131</v>
      </c>
      <c r="F41" s="7">
        <v>8036.9941192159449</v>
      </c>
      <c r="G41" s="7">
        <v>14454.141782915076</v>
      </c>
      <c r="H41" s="7">
        <v>116064.70229844171</v>
      </c>
    </row>
    <row r="42" spans="1:8" ht="13.5" thickBot="1" x14ac:dyDescent="0.25">
      <c r="A42" s="6">
        <v>2025</v>
      </c>
      <c r="B42" s="7">
        <v>122245.89722235281</v>
      </c>
      <c r="C42" s="7">
        <v>10163.996942103566</v>
      </c>
      <c r="D42" s="7">
        <v>132409.89416445637</v>
      </c>
      <c r="E42" s="7">
        <v>6448.6646829065176</v>
      </c>
      <c r="F42" s="7">
        <v>8891.896930632367</v>
      </c>
      <c r="G42" s="7">
        <v>15340.561613538885</v>
      </c>
      <c r="H42" s="7">
        <v>117069.33255091749</v>
      </c>
    </row>
    <row r="43" spans="1:8" ht="13.5" thickBot="1" x14ac:dyDescent="0.25">
      <c r="A43" s="6">
        <v>2026</v>
      </c>
      <c r="B43" s="7">
        <v>124056.98407909241</v>
      </c>
      <c r="C43" s="7">
        <v>10249.574991031051</v>
      </c>
      <c r="D43" s="7">
        <v>134306.55907012345</v>
      </c>
      <c r="E43" s="7">
        <v>6474.0301673358099</v>
      </c>
      <c r="F43" s="7">
        <v>9786.1802932813716</v>
      </c>
      <c r="G43" s="7">
        <v>16260.210460617182</v>
      </c>
      <c r="H43" s="7">
        <v>118046.34860950627</v>
      </c>
    </row>
    <row r="44" spans="1:8" ht="14.1" customHeight="1" x14ac:dyDescent="0.2">
      <c r="A44" s="4"/>
    </row>
    <row r="45" spans="1:8" ht="15.75" x14ac:dyDescent="0.25">
      <c r="A45" s="22" t="s">
        <v>25</v>
      </c>
      <c r="B45" s="22"/>
      <c r="C45" s="22"/>
      <c r="D45" s="22"/>
      <c r="E45" s="22"/>
      <c r="F45" s="22"/>
      <c r="G45" s="22"/>
      <c r="H45" s="22"/>
    </row>
    <row r="46" spans="1:8" x14ac:dyDescent="0.2">
      <c r="A46" s="8" t="s">
        <v>26</v>
      </c>
      <c r="B46" s="13">
        <f>EXP((LN(B17/B7)/10))-1</f>
        <v>1.4218218053279719E-2</v>
      </c>
      <c r="C46" s="13">
        <f t="shared" ref="C46:H46" si="0">EXP((LN(C17/C7)/10))-1</f>
        <v>1.4664669468092084E-2</v>
      </c>
      <c r="D46" s="13">
        <f t="shared" si="0"/>
        <v>1.425526129232435E-2</v>
      </c>
      <c r="E46" s="13">
        <f t="shared" ref="E46:G46" si="1">EXP((LN(E17/E7)/10))-1</f>
        <v>1.3908825233024169E-2</v>
      </c>
      <c r="F46" s="14" t="s">
        <v>61</v>
      </c>
      <c r="G46" s="13">
        <f t="shared" si="1"/>
        <v>1.3932011004789135E-2</v>
      </c>
      <c r="H46" s="13">
        <f t="shared" si="0"/>
        <v>1.4269826353946025E-2</v>
      </c>
    </row>
    <row r="47" spans="1:8" x14ac:dyDescent="0.2">
      <c r="A47" s="8" t="s">
        <v>27</v>
      </c>
      <c r="B47" s="13">
        <f>EXP((LN(B30/B17)/13))-1</f>
        <v>5.0995506488471509E-3</v>
      </c>
      <c r="C47" s="13">
        <f t="shared" ref="C47:H47" si="2">EXP((LN(C30/C17)/13))-1</f>
        <v>3.6830456125764854E-3</v>
      </c>
      <c r="D47" s="13">
        <f t="shared" si="2"/>
        <v>4.982667847281963E-3</v>
      </c>
      <c r="E47" s="13">
        <f t="shared" ref="E47" si="3">EXP((LN(E30/E17)/13))-1</f>
        <v>1.343237789263485E-2</v>
      </c>
      <c r="F47" s="13">
        <f t="shared" si="2"/>
        <v>0.73290077738329562</v>
      </c>
      <c r="G47" s="13">
        <f t="shared" si="2"/>
        <v>3.0599961375592066E-2</v>
      </c>
      <c r="H47" s="13">
        <f t="shared" si="2"/>
        <v>3.6257941039421482E-3</v>
      </c>
    </row>
    <row r="48" spans="1:8" x14ac:dyDescent="0.2">
      <c r="A48" s="8" t="s">
        <v>28</v>
      </c>
      <c r="B48" s="13">
        <f>EXP((LN(B32/B30)/2))-1</f>
        <v>9.8010371209906744E-3</v>
      </c>
      <c r="C48" s="13">
        <f t="shared" ref="C48:H48" si="4">EXP((LN(C32/C30)/2))-1</f>
        <v>-7.2457963623995258E-4</v>
      </c>
      <c r="D48" s="13">
        <f t="shared" si="4"/>
        <v>8.9444825458386834E-3</v>
      </c>
      <c r="E48" s="13">
        <f t="shared" si="4"/>
        <v>3.8426468268929703E-2</v>
      </c>
      <c r="F48" s="13">
        <f t="shared" si="4"/>
        <v>0.45527527414219793</v>
      </c>
      <c r="G48" s="13">
        <f t="shared" si="4"/>
        <v>0.13245122489757666</v>
      </c>
      <c r="H48" s="13">
        <f t="shared" si="4"/>
        <v>5.8829792140668857E-4</v>
      </c>
    </row>
    <row r="49" spans="1:8" x14ac:dyDescent="0.2">
      <c r="A49" s="8" t="s">
        <v>60</v>
      </c>
      <c r="B49" s="13">
        <f>EXP((LN(B43/B30)/13))-1</f>
        <v>1.4705267572270309E-2</v>
      </c>
      <c r="C49" s="13">
        <f t="shared" ref="C49:H49" si="5">EXP((LN(C43/C30)/13))-1</f>
        <v>8.8708638165502229E-3</v>
      </c>
      <c r="D49" s="13">
        <f t="shared" si="5"/>
        <v>1.4243045396730603E-2</v>
      </c>
      <c r="E49" s="13">
        <f t="shared" si="5"/>
        <v>1.4608653191108933E-2</v>
      </c>
      <c r="F49" s="13">
        <f t="shared" si="5"/>
        <v>0.1672905238108886</v>
      </c>
      <c r="G49" s="13">
        <f t="shared" si="5"/>
        <v>7.0929968065791327E-2</v>
      </c>
      <c r="H49" s="13">
        <f t="shared" si="5"/>
        <v>8.9911882386242148E-3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6"/>
      <c r="K2" s="26"/>
    </row>
    <row r="3" spans="1:11" ht="15.95" customHeight="1" x14ac:dyDescent="0.25">
      <c r="A3" s="21" t="s">
        <v>39</v>
      </c>
      <c r="B3" s="21"/>
      <c r="C3" s="21"/>
      <c r="D3" s="21"/>
      <c r="E3" s="21"/>
      <c r="F3" s="21"/>
      <c r="G3" s="21"/>
      <c r="H3" s="21"/>
      <c r="I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15309.934937859069</v>
      </c>
      <c r="C7" s="7">
        <v>1411.7584008064248</v>
      </c>
      <c r="D7" s="7">
        <v>16721.693338665493</v>
      </c>
      <c r="E7" s="7">
        <v>597.38966597801277</v>
      </c>
      <c r="F7" s="7">
        <v>0</v>
      </c>
      <c r="G7" s="7">
        <v>597.38966597801277</v>
      </c>
      <c r="H7" s="7">
        <v>16124.30367268748</v>
      </c>
      <c r="I7" s="10">
        <v>61.597485097626844</v>
      </c>
    </row>
    <row r="8" spans="1:11" ht="13.5" thickBot="1" x14ac:dyDescent="0.25">
      <c r="A8" s="6">
        <v>1991</v>
      </c>
      <c r="B8" s="7">
        <v>14655.133470617297</v>
      </c>
      <c r="C8" s="7">
        <v>1351.2621059424346</v>
      </c>
      <c r="D8" s="7">
        <v>16006.395576559731</v>
      </c>
      <c r="E8" s="7">
        <v>566.26134166397469</v>
      </c>
      <c r="F8" s="7">
        <v>0</v>
      </c>
      <c r="G8" s="7">
        <v>566.26134166397469</v>
      </c>
      <c r="H8" s="7">
        <v>15440.134234895757</v>
      </c>
      <c r="I8" s="10">
        <v>64.104008550308976</v>
      </c>
    </row>
    <row r="9" spans="1:11" ht="13.5" thickBot="1" x14ac:dyDescent="0.25">
      <c r="A9" s="6">
        <v>1992</v>
      </c>
      <c r="B9" s="7">
        <v>14680.744042457984</v>
      </c>
      <c r="C9" s="7">
        <v>1354.2076174870629</v>
      </c>
      <c r="D9" s="7">
        <v>16034.951659945047</v>
      </c>
      <c r="E9" s="7">
        <v>561.50581510643406</v>
      </c>
      <c r="F9" s="7">
        <v>0</v>
      </c>
      <c r="G9" s="7">
        <v>561.50581510643406</v>
      </c>
      <c r="H9" s="7">
        <v>15473.445844838614</v>
      </c>
      <c r="I9" s="10">
        <v>64.630814394367377</v>
      </c>
    </row>
    <row r="10" spans="1:11" ht="13.5" thickBot="1" x14ac:dyDescent="0.25">
      <c r="A10" s="6">
        <v>1993</v>
      </c>
      <c r="B10" s="7">
        <v>15586.691450179309</v>
      </c>
      <c r="C10" s="7">
        <v>1430.3194386220896</v>
      </c>
      <c r="D10" s="7">
        <v>17017.0108888014</v>
      </c>
      <c r="E10" s="7">
        <v>682.79527298212133</v>
      </c>
      <c r="F10" s="7">
        <v>0</v>
      </c>
      <c r="G10" s="7">
        <v>682.79527298212133</v>
      </c>
      <c r="H10" s="7">
        <v>16334.215615819279</v>
      </c>
      <c r="I10" s="10">
        <v>61.046517074517375</v>
      </c>
    </row>
    <row r="11" spans="1:11" ht="13.5" thickBot="1" x14ac:dyDescent="0.25">
      <c r="A11" s="6">
        <v>1994</v>
      </c>
      <c r="B11" s="7">
        <v>15295.671091730916</v>
      </c>
      <c r="C11" s="7">
        <v>1405.104361051157</v>
      </c>
      <c r="D11" s="7">
        <v>16700.775452782073</v>
      </c>
      <c r="E11" s="7">
        <v>651.72416784231302</v>
      </c>
      <c r="F11" s="7">
        <v>0</v>
      </c>
      <c r="G11" s="7">
        <v>651.72416784231302</v>
      </c>
      <c r="H11" s="7">
        <v>16049.05128493976</v>
      </c>
      <c r="I11" s="10">
        <v>62.123809939589428</v>
      </c>
    </row>
    <row r="12" spans="1:11" ht="13.5" thickBot="1" x14ac:dyDescent="0.25">
      <c r="A12" s="6">
        <v>1995</v>
      </c>
      <c r="B12" s="7">
        <v>16004.442135984653</v>
      </c>
      <c r="C12" s="7">
        <v>1473.0666241619697</v>
      </c>
      <c r="D12" s="7">
        <v>17477.508760146622</v>
      </c>
      <c r="E12" s="7">
        <v>659.85332435571274</v>
      </c>
      <c r="F12" s="7">
        <v>0</v>
      </c>
      <c r="G12" s="7">
        <v>659.85332435571274</v>
      </c>
      <c r="H12" s="7">
        <v>16817.655435790908</v>
      </c>
      <c r="I12" s="10">
        <v>59.709214847319267</v>
      </c>
    </row>
    <row r="13" spans="1:11" ht="13.5" thickBot="1" x14ac:dyDescent="0.25">
      <c r="A13" s="6">
        <v>1996</v>
      </c>
      <c r="B13" s="7">
        <v>16964.769244043651</v>
      </c>
      <c r="C13" s="7">
        <v>1557.9700549877011</v>
      </c>
      <c r="D13" s="7">
        <v>18522.739299031353</v>
      </c>
      <c r="E13" s="7">
        <v>744.88733111850979</v>
      </c>
      <c r="F13" s="7">
        <v>0</v>
      </c>
      <c r="G13" s="7">
        <v>744.88733111850979</v>
      </c>
      <c r="H13" s="7">
        <v>17777.851967912844</v>
      </c>
      <c r="I13" s="10">
        <v>57.791750629945881</v>
      </c>
    </row>
    <row r="14" spans="1:11" ht="13.5" thickBot="1" x14ac:dyDescent="0.25">
      <c r="A14" s="6">
        <v>1997</v>
      </c>
      <c r="B14" s="7">
        <v>17285.146707841152</v>
      </c>
      <c r="C14" s="7">
        <v>1588.7777779494393</v>
      </c>
      <c r="D14" s="7">
        <v>18873.924485790591</v>
      </c>
      <c r="E14" s="7">
        <v>747.65940355788518</v>
      </c>
      <c r="F14" s="7">
        <v>0</v>
      </c>
      <c r="G14" s="7">
        <v>747.65940355788518</v>
      </c>
      <c r="H14" s="7">
        <v>18126.265082232705</v>
      </c>
      <c r="I14" s="10">
        <v>58.883431265144921</v>
      </c>
    </row>
    <row r="15" spans="1:11" ht="13.5" thickBot="1" x14ac:dyDescent="0.25">
      <c r="A15" s="6">
        <v>1998</v>
      </c>
      <c r="B15" s="7">
        <v>18106.674090730165</v>
      </c>
      <c r="C15" s="7">
        <v>1673.9895131871344</v>
      </c>
      <c r="D15" s="7">
        <v>19780.663603917299</v>
      </c>
      <c r="E15" s="7">
        <v>690.69950120107126</v>
      </c>
      <c r="F15" s="7">
        <v>1.5787949999999999E-2</v>
      </c>
      <c r="G15" s="7">
        <v>690.71528915107126</v>
      </c>
      <c r="H15" s="7">
        <v>19089.948314766229</v>
      </c>
      <c r="I15" s="10">
        <v>55.198651890695459</v>
      </c>
    </row>
    <row r="16" spans="1:11" ht="13.5" thickBot="1" x14ac:dyDescent="0.25">
      <c r="A16" s="6">
        <v>1999</v>
      </c>
      <c r="B16" s="7">
        <v>17992.807774922734</v>
      </c>
      <c r="C16" s="7">
        <v>1662.673972251519</v>
      </c>
      <c r="D16" s="7">
        <v>19655.481747174254</v>
      </c>
      <c r="E16" s="7">
        <v>693.39360973255145</v>
      </c>
      <c r="F16" s="7">
        <v>0.110424803</v>
      </c>
      <c r="G16" s="7">
        <v>693.50403453555145</v>
      </c>
      <c r="H16" s="7">
        <v>18961.977712638702</v>
      </c>
      <c r="I16" s="10">
        <v>58.65646242709802</v>
      </c>
    </row>
    <row r="17" spans="1:9" ht="13.5" thickBot="1" x14ac:dyDescent="0.25">
      <c r="A17" s="6">
        <v>2000</v>
      </c>
      <c r="B17" s="7">
        <v>18187.440186155374</v>
      </c>
      <c r="C17" s="7">
        <v>1683.7773336926487</v>
      </c>
      <c r="D17" s="7">
        <v>19871.217519848022</v>
      </c>
      <c r="E17" s="7">
        <v>670.20151952758044</v>
      </c>
      <c r="F17" s="7">
        <v>0.37449901246999995</v>
      </c>
      <c r="G17" s="7">
        <v>670.57601854005043</v>
      </c>
      <c r="H17" s="7">
        <v>19200.641501307971</v>
      </c>
      <c r="I17" s="10">
        <v>59.602334283743694</v>
      </c>
    </row>
    <row r="18" spans="1:9" ht="13.5" thickBot="1" x14ac:dyDescent="0.25">
      <c r="A18" s="6">
        <v>2001</v>
      </c>
      <c r="B18" s="7">
        <v>17134.046377902076</v>
      </c>
      <c r="C18" s="7">
        <v>1586.1697288911901</v>
      </c>
      <c r="D18" s="7">
        <v>18720.216106793265</v>
      </c>
      <c r="E18" s="7">
        <v>622.61492188325337</v>
      </c>
      <c r="F18" s="7">
        <v>0.83125542884530002</v>
      </c>
      <c r="G18" s="7">
        <v>623.44617731209871</v>
      </c>
      <c r="H18" s="7">
        <v>18096.769929481165</v>
      </c>
      <c r="I18" s="10">
        <v>60.356087532517819</v>
      </c>
    </row>
    <row r="19" spans="1:9" ht="13.5" thickBot="1" x14ac:dyDescent="0.25">
      <c r="A19" s="6">
        <v>2002</v>
      </c>
      <c r="B19" s="7">
        <v>18082.79355742762</v>
      </c>
      <c r="C19" s="7">
        <v>1674.4833243935018</v>
      </c>
      <c r="D19" s="7">
        <v>19757.276881821123</v>
      </c>
      <c r="E19" s="7">
        <v>660.02512805902393</v>
      </c>
      <c r="F19" s="7">
        <v>1.7187906104553647</v>
      </c>
      <c r="G19" s="7">
        <v>661.74391866947929</v>
      </c>
      <c r="H19" s="7">
        <v>19095.532963151643</v>
      </c>
      <c r="I19" s="10">
        <v>57.538344346820985</v>
      </c>
    </row>
    <row r="20" spans="1:9" ht="13.5" thickBot="1" x14ac:dyDescent="0.25">
      <c r="A20" s="6">
        <v>2003</v>
      </c>
      <c r="B20" s="7">
        <v>18022.432386908968</v>
      </c>
      <c r="C20" s="7">
        <v>1664.6259631344565</v>
      </c>
      <c r="D20" s="7">
        <v>19687.058350043422</v>
      </c>
      <c r="E20" s="7">
        <v>697.90745018507744</v>
      </c>
      <c r="F20" s="7">
        <v>5.0975789868367851</v>
      </c>
      <c r="G20" s="7">
        <v>703.0050291719142</v>
      </c>
      <c r="H20" s="7">
        <v>18984.05332087151</v>
      </c>
      <c r="I20" s="10">
        <v>58.679021885221402</v>
      </c>
    </row>
    <row r="21" spans="1:9" ht="13.5" thickBot="1" x14ac:dyDescent="0.25">
      <c r="A21" s="6">
        <v>2004</v>
      </c>
      <c r="B21" s="7">
        <v>18277.226125830792</v>
      </c>
      <c r="C21" s="7">
        <v>1686.7832865814858</v>
      </c>
      <c r="D21" s="7">
        <v>19964.009412412277</v>
      </c>
      <c r="E21" s="7">
        <v>717.82078960291574</v>
      </c>
      <c r="F21" s="7">
        <v>11.551963572995941</v>
      </c>
      <c r="G21" s="7">
        <v>729.37275317591173</v>
      </c>
      <c r="H21" s="7">
        <v>19234.636659236367</v>
      </c>
      <c r="I21" s="10">
        <v>59.296217139841538</v>
      </c>
    </row>
    <row r="22" spans="1:9" ht="13.5" thickBot="1" x14ac:dyDescent="0.25">
      <c r="A22" s="6">
        <v>2005</v>
      </c>
      <c r="B22" s="7">
        <v>18862.283834866656</v>
      </c>
      <c r="C22" s="7">
        <v>1741.6767857920538</v>
      </c>
      <c r="D22" s="7">
        <v>20603.960620658709</v>
      </c>
      <c r="E22" s="7">
        <v>729.82632814737485</v>
      </c>
      <c r="F22" s="7">
        <v>18.691771068851459</v>
      </c>
      <c r="G22" s="7">
        <v>748.51809921622635</v>
      </c>
      <c r="H22" s="7">
        <v>19855.442521442481</v>
      </c>
      <c r="I22" s="10">
        <v>57.449936917613776</v>
      </c>
    </row>
    <row r="23" spans="1:9" ht="13.5" thickBot="1" x14ac:dyDescent="0.25">
      <c r="A23" s="6">
        <v>2006</v>
      </c>
      <c r="B23" s="7">
        <v>21782.918707947956</v>
      </c>
      <c r="C23" s="7">
        <v>2021.4698436028339</v>
      </c>
      <c r="D23" s="7">
        <v>23804.38855155079</v>
      </c>
      <c r="E23" s="7">
        <v>755.09103138309274</v>
      </c>
      <c r="F23" s="7">
        <v>29.597427401236171</v>
      </c>
      <c r="G23" s="7">
        <v>784.68845878432887</v>
      </c>
      <c r="H23" s="7">
        <v>23019.700092766459</v>
      </c>
      <c r="I23" s="10">
        <v>51.023805472901643</v>
      </c>
    </row>
    <row r="24" spans="1:9" ht="13.5" thickBot="1" x14ac:dyDescent="0.25">
      <c r="A24" s="6">
        <v>2007</v>
      </c>
      <c r="B24" s="7">
        <v>20356.361850430476</v>
      </c>
      <c r="C24" s="7">
        <v>1883.1829831065795</v>
      </c>
      <c r="D24" s="7">
        <v>22239.544833537057</v>
      </c>
      <c r="E24" s="7">
        <v>744.22965890450621</v>
      </c>
      <c r="F24" s="7">
        <v>39.539679437130268</v>
      </c>
      <c r="G24" s="7">
        <v>783.76933834163651</v>
      </c>
      <c r="H24" s="7">
        <v>21455.775495195419</v>
      </c>
      <c r="I24" s="10">
        <v>57.018932735379245</v>
      </c>
    </row>
    <row r="25" spans="1:9" ht="13.5" thickBot="1" x14ac:dyDescent="0.25">
      <c r="A25" s="6">
        <v>2008</v>
      </c>
      <c r="B25" s="7">
        <v>20968.662470352818</v>
      </c>
      <c r="C25" s="7">
        <v>1932.1655485583283</v>
      </c>
      <c r="D25" s="7">
        <v>22900.828018911147</v>
      </c>
      <c r="E25" s="7">
        <v>798.2777496423713</v>
      </c>
      <c r="F25" s="7">
        <v>92.817307057186795</v>
      </c>
      <c r="G25" s="7">
        <v>891.09505669955809</v>
      </c>
      <c r="H25" s="7">
        <v>22009.732962211587</v>
      </c>
      <c r="I25" s="10">
        <v>55.249990053720161</v>
      </c>
    </row>
    <row r="26" spans="1:9" ht="13.5" thickBot="1" x14ac:dyDescent="0.25">
      <c r="A26" s="6">
        <v>2009</v>
      </c>
      <c r="B26" s="7">
        <v>18883.535609998831</v>
      </c>
      <c r="C26" s="7">
        <v>1726.3012012747333</v>
      </c>
      <c r="D26" s="7">
        <v>20609.836811273566</v>
      </c>
      <c r="E26" s="7">
        <v>778.25866989069061</v>
      </c>
      <c r="F26" s="7">
        <v>150.02238504864548</v>
      </c>
      <c r="G26" s="7">
        <v>928.28105493933606</v>
      </c>
      <c r="H26" s="7">
        <v>19681.55575633423</v>
      </c>
      <c r="I26" s="10">
        <v>60.5624916832029</v>
      </c>
    </row>
    <row r="27" spans="1:9" ht="13.5" thickBot="1" x14ac:dyDescent="0.25">
      <c r="A27" s="6">
        <v>2010</v>
      </c>
      <c r="B27" s="7">
        <v>20379.635740409936</v>
      </c>
      <c r="C27" s="7">
        <v>1867.2029196670494</v>
      </c>
      <c r="D27" s="7">
        <v>22246.838660076985</v>
      </c>
      <c r="E27" s="7">
        <v>788.53575345250511</v>
      </c>
      <c r="F27" s="7">
        <v>183.25039692560463</v>
      </c>
      <c r="G27" s="7">
        <v>971.78615037810971</v>
      </c>
      <c r="H27" s="7">
        <v>21275.052509698875</v>
      </c>
      <c r="I27" s="10">
        <v>55.239190426320192</v>
      </c>
    </row>
    <row r="28" spans="1:9" ht="13.5" thickBot="1" x14ac:dyDescent="0.25">
      <c r="A28" s="6">
        <v>2011</v>
      </c>
      <c r="B28" s="7">
        <v>18738.714622786327</v>
      </c>
      <c r="C28" s="7">
        <v>1700.6039461829062</v>
      </c>
      <c r="D28" s="7">
        <v>20439.318568969233</v>
      </c>
      <c r="E28" s="7">
        <v>802.42770006011585</v>
      </c>
      <c r="F28" s="7">
        <v>245.95252325256033</v>
      </c>
      <c r="G28" s="7">
        <v>1048.3802233126762</v>
      </c>
      <c r="H28" s="7">
        <v>19390.938345656556</v>
      </c>
      <c r="I28" s="10">
        <v>60.920605496520466</v>
      </c>
    </row>
    <row r="29" spans="1:9" ht="13.5" thickBot="1" x14ac:dyDescent="0.25">
      <c r="A29" s="6">
        <v>2012</v>
      </c>
      <c r="B29" s="7">
        <v>19710.960767768833</v>
      </c>
      <c r="C29" s="7">
        <v>1785.6806571256982</v>
      </c>
      <c r="D29" s="7">
        <v>21496.641424894529</v>
      </c>
      <c r="E29" s="7">
        <v>818.00427030907531</v>
      </c>
      <c r="F29" s="7">
        <v>325.54260373052028</v>
      </c>
      <c r="G29" s="7">
        <v>1143.5468740395957</v>
      </c>
      <c r="H29" s="7">
        <v>20353.094550854934</v>
      </c>
      <c r="I29" s="10">
        <v>58.910916632579685</v>
      </c>
    </row>
    <row r="30" spans="1:9" ht="13.5" thickBot="1" x14ac:dyDescent="0.25">
      <c r="A30" s="6">
        <v>2013</v>
      </c>
      <c r="B30" s="7">
        <v>20548.422074050002</v>
      </c>
      <c r="C30" s="7">
        <v>1860.1118450149213</v>
      </c>
      <c r="D30" s="7">
        <v>22408.533919064925</v>
      </c>
      <c r="E30" s="7">
        <v>799.97975051791138</v>
      </c>
      <c r="F30" s="7">
        <v>413.69659589333526</v>
      </c>
      <c r="G30" s="7">
        <v>1213.6763464112466</v>
      </c>
      <c r="H30" s="7">
        <v>21194.857572653676</v>
      </c>
      <c r="I30" s="10">
        <v>56.595525203242779</v>
      </c>
    </row>
    <row r="31" spans="1:9" ht="13.5" thickBot="1" x14ac:dyDescent="0.25">
      <c r="A31" s="6">
        <v>2014</v>
      </c>
      <c r="B31" s="7">
        <v>21535.394873940608</v>
      </c>
      <c r="C31" s="7">
        <v>1934.1667786180149</v>
      </c>
      <c r="D31" s="7">
        <v>23469.561652558623</v>
      </c>
      <c r="E31" s="7">
        <v>813.32526886716244</v>
      </c>
      <c r="F31" s="7">
        <v>623.87095369145698</v>
      </c>
      <c r="G31" s="7">
        <v>1437.1962225586194</v>
      </c>
      <c r="H31" s="7">
        <v>22032.365430000005</v>
      </c>
      <c r="I31" s="10">
        <v>54.223883153834976</v>
      </c>
    </row>
    <row r="32" spans="1:9" ht="13.5" thickBot="1" x14ac:dyDescent="0.25">
      <c r="A32" s="6">
        <v>2015</v>
      </c>
      <c r="B32" s="7">
        <v>22001.89286801335</v>
      </c>
      <c r="C32" s="7">
        <v>1963.7970031218722</v>
      </c>
      <c r="D32" s="7">
        <v>23965.689871135222</v>
      </c>
      <c r="E32" s="7">
        <v>867.28218323083422</v>
      </c>
      <c r="F32" s="7">
        <v>730.94580140200026</v>
      </c>
      <c r="G32" s="7">
        <v>1598.2279846328345</v>
      </c>
      <c r="H32" s="7">
        <v>22367.461886502388</v>
      </c>
      <c r="I32" s="10">
        <v>53.691647447922747</v>
      </c>
    </row>
    <row r="33" spans="1:9" ht="13.5" thickBot="1" x14ac:dyDescent="0.25">
      <c r="A33" s="6">
        <v>2016</v>
      </c>
      <c r="B33" s="7">
        <v>22217.042330348038</v>
      </c>
      <c r="C33" s="7">
        <v>1970.414451966255</v>
      </c>
      <c r="D33" s="7">
        <v>24187.456782314293</v>
      </c>
      <c r="E33" s="7">
        <v>883.48556387586507</v>
      </c>
      <c r="F33" s="7">
        <v>861.67076098461814</v>
      </c>
      <c r="G33" s="7">
        <v>1745.1563248604832</v>
      </c>
      <c r="H33" s="7">
        <v>22442.30045745381</v>
      </c>
      <c r="I33" s="10">
        <v>53.546527728919735</v>
      </c>
    </row>
    <row r="34" spans="1:9" ht="13.5" thickBot="1" x14ac:dyDescent="0.25">
      <c r="A34" s="6">
        <v>2017</v>
      </c>
      <c r="B34" s="7">
        <v>22501.849850707265</v>
      </c>
      <c r="C34" s="7">
        <v>1991.0029448170569</v>
      </c>
      <c r="D34" s="7">
        <v>24492.852795524323</v>
      </c>
      <c r="E34" s="7">
        <v>897.45225319979136</v>
      </c>
      <c r="F34" s="7">
        <v>920.25908840340594</v>
      </c>
      <c r="G34" s="7">
        <v>1817.7113416031973</v>
      </c>
      <c r="H34" s="7">
        <v>22675.141453921126</v>
      </c>
      <c r="I34" s="10">
        <v>53.748793681907664</v>
      </c>
    </row>
    <row r="35" spans="1:9" ht="13.5" thickBot="1" x14ac:dyDescent="0.25">
      <c r="A35" s="6">
        <v>2018</v>
      </c>
      <c r="B35" s="7">
        <v>22921.121636792981</v>
      </c>
      <c r="C35" s="7">
        <v>2022.6539044845526</v>
      </c>
      <c r="D35" s="7">
        <v>24943.775541277533</v>
      </c>
      <c r="E35" s="7">
        <v>911.60271975619776</v>
      </c>
      <c r="F35" s="7">
        <v>999.08185465956262</v>
      </c>
      <c r="G35" s="7">
        <v>1910.6845744157604</v>
      </c>
      <c r="H35" s="7">
        <v>23033.090966861771</v>
      </c>
      <c r="I35" s="10">
        <v>53.608703689155568</v>
      </c>
    </row>
    <row r="36" spans="1:9" ht="13.5" thickBot="1" x14ac:dyDescent="0.25">
      <c r="A36" s="6">
        <v>2019</v>
      </c>
      <c r="B36" s="7">
        <v>23284.835623670177</v>
      </c>
      <c r="C36" s="7">
        <v>2047.4038588650758</v>
      </c>
      <c r="D36" s="7">
        <v>25332.239482535253</v>
      </c>
      <c r="E36" s="7">
        <v>924.27029892021665</v>
      </c>
      <c r="F36" s="7">
        <v>1094.9740935013672</v>
      </c>
      <c r="G36" s="7">
        <v>2019.2443924215838</v>
      </c>
      <c r="H36" s="7">
        <v>23312.995090113669</v>
      </c>
      <c r="I36" s="10">
        <v>53.66077662695114</v>
      </c>
    </row>
    <row r="37" spans="1:9" ht="13.5" thickBot="1" x14ac:dyDescent="0.25">
      <c r="A37" s="6">
        <v>2020</v>
      </c>
      <c r="B37" s="7">
        <v>23706.30003684749</v>
      </c>
      <c r="C37" s="7">
        <v>2076.2198817107937</v>
      </c>
      <c r="D37" s="7">
        <v>25782.519918558282</v>
      </c>
      <c r="E37" s="7">
        <v>937.54674662284651</v>
      </c>
      <c r="F37" s="7">
        <v>1206.0896585047285</v>
      </c>
      <c r="G37" s="7">
        <v>2143.636405127575</v>
      </c>
      <c r="H37" s="7">
        <v>23638.883513430708</v>
      </c>
      <c r="I37" s="10">
        <v>53.669683228976282</v>
      </c>
    </row>
    <row r="38" spans="1:9" ht="13.5" thickBot="1" x14ac:dyDescent="0.25">
      <c r="A38" s="6">
        <v>2021</v>
      </c>
      <c r="B38" s="7">
        <v>24107.279293507847</v>
      </c>
      <c r="C38" s="7">
        <v>2101.8380087041178</v>
      </c>
      <c r="D38" s="7">
        <v>26209.117302211966</v>
      </c>
      <c r="E38" s="7">
        <v>949.28651867884855</v>
      </c>
      <c r="F38" s="7">
        <v>1331.2247411160511</v>
      </c>
      <c r="G38" s="7">
        <v>2280.5112597948996</v>
      </c>
      <c r="H38" s="7">
        <v>23928.606042417065</v>
      </c>
      <c r="I38" s="10">
        <v>53.681015102128725</v>
      </c>
    </row>
    <row r="39" spans="1:9" ht="13.5" thickBot="1" x14ac:dyDescent="0.25">
      <c r="A39" s="6">
        <v>2022</v>
      </c>
      <c r="B39" s="7">
        <v>24525.534881032039</v>
      </c>
      <c r="C39" s="7">
        <v>2127.9419725326698</v>
      </c>
      <c r="D39" s="7">
        <v>26653.476853564709</v>
      </c>
      <c r="E39" s="7">
        <v>960.44002125345628</v>
      </c>
      <c r="F39" s="7">
        <v>1469.2137969053081</v>
      </c>
      <c r="G39" s="7">
        <v>2429.6538181587644</v>
      </c>
      <c r="H39" s="7">
        <v>24223.823035405945</v>
      </c>
      <c r="I39" s="10">
        <v>53.714165450049045</v>
      </c>
    </row>
    <row r="40" spans="1:9" ht="13.5" thickBot="1" x14ac:dyDescent="0.25">
      <c r="A40" s="6">
        <v>2023</v>
      </c>
      <c r="B40" s="7">
        <v>24896.027921151261</v>
      </c>
      <c r="C40" s="7">
        <v>2148.4539226831994</v>
      </c>
      <c r="D40" s="7">
        <v>27044.481843834459</v>
      </c>
      <c r="E40" s="7">
        <v>969.56658107191538</v>
      </c>
      <c r="F40" s="7">
        <v>1619.1168735923632</v>
      </c>
      <c r="G40" s="7">
        <v>2588.6834546642785</v>
      </c>
      <c r="H40" s="7">
        <v>24455.798389170181</v>
      </c>
      <c r="I40" s="10">
        <v>53.717316185719177</v>
      </c>
    </row>
    <row r="41" spans="1:9" ht="13.5" thickBot="1" x14ac:dyDescent="0.25">
      <c r="A41" s="6">
        <v>2024</v>
      </c>
      <c r="B41" s="7">
        <v>25258.198878143387</v>
      </c>
      <c r="C41" s="7">
        <v>2167.3026062092013</v>
      </c>
      <c r="D41" s="7">
        <v>27425.501484352586</v>
      </c>
      <c r="E41" s="7">
        <v>977.41800931975968</v>
      </c>
      <c r="F41" s="7">
        <v>1779.1200773263122</v>
      </c>
      <c r="G41" s="7">
        <v>2756.5380866460719</v>
      </c>
      <c r="H41" s="7">
        <v>24668.963397706513</v>
      </c>
      <c r="I41" s="10">
        <v>53.708763623119829</v>
      </c>
    </row>
    <row r="42" spans="1:9" ht="13.5" thickBot="1" x14ac:dyDescent="0.25">
      <c r="A42" s="6">
        <v>2025</v>
      </c>
      <c r="B42" s="7">
        <v>25555.529328221928</v>
      </c>
      <c r="C42" s="7">
        <v>2179.1143671443942</v>
      </c>
      <c r="D42" s="7">
        <v>27734.643695366321</v>
      </c>
      <c r="E42" s="7">
        <v>984.16226061000111</v>
      </c>
      <c r="F42" s="7">
        <v>1947.9355448239673</v>
      </c>
      <c r="G42" s="7">
        <v>2932.0978054339685</v>
      </c>
      <c r="H42" s="7">
        <v>24802.545889932353</v>
      </c>
      <c r="I42" s="10">
        <v>53.881884213138584</v>
      </c>
    </row>
    <row r="43" spans="1:9" ht="13.5" thickBot="1" x14ac:dyDescent="0.25">
      <c r="A43" s="6">
        <v>2026</v>
      </c>
      <c r="B43" s="7">
        <v>25916.891930013651</v>
      </c>
      <c r="C43" s="7">
        <v>2196.5412628218101</v>
      </c>
      <c r="D43" s="7">
        <v>28113.433192835462</v>
      </c>
      <c r="E43" s="7">
        <v>989.76159185417919</v>
      </c>
      <c r="F43" s="7">
        <v>2124.0400970476389</v>
      </c>
      <c r="G43" s="7">
        <v>3113.8016889018181</v>
      </c>
      <c r="H43" s="7">
        <v>24999.631503933644</v>
      </c>
      <c r="I43" s="10">
        <v>53.903236812674955</v>
      </c>
    </row>
    <row r="44" spans="1:9" x14ac:dyDescent="0.2">
      <c r="A44" s="23" t="s">
        <v>0</v>
      </c>
      <c r="B44" s="23"/>
      <c r="C44" s="23"/>
      <c r="D44" s="23"/>
      <c r="E44" s="23"/>
      <c r="F44" s="23"/>
      <c r="G44" s="23"/>
      <c r="H44" s="23"/>
      <c r="I44" s="23"/>
    </row>
    <row r="45" spans="1:9" ht="14.1" customHeight="1" x14ac:dyDescent="0.2">
      <c r="A45" s="23" t="s">
        <v>45</v>
      </c>
      <c r="B45" s="23"/>
      <c r="C45" s="23"/>
      <c r="D45" s="23"/>
      <c r="E45" s="23"/>
      <c r="F45" s="23"/>
      <c r="G45" s="23"/>
      <c r="H45" s="23"/>
      <c r="I45" s="23"/>
    </row>
    <row r="46" spans="1:9" ht="14.1" customHeight="1" x14ac:dyDescent="0.2">
      <c r="A46" s="4"/>
    </row>
    <row r="47" spans="1:9" ht="15.75" x14ac:dyDescent="0.25">
      <c r="A47" s="22" t="s">
        <v>25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8" t="s">
        <v>26</v>
      </c>
      <c r="B48" s="13">
        <f>EXP((LN(B17/B7)/10))-1</f>
        <v>1.7372099420324805E-2</v>
      </c>
      <c r="C48" s="13">
        <f t="shared" ref="C48:I48" si="0">EXP((LN(C17/C7)/10))-1</f>
        <v>1.7776520695278908E-2</v>
      </c>
      <c r="D48" s="13">
        <f t="shared" si="0"/>
        <v>1.7406299366772293E-2</v>
      </c>
      <c r="E48" s="13">
        <f t="shared" ref="E48" si="1">EXP((LN(E17/E7)/10))-1</f>
        <v>1.1567272956451546E-2</v>
      </c>
      <c r="F48" s="14" t="s">
        <v>61</v>
      </c>
      <c r="G48" s="13">
        <f t="shared" si="0"/>
        <v>1.1623783678830213E-2</v>
      </c>
      <c r="H48" s="13">
        <f t="shared" si="0"/>
        <v>1.7614946140752874E-2</v>
      </c>
      <c r="I48" s="13">
        <f t="shared" si="0"/>
        <v>-3.2872156600030067E-3</v>
      </c>
    </row>
    <row r="49" spans="1:9" x14ac:dyDescent="0.2">
      <c r="A49" s="8" t="s">
        <v>46</v>
      </c>
      <c r="B49" s="13">
        <f>EXP((LN(B30/B17)/13))-1</f>
        <v>9.4328963440615254E-3</v>
      </c>
      <c r="C49" s="13">
        <f t="shared" ref="C49:I49" si="2">EXP((LN(C30/C17)/13))-1</f>
        <v>7.6907255797069585E-3</v>
      </c>
      <c r="D49" s="13">
        <f t="shared" si="2"/>
        <v>9.2866664167849944E-3</v>
      </c>
      <c r="E49" s="13">
        <f t="shared" ref="E49" si="3">EXP((LN(E30/E17)/13))-1</f>
        <v>1.3709117776469659E-2</v>
      </c>
      <c r="F49" s="13">
        <f t="shared" si="2"/>
        <v>0.71433113665762016</v>
      </c>
      <c r="G49" s="13">
        <f t="shared" si="2"/>
        <v>4.6693688456590943E-2</v>
      </c>
      <c r="H49" s="13">
        <f t="shared" si="2"/>
        <v>7.6301078069132E-3</v>
      </c>
      <c r="I49" s="13">
        <f t="shared" si="2"/>
        <v>-3.9739917177407102E-3</v>
      </c>
    </row>
    <row r="50" spans="1:9" x14ac:dyDescent="0.2">
      <c r="A50" s="8" t="s">
        <v>47</v>
      </c>
      <c r="B50" s="13">
        <f>EXP((LN(B32/B30)/2))-1</f>
        <v>3.4762744340153251E-2</v>
      </c>
      <c r="C50" s="13">
        <f t="shared" ref="C50:I50" si="4">EXP((LN(C32/C30)/2))-1</f>
        <v>2.749275269245488E-2</v>
      </c>
      <c r="D50" s="13">
        <f t="shared" si="4"/>
        <v>3.416121409652817E-2</v>
      </c>
      <c r="E50" s="13">
        <f t="shared" si="4"/>
        <v>4.1215717506044136E-2</v>
      </c>
      <c r="F50" s="13">
        <f t="shared" si="4"/>
        <v>0.32923452902671002</v>
      </c>
      <c r="G50" s="13">
        <f t="shared" si="4"/>
        <v>0.14754023428174001</v>
      </c>
      <c r="H50" s="13">
        <f t="shared" si="4"/>
        <v>2.7290097422353776E-2</v>
      </c>
      <c r="I50" s="13">
        <f t="shared" si="4"/>
        <v>-2.5992462662636995E-2</v>
      </c>
    </row>
    <row r="51" spans="1:9" x14ac:dyDescent="0.2">
      <c r="A51" s="8" t="s">
        <v>63</v>
      </c>
      <c r="B51" s="13">
        <f>EXP((LN(B43/B30)/13))-1</f>
        <v>1.8015024635215537E-2</v>
      </c>
      <c r="C51" s="13">
        <f t="shared" ref="C51:I51" si="5">EXP((LN(C43/C30)/13))-1</f>
        <v>1.2870377322459214E-2</v>
      </c>
      <c r="D51" s="13">
        <f t="shared" si="5"/>
        <v>1.759966888807063E-2</v>
      </c>
      <c r="E51" s="13">
        <f t="shared" si="5"/>
        <v>1.6510014857739064E-2</v>
      </c>
      <c r="F51" s="13">
        <f t="shared" si="5"/>
        <v>0.13410265313116043</v>
      </c>
      <c r="G51" s="13">
        <f t="shared" si="5"/>
        <v>7.5167194603851462E-2</v>
      </c>
      <c r="H51" s="13">
        <f t="shared" si="5"/>
        <v>1.2781182248739587E-2</v>
      </c>
      <c r="I51" s="13">
        <f t="shared" si="5"/>
        <v>-3.7421647208136788E-3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1" t="s">
        <v>74</v>
      </c>
      <c r="B1" s="21"/>
      <c r="C1" s="21"/>
      <c r="D1" s="21"/>
      <c r="E1" s="21"/>
      <c r="F1" s="21"/>
      <c r="G1" s="21"/>
      <c r="H1" s="21"/>
      <c r="I1" s="26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6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21194.857572653673</v>
      </c>
      <c r="C7" s="11">
        <v>1.0449999999999999</v>
      </c>
      <c r="D7" s="7">
        <v>22148.626163423087</v>
      </c>
      <c r="E7" s="11">
        <v>1.0680000000000001</v>
      </c>
      <c r="F7" s="7">
        <v>22636.107887594124</v>
      </c>
      <c r="G7" s="11">
        <v>1.085</v>
      </c>
      <c r="H7" s="7">
        <v>22996.420466329233</v>
      </c>
    </row>
    <row r="8" spans="1:11" ht="13.5" thickBot="1" x14ac:dyDescent="0.25">
      <c r="A8" s="6">
        <v>2014</v>
      </c>
      <c r="B8" s="7">
        <v>22032.365430000005</v>
      </c>
      <c r="C8" s="11">
        <v>1.0449999999999999</v>
      </c>
      <c r="D8" s="7">
        <v>23023.821874350004</v>
      </c>
      <c r="E8" s="11">
        <v>1.0680000000000001</v>
      </c>
      <c r="F8" s="7">
        <v>23530.566279240007</v>
      </c>
      <c r="G8" s="11">
        <v>1.085</v>
      </c>
      <c r="H8" s="7">
        <v>23905.116491550005</v>
      </c>
    </row>
    <row r="9" spans="1:11" ht="13.5" thickBot="1" x14ac:dyDescent="0.25">
      <c r="A9" s="6">
        <v>2015</v>
      </c>
      <c r="B9" s="7">
        <v>22367.461886502388</v>
      </c>
      <c r="C9" s="11">
        <v>1.0449999999999999</v>
      </c>
      <c r="D9" s="7">
        <v>23373.997671394995</v>
      </c>
      <c r="E9" s="11">
        <v>1.0680000000000001</v>
      </c>
      <c r="F9" s="7">
        <v>23888.44929478455</v>
      </c>
      <c r="G9" s="11">
        <v>1.085</v>
      </c>
      <c r="H9" s="7">
        <v>24268.696146855091</v>
      </c>
    </row>
    <row r="10" spans="1:11" ht="13.5" thickBot="1" x14ac:dyDescent="0.25">
      <c r="A10" s="6">
        <v>2016</v>
      </c>
      <c r="B10" s="7">
        <v>22442.300457453806</v>
      </c>
      <c r="C10" s="11">
        <v>1.0449999999999999</v>
      </c>
      <c r="D10" s="7">
        <v>23452.203978039226</v>
      </c>
      <c r="E10" s="11">
        <v>1.0680000000000001</v>
      </c>
      <c r="F10" s="7">
        <v>23968.376888560666</v>
      </c>
      <c r="G10" s="11">
        <v>1.085</v>
      </c>
      <c r="H10" s="7">
        <v>24349.895996337378</v>
      </c>
    </row>
    <row r="11" spans="1:11" ht="13.5" thickBot="1" x14ac:dyDescent="0.25">
      <c r="A11" s="6">
        <v>2017</v>
      </c>
      <c r="B11" s="7">
        <v>22675.141453921122</v>
      </c>
      <c r="C11" s="11">
        <v>1.0449999999999999</v>
      </c>
      <c r="D11" s="7">
        <v>23695.52281934757</v>
      </c>
      <c r="E11" s="11">
        <v>1.0680000000000001</v>
      </c>
      <c r="F11" s="7">
        <v>24217.051072787759</v>
      </c>
      <c r="G11" s="11">
        <v>1.085</v>
      </c>
      <c r="H11" s="7">
        <v>24602.528477504417</v>
      </c>
    </row>
    <row r="12" spans="1:11" ht="13.5" thickBot="1" x14ac:dyDescent="0.25">
      <c r="A12" s="6">
        <v>2018</v>
      </c>
      <c r="B12" s="7">
        <v>23033.090966861771</v>
      </c>
      <c r="C12" s="11">
        <v>1.0449999999999999</v>
      </c>
      <c r="D12" s="7">
        <v>24069.58006037055</v>
      </c>
      <c r="E12" s="11">
        <v>1.0680000000000001</v>
      </c>
      <c r="F12" s="7">
        <v>24599.341152608373</v>
      </c>
      <c r="G12" s="11">
        <v>1.085</v>
      </c>
      <c r="H12" s="7">
        <v>24990.903699045022</v>
      </c>
    </row>
    <row r="13" spans="1:11" ht="13.5" thickBot="1" x14ac:dyDescent="0.25">
      <c r="A13" s="6">
        <v>2019</v>
      </c>
      <c r="B13" s="7">
        <v>23312.995090113665</v>
      </c>
      <c r="C13" s="11">
        <v>1.0449999999999999</v>
      </c>
      <c r="D13" s="7">
        <v>24362.079869168778</v>
      </c>
      <c r="E13" s="11">
        <v>1.0680000000000001</v>
      </c>
      <c r="F13" s="7">
        <v>24898.278756241398</v>
      </c>
      <c r="G13" s="11">
        <v>1.085</v>
      </c>
      <c r="H13" s="7">
        <v>25294.599672773325</v>
      </c>
    </row>
    <row r="14" spans="1:11" ht="13.5" thickBot="1" x14ac:dyDescent="0.25">
      <c r="A14" s="6">
        <v>2020</v>
      </c>
      <c r="B14" s="7">
        <v>23638.883513430705</v>
      </c>
      <c r="C14" s="11">
        <v>1.0449999999999999</v>
      </c>
      <c r="D14" s="7">
        <v>24702.633271535084</v>
      </c>
      <c r="E14" s="11">
        <v>1.0680000000000001</v>
      </c>
      <c r="F14" s="7">
        <v>25246.327592343994</v>
      </c>
      <c r="G14" s="11">
        <v>1.085</v>
      </c>
      <c r="H14" s="7">
        <v>25648.188612072314</v>
      </c>
    </row>
    <row r="15" spans="1:11" ht="13.5" thickBot="1" x14ac:dyDescent="0.25">
      <c r="A15" s="6">
        <v>2021</v>
      </c>
      <c r="B15" s="7">
        <v>23928.606042417061</v>
      </c>
      <c r="C15" s="11">
        <v>1.0449999999999999</v>
      </c>
      <c r="D15" s="7">
        <v>25005.393314325825</v>
      </c>
      <c r="E15" s="11">
        <v>1.0680000000000001</v>
      </c>
      <c r="F15" s="7">
        <v>25555.751253301423</v>
      </c>
      <c r="G15" s="11">
        <v>1.085</v>
      </c>
      <c r="H15" s="7">
        <v>25962.537556022511</v>
      </c>
    </row>
    <row r="16" spans="1:11" ht="13.5" thickBot="1" x14ac:dyDescent="0.25">
      <c r="A16" s="6">
        <v>2022</v>
      </c>
      <c r="B16" s="7">
        <v>24223.823035405941</v>
      </c>
      <c r="C16" s="11">
        <v>1.0449999999999999</v>
      </c>
      <c r="D16" s="7">
        <v>25313.895071999206</v>
      </c>
      <c r="E16" s="11">
        <v>1.0680000000000001</v>
      </c>
      <c r="F16" s="7">
        <v>25871.043001813548</v>
      </c>
      <c r="G16" s="11">
        <v>1.085</v>
      </c>
      <c r="H16" s="7">
        <v>26282.847993415446</v>
      </c>
    </row>
    <row r="17" spans="1:8" ht="13.5" thickBot="1" x14ac:dyDescent="0.25">
      <c r="A17" s="6">
        <v>2023</v>
      </c>
      <c r="B17" s="7">
        <v>24455.798389170181</v>
      </c>
      <c r="C17" s="11">
        <v>1.0449999999999999</v>
      </c>
      <c r="D17" s="7">
        <v>25556.309316682837</v>
      </c>
      <c r="E17" s="11">
        <v>1.0680000000000001</v>
      </c>
      <c r="F17" s="7">
        <v>26118.792679633756</v>
      </c>
      <c r="G17" s="11">
        <v>1.085</v>
      </c>
      <c r="H17" s="7">
        <v>26534.541252249644</v>
      </c>
    </row>
    <row r="18" spans="1:8" ht="13.5" thickBot="1" x14ac:dyDescent="0.25">
      <c r="A18" s="6">
        <v>2024</v>
      </c>
      <c r="B18" s="7">
        <v>24668.963397706513</v>
      </c>
      <c r="C18" s="11">
        <v>1.0449999999999999</v>
      </c>
      <c r="D18" s="7">
        <v>25779.066750603306</v>
      </c>
      <c r="E18" s="11">
        <v>1.0680000000000001</v>
      </c>
      <c r="F18" s="7">
        <v>26346.452908750558</v>
      </c>
      <c r="G18" s="11">
        <v>1.085</v>
      </c>
      <c r="H18" s="7">
        <v>26765.825286511565</v>
      </c>
    </row>
    <row r="19" spans="1:8" ht="13.5" thickBot="1" x14ac:dyDescent="0.25">
      <c r="A19" s="6">
        <v>2025</v>
      </c>
      <c r="B19" s="7">
        <v>24802.545889932353</v>
      </c>
      <c r="C19" s="11">
        <v>1.0449999999999999</v>
      </c>
      <c r="D19" s="7">
        <v>25918.660454979308</v>
      </c>
      <c r="E19" s="11">
        <v>1.0680000000000001</v>
      </c>
      <c r="F19" s="7">
        <v>26489.119010447754</v>
      </c>
      <c r="G19" s="11">
        <v>1.085</v>
      </c>
      <c r="H19" s="7">
        <v>26910.762290576604</v>
      </c>
    </row>
    <row r="20" spans="1:8" ht="14.1" customHeight="1" thickBot="1" x14ac:dyDescent="0.25">
      <c r="A20" s="6">
        <v>2026</v>
      </c>
      <c r="B20" s="7">
        <v>24999.63150393364</v>
      </c>
      <c r="C20" s="11">
        <v>1.0449999999999999</v>
      </c>
      <c r="D20" s="7">
        <v>26124.614921610653</v>
      </c>
      <c r="E20" s="11">
        <v>1.0680000000000001</v>
      </c>
      <c r="F20" s="7">
        <v>26699.606446201131</v>
      </c>
      <c r="G20" s="11">
        <v>1.085</v>
      </c>
      <c r="H20" s="7">
        <v>27124.600181768001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1" t="s">
        <v>75</v>
      </c>
      <c r="B1" s="21"/>
      <c r="C1" s="21"/>
      <c r="D1" s="21"/>
      <c r="E1" s="21"/>
      <c r="F1" s="21"/>
      <c r="G1" s="21"/>
      <c r="H1" s="21"/>
    </row>
    <row r="2" spans="1:11" ht="15.75" customHeight="1" x14ac:dyDescent="0.25">
      <c r="A2" s="21" t="s">
        <v>62</v>
      </c>
      <c r="B2" s="21"/>
      <c r="C2" s="21"/>
      <c r="D2" s="21"/>
      <c r="E2" s="21"/>
      <c r="F2" s="21"/>
      <c r="G2" s="21"/>
      <c r="H2" s="21"/>
      <c r="I2" s="26"/>
      <c r="J2" s="26"/>
      <c r="K2" s="26"/>
    </row>
    <row r="3" spans="1:11" ht="15.95" customHeight="1" x14ac:dyDescent="0.25">
      <c r="A3" s="21" t="s">
        <v>56</v>
      </c>
      <c r="B3" s="21"/>
      <c r="C3" s="21"/>
      <c r="D3" s="21"/>
      <c r="E3" s="21"/>
      <c r="F3" s="21"/>
      <c r="G3" s="21"/>
      <c r="H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412.13714487875768</v>
      </c>
      <c r="D7" s="7">
        <f>'Form 1.1-High'!F7-'Form 1.1b-High'!D7</f>
        <v>1956.1239999999998</v>
      </c>
      <c r="E7" s="7">
        <f>'Form 1.1-High'!G7-'Form 1.1b-High'!E7</f>
        <v>1173.095</v>
      </c>
      <c r="F7" s="7">
        <f>'Form 1.1-High'!H7-'Form 1.1b-High'!F7</f>
        <v>0</v>
      </c>
      <c r="G7" s="7">
        <f>'Form 1.1-High'!I7-'Form 1.1b-High'!G7</f>
        <v>384.84279945375147</v>
      </c>
      <c r="H7" s="7">
        <f>SUM(B7:G7)</f>
        <v>3926.1989443325092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438.85642901271058</v>
      </c>
      <c r="D8" s="7">
        <f>'Form 1.1-High'!F8-'Form 1.1b-High'!D8</f>
        <v>1945.6130000000012</v>
      </c>
      <c r="E8" s="7">
        <f>'Form 1.1-High'!G8-'Form 1.1b-High'!E8</f>
        <v>1191.4589999999998</v>
      </c>
      <c r="F8" s="7">
        <f>'Form 1.1-High'!H8-'Form 1.1b-High'!F8</f>
        <v>0</v>
      </c>
      <c r="G8" s="7">
        <f>'Form 1.1-High'!I8-'Form 1.1b-High'!G8</f>
        <v>201.77892908153262</v>
      </c>
      <c r="H8" s="7">
        <f t="shared" ref="H8:H43" si="0">SUM(B8:G8)</f>
        <v>3777.7073580942442</v>
      </c>
    </row>
    <row r="9" spans="1:11" ht="13.5" thickBot="1" x14ac:dyDescent="0.25">
      <c r="A9" s="6">
        <v>1992</v>
      </c>
      <c r="B9" s="7">
        <f>'Form 1.1-High'!B9-'Form 1.1b-High'!B9</f>
        <v>0</v>
      </c>
      <c r="C9" s="7">
        <f>'Form 1.1-High'!D9-'Form 1.1b-High'!C9</f>
        <v>430.80186275640881</v>
      </c>
      <c r="D9" s="7">
        <f>'Form 1.1-High'!F9-'Form 1.1b-High'!D9</f>
        <v>1970.905999999999</v>
      </c>
      <c r="E9" s="7">
        <f>'Form 1.1-High'!G9-'Form 1.1b-High'!E9</f>
        <v>1131.2060000000001</v>
      </c>
      <c r="F9" s="7">
        <f>'Form 1.1-High'!H9-'Form 1.1b-High'!F9</f>
        <v>0</v>
      </c>
      <c r="G9" s="7">
        <f>'Form 1.1-High'!I9-'Form 1.1b-High'!G9</f>
        <v>146.1204463271979</v>
      </c>
      <c r="H9" s="7">
        <f t="shared" si="0"/>
        <v>3679.0343090836059</v>
      </c>
    </row>
    <row r="10" spans="1:11" ht="13.5" thickBot="1" x14ac:dyDescent="0.25">
      <c r="A10" s="6">
        <v>1993</v>
      </c>
      <c r="B10" s="7">
        <f>'Form 1.1-High'!B10-'Form 1.1b-High'!B10</f>
        <v>0</v>
      </c>
      <c r="C10" s="7">
        <f>'Form 1.1-High'!D10-'Form 1.1b-High'!C10</f>
        <v>448.1234891536551</v>
      </c>
      <c r="D10" s="7">
        <f>'Form 1.1-High'!F10-'Form 1.1b-High'!D10</f>
        <v>2795.8289999999997</v>
      </c>
      <c r="E10" s="7">
        <f>'Form 1.1-High'!G10-'Form 1.1b-High'!E10</f>
        <v>1121.6400000000001</v>
      </c>
      <c r="F10" s="7">
        <f>'Form 1.1-High'!H10-'Form 1.1b-High'!F10</f>
        <v>0</v>
      </c>
      <c r="G10" s="7">
        <f>'Form 1.1-High'!I10-'Form 1.1b-High'!G10</f>
        <v>155.58920579003279</v>
      </c>
      <c r="H10" s="7">
        <f t="shared" si="0"/>
        <v>4521.1816949436879</v>
      </c>
    </row>
    <row r="11" spans="1:11" ht="13.5" thickBot="1" x14ac:dyDescent="0.25">
      <c r="A11" s="6">
        <v>1994</v>
      </c>
      <c r="B11" s="7">
        <f>'Form 1.1-High'!B11-'Form 1.1b-High'!B11</f>
        <v>0</v>
      </c>
      <c r="C11" s="7">
        <f>'Form 1.1-High'!D11-'Form 1.1b-High'!C11</f>
        <v>447.30711378941851</v>
      </c>
      <c r="D11" s="7">
        <f>'Form 1.1-High'!F11-'Form 1.1b-High'!D11</f>
        <v>2937.8099999999995</v>
      </c>
      <c r="E11" s="7">
        <f>'Form 1.1-High'!G11-'Form 1.1b-High'!E11</f>
        <v>936.57299999999987</v>
      </c>
      <c r="F11" s="7">
        <f>'Form 1.1-High'!H11-'Form 1.1b-High'!F11</f>
        <v>0</v>
      </c>
      <c r="G11" s="7">
        <f>'Form 1.1-High'!I11-'Form 1.1b-High'!G11</f>
        <v>150.0317135807918</v>
      </c>
      <c r="H11" s="7">
        <f t="shared" si="0"/>
        <v>4471.7218273702101</v>
      </c>
    </row>
    <row r="12" spans="1:11" ht="13.5" thickBot="1" x14ac:dyDescent="0.25">
      <c r="A12" s="6">
        <v>1995</v>
      </c>
      <c r="B12" s="7">
        <f>'Form 1.1-High'!B12-'Form 1.1b-High'!B12</f>
        <v>0</v>
      </c>
      <c r="C12" s="7">
        <f>'Form 1.1-High'!D12-'Form 1.1b-High'!C12</f>
        <v>447.1257267647743</v>
      </c>
      <c r="D12" s="7">
        <f>'Form 1.1-High'!F12-'Form 1.1b-High'!D12</f>
        <v>2926.9710000000014</v>
      </c>
      <c r="E12" s="7">
        <f>'Form 1.1-High'!G12-'Form 1.1b-High'!E12</f>
        <v>987.58225830115589</v>
      </c>
      <c r="F12" s="7">
        <f>'Form 1.1-High'!H12-'Form 1.1b-High'!F12</f>
        <v>0</v>
      </c>
      <c r="G12" s="7">
        <f>'Form 1.1-High'!I12-'Form 1.1b-High'!G12</f>
        <v>148.723311410321</v>
      </c>
      <c r="H12" s="7">
        <f t="shared" si="0"/>
        <v>4510.4022964762526</v>
      </c>
    </row>
    <row r="13" spans="1:11" ht="13.5" thickBot="1" x14ac:dyDescent="0.25">
      <c r="A13" s="6">
        <v>1996</v>
      </c>
      <c r="B13" s="7">
        <f>'Form 1.1-High'!B13-'Form 1.1b-High'!B13</f>
        <v>0</v>
      </c>
      <c r="C13" s="7">
        <f>'Form 1.1-High'!D13-'Form 1.1b-High'!C13</f>
        <v>447.24121047408335</v>
      </c>
      <c r="D13" s="7">
        <f>'Form 1.1-High'!F13-'Form 1.1b-High'!D13</f>
        <v>3383.2580000000016</v>
      </c>
      <c r="E13" s="7">
        <f>'Form 1.1-High'!G13-'Form 1.1b-High'!E13</f>
        <v>1065.7374218683931</v>
      </c>
      <c r="F13" s="7">
        <f>'Form 1.1-High'!H13-'Form 1.1b-High'!F13</f>
        <v>0</v>
      </c>
      <c r="G13" s="7">
        <f>'Form 1.1-High'!I13-'Form 1.1b-High'!G13</f>
        <v>147.68228305543289</v>
      </c>
      <c r="H13" s="7">
        <f t="shared" si="0"/>
        <v>5043.9189153979105</v>
      </c>
    </row>
    <row r="14" spans="1:11" ht="13.5" thickBot="1" x14ac:dyDescent="0.25">
      <c r="A14" s="6">
        <v>1997</v>
      </c>
      <c r="B14" s="7">
        <f>'Form 1.1-High'!B14-'Form 1.1b-High'!B14</f>
        <v>0</v>
      </c>
      <c r="C14" s="7">
        <f>'Form 1.1-High'!D14-'Form 1.1b-High'!C14</f>
        <v>435.14668754796003</v>
      </c>
      <c r="D14" s="7">
        <f>'Form 1.1-High'!F14-'Form 1.1b-High'!D14</f>
        <v>3442.6039999999994</v>
      </c>
      <c r="E14" s="7">
        <f>'Form 1.1-High'!G14-'Form 1.1b-High'!E14</f>
        <v>1105.9142840110831</v>
      </c>
      <c r="F14" s="7">
        <f>'Form 1.1-High'!H14-'Form 1.1b-High'!F14</f>
        <v>0</v>
      </c>
      <c r="G14" s="7">
        <f>'Form 1.1-High'!I14-'Form 1.1b-High'!G14</f>
        <v>141.35298996173515</v>
      </c>
      <c r="H14" s="7">
        <f t="shared" si="0"/>
        <v>5125.017961520778</v>
      </c>
    </row>
    <row r="15" spans="1:11" ht="13.5" thickBot="1" x14ac:dyDescent="0.25">
      <c r="A15" s="6">
        <v>1998</v>
      </c>
      <c r="B15" s="7">
        <f>'Form 1.1-High'!B15-'Form 1.1b-High'!B15</f>
        <v>1.6591108349530259E-2</v>
      </c>
      <c r="C15" s="7">
        <f>'Form 1.1-High'!D15-'Form 1.1b-High'!C15</f>
        <v>430.33250901123392</v>
      </c>
      <c r="D15" s="7">
        <f>'Form 1.1-High'!F15-'Form 1.1b-High'!D15</f>
        <v>3048.5130000000008</v>
      </c>
      <c r="E15" s="7">
        <f>'Form 1.1-High'!G15-'Form 1.1b-High'!E15</f>
        <v>1152.6448342894241</v>
      </c>
      <c r="F15" s="7">
        <f>'Form 1.1-High'!H15-'Form 1.1b-High'!F15</f>
        <v>0</v>
      </c>
      <c r="G15" s="7">
        <f>'Form 1.1-High'!I15-'Form 1.1b-High'!G15</f>
        <v>140.19068176370638</v>
      </c>
      <c r="H15" s="7">
        <f t="shared" si="0"/>
        <v>4771.6976161727143</v>
      </c>
    </row>
    <row r="16" spans="1:11" ht="13.5" thickBot="1" x14ac:dyDescent="0.25">
      <c r="A16" s="6">
        <v>1999</v>
      </c>
      <c r="B16" s="7">
        <f>'Form 1.1-High'!B16-'Form 1.1b-High'!B16</f>
        <v>0.22906843067539739</v>
      </c>
      <c r="C16" s="7">
        <f>'Form 1.1-High'!D16-'Form 1.1b-High'!C16</f>
        <v>427.77797792409547</v>
      </c>
      <c r="D16" s="7">
        <f>'Form 1.1-High'!F16-'Form 1.1b-High'!D16</f>
        <v>3039.6769999999997</v>
      </c>
      <c r="E16" s="7">
        <f>'Form 1.1-High'!G16-'Form 1.1b-High'!E16</f>
        <v>1135.3741721967199</v>
      </c>
      <c r="F16" s="7">
        <f>'Form 1.1-High'!H16-'Form 1.1b-High'!F16</f>
        <v>0</v>
      </c>
      <c r="G16" s="7">
        <f>'Form 1.1-High'!I16-'Form 1.1b-High'!G16</f>
        <v>142.72199999999975</v>
      </c>
      <c r="H16" s="7">
        <f t="shared" si="0"/>
        <v>4745.7802185514902</v>
      </c>
    </row>
    <row r="17" spans="1:8" ht="13.5" thickBot="1" x14ac:dyDescent="0.25">
      <c r="A17" s="6">
        <v>2000</v>
      </c>
      <c r="B17" s="7">
        <f>'Form 1.1-High'!B17-'Form 1.1b-High'!B17</f>
        <v>0.71301748833138845</v>
      </c>
      <c r="C17" s="7">
        <f>'Form 1.1-High'!D17-'Form 1.1b-High'!C17</f>
        <v>420.70948683467941</v>
      </c>
      <c r="D17" s="7">
        <f>'Form 1.1-High'!F17-'Form 1.1b-High'!D17</f>
        <v>2774.8090000000011</v>
      </c>
      <c r="E17" s="7">
        <f>'Form 1.1-High'!G17-'Form 1.1b-High'!E17</f>
        <v>1171.2011217013801</v>
      </c>
      <c r="F17" s="7">
        <f>'Form 1.1-High'!H17-'Form 1.1b-High'!F17</f>
        <v>0</v>
      </c>
      <c r="G17" s="7">
        <f>'Form 1.1-High'!I17-'Form 1.1b-High'!G17</f>
        <v>141.36399999999958</v>
      </c>
      <c r="H17" s="7">
        <f t="shared" si="0"/>
        <v>4508.796626024392</v>
      </c>
    </row>
    <row r="18" spans="1:8" ht="13.5" thickBot="1" x14ac:dyDescent="0.25">
      <c r="A18" s="6">
        <v>2001</v>
      </c>
      <c r="B18" s="7">
        <f>'Form 1.1-High'!B18-'Form 1.1b-High'!B18</f>
        <v>0.70491877459426178</v>
      </c>
      <c r="C18" s="7">
        <f>'Form 1.1-High'!D18-'Form 1.1b-High'!C18</f>
        <v>203.33587800203168</v>
      </c>
      <c r="D18" s="7">
        <f>'Form 1.1-High'!F18-'Form 1.1b-High'!D18</f>
        <v>2736.5030689659907</v>
      </c>
      <c r="E18" s="7">
        <f>'Form 1.1-High'!G18-'Form 1.1b-High'!E18</f>
        <v>1382.691</v>
      </c>
      <c r="F18" s="7">
        <f>'Form 1.1-High'!H18-'Form 1.1b-High'!F18</f>
        <v>0</v>
      </c>
      <c r="G18" s="7">
        <f>'Form 1.1-High'!I18-'Form 1.1b-High'!G18</f>
        <v>14.01299999999992</v>
      </c>
      <c r="H18" s="7">
        <f t="shared" si="0"/>
        <v>4337.2478657426163</v>
      </c>
    </row>
    <row r="19" spans="1:8" ht="13.5" thickBot="1" x14ac:dyDescent="0.25">
      <c r="A19" s="6">
        <v>2002</v>
      </c>
      <c r="B19" s="7">
        <f>'Form 1.1-High'!B19-'Form 1.1b-High'!B19</f>
        <v>5.008098884649371</v>
      </c>
      <c r="C19" s="7">
        <f>'Form 1.1-High'!D19-'Form 1.1b-High'!C19</f>
        <v>352.77115086821868</v>
      </c>
      <c r="D19" s="7">
        <f>'Form 1.1-High'!F19-'Form 1.1b-High'!D19</f>
        <v>2769.3041428182551</v>
      </c>
      <c r="E19" s="7">
        <f>'Form 1.1-High'!G19-'Form 1.1b-High'!E19</f>
        <v>1468.145</v>
      </c>
      <c r="F19" s="7">
        <f>'Form 1.1-High'!H19-'Form 1.1b-High'!F19</f>
        <v>0</v>
      </c>
      <c r="G19" s="7">
        <f>'Form 1.1-High'!I19-'Form 1.1b-High'!G19</f>
        <v>20.687804171217067</v>
      </c>
      <c r="H19" s="7">
        <f t="shared" si="0"/>
        <v>4615.9161967423406</v>
      </c>
    </row>
    <row r="20" spans="1:8" ht="13.5" thickBot="1" x14ac:dyDescent="0.25">
      <c r="A20" s="6">
        <v>2003</v>
      </c>
      <c r="B20" s="7">
        <f>'Form 1.1-High'!B20-'Form 1.1b-High'!B20</f>
        <v>11.053408615964145</v>
      </c>
      <c r="C20" s="7">
        <f>'Form 1.1-High'!D20-'Form 1.1b-High'!C20</f>
        <v>319.5191157912268</v>
      </c>
      <c r="D20" s="7">
        <f>'Form 1.1-High'!F20-'Form 1.1b-High'!D20</f>
        <v>3202.6943683323952</v>
      </c>
      <c r="E20" s="7">
        <f>'Form 1.1-High'!G20-'Form 1.1b-High'!E20</f>
        <v>1513.2470000000001</v>
      </c>
      <c r="F20" s="7">
        <f>'Form 1.1-High'!H20-'Form 1.1b-High'!F20</f>
        <v>0</v>
      </c>
      <c r="G20" s="7">
        <f>'Form 1.1-High'!I20-'Form 1.1b-High'!G20</f>
        <v>15.868629926459107</v>
      </c>
      <c r="H20" s="7">
        <f t="shared" si="0"/>
        <v>5062.3825226660456</v>
      </c>
    </row>
    <row r="21" spans="1:8" ht="13.5" thickBot="1" x14ac:dyDescent="0.25">
      <c r="A21" s="6">
        <v>2004</v>
      </c>
      <c r="B21" s="7">
        <f>'Form 1.1-High'!B21-'Form 1.1b-High'!B21</f>
        <v>23.032616229924315</v>
      </c>
      <c r="C21" s="7">
        <f>'Form 1.1-High'!D21-'Form 1.1b-High'!C21</f>
        <v>388.3603815096576</v>
      </c>
      <c r="D21" s="7">
        <f>'Form 1.1-High'!F21-'Form 1.1b-High'!D21</f>
        <v>3167.0174183409763</v>
      </c>
      <c r="E21" s="7">
        <f>'Form 1.1-High'!G21-'Form 1.1b-High'!E21</f>
        <v>1523.9219543801785</v>
      </c>
      <c r="F21" s="7">
        <f>'Form 1.1-High'!H21-'Form 1.1b-High'!F21</f>
        <v>0.38649844781411957</v>
      </c>
      <c r="G21" s="7">
        <f>'Form 1.1-High'!I21-'Form 1.1b-High'!G21</f>
        <v>22.311744157839712</v>
      </c>
      <c r="H21" s="7">
        <f t="shared" si="0"/>
        <v>5125.0306130663903</v>
      </c>
    </row>
    <row r="22" spans="1:8" ht="13.5" thickBot="1" x14ac:dyDescent="0.25">
      <c r="A22" s="6">
        <v>2005</v>
      </c>
      <c r="B22" s="7">
        <f>'Form 1.1-High'!B22-'Form 1.1b-High'!B22</f>
        <v>35.182540558143955</v>
      </c>
      <c r="C22" s="7">
        <f>'Form 1.1-High'!D22-'Form 1.1b-High'!C22</f>
        <v>469.21089067445428</v>
      </c>
      <c r="D22" s="7">
        <f>'Form 1.1-High'!F22-'Form 1.1b-High'!D22</f>
        <v>3098.6924452954117</v>
      </c>
      <c r="E22" s="7">
        <f>'Form 1.1-High'!G22-'Form 1.1b-High'!E22</f>
        <v>1438.5008284406979</v>
      </c>
      <c r="F22" s="7">
        <f>'Form 1.1-High'!H22-'Form 1.1b-High'!F22</f>
        <v>2.0291286834772109</v>
      </c>
      <c r="G22" s="7">
        <f>'Form 1.1-High'!I22-'Form 1.1b-High'!G22</f>
        <v>25.971365217117636</v>
      </c>
      <c r="H22" s="7">
        <f t="shared" si="0"/>
        <v>5069.5871988693025</v>
      </c>
    </row>
    <row r="23" spans="1:8" ht="13.5" thickBot="1" x14ac:dyDescent="0.25">
      <c r="A23" s="6">
        <v>2006</v>
      </c>
      <c r="B23" s="7">
        <f>'Form 1.1-High'!B23-'Form 1.1b-High'!B23</f>
        <v>51.115389395381499</v>
      </c>
      <c r="C23" s="7">
        <f>'Form 1.1-High'!D23-'Form 1.1b-High'!C23</f>
        <v>503.08022318117582</v>
      </c>
      <c r="D23" s="7">
        <f>'Form 1.1-High'!F23-'Form 1.1b-High'!D23</f>
        <v>3249.438293731524</v>
      </c>
      <c r="E23" s="7">
        <f>'Form 1.1-High'!G23-'Form 1.1b-High'!E23</f>
        <v>1409.6335333388552</v>
      </c>
      <c r="F23" s="7">
        <f>'Form 1.1-High'!H23-'Form 1.1b-High'!F23</f>
        <v>5.2577625073818126</v>
      </c>
      <c r="G23" s="7">
        <f>'Form 1.1-High'!I23-'Form 1.1b-High'!G23</f>
        <v>38.789219762254106</v>
      </c>
      <c r="H23" s="7">
        <f t="shared" si="0"/>
        <v>5257.3144219165724</v>
      </c>
    </row>
    <row r="24" spans="1:8" ht="13.5" thickBot="1" x14ac:dyDescent="0.25">
      <c r="A24" s="6">
        <v>2007</v>
      </c>
      <c r="B24" s="7">
        <f>'Form 1.1-High'!B24-'Form 1.1b-High'!B24</f>
        <v>74.727568529226119</v>
      </c>
      <c r="C24" s="7">
        <f>'Form 1.1-High'!D24-'Form 1.1b-High'!C24</f>
        <v>548.10703678628488</v>
      </c>
      <c r="D24" s="7">
        <f>'Form 1.1-High'!F24-'Form 1.1b-High'!D24</f>
        <v>3236.2541018172597</v>
      </c>
      <c r="E24" s="7">
        <f>'Form 1.1-High'!G24-'Form 1.1b-High'!E24</f>
        <v>1432.5290126092732</v>
      </c>
      <c r="F24" s="7">
        <f>'Form 1.1-High'!H24-'Form 1.1b-High'!F24</f>
        <v>6.9851275683777203</v>
      </c>
      <c r="G24" s="7">
        <f>'Form 1.1-High'!I24-'Form 1.1b-High'!G24</f>
        <v>42.360975322796548</v>
      </c>
      <c r="H24" s="7">
        <f t="shared" si="0"/>
        <v>5340.9638226332181</v>
      </c>
    </row>
    <row r="25" spans="1:8" ht="13.5" thickBot="1" x14ac:dyDescent="0.25">
      <c r="A25" s="6">
        <v>2008</v>
      </c>
      <c r="B25" s="7">
        <f>'Form 1.1-High'!B25-'Form 1.1b-High'!B25</f>
        <v>114.90305663969411</v>
      </c>
      <c r="C25" s="7">
        <f>'Form 1.1-High'!D25-'Form 1.1b-High'!C25</f>
        <v>577.38132281572325</v>
      </c>
      <c r="D25" s="7">
        <f>'Form 1.1-High'!F25-'Form 1.1b-High'!D25</f>
        <v>3707.390180812703</v>
      </c>
      <c r="E25" s="7">
        <f>'Form 1.1-High'!G25-'Form 1.1b-High'!E25</f>
        <v>1383.6249062589695</v>
      </c>
      <c r="F25" s="7">
        <f>'Form 1.1-High'!H25-'Form 1.1b-High'!F25</f>
        <v>12.272261143857577</v>
      </c>
      <c r="G25" s="7">
        <f>'Form 1.1-High'!I25-'Form 1.1b-High'!G25</f>
        <v>42.949299364641774</v>
      </c>
      <c r="H25" s="7">
        <f t="shared" si="0"/>
        <v>5838.5210270355892</v>
      </c>
    </row>
    <row r="26" spans="1:8" ht="13.5" thickBot="1" x14ac:dyDescent="0.25">
      <c r="A26" s="6">
        <v>2009</v>
      </c>
      <c r="B26" s="7">
        <f>'Form 1.1-High'!B26-'Form 1.1b-High'!B26</f>
        <v>170.88337204242271</v>
      </c>
      <c r="C26" s="7">
        <f>'Form 1.1-High'!D26-'Form 1.1b-High'!C26</f>
        <v>671.00394353474258</v>
      </c>
      <c r="D26" s="7">
        <f>'Form 1.1-High'!F26-'Form 1.1b-High'!D26</f>
        <v>3558.846558281266</v>
      </c>
      <c r="E26" s="7">
        <f>'Form 1.1-High'!G26-'Form 1.1b-High'!E26</f>
        <v>1382.600245848907</v>
      </c>
      <c r="F26" s="7">
        <f>'Form 1.1-High'!H26-'Form 1.1b-High'!F26</f>
        <v>20.869295142956616</v>
      </c>
      <c r="G26" s="7">
        <f>'Form 1.1-High'!I26-'Form 1.1b-High'!G26</f>
        <v>58.627810419618072</v>
      </c>
      <c r="H26" s="7">
        <f t="shared" si="0"/>
        <v>5862.8312252699134</v>
      </c>
    </row>
    <row r="27" spans="1:8" ht="13.5" thickBot="1" x14ac:dyDescent="0.25">
      <c r="A27" s="6">
        <v>2010</v>
      </c>
      <c r="B27" s="7">
        <f>'Form 1.1-High'!B27-'Form 1.1b-High'!B27</f>
        <v>239.70196609089908</v>
      </c>
      <c r="C27" s="7">
        <f>'Form 1.1-High'!D27-'Form 1.1b-High'!C27</f>
        <v>737.68523231091967</v>
      </c>
      <c r="D27" s="7">
        <f>'Form 1.1-High'!F27-'Form 1.1b-High'!D27</f>
        <v>3517.4242965393641</v>
      </c>
      <c r="E27" s="7">
        <f>'Form 1.1-High'!G27-'Form 1.1b-High'!E27</f>
        <v>1294.1746637795895</v>
      </c>
      <c r="F27" s="7">
        <f>'Form 1.1-High'!H27-'Form 1.1b-High'!F27</f>
        <v>25.804699545376025</v>
      </c>
      <c r="G27" s="7">
        <f>'Form 1.1-High'!I27-'Form 1.1b-High'!G27</f>
        <v>75.858099293952364</v>
      </c>
      <c r="H27" s="7">
        <f t="shared" si="0"/>
        <v>5890.6489575601008</v>
      </c>
    </row>
    <row r="28" spans="1:8" ht="13.5" thickBot="1" x14ac:dyDescent="0.25">
      <c r="A28" s="6">
        <v>2011</v>
      </c>
      <c r="B28" s="7">
        <f>'Form 1.1-High'!B28-'Form 1.1b-High'!B28</f>
        <v>325.51928455318557</v>
      </c>
      <c r="C28" s="7">
        <f>'Form 1.1-High'!D28-'Form 1.1b-High'!C28</f>
        <v>888.18165541424969</v>
      </c>
      <c r="D28" s="7">
        <f>'Form 1.1-High'!F28-'Form 1.1b-High'!D28</f>
        <v>3497.6742013288658</v>
      </c>
      <c r="E28" s="7">
        <f>'Form 1.1-High'!G28-'Form 1.1b-High'!E28</f>
        <v>1323.8740806131059</v>
      </c>
      <c r="F28" s="7">
        <f>'Form 1.1-High'!H28-'Form 1.1b-High'!F28</f>
        <v>34.696218590580429</v>
      </c>
      <c r="G28" s="7">
        <f>'Form 1.1-High'!I28-'Form 1.1b-High'!G28</f>
        <v>94.234755870743356</v>
      </c>
      <c r="H28" s="7">
        <f t="shared" si="0"/>
        <v>6164.1801963707312</v>
      </c>
    </row>
    <row r="29" spans="1:8" ht="13.5" thickBot="1" x14ac:dyDescent="0.25">
      <c r="A29" s="6">
        <v>2012</v>
      </c>
      <c r="B29" s="7">
        <f>'Form 1.1-High'!B29-'Form 1.1b-High'!B29</f>
        <v>419.89781436009434</v>
      </c>
      <c r="C29" s="7">
        <f>'Form 1.1-High'!D29-'Form 1.1b-High'!C29</f>
        <v>991.2824670708651</v>
      </c>
      <c r="D29" s="7">
        <f>'Form 1.1-High'!F29-'Form 1.1b-High'!D29</f>
        <v>3547.2041693683641</v>
      </c>
      <c r="E29" s="7">
        <f>'Form 1.1-High'!G29-'Form 1.1b-High'!E29</f>
        <v>1286.0023264403394</v>
      </c>
      <c r="F29" s="7">
        <f>'Form 1.1-High'!H29-'Form 1.1b-High'!F29</f>
        <v>50.184553149103522</v>
      </c>
      <c r="G29" s="7">
        <f>'Form 1.1-High'!I29-'Form 1.1b-High'!G29</f>
        <v>147.47522252393901</v>
      </c>
      <c r="H29" s="7">
        <f t="shared" si="0"/>
        <v>6442.046552912705</v>
      </c>
    </row>
    <row r="30" spans="1:8" ht="13.5" thickBot="1" x14ac:dyDescent="0.25">
      <c r="A30" s="6">
        <v>2013</v>
      </c>
      <c r="B30" s="7">
        <f>'Form 1.1-High'!B30-'Form 1.1b-High'!B30</f>
        <v>550.51070015040023</v>
      </c>
      <c r="C30" s="7">
        <f>'Form 1.1-High'!D30-'Form 1.1b-High'!C30</f>
        <v>1127.3746114872993</v>
      </c>
      <c r="D30" s="7">
        <f>'Form 1.1-High'!F30-'Form 1.1b-High'!D30</f>
        <v>3570.5149168525149</v>
      </c>
      <c r="E30" s="7">
        <f>'Form 1.1-High'!G30-'Form 1.1b-High'!E30</f>
        <v>1136.8664405195441</v>
      </c>
      <c r="F30" s="7">
        <f>'Form 1.1-High'!H30-'Form 1.1b-High'!F30</f>
        <v>66.086640774254192</v>
      </c>
      <c r="G30" s="7">
        <f>'Form 1.1-High'!I30-'Form 1.1b-High'!G30</f>
        <v>220.28095456856772</v>
      </c>
      <c r="H30" s="7">
        <f t="shared" si="0"/>
        <v>6671.6342643525804</v>
      </c>
    </row>
    <row r="31" spans="1:8" ht="13.5" thickBot="1" x14ac:dyDescent="0.25">
      <c r="A31" s="6">
        <v>2014</v>
      </c>
      <c r="B31" s="7">
        <f>'Form 1.1-High'!B31-'Form 1.1b-High'!B31</f>
        <v>1161.3859764404151</v>
      </c>
      <c r="C31" s="7">
        <f>'Form 1.1-High'!D31-'Form 1.1b-High'!C31</f>
        <v>1432.6233645468019</v>
      </c>
      <c r="D31" s="7">
        <f>'Form 1.1-High'!F31-'Form 1.1b-High'!D31</f>
        <v>3603.8818417192906</v>
      </c>
      <c r="E31" s="7">
        <f>'Form 1.1-High'!G31-'Form 1.1b-High'!E31</f>
        <v>1142.1298915301713</v>
      </c>
      <c r="F31" s="7">
        <f>'Form 1.1-High'!H31-'Form 1.1b-High'!F31</f>
        <v>95.983176383684622</v>
      </c>
      <c r="G31" s="7">
        <f>'Form 1.1-High'!I31-'Form 1.1b-High'!G31</f>
        <v>237.6195957205764</v>
      </c>
      <c r="H31" s="7">
        <f t="shared" si="0"/>
        <v>7673.62384634094</v>
      </c>
    </row>
    <row r="32" spans="1:8" ht="13.5" thickBot="1" x14ac:dyDescent="0.25">
      <c r="A32" s="6">
        <v>2015</v>
      </c>
      <c r="B32" s="7">
        <f>'Form 1.1-High'!B32-'Form 1.1b-High'!B32</f>
        <v>1567.4862823611074</v>
      </c>
      <c r="C32" s="7">
        <f>'Form 1.1-High'!D32-'Form 1.1b-High'!C32</f>
        <v>1809.5824570203695</v>
      </c>
      <c r="D32" s="7">
        <f>'Form 1.1-High'!F32-'Form 1.1b-High'!D32</f>
        <v>3629.7806303541965</v>
      </c>
      <c r="E32" s="7">
        <f>'Form 1.1-High'!G32-'Form 1.1b-High'!E32</f>
        <v>1185.8750201907992</v>
      </c>
      <c r="F32" s="7">
        <f>'Form 1.1-High'!H32-'Form 1.1b-High'!F32</f>
        <v>100.87116523406621</v>
      </c>
      <c r="G32" s="7">
        <f>'Form 1.1-High'!I32-'Form 1.1b-High'!G32</f>
        <v>262.41363132594415</v>
      </c>
      <c r="H32" s="7">
        <f t="shared" si="0"/>
        <v>8556.0091864864826</v>
      </c>
    </row>
    <row r="33" spans="1:8" ht="13.5" thickBot="1" x14ac:dyDescent="0.25">
      <c r="A33" s="6">
        <v>2016</v>
      </c>
      <c r="B33" s="7">
        <f>'Form 1.1-High'!B33-'Form 1.1b-High'!B33</f>
        <v>2105.5378662203548</v>
      </c>
      <c r="C33" s="7">
        <f>'Form 1.1-High'!D33-'Form 1.1b-High'!C33</f>
        <v>2065.6640350649759</v>
      </c>
      <c r="D33" s="7">
        <f>'Form 1.1-High'!F33-'Form 1.1b-High'!D33</f>
        <v>3627.6066641462312</v>
      </c>
      <c r="E33" s="7">
        <f>'Form 1.1-High'!G33-'Form 1.1b-High'!E33</f>
        <v>1186.4770033546533</v>
      </c>
      <c r="F33" s="7">
        <f>'Form 1.1-High'!H33-'Form 1.1b-High'!F33</f>
        <v>101.56163005229246</v>
      </c>
      <c r="G33" s="7">
        <f>'Form 1.1-High'!I33-'Form 1.1b-High'!G33</f>
        <v>262.25063775099534</v>
      </c>
      <c r="H33" s="7">
        <f t="shared" si="0"/>
        <v>9349.0978365895025</v>
      </c>
    </row>
    <row r="34" spans="1:8" ht="13.5" thickBot="1" x14ac:dyDescent="0.25">
      <c r="A34" s="6">
        <v>2017</v>
      </c>
      <c r="B34" s="7">
        <f>'Form 1.1-High'!B34-'Form 1.1b-High'!B34</f>
        <v>2303.5820377715427</v>
      </c>
      <c r="C34" s="7">
        <f>'Form 1.1-High'!D34-'Form 1.1b-High'!C34</f>
        <v>2241.3985557265987</v>
      </c>
      <c r="D34" s="7">
        <f>'Form 1.1-High'!F34-'Form 1.1b-High'!D34</f>
        <v>3626.1763630551723</v>
      </c>
      <c r="E34" s="7">
        <f>'Form 1.1-High'!G34-'Form 1.1b-High'!E34</f>
        <v>1185.8100498517642</v>
      </c>
      <c r="F34" s="7">
        <f>'Form 1.1-High'!H34-'Form 1.1b-High'!F34</f>
        <v>101.56551569405383</v>
      </c>
      <c r="G34" s="7">
        <f>'Form 1.1-High'!I34-'Form 1.1b-High'!G34</f>
        <v>261.26412377182533</v>
      </c>
      <c r="H34" s="7">
        <f t="shared" si="0"/>
        <v>9719.7966458709561</v>
      </c>
    </row>
    <row r="35" spans="1:8" ht="13.5" thickBot="1" x14ac:dyDescent="0.25">
      <c r="A35" s="6">
        <v>2018</v>
      </c>
      <c r="B35" s="7">
        <f>'Form 1.1-High'!B35-'Form 1.1b-High'!B35</f>
        <v>2582.9199925312387</v>
      </c>
      <c r="C35" s="7">
        <f>'Form 1.1-High'!D35-'Form 1.1b-High'!C35</f>
        <v>2436.7457274261469</v>
      </c>
      <c r="D35" s="7">
        <f>'Form 1.1-High'!F35-'Form 1.1b-High'!D35</f>
        <v>3624.7556546830529</v>
      </c>
      <c r="E35" s="7">
        <f>'Form 1.1-High'!G35-'Form 1.1b-High'!E35</f>
        <v>1185.1534218571344</v>
      </c>
      <c r="F35" s="7">
        <f>'Form 1.1-High'!H35-'Form 1.1b-High'!F35</f>
        <v>101.6101396847771</v>
      </c>
      <c r="G35" s="7">
        <f>'Form 1.1-High'!I35-'Form 1.1b-High'!G35</f>
        <v>260.30819415247879</v>
      </c>
      <c r="H35" s="7">
        <f t="shared" si="0"/>
        <v>10191.493130334828</v>
      </c>
    </row>
    <row r="36" spans="1:8" ht="13.5" thickBot="1" x14ac:dyDescent="0.25">
      <c r="A36" s="6">
        <v>2019</v>
      </c>
      <c r="B36" s="7">
        <f>'Form 1.1-High'!B36-'Form 1.1b-High'!B36</f>
        <v>2932.1137423715991</v>
      </c>
      <c r="C36" s="7">
        <f>'Form 1.1-High'!D36-'Form 1.1b-High'!C36</f>
        <v>2639.0381919036663</v>
      </c>
      <c r="D36" s="7">
        <f>'Form 1.1-High'!F36-'Form 1.1b-High'!D36</f>
        <v>3623.4587489010155</v>
      </c>
      <c r="E36" s="7">
        <f>'Form 1.1-High'!G36-'Form 1.1b-High'!E36</f>
        <v>1184.5071623545957</v>
      </c>
      <c r="F36" s="7">
        <f>'Form 1.1-High'!H36-'Form 1.1b-High'!F36</f>
        <v>101.69672703013021</v>
      </c>
      <c r="G36" s="7">
        <f>'Form 1.1-High'!I36-'Form 1.1b-High'!G36</f>
        <v>259.38348146474254</v>
      </c>
      <c r="H36" s="7">
        <f t="shared" si="0"/>
        <v>10740.19805402575</v>
      </c>
    </row>
    <row r="37" spans="1:8" ht="13.5" thickBot="1" x14ac:dyDescent="0.25">
      <c r="A37" s="6">
        <v>2020</v>
      </c>
      <c r="B37" s="7">
        <f>'Form 1.1-High'!B37-'Form 1.1b-High'!B37</f>
        <v>3344.2339698285359</v>
      </c>
      <c r="C37" s="7">
        <f>'Form 1.1-High'!D37-'Form 1.1b-High'!C37</f>
        <v>2857.0481215537511</v>
      </c>
      <c r="D37" s="7">
        <f>'Form 1.1-High'!F37-'Form 1.1b-High'!D37</f>
        <v>3622.2760358010273</v>
      </c>
      <c r="E37" s="7">
        <f>'Form 1.1-High'!G37-'Form 1.1b-High'!E37</f>
        <v>1183.8713197477341</v>
      </c>
      <c r="F37" s="7">
        <f>'Form 1.1-High'!H37-'Form 1.1b-High'!F37</f>
        <v>101.82655553975019</v>
      </c>
      <c r="G37" s="7">
        <f>'Form 1.1-High'!I37-'Form 1.1b-High'!G37</f>
        <v>258.49051511217294</v>
      </c>
      <c r="H37" s="7">
        <f t="shared" si="0"/>
        <v>11367.746517582971</v>
      </c>
    </row>
    <row r="38" spans="1:8" ht="13.5" thickBot="1" x14ac:dyDescent="0.25">
      <c r="A38" s="6">
        <v>2021</v>
      </c>
      <c r="B38" s="7">
        <f>'Form 1.1-High'!B38-'Form 1.1b-High'!B38</f>
        <v>3820.4580856166722</v>
      </c>
      <c r="C38" s="7">
        <f>'Form 1.1-High'!D38-'Form 1.1b-High'!C38</f>
        <v>3072.9094943607706</v>
      </c>
      <c r="D38" s="7">
        <f>'Form 1.1-High'!F38-'Form 1.1b-High'!D38</f>
        <v>3621.1362015127852</v>
      </c>
      <c r="E38" s="7">
        <f>'Form 1.1-High'!G38-'Form 1.1b-High'!E38</f>
        <v>1183.2459480396035</v>
      </c>
      <c r="F38" s="7">
        <f>'Form 1.1-High'!H38-'Form 1.1b-High'!F38</f>
        <v>102.00095966604931</v>
      </c>
      <c r="G38" s="7">
        <f>'Form 1.1-High'!I38-'Form 1.1b-High'!G38</f>
        <v>257.63005023906044</v>
      </c>
      <c r="H38" s="7">
        <f t="shared" si="0"/>
        <v>12057.380739434941</v>
      </c>
    </row>
    <row r="39" spans="1:8" ht="13.5" thickBot="1" x14ac:dyDescent="0.25">
      <c r="A39" s="6">
        <v>2022</v>
      </c>
      <c r="B39" s="7">
        <f>'Form 1.1-High'!B39-'Form 1.1b-High'!B39</f>
        <v>4359.1082937715255</v>
      </c>
      <c r="C39" s="7">
        <f>'Form 1.1-High'!D39-'Form 1.1b-High'!C39</f>
        <v>3287.5118000217044</v>
      </c>
      <c r="D39" s="7">
        <f>'Form 1.1-High'!F39-'Form 1.1b-High'!D39</f>
        <v>3620.0464757218615</v>
      </c>
      <c r="E39" s="7">
        <f>'Form 1.1-High'!G39-'Form 1.1b-High'!E39</f>
        <v>1182.6311070201343</v>
      </c>
      <c r="F39" s="7">
        <f>'Form 1.1-High'!H39-'Form 1.1b-High'!F39</f>
        <v>102.22132665315985</v>
      </c>
      <c r="G39" s="7">
        <f>'Form 1.1-High'!I39-'Form 1.1b-High'!G39</f>
        <v>256.80261313238043</v>
      </c>
      <c r="H39" s="7">
        <f t="shared" si="0"/>
        <v>12808.321616320765</v>
      </c>
    </row>
    <row r="40" spans="1:8" ht="13.5" thickBot="1" x14ac:dyDescent="0.25">
      <c r="A40" s="6">
        <v>2023</v>
      </c>
      <c r="B40" s="7">
        <f>'Form 1.1-High'!B40-'Form 1.1b-High'!B40</f>
        <v>4956.6600445396616</v>
      </c>
      <c r="C40" s="7">
        <f>'Form 1.1-High'!D40-'Form 1.1b-High'!C40</f>
        <v>3492.0271177534378</v>
      </c>
      <c r="D40" s="7">
        <f>'Form 1.1-High'!F40-'Form 1.1b-High'!D40</f>
        <v>3619.0386472899972</v>
      </c>
      <c r="E40" s="7">
        <f>'Form 1.1-High'!G40-'Form 1.1b-High'!E40</f>
        <v>1182.0268624612916</v>
      </c>
      <c r="F40" s="7">
        <f>'Form 1.1-High'!H40-'Form 1.1b-High'!F40</f>
        <v>102.48910719532068</v>
      </c>
      <c r="G40" s="7">
        <f>'Form 1.1-High'!I40-'Form 1.1b-High'!G40</f>
        <v>256.00894746284303</v>
      </c>
      <c r="H40" s="7">
        <f t="shared" si="0"/>
        <v>13608.25072670255</v>
      </c>
    </row>
    <row r="41" spans="1:8" ht="13.5" thickBot="1" x14ac:dyDescent="0.25">
      <c r="A41" s="6">
        <v>2024</v>
      </c>
      <c r="B41" s="7">
        <f>'Form 1.1-High'!B41-'Form 1.1b-High'!B41</f>
        <v>5608.3085384506121</v>
      </c>
      <c r="C41" s="7">
        <f>'Form 1.1-High'!D41-'Form 1.1b-High'!C41</f>
        <v>3688.2683576036943</v>
      </c>
      <c r="D41" s="7">
        <f>'Form 1.1-High'!F41-'Form 1.1b-High'!D41</f>
        <v>3618.0760800840308</v>
      </c>
      <c r="E41" s="7">
        <f>'Form 1.1-High'!G41-'Form 1.1b-High'!E41</f>
        <v>1181.4332863204904</v>
      </c>
      <c r="F41" s="7">
        <f>'Form 1.1-High'!H41-'Form 1.1b-High'!F41</f>
        <v>102.80581138627167</v>
      </c>
      <c r="G41" s="7">
        <f>'Form 1.1-High'!I41-'Form 1.1b-High'!G41</f>
        <v>255.24970906998078</v>
      </c>
      <c r="H41" s="7">
        <f t="shared" si="0"/>
        <v>14454.141782915081</v>
      </c>
    </row>
    <row r="42" spans="1:8" ht="13.5" thickBot="1" x14ac:dyDescent="0.25">
      <c r="A42" s="6">
        <v>2025</v>
      </c>
      <c r="B42" s="7">
        <f>'Form 1.1-High'!B42-'Form 1.1b-High'!B42</f>
        <v>6309.736090648963</v>
      </c>
      <c r="C42" s="7">
        <f>'Form 1.1-High'!D42-'Form 1.1b-High'!C42</f>
        <v>3875.1075681280272</v>
      </c>
      <c r="D42" s="7">
        <f>'Form 1.1-High'!F42-'Form 1.1b-High'!D42</f>
        <v>3617.1688711513289</v>
      </c>
      <c r="E42" s="7">
        <f>'Form 1.1-High'!G42-'Form 1.1b-High'!E42</f>
        <v>1180.8504569524523</v>
      </c>
      <c r="F42" s="7">
        <f>'Form 1.1-High'!H42-'Form 1.1b-High'!F42</f>
        <v>103.17301397461415</v>
      </c>
      <c r="G42" s="7">
        <f>'Form 1.1-High'!I42-'Form 1.1b-High'!G42</f>
        <v>254.52561268349837</v>
      </c>
      <c r="H42" s="7">
        <f t="shared" si="0"/>
        <v>15340.561613538885</v>
      </c>
    </row>
    <row r="43" spans="1:8" ht="13.5" thickBot="1" x14ac:dyDescent="0.25">
      <c r="A43" s="6">
        <v>2026</v>
      </c>
      <c r="B43" s="7">
        <f>'Form 1.1-High'!B43-'Form 1.1b-High'!B43</f>
        <v>7056.6361558278513</v>
      </c>
      <c r="C43" s="7">
        <f>'Form 1.1-High'!D43-'Form 1.1b-High'!C43</f>
        <v>4049.5325171248915</v>
      </c>
      <c r="D43" s="7">
        <f>'Form 1.1-High'!F43-'Form 1.1b-High'!D43</f>
        <v>3616.3336062814524</v>
      </c>
      <c r="E43" s="7">
        <f>'Form 1.1-High'!G43-'Form 1.1b-High'!E43</f>
        <v>1180.2784593298975</v>
      </c>
      <c r="F43" s="7">
        <f>'Form 1.1-High'!H43-'Form 1.1b-High'!F43</f>
        <v>103.59235569254633</v>
      </c>
      <c r="G43" s="7">
        <f>'Form 1.1-High'!I43-'Form 1.1b-High'!G43</f>
        <v>253.83736636054073</v>
      </c>
      <c r="H43" s="7">
        <f t="shared" si="0"/>
        <v>16260.210460617178</v>
      </c>
    </row>
    <row r="44" spans="1:8" ht="14.1" customHeight="1" x14ac:dyDescent="0.2">
      <c r="A44" s="4"/>
    </row>
    <row r="45" spans="1:8" ht="15.75" x14ac:dyDescent="0.25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1" t="s">
        <v>76</v>
      </c>
      <c r="B1" s="21"/>
      <c r="C1" s="21"/>
      <c r="D1" s="21"/>
      <c r="E1" s="21"/>
      <c r="F1" s="21"/>
      <c r="G1" s="21"/>
    </row>
    <row r="2" spans="1:11" ht="15.95" customHeight="1" x14ac:dyDescent="0.25">
      <c r="A2" s="21" t="s">
        <v>62</v>
      </c>
      <c r="B2" s="21"/>
      <c r="C2" s="21"/>
      <c r="D2" s="21"/>
      <c r="E2" s="21"/>
      <c r="F2" s="21"/>
      <c r="G2" s="21"/>
      <c r="H2" s="26"/>
      <c r="I2" s="26"/>
      <c r="J2" s="26"/>
      <c r="K2" s="26"/>
    </row>
    <row r="3" spans="1:11" ht="15.95" customHeight="1" x14ac:dyDescent="0.25">
      <c r="A3" s="21" t="s">
        <v>57</v>
      </c>
      <c r="B3" s="21"/>
      <c r="C3" s="21"/>
      <c r="D3" s="21"/>
      <c r="E3" s="21"/>
      <c r="F3" s="21"/>
      <c r="G3" s="21"/>
    </row>
    <row r="4" spans="1:11" ht="15.95" customHeight="1" x14ac:dyDescent="0.25">
      <c r="A4" s="25" t="s">
        <v>79</v>
      </c>
      <c r="B4" s="25"/>
      <c r="C4" s="25"/>
      <c r="D4" s="25"/>
      <c r="E4" s="25"/>
      <c r="F4" s="25"/>
      <c r="G4" s="25"/>
      <c r="H4" s="27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3719079.862341221</v>
      </c>
      <c r="C7" s="17">
        <v>2.6734243025796554</v>
      </c>
      <c r="D7" s="18">
        <v>9942678.48721762</v>
      </c>
      <c r="E7" s="7">
        <v>354265.39849177393</v>
      </c>
      <c r="F7" s="7">
        <v>25320.773368708502</v>
      </c>
      <c r="G7" s="17">
        <v>1719.1292058987499</v>
      </c>
    </row>
    <row r="8" spans="1:11" ht="13.5" thickBot="1" x14ac:dyDescent="0.25">
      <c r="A8" s="6">
        <v>1991</v>
      </c>
      <c r="B8" s="7">
        <v>3777679.5974556254</v>
      </c>
      <c r="C8" s="17">
        <v>2.6871066546585873</v>
      </c>
      <c r="D8" s="18">
        <v>10151027.985490985</v>
      </c>
      <c r="E8" s="7">
        <v>358467.51901897538</v>
      </c>
      <c r="F8" s="7">
        <v>25154.824132168804</v>
      </c>
      <c r="G8" s="17">
        <v>1750.8132125487502</v>
      </c>
    </row>
    <row r="9" spans="1:11" ht="13.5" thickBot="1" x14ac:dyDescent="0.25">
      <c r="A9" s="6">
        <v>1992</v>
      </c>
      <c r="B9" s="7">
        <v>3823989.2897634716</v>
      </c>
      <c r="C9" s="17">
        <v>2.7027012692767687</v>
      </c>
      <c r="D9" s="18">
        <v>10335100.707144504</v>
      </c>
      <c r="E9" s="7">
        <v>371714.97757601528</v>
      </c>
      <c r="F9" s="7">
        <v>25878.566591539959</v>
      </c>
      <c r="G9" s="17">
        <v>1775.7501135400003</v>
      </c>
    </row>
    <row r="10" spans="1:11" ht="13.5" thickBot="1" x14ac:dyDescent="0.25">
      <c r="A10" s="6">
        <v>1993</v>
      </c>
      <c r="B10" s="7">
        <v>3864389.3674510047</v>
      </c>
      <c r="C10" s="17">
        <v>2.7135989506625657</v>
      </c>
      <c r="D10" s="18">
        <v>10486402.932466622</v>
      </c>
      <c r="E10" s="7">
        <v>375993.85749281448</v>
      </c>
      <c r="F10" s="7">
        <v>26828.754710069625</v>
      </c>
      <c r="G10" s="17">
        <v>1801.8968740556247</v>
      </c>
    </row>
    <row r="11" spans="1:11" ht="13.5" thickBot="1" x14ac:dyDescent="0.25">
      <c r="A11" s="6">
        <v>1994</v>
      </c>
      <c r="B11" s="7">
        <v>3901933.8673873064</v>
      </c>
      <c r="C11" s="17">
        <v>2.7079929317792284</v>
      </c>
      <c r="D11" s="18">
        <v>10566409.333154814</v>
      </c>
      <c r="E11" s="7">
        <v>382135.2289094266</v>
      </c>
      <c r="F11" s="7">
        <v>27547.414678540095</v>
      </c>
      <c r="G11" s="17">
        <v>1822.1097511200001</v>
      </c>
    </row>
    <row r="12" spans="1:11" ht="13.5" thickBot="1" x14ac:dyDescent="0.25">
      <c r="A12" s="6">
        <v>1995</v>
      </c>
      <c r="B12" s="7">
        <v>3939013.7158000511</v>
      </c>
      <c r="C12" s="17">
        <v>2.7053554265957089</v>
      </c>
      <c r="D12" s="18">
        <v>10656432.131474596</v>
      </c>
      <c r="E12" s="7">
        <v>398952.62374780205</v>
      </c>
      <c r="F12" s="7">
        <v>30579.964068387155</v>
      </c>
      <c r="G12" s="17">
        <v>1845.0894703125</v>
      </c>
    </row>
    <row r="13" spans="1:11" ht="13.5" thickBot="1" x14ac:dyDescent="0.25">
      <c r="A13" s="6">
        <v>1996</v>
      </c>
      <c r="B13" s="7">
        <v>3975662.9128618189</v>
      </c>
      <c r="C13" s="17">
        <v>2.7076235587853259</v>
      </c>
      <c r="D13" s="18">
        <v>10764598.564653752</v>
      </c>
      <c r="E13" s="7">
        <v>420082.70694209525</v>
      </c>
      <c r="F13" s="7">
        <v>33397.463424905</v>
      </c>
      <c r="G13" s="17">
        <v>1866.02445685</v>
      </c>
    </row>
    <row r="14" spans="1:11" ht="13.5" thickBot="1" x14ac:dyDescent="0.25">
      <c r="A14" s="6">
        <v>1997</v>
      </c>
      <c r="B14" s="7">
        <v>4015600.673974121</v>
      </c>
      <c r="C14" s="17">
        <v>2.7296065656490431</v>
      </c>
      <c r="D14" s="18">
        <v>10961009.964704484</v>
      </c>
      <c r="E14" s="7">
        <v>443219.44706329354</v>
      </c>
      <c r="F14" s="7">
        <v>36751.038819450157</v>
      </c>
      <c r="G14" s="17">
        <v>1889.4232753899998</v>
      </c>
    </row>
    <row r="15" spans="1:11" ht="13.5" thickBot="1" x14ac:dyDescent="0.25">
      <c r="A15" s="6">
        <v>1998</v>
      </c>
      <c r="B15" s="7">
        <v>4061366.0076883594</v>
      </c>
      <c r="C15" s="17">
        <v>2.7326052860150218</v>
      </c>
      <c r="D15" s="18">
        <v>11098110.221050937</v>
      </c>
      <c r="E15" s="7">
        <v>480009.65529994661</v>
      </c>
      <c r="F15" s="7">
        <v>41637.689739735557</v>
      </c>
      <c r="G15" s="17">
        <v>1919.1374106300002</v>
      </c>
    </row>
    <row r="16" spans="1:11" ht="13.5" thickBot="1" x14ac:dyDescent="0.25">
      <c r="A16" s="6">
        <v>1999</v>
      </c>
      <c r="B16" s="7">
        <v>4112021.2200214565</v>
      </c>
      <c r="C16" s="17">
        <v>2.7381745549705876</v>
      </c>
      <c r="D16" s="18">
        <v>11259431.874161864</v>
      </c>
      <c r="E16" s="7">
        <v>514713.97199611895</v>
      </c>
      <c r="F16" s="7">
        <v>50383.792284396899</v>
      </c>
      <c r="G16" s="17">
        <v>1973.9864448750002</v>
      </c>
    </row>
    <row r="17" spans="1:7" ht="13.5" thickBot="1" x14ac:dyDescent="0.25">
      <c r="A17" s="6">
        <v>2000</v>
      </c>
      <c r="B17" s="7">
        <v>4132791.0752368546</v>
      </c>
      <c r="C17" s="17">
        <v>2.7687879100393515</v>
      </c>
      <c r="D17" s="18">
        <v>11442821.963834336</v>
      </c>
      <c r="E17" s="7">
        <v>577239.27171024214</v>
      </c>
      <c r="F17" s="7">
        <v>67674.831670427957</v>
      </c>
      <c r="G17" s="17">
        <v>2018.4456655600002</v>
      </c>
    </row>
    <row r="18" spans="1:7" ht="13.5" thickBot="1" x14ac:dyDescent="0.25">
      <c r="A18" s="6">
        <v>2001</v>
      </c>
      <c r="B18" s="7">
        <v>4193566.4177189628</v>
      </c>
      <c r="C18" s="17">
        <v>2.7644505893031202</v>
      </c>
      <c r="D18" s="18">
        <v>11592907.15474496</v>
      </c>
      <c r="E18" s="7">
        <v>566096.20440217608</v>
      </c>
      <c r="F18" s="7">
        <v>61367.336391084973</v>
      </c>
      <c r="G18" s="17">
        <v>2067.3107195749999</v>
      </c>
    </row>
    <row r="19" spans="1:7" ht="13.5" thickBot="1" x14ac:dyDescent="0.25">
      <c r="A19" s="6">
        <v>2002</v>
      </c>
      <c r="B19" s="7">
        <v>4225110.6400478985</v>
      </c>
      <c r="C19" s="17">
        <v>2.7666890692301709</v>
      </c>
      <c r="D19" s="18">
        <v>11689567.424108611</v>
      </c>
      <c r="E19" s="7">
        <v>551450.01854399964</v>
      </c>
      <c r="F19" s="7">
        <v>56549.591098944686</v>
      </c>
      <c r="G19" s="17">
        <v>2123.8407136999999</v>
      </c>
    </row>
    <row r="20" spans="1:7" ht="13.5" thickBot="1" x14ac:dyDescent="0.25">
      <c r="A20" s="6">
        <v>2003</v>
      </c>
      <c r="B20" s="7">
        <v>4269461.5511156125</v>
      </c>
      <c r="C20" s="17">
        <v>2.7638606960904717</v>
      </c>
      <c r="D20" s="18">
        <v>11800196.974597901</v>
      </c>
      <c r="E20" s="7">
        <v>556284.37933053519</v>
      </c>
      <c r="F20" s="7">
        <v>63420.622349691796</v>
      </c>
      <c r="G20" s="17">
        <v>2164.0552148400002</v>
      </c>
    </row>
    <row r="21" spans="1:7" ht="13.5" thickBot="1" x14ac:dyDescent="0.25">
      <c r="A21" s="6">
        <v>2004</v>
      </c>
      <c r="B21" s="7">
        <v>4310083.143708582</v>
      </c>
      <c r="C21" s="17">
        <v>2.7604427429584244</v>
      </c>
      <c r="D21" s="18">
        <v>11897737.735597787</v>
      </c>
      <c r="E21" s="7">
        <v>576927.00717521936</v>
      </c>
      <c r="F21" s="7">
        <v>66129.131768687774</v>
      </c>
      <c r="G21" s="17">
        <v>2195.6274748999995</v>
      </c>
    </row>
    <row r="22" spans="1:7" ht="13.5" thickBot="1" x14ac:dyDescent="0.25">
      <c r="A22" s="6">
        <v>2005</v>
      </c>
      <c r="B22" s="7">
        <v>4358276.1487783846</v>
      </c>
      <c r="C22" s="17">
        <v>2.7452939819914479</v>
      </c>
      <c r="D22" s="18">
        <v>11964749.283098163</v>
      </c>
      <c r="E22" s="7">
        <v>591966.08447964466</v>
      </c>
      <c r="F22" s="7">
        <v>75368.963051282262</v>
      </c>
      <c r="G22" s="17">
        <v>2225.1243465500002</v>
      </c>
    </row>
    <row r="23" spans="1:7" ht="13.5" thickBot="1" x14ac:dyDescent="0.25">
      <c r="A23" s="6">
        <v>2006</v>
      </c>
      <c r="B23" s="7">
        <v>4419036.6789748911</v>
      </c>
      <c r="C23" s="17">
        <v>2.7307609275741642</v>
      </c>
      <c r="D23" s="18">
        <v>12067332.700461728</v>
      </c>
      <c r="E23" s="7">
        <v>622836.80591892963</v>
      </c>
      <c r="F23" s="7">
        <v>80276.350808474846</v>
      </c>
      <c r="G23" s="17">
        <v>2257.27021517</v>
      </c>
    </row>
    <row r="24" spans="1:7" ht="13.5" thickBot="1" x14ac:dyDescent="0.25">
      <c r="A24" s="6">
        <v>2007</v>
      </c>
      <c r="B24" s="7">
        <v>4469438.1316258935</v>
      </c>
      <c r="C24" s="17">
        <v>2.730189974825719</v>
      </c>
      <c r="D24" s="18">
        <v>12202415.180068808</v>
      </c>
      <c r="E24" s="7">
        <v>639970.47277433251</v>
      </c>
      <c r="F24" s="7">
        <v>87702.661640624225</v>
      </c>
      <c r="G24" s="17">
        <v>2289.9321242700003</v>
      </c>
    </row>
    <row r="25" spans="1:7" ht="13.5" thickBot="1" x14ac:dyDescent="0.25">
      <c r="A25" s="6">
        <v>2008</v>
      </c>
      <c r="B25" s="7">
        <v>4504725.9069483802</v>
      </c>
      <c r="C25" s="17">
        <v>2.7379682655813236</v>
      </c>
      <c r="D25" s="18">
        <v>12333796.578366712</v>
      </c>
      <c r="E25" s="7">
        <v>629090.58345230843</v>
      </c>
      <c r="F25" s="7">
        <v>97668.017658792698</v>
      </c>
      <c r="G25" s="17">
        <v>2318.7178421399999</v>
      </c>
    </row>
    <row r="26" spans="1:7" ht="13.5" thickBot="1" x14ac:dyDescent="0.25">
      <c r="A26" s="6">
        <v>2009</v>
      </c>
      <c r="B26" s="7">
        <v>4518399.1430836767</v>
      </c>
      <c r="C26" s="17">
        <v>2.7510289894562807</v>
      </c>
      <c r="D26" s="18">
        <v>12430247.028557612</v>
      </c>
      <c r="E26" s="7">
        <v>602199.21473558084</v>
      </c>
      <c r="F26" s="7">
        <v>92506.612815838103</v>
      </c>
      <c r="G26" s="17">
        <v>2347.1094410500004</v>
      </c>
    </row>
    <row r="27" spans="1:7" ht="13.5" thickBot="1" x14ac:dyDescent="0.25">
      <c r="A27" s="6">
        <v>2010</v>
      </c>
      <c r="B27" s="7">
        <v>4528804.6169400662</v>
      </c>
      <c r="C27" s="17">
        <v>2.7674992829220653</v>
      </c>
      <c r="D27" s="18">
        <v>12533463.529875772</v>
      </c>
      <c r="E27" s="7">
        <v>612602.85689127736</v>
      </c>
      <c r="F27" s="7">
        <v>86897.90320899873</v>
      </c>
      <c r="G27" s="17">
        <v>2360.5388310899998</v>
      </c>
    </row>
    <row r="28" spans="1:7" ht="13.5" thickBot="1" x14ac:dyDescent="0.25">
      <c r="A28" s="6">
        <v>2011</v>
      </c>
      <c r="B28" s="7">
        <v>4557393.662801154</v>
      </c>
      <c r="C28" s="17">
        <v>2.7723761552672128</v>
      </c>
      <c r="D28" s="18">
        <v>12634809.520915823</v>
      </c>
      <c r="E28" s="7">
        <v>647488.23959551367</v>
      </c>
      <c r="F28" s="7">
        <v>82340.394925653978</v>
      </c>
      <c r="G28" s="17">
        <v>2367.8420385100003</v>
      </c>
    </row>
    <row r="29" spans="1:7" ht="13.5" thickBot="1" x14ac:dyDescent="0.25">
      <c r="A29" s="6">
        <v>2012</v>
      </c>
      <c r="B29" s="7">
        <v>4574461.3075654237</v>
      </c>
      <c r="C29" s="17">
        <v>2.784808928383911</v>
      </c>
      <c r="D29" s="18">
        <v>12739000.691854931</v>
      </c>
      <c r="E29" s="7">
        <v>688874.53611456777</v>
      </c>
      <c r="F29" s="7">
        <v>84223.506804988807</v>
      </c>
      <c r="G29" s="17">
        <v>2370.8377106100002</v>
      </c>
    </row>
    <row r="30" spans="1:7" ht="13.5" thickBot="1" x14ac:dyDescent="0.25">
      <c r="A30" s="6">
        <v>2013</v>
      </c>
      <c r="B30" s="7">
        <v>4557304.5620445823</v>
      </c>
      <c r="C30" s="17">
        <v>2.823762178270814</v>
      </c>
      <c r="D30" s="18">
        <v>12868744.257162528</v>
      </c>
      <c r="E30" s="7">
        <v>704768.6338603464</v>
      </c>
      <c r="F30" s="7">
        <v>87317.54281470881</v>
      </c>
      <c r="G30" s="17">
        <v>2406.4995952647414</v>
      </c>
    </row>
    <row r="31" spans="1:7" ht="13.5" thickBot="1" x14ac:dyDescent="0.25">
      <c r="A31" s="6">
        <v>2014</v>
      </c>
      <c r="B31" s="7">
        <v>4598950.3409768408</v>
      </c>
      <c r="C31" s="17">
        <v>2.8248706200986251</v>
      </c>
      <c r="D31" s="18">
        <v>12991439.701518033</v>
      </c>
      <c r="E31" s="7">
        <v>725878.48438652989</v>
      </c>
      <c r="F31" s="7">
        <v>92506.337438035815</v>
      </c>
      <c r="G31" s="17">
        <v>2446.2107818519403</v>
      </c>
    </row>
    <row r="32" spans="1:7" ht="13.5" thickBot="1" x14ac:dyDescent="0.25">
      <c r="A32" s="6">
        <v>2015</v>
      </c>
      <c r="B32" s="7">
        <v>4665493.9111843482</v>
      </c>
      <c r="C32" s="17">
        <v>2.8136490388037103</v>
      </c>
      <c r="D32" s="18">
        <v>13127062.458748404</v>
      </c>
      <c r="E32" s="7">
        <v>768112.17481969483</v>
      </c>
      <c r="F32" s="7">
        <v>97550.673468684647</v>
      </c>
      <c r="G32" s="17">
        <v>2484.8120978934853</v>
      </c>
    </row>
    <row r="33" spans="1:7" ht="13.5" thickBot="1" x14ac:dyDescent="0.25">
      <c r="A33" s="6">
        <v>2016</v>
      </c>
      <c r="B33" s="7">
        <v>4735822.6256985497</v>
      </c>
      <c r="C33" s="17">
        <v>2.8014235973830082</v>
      </c>
      <c r="D33" s="18">
        <v>13267045.256652275</v>
      </c>
      <c r="E33" s="7">
        <v>810975.92585661565</v>
      </c>
      <c r="F33" s="7">
        <v>103417.97468544163</v>
      </c>
      <c r="G33" s="17">
        <v>2523.0386953104926</v>
      </c>
    </row>
    <row r="34" spans="1:7" ht="13.5" thickBot="1" x14ac:dyDescent="0.25">
      <c r="A34" s="6">
        <v>2017</v>
      </c>
      <c r="B34" s="7">
        <v>4805649.546873996</v>
      </c>
      <c r="C34" s="17">
        <v>2.7894668187662846</v>
      </c>
      <c r="D34" s="18">
        <v>13405199.953624243</v>
      </c>
      <c r="E34" s="7">
        <v>855009.70430489548</v>
      </c>
      <c r="F34" s="7">
        <v>109798.06131540214</v>
      </c>
      <c r="G34" s="17">
        <v>2565.2007206965127</v>
      </c>
    </row>
    <row r="35" spans="1:7" ht="13.5" thickBot="1" x14ac:dyDescent="0.25">
      <c r="A35" s="6">
        <v>2018</v>
      </c>
      <c r="B35" s="7">
        <v>4875364.8353892816</v>
      </c>
      <c r="C35" s="17">
        <v>2.7784994841059092</v>
      </c>
      <c r="D35" s="18">
        <v>13546198.679957209</v>
      </c>
      <c r="E35" s="7">
        <v>888049.47675239458</v>
      </c>
      <c r="F35" s="7">
        <v>115872.63548741737</v>
      </c>
      <c r="G35" s="17">
        <v>2611.3286875970348</v>
      </c>
    </row>
    <row r="36" spans="1:7" ht="13.5" thickBot="1" x14ac:dyDescent="0.25">
      <c r="A36" s="6">
        <v>2019</v>
      </c>
      <c r="B36" s="7">
        <v>4943279.8807915524</v>
      </c>
      <c r="C36" s="17">
        <v>2.7697387577158441</v>
      </c>
      <c r="D36" s="18">
        <v>13691593.876065319</v>
      </c>
      <c r="E36" s="7">
        <v>915072.38241643459</v>
      </c>
      <c r="F36" s="7">
        <v>121530.97315534015</v>
      </c>
      <c r="G36" s="17">
        <v>2656.6420211971013</v>
      </c>
    </row>
    <row r="37" spans="1:7" ht="13.5" thickBot="1" x14ac:dyDescent="0.25">
      <c r="A37" s="6">
        <v>2020</v>
      </c>
      <c r="B37" s="7">
        <v>5006059.7041575927</v>
      </c>
      <c r="C37" s="17">
        <v>2.7643754199091468</v>
      </c>
      <c r="D37" s="18">
        <v>13838628.396770906</v>
      </c>
      <c r="E37" s="7">
        <v>942183.53057116061</v>
      </c>
      <c r="F37" s="7">
        <v>127301.56362759482</v>
      </c>
      <c r="G37" s="17">
        <v>2700.1725943663405</v>
      </c>
    </row>
    <row r="38" spans="1:7" ht="13.5" thickBot="1" x14ac:dyDescent="0.25">
      <c r="A38" s="6">
        <v>2021</v>
      </c>
      <c r="B38" s="7">
        <v>5069955.9050365537</v>
      </c>
      <c r="C38" s="17">
        <v>2.7591136341925804</v>
      </c>
      <c r="D38" s="18">
        <v>13988584.46234154</v>
      </c>
      <c r="E38" s="7">
        <v>968201.54382362321</v>
      </c>
      <c r="F38" s="7">
        <v>132922.2909279723</v>
      </c>
      <c r="G38" s="17">
        <v>2741.0058428074208</v>
      </c>
    </row>
    <row r="39" spans="1:7" ht="13.5" thickBot="1" x14ac:dyDescent="0.25">
      <c r="A39" s="6">
        <v>2022</v>
      </c>
      <c r="B39" s="7">
        <v>5131703.8375447635</v>
      </c>
      <c r="C39" s="17">
        <v>2.7551656412016179</v>
      </c>
      <c r="D39" s="18">
        <v>14138694.094025822</v>
      </c>
      <c r="E39" s="7">
        <v>995899.2733280313</v>
      </c>
      <c r="F39" s="7">
        <v>138475.61241577831</v>
      </c>
      <c r="G39" s="17">
        <v>2780.5768243987332</v>
      </c>
    </row>
    <row r="40" spans="1:7" ht="13.5" thickBot="1" x14ac:dyDescent="0.25">
      <c r="A40" s="6">
        <v>2023</v>
      </c>
      <c r="B40" s="7">
        <v>5192275.9215719812</v>
      </c>
      <c r="C40" s="17">
        <v>2.7520988688439485</v>
      </c>
      <c r="D40" s="18">
        <v>14289656.69048392</v>
      </c>
      <c r="E40" s="7">
        <v>1026597.3657490262</v>
      </c>
      <c r="F40" s="7">
        <v>144810.63847317963</v>
      </c>
      <c r="G40" s="17">
        <v>2820.1727622282315</v>
      </c>
    </row>
    <row r="41" spans="1:7" ht="13.5" thickBot="1" x14ac:dyDescent="0.25">
      <c r="A41" s="6">
        <v>2024</v>
      </c>
      <c r="B41" s="7">
        <v>5252144.1553235715</v>
      </c>
      <c r="C41" s="17">
        <v>2.7496241566714787</v>
      </c>
      <c r="D41" s="18">
        <v>14441422.443798611</v>
      </c>
      <c r="E41" s="7">
        <v>1060722.4724237407</v>
      </c>
      <c r="F41" s="7">
        <v>150913.0864721695</v>
      </c>
      <c r="G41" s="17">
        <v>2860.0198863386713</v>
      </c>
    </row>
    <row r="42" spans="1:7" ht="13.5" thickBot="1" x14ac:dyDescent="0.25">
      <c r="A42" s="6">
        <v>2025</v>
      </c>
      <c r="B42" s="7">
        <v>5312810.8960194616</v>
      </c>
      <c r="C42" s="17">
        <v>2.7467774966342047</v>
      </c>
      <c r="D42" s="18">
        <v>14593109.413059263</v>
      </c>
      <c r="E42" s="7">
        <v>1093335.3520856034</v>
      </c>
      <c r="F42" s="7">
        <v>157615.02064721237</v>
      </c>
      <c r="G42" s="17">
        <v>2901.0866795908296</v>
      </c>
    </row>
    <row r="43" spans="1:7" ht="13.5" thickBot="1" x14ac:dyDescent="0.25">
      <c r="A43" s="6">
        <v>2026</v>
      </c>
      <c r="B43" s="7">
        <v>5376082.499968756</v>
      </c>
      <c r="C43" s="17">
        <v>2.7425716531009519</v>
      </c>
      <c r="D43" s="18">
        <v>14744291.469146408</v>
      </c>
      <c r="E43" s="7">
        <v>1127899.554293951</v>
      </c>
      <c r="F43" s="7">
        <v>164561.9612253723</v>
      </c>
      <c r="G43" s="17">
        <v>2943.1083006475219</v>
      </c>
    </row>
    <row r="44" spans="1:7" ht="14.1" customHeight="1" x14ac:dyDescent="0.2">
      <c r="A44" s="4"/>
    </row>
    <row r="45" spans="1:7" ht="15.75" x14ac:dyDescent="0.25">
      <c r="A45" s="22" t="s">
        <v>25</v>
      </c>
      <c r="B45" s="22"/>
      <c r="C45" s="22"/>
      <c r="D45" s="22"/>
      <c r="E45" s="22"/>
      <c r="F45" s="22"/>
      <c r="G45" s="22"/>
    </row>
    <row r="46" spans="1:7" x14ac:dyDescent="0.2">
      <c r="A46" s="8" t="s">
        <v>26</v>
      </c>
      <c r="B46" s="13">
        <f>EXP((LN(B17/B7)/10))-1</f>
        <v>1.0603492260515379E-2</v>
      </c>
      <c r="C46" s="13">
        <f t="shared" ref="C46:G46" si="0">EXP((LN(C17/C7)/10))-1</f>
        <v>3.5110980950909809E-3</v>
      </c>
      <c r="D46" s="13">
        <f t="shared" si="0"/>
        <v>1.4151820257083392E-2</v>
      </c>
      <c r="E46" s="13">
        <f t="shared" si="0"/>
        <v>5.0032432449813147E-2</v>
      </c>
      <c r="F46" s="13">
        <f t="shared" si="0"/>
        <v>0.10330356584221723</v>
      </c>
      <c r="G46" s="13">
        <f t="shared" si="0"/>
        <v>1.6180494630908315E-2</v>
      </c>
    </row>
    <row r="47" spans="1:7" x14ac:dyDescent="0.2">
      <c r="A47" s="8" t="s">
        <v>27</v>
      </c>
      <c r="B47" s="13">
        <f>EXP((LN(B30/B17)/13))-1</f>
        <v>7.5497691853270155E-3</v>
      </c>
      <c r="C47" s="13">
        <f t="shared" ref="C47:G47" si="1">EXP((LN(C30/C17)/13))-1</f>
        <v>1.5134868407697954E-3</v>
      </c>
      <c r="D47" s="13">
        <f t="shared" si="1"/>
        <v>9.0746825024095035E-3</v>
      </c>
      <c r="E47" s="13">
        <f t="shared" si="1"/>
        <v>1.5473314622858059E-2</v>
      </c>
      <c r="F47" s="13">
        <f t="shared" si="1"/>
        <v>1.9796246970308129E-2</v>
      </c>
      <c r="G47" s="13">
        <f t="shared" si="1"/>
        <v>1.3618474863169139E-2</v>
      </c>
    </row>
    <row r="48" spans="1:7" x14ac:dyDescent="0.2">
      <c r="A48" s="8" t="s">
        <v>28</v>
      </c>
      <c r="B48" s="13">
        <f>EXP((LN(B32/B30)/2))-1</f>
        <v>1.1800260501616977E-2</v>
      </c>
      <c r="C48" s="13">
        <f t="shared" ref="C48:G48" si="2">EXP((LN(C32/C30)/2))-1</f>
        <v>-1.7923270417222747E-3</v>
      </c>
      <c r="D48" s="13">
        <f t="shared" si="2"/>
        <v>9.986783533898258E-3</v>
      </c>
      <c r="E48" s="13">
        <f t="shared" si="2"/>
        <v>4.3972456770127399E-2</v>
      </c>
      <c r="F48" s="13">
        <f t="shared" si="2"/>
        <v>5.697419145074778E-2</v>
      </c>
      <c r="G48" s="13">
        <f t="shared" si="2"/>
        <v>1.6140777705635934E-2</v>
      </c>
    </row>
    <row r="49" spans="1:7" x14ac:dyDescent="0.2">
      <c r="A49" s="16" t="s">
        <v>60</v>
      </c>
      <c r="B49" s="13">
        <f>EXP((LN(B43/B30)/13))-1</f>
        <v>1.2791006674952587E-2</v>
      </c>
      <c r="C49" s="13">
        <f t="shared" ref="C49:G49" si="3">EXP((LN(C43/C30)/13))-1</f>
        <v>-2.2416423615729819E-3</v>
      </c>
      <c r="D49" s="13">
        <f t="shared" si="3"/>
        <v>1.0520691450969899E-2</v>
      </c>
      <c r="E49" s="13">
        <f t="shared" si="3"/>
        <v>3.6834709809474786E-2</v>
      </c>
      <c r="F49" s="13">
        <f t="shared" si="3"/>
        <v>4.9956679330290799E-2</v>
      </c>
      <c r="G49" s="13">
        <f t="shared" si="3"/>
        <v>1.560457844237817E-2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1" t="s">
        <v>77</v>
      </c>
      <c r="B1" s="21"/>
      <c r="C1" s="21"/>
      <c r="D1" s="21"/>
      <c r="E1" s="21"/>
    </row>
    <row r="2" spans="1:7" ht="15.75" customHeight="1" x14ac:dyDescent="0.25">
      <c r="A2" s="24" t="s">
        <v>62</v>
      </c>
      <c r="B2" s="24"/>
      <c r="C2" s="24"/>
      <c r="D2" s="24"/>
      <c r="E2" s="24"/>
    </row>
    <row r="3" spans="1:7" ht="15.75" customHeight="1" x14ac:dyDescent="0.25">
      <c r="A3" s="21" t="s">
        <v>58</v>
      </c>
      <c r="B3" s="21"/>
      <c r="C3" s="21"/>
      <c r="D3" s="21"/>
      <c r="E3" s="21"/>
    </row>
    <row r="4" spans="1:7" ht="15.75" customHeight="1" x14ac:dyDescent="0.25">
      <c r="A4" s="25" t="s">
        <v>79</v>
      </c>
      <c r="B4" s="25"/>
      <c r="C4" s="25"/>
      <c r="D4" s="25"/>
      <c r="E4" s="25"/>
      <c r="F4" s="27"/>
      <c r="G4" s="27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16.543915767158595</v>
      </c>
      <c r="C7" s="12">
        <v>15.756548014877435</v>
      </c>
      <c r="D7" s="12">
        <v>10.587209335312707</v>
      </c>
      <c r="E7" s="12">
        <v>14.123116386180946</v>
      </c>
    </row>
    <row r="8" spans="1:7" ht="13.5" thickBot="1" x14ac:dyDescent="0.25">
      <c r="A8" s="6">
        <v>1991</v>
      </c>
      <c r="B8" s="12">
        <v>17.796028012551968</v>
      </c>
      <c r="C8" s="12">
        <v>16.597911152104263</v>
      </c>
      <c r="D8" s="12">
        <v>11.170890280087686</v>
      </c>
      <c r="E8" s="12">
        <v>14.60920166578877</v>
      </c>
    </row>
    <row r="9" spans="1:7" ht="13.5" thickBot="1" x14ac:dyDescent="0.25">
      <c r="A9" s="6">
        <v>1992</v>
      </c>
      <c r="B9" s="12">
        <v>17.674382557872686</v>
      </c>
      <c r="C9" s="12">
        <v>16.551187704289823</v>
      </c>
      <c r="D9" s="12">
        <v>11.062260488320227</v>
      </c>
      <c r="E9" s="12">
        <v>14.967158487056841</v>
      </c>
    </row>
    <row r="10" spans="1:7" ht="13.5" thickBot="1" x14ac:dyDescent="0.25">
      <c r="A10" s="6">
        <v>1993</v>
      </c>
      <c r="B10" s="12">
        <v>17.958576071899529</v>
      </c>
      <c r="C10" s="12">
        <v>16.731937340126738</v>
      </c>
      <c r="D10" s="12">
        <v>10.655741757566643</v>
      </c>
      <c r="E10" s="12">
        <v>16.338563001941367</v>
      </c>
    </row>
    <row r="11" spans="1:7" ht="13.5" thickBot="1" x14ac:dyDescent="0.25">
      <c r="A11" s="6">
        <v>1994</v>
      </c>
      <c r="B11" s="12">
        <v>17.598532674141801</v>
      </c>
      <c r="C11" s="12">
        <v>16.181721467695905</v>
      </c>
      <c r="D11" s="12">
        <v>10.230113294015094</v>
      </c>
      <c r="E11" s="12">
        <v>15.394434554076943</v>
      </c>
    </row>
    <row r="12" spans="1:7" ht="13.5" thickBot="1" x14ac:dyDescent="0.25">
      <c r="A12" s="6">
        <v>1995</v>
      </c>
      <c r="B12" s="12">
        <v>17.185158877853265</v>
      </c>
      <c r="C12" s="12">
        <v>15.869771243382603</v>
      </c>
      <c r="D12" s="12">
        <v>9.7842404458746248</v>
      </c>
      <c r="E12" s="12">
        <v>14.796604751328594</v>
      </c>
    </row>
    <row r="13" spans="1:7" ht="13.5" thickBot="1" x14ac:dyDescent="0.25">
      <c r="A13" s="6">
        <v>1996</v>
      </c>
      <c r="B13" s="12">
        <v>16.450511421906018</v>
      </c>
      <c r="C13" s="12">
        <v>14.532337040359929</v>
      </c>
      <c r="D13" s="12">
        <v>8.8969153811419552</v>
      </c>
      <c r="E13" s="12">
        <v>14.772050771239918</v>
      </c>
    </row>
    <row r="14" spans="1:7" ht="13.5" thickBot="1" x14ac:dyDescent="0.25">
      <c r="A14" s="6">
        <v>1997</v>
      </c>
      <c r="B14" s="12">
        <v>16.113924370954926</v>
      </c>
      <c r="C14" s="12">
        <v>14.125487457843926</v>
      </c>
      <c r="D14" s="12">
        <v>8.3508424777887811</v>
      </c>
      <c r="E14" s="12">
        <v>17.924090601357388</v>
      </c>
    </row>
    <row r="15" spans="1:7" ht="13.5" thickBot="1" x14ac:dyDescent="0.25">
      <c r="A15" s="6">
        <v>1998</v>
      </c>
      <c r="B15" s="12">
        <v>14.447238204343835</v>
      </c>
      <c r="C15" s="12">
        <v>13.47759992007958</v>
      </c>
      <c r="D15" s="12">
        <v>7.7460845613120952</v>
      </c>
      <c r="E15" s="12">
        <v>17.727510789762146</v>
      </c>
    </row>
    <row r="16" spans="1:7" ht="13.5" thickBot="1" x14ac:dyDescent="0.25">
      <c r="A16" s="6">
        <v>1999</v>
      </c>
      <c r="B16" s="12">
        <v>14.176151177750977</v>
      </c>
      <c r="C16" s="12">
        <v>13.468436421823675</v>
      </c>
      <c r="D16" s="12">
        <v>8.3903906925347744</v>
      </c>
      <c r="E16" s="12">
        <v>17.475034505953108</v>
      </c>
    </row>
    <row r="17" spans="1:5" ht="13.5" thickBot="1" x14ac:dyDescent="0.25">
      <c r="A17" s="6">
        <v>2000</v>
      </c>
      <c r="B17" s="12">
        <v>13.78451170296759</v>
      </c>
      <c r="C17" s="12">
        <v>13.292204049445449</v>
      </c>
      <c r="D17" s="12">
        <v>8.2617914273245496</v>
      </c>
      <c r="E17" s="12">
        <v>17.101930484476522</v>
      </c>
    </row>
    <row r="18" spans="1:5" ht="13.5" thickBot="1" x14ac:dyDescent="0.25">
      <c r="A18" s="6">
        <v>2001</v>
      </c>
      <c r="B18" s="12">
        <v>15.814551440673167</v>
      </c>
      <c r="C18" s="12">
        <v>16.567177629370846</v>
      </c>
      <c r="D18" s="12">
        <v>12.434642068339183</v>
      </c>
      <c r="E18" s="12">
        <v>20.03803415412872</v>
      </c>
    </row>
    <row r="19" spans="1:5" ht="13.5" thickBot="1" x14ac:dyDescent="0.25">
      <c r="A19" s="6">
        <v>2002</v>
      </c>
      <c r="B19" s="12">
        <v>16.426869410964724</v>
      </c>
      <c r="C19" s="12">
        <v>17.775962419692497</v>
      </c>
      <c r="D19" s="12">
        <v>14.534422396942018</v>
      </c>
      <c r="E19" s="12">
        <v>24.019489895939618</v>
      </c>
    </row>
    <row r="20" spans="1:5" ht="13.5" thickBot="1" x14ac:dyDescent="0.25">
      <c r="A20" s="6">
        <v>2003</v>
      </c>
      <c r="B20" s="12">
        <v>15.330844061123045</v>
      </c>
      <c r="C20" s="12">
        <v>16.884368984590402</v>
      </c>
      <c r="D20" s="12">
        <v>13.91474270048548</v>
      </c>
      <c r="E20" s="12">
        <v>24.117103199679732</v>
      </c>
    </row>
    <row r="21" spans="1:5" ht="13.5" thickBot="1" x14ac:dyDescent="0.25">
      <c r="A21" s="6">
        <v>2004</v>
      </c>
      <c r="B21" s="12">
        <v>14.9758125215807</v>
      </c>
      <c r="C21" s="12">
        <v>14.633071907144306</v>
      </c>
      <c r="D21" s="12">
        <v>12.748408522928278</v>
      </c>
      <c r="E21" s="12">
        <v>13.443631376895592</v>
      </c>
    </row>
    <row r="22" spans="1:5" ht="13.5" thickBot="1" x14ac:dyDescent="0.25">
      <c r="A22" s="6">
        <v>2005</v>
      </c>
      <c r="B22" s="12">
        <v>14.799700327110248</v>
      </c>
      <c r="C22" s="12">
        <v>14.638485994323242</v>
      </c>
      <c r="D22" s="12">
        <v>11.928352193413886</v>
      </c>
      <c r="E22" s="12">
        <v>13.542001298821789</v>
      </c>
    </row>
    <row r="23" spans="1:5" ht="13.5" thickBot="1" x14ac:dyDescent="0.25">
      <c r="A23" s="6">
        <v>2006</v>
      </c>
      <c r="B23" s="12">
        <v>16.220880005347254</v>
      </c>
      <c r="C23" s="12">
        <v>14.910022909363219</v>
      </c>
      <c r="D23" s="12">
        <v>11.6798364758133</v>
      </c>
      <c r="E23" s="12">
        <v>14.130702234812249</v>
      </c>
    </row>
    <row r="24" spans="1:5" ht="13.5" thickBot="1" x14ac:dyDescent="0.25">
      <c r="A24" s="6">
        <v>2007</v>
      </c>
      <c r="B24" s="12">
        <v>16.307959251715669</v>
      </c>
      <c r="C24" s="12">
        <v>14.347896205555012</v>
      </c>
      <c r="D24" s="12">
        <v>10.908612355931762</v>
      </c>
      <c r="E24" s="12">
        <v>14.30568403437525</v>
      </c>
    </row>
    <row r="25" spans="1:5" ht="13.5" thickBot="1" x14ac:dyDescent="0.25">
      <c r="A25" s="6">
        <v>2008</v>
      </c>
      <c r="B25" s="12">
        <v>15.632226367525291</v>
      </c>
      <c r="C25" s="12">
        <v>12.428092941024907</v>
      </c>
      <c r="D25" s="12">
        <v>9.473082729866892</v>
      </c>
      <c r="E25" s="12">
        <v>13.628936920137413</v>
      </c>
    </row>
    <row r="26" spans="1:5" ht="13.5" thickBot="1" x14ac:dyDescent="0.25">
      <c r="A26" s="6">
        <v>2009</v>
      </c>
      <c r="B26" s="12">
        <v>15.944389709313644</v>
      </c>
      <c r="C26" s="12">
        <v>13.915244350592237</v>
      </c>
      <c r="D26" s="12">
        <v>11.090353499807362</v>
      </c>
      <c r="E26" s="12">
        <v>14.03156348820692</v>
      </c>
    </row>
    <row r="27" spans="1:5" ht="13.5" thickBot="1" x14ac:dyDescent="0.25">
      <c r="A27" s="6">
        <v>2010</v>
      </c>
      <c r="B27" s="12">
        <v>16.168941284701702</v>
      </c>
      <c r="C27" s="12">
        <v>14.179096521989548</v>
      </c>
      <c r="D27" s="12">
        <v>10.729428965957171</v>
      </c>
      <c r="E27" s="12">
        <v>14.03156348820692</v>
      </c>
    </row>
    <row r="28" spans="1:5" ht="13.5" thickBot="1" x14ac:dyDescent="0.25">
      <c r="A28" s="6">
        <v>2011</v>
      </c>
      <c r="B28" s="12">
        <v>15.407637225915089</v>
      </c>
      <c r="C28" s="12">
        <v>13.880445929309888</v>
      </c>
      <c r="D28" s="12">
        <v>11.090649299361758</v>
      </c>
      <c r="E28" s="12">
        <v>14.03156348820692</v>
      </c>
    </row>
    <row r="29" spans="1:5" ht="13.5" thickBot="1" x14ac:dyDescent="0.25">
      <c r="A29" s="6">
        <v>2012</v>
      </c>
      <c r="B29" s="12">
        <v>15.848553949997493</v>
      </c>
      <c r="C29" s="12">
        <v>13.919999999999998</v>
      </c>
      <c r="D29" s="12">
        <v>11.088423899684035</v>
      </c>
      <c r="E29" s="12">
        <v>13.591313030750879</v>
      </c>
    </row>
    <row r="30" spans="1:5" ht="13.5" thickBot="1" x14ac:dyDescent="0.25">
      <c r="A30" s="6">
        <v>2013</v>
      </c>
      <c r="B30" s="12">
        <v>16.791</v>
      </c>
      <c r="C30" s="12">
        <v>14.99</v>
      </c>
      <c r="D30" s="12">
        <v>11.212</v>
      </c>
      <c r="E30" s="12">
        <v>13.852871422886524</v>
      </c>
    </row>
    <row r="31" spans="1:5" ht="13.5" thickBot="1" x14ac:dyDescent="0.25">
      <c r="A31" s="6">
        <v>2014</v>
      </c>
      <c r="B31" s="12">
        <v>17.435455687369149</v>
      </c>
      <c r="C31" s="12">
        <v>15.565331472435446</v>
      </c>
      <c r="D31" s="12">
        <v>11.642327983251915</v>
      </c>
      <c r="E31" s="12">
        <v>14.384558741978466</v>
      </c>
    </row>
    <row r="32" spans="1:5" ht="13.5" thickBot="1" x14ac:dyDescent="0.25">
      <c r="A32" s="6">
        <v>2015</v>
      </c>
      <c r="B32" s="12">
        <v>16.873021632937885</v>
      </c>
      <c r="C32" s="12">
        <v>15.063224005582688</v>
      </c>
      <c r="D32" s="12">
        <v>11.26676901605024</v>
      </c>
      <c r="E32" s="12">
        <v>13.920540718043675</v>
      </c>
    </row>
    <row r="33" spans="1:5" ht="13.5" thickBot="1" x14ac:dyDescent="0.25">
      <c r="A33" s="6">
        <v>2016</v>
      </c>
      <c r="B33" s="12">
        <v>17.939302861130493</v>
      </c>
      <c r="C33" s="12">
        <v>16.01513607815771</v>
      </c>
      <c r="D33" s="12">
        <v>11.978766224703419</v>
      </c>
      <c r="E33" s="12">
        <v>14.800241555086718</v>
      </c>
    </row>
    <row r="34" spans="1:5" ht="13.5" thickBot="1" x14ac:dyDescent="0.25">
      <c r="A34" s="6">
        <v>2017</v>
      </c>
      <c r="B34" s="12">
        <v>18.279106769016042</v>
      </c>
      <c r="C34" s="12">
        <v>16.31849267271458</v>
      </c>
      <c r="D34" s="12">
        <v>12.205666434054429</v>
      </c>
      <c r="E34" s="12">
        <v>15.08058577788065</v>
      </c>
    </row>
    <row r="35" spans="1:5" ht="13.5" thickBot="1" x14ac:dyDescent="0.25">
      <c r="A35" s="6">
        <v>2018</v>
      </c>
      <c r="B35" s="12">
        <v>18.419715282623859</v>
      </c>
      <c r="C35" s="12">
        <v>16.444019539427767</v>
      </c>
      <c r="D35" s="12">
        <v>12.299556175854848</v>
      </c>
      <c r="E35" s="12">
        <v>15.196590283864346</v>
      </c>
    </row>
    <row r="36" spans="1:5" ht="13.5" thickBot="1" x14ac:dyDescent="0.25">
      <c r="A36" s="6">
        <v>2019</v>
      </c>
      <c r="B36" s="12">
        <v>18.513454291695734</v>
      </c>
      <c r="C36" s="12">
        <v>16.52770411723656</v>
      </c>
      <c r="D36" s="12">
        <v>12.362149337055126</v>
      </c>
      <c r="E36" s="12">
        <v>15.27392662118681</v>
      </c>
    </row>
    <row r="37" spans="1:5" ht="13.5" thickBot="1" x14ac:dyDescent="0.25">
      <c r="A37" s="6">
        <v>2020</v>
      </c>
      <c r="B37" s="12">
        <v>18.525171667829714</v>
      </c>
      <c r="C37" s="12">
        <v>16.538164689462654</v>
      </c>
      <c r="D37" s="12">
        <v>12.369973482205157</v>
      </c>
      <c r="E37" s="12">
        <v>15.283593663352114</v>
      </c>
    </row>
    <row r="38" spans="1:5" ht="13.5" thickBot="1" x14ac:dyDescent="0.25">
      <c r="A38" s="6">
        <v>2021</v>
      </c>
      <c r="B38" s="12">
        <v>18.572041172365655</v>
      </c>
      <c r="C38" s="12">
        <v>16.580006978367052</v>
      </c>
      <c r="D38" s="12">
        <v>12.401270062805299</v>
      </c>
      <c r="E38" s="12">
        <v>15.322261832013348</v>
      </c>
    </row>
    <row r="39" spans="1:5" ht="13.5" thickBot="1" x14ac:dyDescent="0.25">
      <c r="A39" s="6">
        <v>2022</v>
      </c>
      <c r="B39" s="12">
        <v>18.583758548499642</v>
      </c>
      <c r="C39" s="12">
        <v>16.590467550593154</v>
      </c>
      <c r="D39" s="12">
        <v>12.409094207955334</v>
      </c>
      <c r="E39" s="12">
        <v>15.331928874178656</v>
      </c>
    </row>
    <row r="40" spans="1:5" ht="13.5" thickBot="1" x14ac:dyDescent="0.25">
      <c r="A40" s="6">
        <v>2023</v>
      </c>
      <c r="B40" s="12">
        <v>18.642345429169566</v>
      </c>
      <c r="C40" s="12">
        <v>16.642770411723649</v>
      </c>
      <c r="D40" s="12">
        <v>12.448214933705508</v>
      </c>
      <c r="E40" s="12">
        <v>15.380264085005196</v>
      </c>
    </row>
    <row r="41" spans="1:5" ht="13.5" thickBot="1" x14ac:dyDescent="0.25">
      <c r="A41" s="6">
        <v>2024</v>
      </c>
      <c r="B41" s="12">
        <v>18.712649685973478</v>
      </c>
      <c r="C41" s="12">
        <v>16.705533845080247</v>
      </c>
      <c r="D41" s="12">
        <v>12.495159804605718</v>
      </c>
      <c r="E41" s="12">
        <v>15.438266337997046</v>
      </c>
    </row>
    <row r="42" spans="1:5" ht="13.5" thickBot="1" x14ac:dyDescent="0.25">
      <c r="A42" s="6">
        <v>2025</v>
      </c>
      <c r="B42" s="12">
        <v>18.771236566643399</v>
      </c>
      <c r="C42" s="12">
        <v>16.757836706210743</v>
      </c>
      <c r="D42" s="12">
        <v>12.534280530355892</v>
      </c>
      <c r="E42" s="12">
        <v>15.486601548823586</v>
      </c>
    </row>
    <row r="43" spans="1:5" ht="13.5" thickBot="1" x14ac:dyDescent="0.25">
      <c r="A43" s="6">
        <v>2026</v>
      </c>
      <c r="B43" s="12">
        <v>18.830006875242784</v>
      </c>
      <c r="C43" s="12">
        <v>16.810303320820044</v>
      </c>
      <c r="D43" s="12">
        <v>12.573523738027637</v>
      </c>
      <c r="E43" s="12">
        <v>15.535088090930108</v>
      </c>
    </row>
    <row r="44" spans="1:5" ht="14.1" customHeight="1" x14ac:dyDescent="0.2">
      <c r="A44" s="4"/>
    </row>
    <row r="45" spans="1:5" ht="15.75" x14ac:dyDescent="0.25">
      <c r="A45" s="22" t="s">
        <v>25</v>
      </c>
      <c r="B45" s="22"/>
      <c r="C45" s="22"/>
      <c r="D45" s="22"/>
    </row>
    <row r="46" spans="1:5" x14ac:dyDescent="0.2">
      <c r="A46" s="8" t="s">
        <v>26</v>
      </c>
      <c r="B46" s="13">
        <f>EXP((LN(B17/B7)/10))-1</f>
        <v>-1.8081804959084846E-2</v>
      </c>
      <c r="C46" s="13">
        <f t="shared" ref="C46:E46" si="0">EXP((LN(C17/C7)/10))-1</f>
        <v>-1.6864015726951953E-2</v>
      </c>
      <c r="D46" s="13">
        <f t="shared" si="0"/>
        <v>-2.4495510055911107E-2</v>
      </c>
      <c r="E46" s="13">
        <f t="shared" si="0"/>
        <v>1.9322145969663751E-2</v>
      </c>
    </row>
    <row r="47" spans="1:5" x14ac:dyDescent="0.2">
      <c r="A47" s="8" t="s">
        <v>27</v>
      </c>
      <c r="B47" s="13">
        <f>EXP((LN(B30/B17)/13))-1</f>
        <v>1.5292474924887278E-2</v>
      </c>
      <c r="C47" s="13">
        <f t="shared" ref="C47:E47" si="1">EXP((LN(C30/C17)/13))-1</f>
        <v>9.2894671575918242E-3</v>
      </c>
      <c r="D47" s="13">
        <f t="shared" si="1"/>
        <v>2.3765951649971084E-2</v>
      </c>
      <c r="E47" s="13">
        <f t="shared" si="1"/>
        <v>-1.6076964847708597E-2</v>
      </c>
    </row>
    <row r="48" spans="1:5" x14ac:dyDescent="0.2">
      <c r="A48" s="8" t="s">
        <v>28</v>
      </c>
      <c r="B48" s="13">
        <f>EXP((LN(B32/B30)/2))-1</f>
        <v>2.4394530062525899E-3</v>
      </c>
      <c r="C48" s="13">
        <f t="shared" ref="C48:E48" si="2">EXP((LN(C32/C30)/2))-1</f>
        <v>2.4394530062525899E-3</v>
      </c>
      <c r="D48" s="13">
        <f t="shared" si="2"/>
        <v>2.4394530062525899E-3</v>
      </c>
      <c r="E48" s="13">
        <f t="shared" si="2"/>
        <v>2.4394530062525899E-3</v>
      </c>
    </row>
    <row r="49" spans="1:5" x14ac:dyDescent="0.2">
      <c r="A49" s="16" t="s">
        <v>60</v>
      </c>
      <c r="B49" s="13">
        <f>EXP((LN(B43/B30)/13))-1</f>
        <v>8.8550280892889521E-3</v>
      </c>
      <c r="C49" s="13">
        <f t="shared" ref="C49:E49" si="3">EXP((LN(C43/C30)/13))-1</f>
        <v>8.8550280892889521E-3</v>
      </c>
      <c r="D49" s="13">
        <f t="shared" si="3"/>
        <v>8.8550280892889521E-3</v>
      </c>
      <c r="E49" s="13">
        <f t="shared" si="3"/>
        <v>8.8550280892889521E-3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Z5JXHV6S7NA6-3-72951</_dlc_DocId>
    <_dlc_DocIdUrl xmlns="8eef3743-c7b3-4cbe-8837-b6e805be353c">
      <Url>http://efilingspinternal/_layouts/DocIdRedir.aspx?ID=Z5JXHV6S7NA6-3-72951</Url>
      <Description>Z5JXHV6S7NA6-3-72951</Description>
    </_dlc_DocIdUrl>
  </documentManagement>
</p:properties>
</file>

<file path=customXml/itemProps1.xml><?xml version="1.0" encoding="utf-8"?>
<ds:datastoreItem xmlns:ds="http://schemas.openxmlformats.org/officeDocument/2006/customXml" ds:itemID="{2F4251CE-ACE9-41BC-A715-D3523B9F2BBE}"/>
</file>

<file path=customXml/itemProps2.xml><?xml version="1.0" encoding="utf-8"?>
<ds:datastoreItem xmlns:ds="http://schemas.openxmlformats.org/officeDocument/2006/customXml" ds:itemID="{844C164F-D807-44F1-A96A-CF52CD655A90}"/>
</file>

<file path=customXml/itemProps3.xml><?xml version="1.0" encoding="utf-8"?>
<ds:datastoreItem xmlns:ds="http://schemas.openxmlformats.org/officeDocument/2006/customXml" ds:itemID="{F5C402CD-5ECE-4AB6-9A02-2215F5203962}"/>
</file>

<file path=customXml/itemProps4.xml><?xml version="1.0" encoding="utf-8"?>
<ds:datastoreItem xmlns:ds="http://schemas.openxmlformats.org/officeDocument/2006/customXml" ds:itemID="{2AAAFA76-222F-48EE-80EF-E690960E2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High Demand Case</dc:title>
  <cp:lastModifiedBy>Mitchell, Jann@Energy</cp:lastModifiedBy>
  <dcterms:created xsi:type="dcterms:W3CDTF">2014-11-20T23:26:49Z</dcterms:created>
  <dcterms:modified xsi:type="dcterms:W3CDTF">2015-06-23T22:26:52Z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b58fc850-9b0f-498f-995b-58e590f2fb34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http://efilingspinternal/PendingDocuments/15-IEPR-03/20150624T131841_PGE_High_Demand_Case.xlsx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