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G46" i="4" l="1"/>
  <c r="E46" i="4"/>
  <c r="E47" i="4"/>
  <c r="E48" i="5"/>
  <c r="E49" i="5"/>
  <c r="G48" i="5"/>
  <c r="C46" i="9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41" i="7" l="1"/>
  <c r="H43" i="7"/>
  <c r="H39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<sst xmlns="http://schemas.openxmlformats.org/spreadsheetml/2006/main" count="155" uniqueCount="80">
  <si>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</si>
  <si>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</si>
  <si>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</si>
  <si>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</si>
  <si>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</si>
  <si>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</si>
  <si>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</si>
  <si>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</si>
  <si>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</si>
  <si>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</si>
  <si>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</si>
  <si>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</si>
  <si>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</si>
  <si>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</si>
  <si>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</si>
  <si>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</si>
  <si>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</si>
  <si>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</si>
  <si>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</si>
  <si>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</si>
  <si>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</si>
  <si>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</si>
  <si>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</si>
  <si>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</si>
  <si>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</si>
  <si>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</si>
  <si>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</si>
  <si>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</si>
  <si>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</si>
  <si>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</si>
  <si>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</si>
  <si>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</si>
  <si>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</si>
  <si>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</si>
  <si>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</si>
  <si>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</si>
  <si>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</si>
  <si>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</si>
  <si>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</si>
  <si>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</si>
  <si>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</si>
  <si>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</si>
  <si>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</si>
  <si>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</si>
  <si>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</si>
  <si>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</si>
  <si>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</si>
  <si>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</si>
  <si>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</si>
  <si>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</si>
  <si>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</si>
  <si>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</si>
  <si>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</si>
  <si>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</si>
  <si>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</si>
  <si>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</si>
  <si>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</si>
  <si>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</si>
  <si>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</si>
  <si>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</si>
  <si>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</si>
  <si>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</si>
  <si>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</si>
  <si>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</si>
  <si>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</si>
  <si>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</si>
  <si>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</si>
  <si>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</si>
  <si>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</si>
  <si>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</si>
  <si>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SCE Planning Area</t>
  </si>
  <si>
    <t>Form 1.1b - SCE Planning Area</t>
  </si>
  <si>
    <t>Form 1.2 - SCE Planning Area</t>
  </si>
  <si>
    <t>Form 1.4 - SCE Planning Area</t>
  </si>
  <si>
    <t>Form 1.5 - SCE Planning Area</t>
  </si>
  <si>
    <t>Form 1.7a - SCE Planning Area</t>
  </si>
  <si>
    <t>Form 2.2 - SCE Planning Area</t>
  </si>
  <si>
    <t>Form 2.3 - SCE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</si>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</sst>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x14ac:dyDescent="0.25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23960.495708000002</v>
      </c>
      <c r="C7" s="7">
        <v>0</v>
      </c>
      <c r="D7" s="7">
        <v>25501.837673615024</v>
      </c>
      <c r="E7" s="7">
        <v>0</v>
      </c>
      <c r="F7" s="7">
        <v>19975.174399021998</v>
      </c>
      <c r="G7" s="7">
        <v>3368.0591226336373</v>
      </c>
      <c r="H7" s="7">
        <v>11654.588696000001</v>
      </c>
      <c r="I7" s="7">
        <v>3936.4619099324877</v>
      </c>
      <c r="J7" s="7">
        <v>644.65990500000021</v>
      </c>
      <c r="K7" s="7">
        <v>89041.277414203156</v>
      </c>
    </row>
    <row r="8" spans="1:11" ht="13.5" thickBot="1" x14ac:dyDescent="0.25">
      <c r="A8" s="6">
        <v>1991</v>
      </c>
      <c r="B8" s="7">
        <v>23294.746206</v>
      </c>
      <c r="C8" s="7">
        <v>0</v>
      </c>
      <c r="D8" s="7">
        <v>25375.228840092608</v>
      </c>
      <c r="E8" s="7">
        <v>0</v>
      </c>
      <c r="F8" s="7">
        <v>19400.161063069707</v>
      </c>
      <c r="G8" s="7">
        <v>3247.2533857931085</v>
      </c>
      <c r="H8" s="7">
        <v>8299.5536180000017</v>
      </c>
      <c r="I8" s="7">
        <v>3954.7081942149425</v>
      </c>
      <c r="J8" s="7">
        <v>645.10079199999996</v>
      </c>
      <c r="K8" s="7">
        <v>84216.752099170364</v>
      </c>
    </row>
    <row r="9" spans="1:11" ht="13.5" thickBot="1" x14ac:dyDescent="0.25">
      <c r="A9" s="6">
        <v>1992</v>
      </c>
      <c r="B9" s="7">
        <v>24469.994176</v>
      </c>
      <c r="C9" s="7">
        <v>0</v>
      </c>
      <c r="D9" s="7">
        <v>26624.966107564705</v>
      </c>
      <c r="E9" s="7">
        <v>0</v>
      </c>
      <c r="F9" s="7">
        <v>19440.335999999996</v>
      </c>
      <c r="G9" s="7">
        <v>3023.2310000000002</v>
      </c>
      <c r="H9" s="7">
        <v>7432.7456089352845</v>
      </c>
      <c r="I9" s="7">
        <v>4139.6340559625069</v>
      </c>
      <c r="J9" s="7">
        <v>690.70069097367195</v>
      </c>
      <c r="K9" s="7">
        <v>85821.607639436159</v>
      </c>
    </row>
    <row r="10" spans="1:11" ht="13.5" thickBot="1" x14ac:dyDescent="0.25">
      <c r="A10" s="6">
        <v>1993</v>
      </c>
      <c r="B10" s="7">
        <v>23629.188358000003</v>
      </c>
      <c r="C10" s="7">
        <v>0</v>
      </c>
      <c r="D10" s="7">
        <v>26853.168683202945</v>
      </c>
      <c r="E10" s="7">
        <v>0</v>
      </c>
      <c r="F10" s="7">
        <v>19171.895</v>
      </c>
      <c r="G10" s="7">
        <v>2878.5910000000008</v>
      </c>
      <c r="H10" s="7">
        <v>7445.7984568142037</v>
      </c>
      <c r="I10" s="7">
        <v>4095.6235859976864</v>
      </c>
      <c r="J10" s="7">
        <v>679.38453699999991</v>
      </c>
      <c r="K10" s="7">
        <v>84753.649621014847</v>
      </c>
    </row>
    <row r="11" spans="1:11" ht="13.5" thickBot="1" x14ac:dyDescent="0.25">
      <c r="A11" s="6">
        <v>1994</v>
      </c>
      <c r="B11" s="7">
        <v>24451.278695000001</v>
      </c>
      <c r="C11" s="7">
        <v>0</v>
      </c>
      <c r="D11" s="7">
        <v>27266.054767219597</v>
      </c>
      <c r="E11" s="7">
        <v>0</v>
      </c>
      <c r="F11" s="7">
        <v>19208.784</v>
      </c>
      <c r="G11" s="7">
        <v>2755.1210000000001</v>
      </c>
      <c r="H11" s="7">
        <v>8955.2028598430388</v>
      </c>
      <c r="I11" s="7">
        <v>4027.9381653660271</v>
      </c>
      <c r="J11" s="7">
        <v>672.70180932830272</v>
      </c>
      <c r="K11" s="7">
        <v>87337.081296756951</v>
      </c>
    </row>
    <row r="12" spans="1:11" ht="13.5" thickBot="1" x14ac:dyDescent="0.25">
      <c r="A12" s="6">
        <v>1995</v>
      </c>
      <c r="B12" s="7">
        <v>24373.084366679752</v>
      </c>
      <c r="C12" s="7">
        <v>0</v>
      </c>
      <c r="D12" s="7">
        <v>27554.287336794227</v>
      </c>
      <c r="E12" s="7">
        <v>0</v>
      </c>
      <c r="F12" s="7">
        <v>19651.952000000005</v>
      </c>
      <c r="G12" s="7">
        <v>3057.7210000000009</v>
      </c>
      <c r="H12" s="7">
        <v>6755.2636939999975</v>
      </c>
      <c r="I12" s="7">
        <v>4202.5374250807736</v>
      </c>
      <c r="J12" s="7">
        <v>629.90806273806425</v>
      </c>
      <c r="K12" s="7">
        <v>86224.753885292826</v>
      </c>
    </row>
    <row r="13" spans="1:11" ht="13.5" thickBot="1" x14ac:dyDescent="0.25">
      <c r="A13" s="6">
        <v>1996</v>
      </c>
      <c r="B13" s="7">
        <v>25023.685350145857</v>
      </c>
      <c r="C13" s="7">
        <v>0</v>
      </c>
      <c r="D13" s="7">
        <v>28524.51469981821</v>
      </c>
      <c r="E13" s="7">
        <v>0</v>
      </c>
      <c r="F13" s="7">
        <v>20043.162000000004</v>
      </c>
      <c r="G13" s="7">
        <v>3122.6010000000006</v>
      </c>
      <c r="H13" s="7">
        <v>8382.481295178688</v>
      </c>
      <c r="I13" s="7">
        <v>4189.3884498568477</v>
      </c>
      <c r="J13" s="7">
        <v>643.94899820325372</v>
      </c>
      <c r="K13" s="7">
        <v>89929.78179320287</v>
      </c>
    </row>
    <row r="14" spans="1:11" ht="13.5" thickBot="1" x14ac:dyDescent="0.25">
      <c r="A14" s="6">
        <v>1997</v>
      </c>
      <c r="B14" s="7">
        <v>25556.239710159396</v>
      </c>
      <c r="C14" s="7">
        <v>0</v>
      </c>
      <c r="D14" s="7">
        <v>29475.65943398021</v>
      </c>
      <c r="E14" s="7">
        <v>0</v>
      </c>
      <c r="F14" s="7">
        <v>20557.672000000002</v>
      </c>
      <c r="G14" s="7">
        <v>3172.9110000000005</v>
      </c>
      <c r="H14" s="7">
        <v>9081.1193915732365</v>
      </c>
      <c r="I14" s="7">
        <v>4766.1831997877634</v>
      </c>
      <c r="J14" s="7">
        <v>663.11242389039671</v>
      </c>
      <c r="K14" s="7">
        <v>93272.897159391025</v>
      </c>
    </row>
    <row r="15" spans="1:11" ht="13.5" thickBot="1" x14ac:dyDescent="0.25">
      <c r="A15" s="6">
        <v>1998</v>
      </c>
      <c r="B15" s="7">
        <v>26033.5659110015</v>
      </c>
      <c r="C15" s="7">
        <v>0</v>
      </c>
      <c r="D15" s="7">
        <v>31500.450563649876</v>
      </c>
      <c r="E15" s="7">
        <v>0</v>
      </c>
      <c r="F15" s="7">
        <v>19321.092000000001</v>
      </c>
      <c r="G15" s="7">
        <v>2849.8910000000005</v>
      </c>
      <c r="H15" s="7">
        <v>6590.8376295755161</v>
      </c>
      <c r="I15" s="7">
        <v>4709.4710792347933</v>
      </c>
      <c r="J15" s="7">
        <v>693.42191746966569</v>
      </c>
      <c r="K15" s="7">
        <v>91698.730100931352</v>
      </c>
    </row>
    <row r="16" spans="1:11" ht="13.5" thickBot="1" x14ac:dyDescent="0.25">
      <c r="A16" s="6">
        <v>1999</v>
      </c>
      <c r="B16" s="7">
        <v>26005.917565800926</v>
      </c>
      <c r="C16" s="7">
        <v>0</v>
      </c>
      <c r="D16" s="7">
        <v>32041.602963502261</v>
      </c>
      <c r="E16" s="7">
        <v>0</v>
      </c>
      <c r="F16" s="7">
        <v>21081.402000000002</v>
      </c>
      <c r="G16" s="7">
        <v>2472.9310000000005</v>
      </c>
      <c r="H16" s="7">
        <v>8561.5664513764805</v>
      </c>
      <c r="I16" s="7">
        <v>4780.7953323879901</v>
      </c>
      <c r="J16" s="7">
        <v>665.0103466657805</v>
      </c>
      <c r="K16" s="7">
        <v>95609.225659733434</v>
      </c>
    </row>
    <row r="17" spans="1:11" ht="13.5" thickBot="1" x14ac:dyDescent="0.25">
      <c r="A17" s="6">
        <v>2000</v>
      </c>
      <c r="B17" s="7">
        <v>28258.093242197941</v>
      </c>
      <c r="C17" s="7">
        <v>0</v>
      </c>
      <c r="D17" s="7">
        <v>33783.017890639218</v>
      </c>
      <c r="E17" s="7">
        <v>0</v>
      </c>
      <c r="F17" s="7">
        <v>21124.063000000006</v>
      </c>
      <c r="G17" s="7">
        <v>2875.8809999999999</v>
      </c>
      <c r="H17" s="7">
        <v>9221.3831833495933</v>
      </c>
      <c r="I17" s="7">
        <v>4912.2524298983444</v>
      </c>
      <c r="J17" s="7">
        <v>665.6120120478846</v>
      </c>
      <c r="K17" s="7">
        <v>100840.302758133</v>
      </c>
    </row>
    <row r="18" spans="1:11" ht="13.5" thickBot="1" x14ac:dyDescent="0.25">
      <c r="A18" s="6">
        <v>2001</v>
      </c>
      <c r="B18" s="7">
        <v>26418.539482144635</v>
      </c>
      <c r="C18" s="7">
        <v>0</v>
      </c>
      <c r="D18" s="7">
        <v>33546.225639273449</v>
      </c>
      <c r="E18" s="7">
        <v>0</v>
      </c>
      <c r="F18" s="7">
        <v>19647.812999999998</v>
      </c>
      <c r="G18" s="7">
        <v>2259.1520000000005</v>
      </c>
      <c r="H18" s="7">
        <v>10217.464700433191</v>
      </c>
      <c r="I18" s="7">
        <v>4209.3970695955159</v>
      </c>
      <c r="J18" s="7">
        <v>715.34974285796875</v>
      </c>
      <c r="K18" s="7">
        <v>97013.941634304763</v>
      </c>
    </row>
    <row r="19" spans="1:11" ht="13.5" thickBot="1" x14ac:dyDescent="0.25">
      <c r="A19" s="6">
        <v>2002</v>
      </c>
      <c r="B19" s="7">
        <v>26812.279282454914</v>
      </c>
      <c r="C19" s="7">
        <v>0</v>
      </c>
      <c r="D19" s="7">
        <v>33954.920718356392</v>
      </c>
      <c r="E19" s="7">
        <v>0</v>
      </c>
      <c r="F19" s="7">
        <v>20619.073</v>
      </c>
      <c r="G19" s="7">
        <v>2284.1020000000003</v>
      </c>
      <c r="H19" s="7">
        <v>12022.01384548498</v>
      </c>
      <c r="I19" s="7">
        <v>4129.2814303253926</v>
      </c>
      <c r="J19" s="7">
        <v>724.91209557874981</v>
      </c>
      <c r="K19" s="7">
        <v>100546.58237220044</v>
      </c>
    </row>
    <row r="20" spans="1:11" ht="13.5" thickBot="1" x14ac:dyDescent="0.25">
      <c r="A20" s="6">
        <v>2003</v>
      </c>
      <c r="B20" s="7">
        <v>29063.571112370009</v>
      </c>
      <c r="C20" s="7">
        <v>0</v>
      </c>
      <c r="D20" s="7">
        <v>36495.37319154742</v>
      </c>
      <c r="E20" s="7">
        <v>0</v>
      </c>
      <c r="F20" s="7">
        <v>18698.933000000001</v>
      </c>
      <c r="G20" s="7">
        <v>2661.9919999999997</v>
      </c>
      <c r="H20" s="7">
        <v>10962.406722200867</v>
      </c>
      <c r="I20" s="7">
        <v>4372.7136606127606</v>
      </c>
      <c r="J20" s="7">
        <v>720.45288602951837</v>
      </c>
      <c r="K20" s="7">
        <v>102975.4425727606</v>
      </c>
    </row>
    <row r="21" spans="1:11" ht="13.5" thickBot="1" x14ac:dyDescent="0.25">
      <c r="A21" s="6">
        <v>2004</v>
      </c>
      <c r="B21" s="7">
        <v>29917.526311882073</v>
      </c>
      <c r="C21" s="7">
        <v>0</v>
      </c>
      <c r="D21" s="7">
        <v>36683.196146651972</v>
      </c>
      <c r="E21" s="7">
        <v>0</v>
      </c>
      <c r="F21" s="7">
        <v>19443.373999999996</v>
      </c>
      <c r="G21" s="7">
        <v>3109.692</v>
      </c>
      <c r="H21" s="7">
        <v>12306.212755535751</v>
      </c>
      <c r="I21" s="7">
        <v>4496.6751483303133</v>
      </c>
      <c r="J21" s="7">
        <v>720.41527882885464</v>
      </c>
      <c r="K21" s="7">
        <v>106677.09164122894</v>
      </c>
    </row>
    <row r="22" spans="1:11" ht="13.5" thickBot="1" x14ac:dyDescent="0.25">
      <c r="A22" s="6">
        <v>2005</v>
      </c>
      <c r="B22" s="7">
        <v>30837.439959218282</v>
      </c>
      <c r="C22" s="7">
        <v>0</v>
      </c>
      <c r="D22" s="7">
        <v>37075.94088251287</v>
      </c>
      <c r="E22" s="7">
        <v>0</v>
      </c>
      <c r="F22" s="7">
        <v>19475.783999999996</v>
      </c>
      <c r="G22" s="7">
        <v>3220.8420000000006</v>
      </c>
      <c r="H22" s="7">
        <v>10693.330179964054</v>
      </c>
      <c r="I22" s="7">
        <v>5046.3566611916458</v>
      </c>
      <c r="J22" s="7">
        <v>721.59664885614768</v>
      </c>
      <c r="K22" s="7">
        <v>107071.29033174302</v>
      </c>
    </row>
    <row r="23" spans="1:11" ht="13.5" thickBot="1" x14ac:dyDescent="0.25">
      <c r="A23" s="6">
        <v>2006</v>
      </c>
      <c r="B23" s="7">
        <v>32241.805710341021</v>
      </c>
      <c r="C23" s="7">
        <v>0</v>
      </c>
      <c r="D23" s="7">
        <v>38625.120160623905</v>
      </c>
      <c r="E23" s="7">
        <v>0</v>
      </c>
      <c r="F23" s="7">
        <v>18923.753999999997</v>
      </c>
      <c r="G23" s="7">
        <v>3298.4820000000004</v>
      </c>
      <c r="H23" s="7">
        <v>11518.634523062348</v>
      </c>
      <c r="I23" s="7">
        <v>5049.0377995851595</v>
      </c>
      <c r="J23" s="7">
        <v>723.33281718407784</v>
      </c>
      <c r="K23" s="7">
        <v>110380.16701079652</v>
      </c>
    </row>
    <row r="24" spans="1:11" ht="13.5" thickBot="1" x14ac:dyDescent="0.25">
      <c r="A24" s="6">
        <v>2007</v>
      </c>
      <c r="B24" s="7">
        <v>32061.785191965566</v>
      </c>
      <c r="C24" s="7">
        <v>0</v>
      </c>
      <c r="D24" s="7">
        <v>38204.181674296997</v>
      </c>
      <c r="E24" s="7">
        <v>0</v>
      </c>
      <c r="F24" s="7">
        <v>19434.205000000002</v>
      </c>
      <c r="G24" s="7">
        <v>3292.8719999999998</v>
      </c>
      <c r="H24" s="7">
        <v>11984.424078622771</v>
      </c>
      <c r="I24" s="7">
        <v>5142.3798146634435</v>
      </c>
      <c r="J24" s="7">
        <v>719.39153325847451</v>
      </c>
      <c r="K24" s="7">
        <v>110839.23929280725</v>
      </c>
    </row>
    <row r="25" spans="1:11" ht="13.5" thickBot="1" x14ac:dyDescent="0.25">
      <c r="A25" s="6">
        <v>2008</v>
      </c>
      <c r="B25" s="7">
        <v>32913.27482445068</v>
      </c>
      <c r="C25" s="7">
        <v>0</v>
      </c>
      <c r="D25" s="7">
        <v>39091.114372989723</v>
      </c>
      <c r="E25" s="7">
        <v>0</v>
      </c>
      <c r="F25" s="7">
        <v>18654.946999999996</v>
      </c>
      <c r="G25" s="7">
        <v>3362.2719999999995</v>
      </c>
      <c r="H25" s="7">
        <v>10103.475836533975</v>
      </c>
      <c r="I25" s="7">
        <v>5187.3040976107659</v>
      </c>
      <c r="J25" s="7">
        <v>735.53793978532235</v>
      </c>
      <c r="K25" s="7">
        <v>110047.92607137047</v>
      </c>
    </row>
    <row r="26" spans="1:11" ht="13.5" thickBot="1" x14ac:dyDescent="0.25">
      <c r="A26" s="6">
        <v>2009</v>
      </c>
      <c r="B26" s="7">
        <v>32403.286980659581</v>
      </c>
      <c r="C26" s="7">
        <v>0</v>
      </c>
      <c r="D26" s="7">
        <v>38078.272319878975</v>
      </c>
      <c r="E26" s="7">
        <v>0</v>
      </c>
      <c r="F26" s="7">
        <v>16392.255999999998</v>
      </c>
      <c r="G26" s="7">
        <v>3253.5619999999994</v>
      </c>
      <c r="H26" s="7">
        <v>10064.03962612493</v>
      </c>
      <c r="I26" s="7">
        <v>4990.1423105180947</v>
      </c>
      <c r="J26" s="7">
        <v>573.90352827940819</v>
      </c>
      <c r="K26" s="7">
        <v>105755.46276546099</v>
      </c>
    </row>
    <row r="27" spans="1:11" ht="13.5" thickBot="1" x14ac:dyDescent="0.25">
      <c r="A27" s="6">
        <v>2010</v>
      </c>
      <c r="B27" s="7">
        <v>31011.214278661806</v>
      </c>
      <c r="C27" s="7">
        <v>0</v>
      </c>
      <c r="D27" s="7">
        <v>36702.533769380498</v>
      </c>
      <c r="E27" s="7">
        <v>0</v>
      </c>
      <c r="F27" s="7">
        <v>17039.438000000002</v>
      </c>
      <c r="G27" s="7">
        <v>3035.9020000000005</v>
      </c>
      <c r="H27" s="7">
        <v>10766.925356395772</v>
      </c>
      <c r="I27" s="7">
        <v>4919.7303106793124</v>
      </c>
      <c r="J27" s="7">
        <v>549.42325271685888</v>
      </c>
      <c r="K27" s="7">
        <v>104025.16696783424</v>
      </c>
    </row>
    <row r="28" spans="1:11" ht="13.5" thickBot="1" x14ac:dyDescent="0.25">
      <c r="A28" s="6">
        <v>2011</v>
      </c>
      <c r="B28" s="7">
        <v>31528.988747375428</v>
      </c>
      <c r="C28" s="7">
        <v>0</v>
      </c>
      <c r="D28" s="7">
        <v>36900.198652950647</v>
      </c>
      <c r="E28" s="7">
        <v>0</v>
      </c>
      <c r="F28" s="7">
        <v>17170.006999999994</v>
      </c>
      <c r="G28" s="7">
        <v>3106.6420000000007</v>
      </c>
      <c r="H28" s="7">
        <v>10863.689245839705</v>
      </c>
      <c r="I28" s="7">
        <v>5055.1546163145058</v>
      </c>
      <c r="J28" s="7">
        <v>525.20873526000003</v>
      </c>
      <c r="K28" s="7">
        <v>105149.8889977403</v>
      </c>
    </row>
    <row r="29" spans="1:11" ht="13.5" thickBot="1" x14ac:dyDescent="0.25">
      <c r="A29" s="6">
        <v>2012</v>
      </c>
      <c r="B29" s="7">
        <v>32869.333480109155</v>
      </c>
      <c r="C29" s="7">
        <v>0</v>
      </c>
      <c r="D29" s="7">
        <v>37940.726606589669</v>
      </c>
      <c r="E29" s="7">
        <v>0</v>
      </c>
      <c r="F29" s="7">
        <v>17332.006999999994</v>
      </c>
      <c r="G29" s="7">
        <v>3011.9319999999998</v>
      </c>
      <c r="H29" s="7">
        <v>10901.16728474887</v>
      </c>
      <c r="I29" s="7">
        <v>5089.1034773775054</v>
      </c>
      <c r="J29" s="7">
        <v>525.52999254999986</v>
      </c>
      <c r="K29" s="7">
        <v>107669.79984137519</v>
      </c>
    </row>
    <row r="30" spans="1:11" ht="13.5" thickBot="1" x14ac:dyDescent="0.25">
      <c r="A30" s="6">
        <v>2013</v>
      </c>
      <c r="B30" s="7">
        <v>29307.898651094438</v>
      </c>
      <c r="C30" s="7">
        <v>14.661299695218908</v>
      </c>
      <c r="D30" s="7">
        <v>38913.393994434147</v>
      </c>
      <c r="E30" s="7">
        <v>35.775734719852508</v>
      </c>
      <c r="F30" s="7">
        <v>17523.537</v>
      </c>
      <c r="G30" s="7">
        <v>3181.3820000000005</v>
      </c>
      <c r="H30" s="7">
        <v>10149.852175787171</v>
      </c>
      <c r="I30" s="7">
        <v>5326.6501576953679</v>
      </c>
      <c r="J30" s="7">
        <v>698.90253068182244</v>
      </c>
      <c r="K30" s="7">
        <v>105101.61650969296</v>
      </c>
    </row>
    <row r="31" spans="1:11" ht="13.5" thickBot="1" x14ac:dyDescent="0.25">
      <c r="A31" s="6">
        <v>2014</v>
      </c>
      <c r="B31" s="7">
        <v>29326.948867105242</v>
      </c>
      <c r="C31" s="7">
        <v>21.821929343135764</v>
      </c>
      <c r="D31" s="7">
        <v>39060.764413290948</v>
      </c>
      <c r="E31" s="7">
        <v>43.817201509797627</v>
      </c>
      <c r="F31" s="7">
        <v>17343.612843036979</v>
      </c>
      <c r="G31" s="7">
        <v>3161.0933096480353</v>
      </c>
      <c r="H31" s="7">
        <v>10878.173083724043</v>
      </c>
      <c r="I31" s="7">
        <v>5428.5086316409306</v>
      </c>
      <c r="J31" s="7">
        <v>695.0235151271371</v>
      </c>
      <c r="K31" s="7">
        <v>105894.1246635733</v>
      </c>
    </row>
    <row r="32" spans="1:11" ht="13.5" thickBot="1" x14ac:dyDescent="0.25">
      <c r="A32" s="6">
        <v>2015</v>
      </c>
      <c r="B32" s="7">
        <v>29737.821741188389</v>
      </c>
      <c r="C32" s="7">
        <v>34.90662678444005</v>
      </c>
      <c r="D32" s="7">
        <v>39888.063860264578</v>
      </c>
      <c r="E32" s="7">
        <v>58.082560627857944</v>
      </c>
      <c r="F32" s="7">
        <v>17592.340923601168</v>
      </c>
      <c r="G32" s="7">
        <v>3159.2630130174593</v>
      </c>
      <c r="H32" s="7">
        <v>10777.39579982651</v>
      </c>
      <c r="I32" s="7">
        <v>5480.3828811349122</v>
      </c>
      <c r="J32" s="7">
        <v>696.44825173698837</v>
      </c>
      <c r="K32" s="7">
        <v>107331.71647077</v>
      </c>
    </row>
    <row r="33" spans="1:11" ht="13.5" thickBot="1" x14ac:dyDescent="0.25">
      <c r="A33" s="6">
        <v>2016</v>
      </c>
      <c r="B33" s="7">
        <v>30077.138323156385</v>
      </c>
      <c r="C33" s="7">
        <v>93.89857329319824</v>
      </c>
      <c r="D33" s="7">
        <v>40592.184506623627</v>
      </c>
      <c r="E33" s="7">
        <v>129.43877527410973</v>
      </c>
      <c r="F33" s="7">
        <v>17900.969944613465</v>
      </c>
      <c r="G33" s="7">
        <v>3077.7852436697735</v>
      </c>
      <c r="H33" s="7">
        <v>10831.213751649459</v>
      </c>
      <c r="I33" s="7">
        <v>5575.517454118336</v>
      </c>
      <c r="J33" s="7">
        <v>698.30155971770989</v>
      </c>
      <c r="K33" s="7">
        <v>108753.11078354875</v>
      </c>
    </row>
    <row r="34" spans="1:11" ht="13.5" thickBot="1" x14ac:dyDescent="0.25">
      <c r="A34" s="6">
        <v>2017</v>
      </c>
      <c r="B34" s="7">
        <v>30642.327222109416</v>
      </c>
      <c r="C34" s="7">
        <v>198.81406058343961</v>
      </c>
      <c r="D34" s="7">
        <v>41221.809044651774</v>
      </c>
      <c r="E34" s="7">
        <v>238.77906409014889</v>
      </c>
      <c r="F34" s="7">
        <v>18124.122317973692</v>
      </c>
      <c r="G34" s="7">
        <v>3098.5066314191777</v>
      </c>
      <c r="H34" s="7">
        <v>10867.852024955475</v>
      </c>
      <c r="I34" s="7">
        <v>5638.7518691759697</v>
      </c>
      <c r="J34" s="7">
        <v>700.78377237403822</v>
      </c>
      <c r="K34" s="7">
        <v>110294.15288265956</v>
      </c>
    </row>
    <row r="35" spans="1:11" ht="13.5" thickBot="1" x14ac:dyDescent="0.25">
      <c r="A35" s="6">
        <v>2018</v>
      </c>
      <c r="B35" s="7">
        <v>31166.80737465838</v>
      </c>
      <c r="C35" s="7">
        <v>326.48431721102077</v>
      </c>
      <c r="D35" s="7">
        <v>41938.444609172024</v>
      </c>
      <c r="E35" s="7">
        <v>349.20313881809375</v>
      </c>
      <c r="F35" s="7">
        <v>18277.019129640554</v>
      </c>
      <c r="G35" s="7">
        <v>3087.6219471128638</v>
      </c>
      <c r="H35" s="7">
        <v>10909.573205341088</v>
      </c>
      <c r="I35" s="7">
        <v>5663.5505053883408</v>
      </c>
      <c r="J35" s="7">
        <v>701.75058690439778</v>
      </c>
      <c r="K35" s="7">
        <v>111744.76735821764</v>
      </c>
    </row>
    <row r="36" spans="1:11" ht="13.5" thickBot="1" x14ac:dyDescent="0.25">
      <c r="A36" s="6">
        <v>2019</v>
      </c>
      <c r="B36" s="7">
        <v>31751.573947959838</v>
      </c>
      <c r="C36" s="7">
        <v>471.93770837344385</v>
      </c>
      <c r="D36" s="7">
        <v>42651.158284175304</v>
      </c>
      <c r="E36" s="7">
        <v>453.32372402657819</v>
      </c>
      <c r="F36" s="7">
        <v>18374.799328405788</v>
      </c>
      <c r="G36" s="7">
        <v>3091.4445008471771</v>
      </c>
      <c r="H36" s="7">
        <v>10953.369189015311</v>
      </c>
      <c r="I36" s="7">
        <v>5716.9787544067349</v>
      </c>
      <c r="J36" s="7">
        <v>703.11872073260349</v>
      </c>
      <c r="K36" s="7">
        <v>113242.44272554276</v>
      </c>
    </row>
    <row r="37" spans="1:11" ht="13.5" thickBot="1" x14ac:dyDescent="0.25">
      <c r="A37" s="6">
        <v>2020</v>
      </c>
      <c r="B37" s="7">
        <v>32532.048210718054</v>
      </c>
      <c r="C37" s="7">
        <v>645.32878174932296</v>
      </c>
      <c r="D37" s="7">
        <v>43399.382696855166</v>
      </c>
      <c r="E37" s="7">
        <v>556.6887080742797</v>
      </c>
      <c r="F37" s="7">
        <v>18477.719500193565</v>
      </c>
      <c r="G37" s="7">
        <v>3102.0065271554222</v>
      </c>
      <c r="H37" s="7">
        <v>11006.985909824874</v>
      </c>
      <c r="I37" s="7">
        <v>5763.0838219869938</v>
      </c>
      <c r="J37" s="7">
        <v>704.1499660909767</v>
      </c>
      <c r="K37" s="7">
        <v>114985.37663282503</v>
      </c>
    </row>
    <row r="38" spans="1:11" ht="13.5" thickBot="1" x14ac:dyDescent="0.25">
      <c r="A38" s="6">
        <v>2021</v>
      </c>
      <c r="B38" s="7">
        <v>33348.293211333628</v>
      </c>
      <c r="C38" s="7">
        <v>844.76922425626435</v>
      </c>
      <c r="D38" s="7">
        <v>44072.138749885795</v>
      </c>
      <c r="E38" s="7">
        <v>654.02308471453819</v>
      </c>
      <c r="F38" s="7">
        <v>18573.304052010542</v>
      </c>
      <c r="G38" s="7">
        <v>3101.7843044996966</v>
      </c>
      <c r="H38" s="7">
        <v>11056.611869807613</v>
      </c>
      <c r="I38" s="7">
        <v>5802.8626026630709</v>
      </c>
      <c r="J38" s="7">
        <v>704.44212630440165</v>
      </c>
      <c r="K38" s="7">
        <v>116659.43691650475</v>
      </c>
    </row>
    <row r="39" spans="1:11" ht="13.5" thickBot="1" x14ac:dyDescent="0.25">
      <c r="A39" s="6">
        <v>2022</v>
      </c>
      <c r="B39" s="7">
        <v>34162.914787068919</v>
      </c>
      <c r="C39" s="7">
        <v>1054.810932976209</v>
      </c>
      <c r="D39" s="7">
        <v>44712.951087616784</v>
      </c>
      <c r="E39" s="7">
        <v>730.7916102407994</v>
      </c>
      <c r="F39" s="7">
        <v>18709.29672722895</v>
      </c>
      <c r="G39" s="7">
        <v>3104.4563981323381</v>
      </c>
      <c r="H39" s="7">
        <v>11107.465414229377</v>
      </c>
      <c r="I39" s="7">
        <v>5904.3912725219425</v>
      </c>
      <c r="J39" s="7">
        <v>704.68369178689375</v>
      </c>
      <c r="K39" s="7">
        <v>118406.1593785852</v>
      </c>
    </row>
    <row r="40" spans="1:11" ht="13.5" thickBot="1" x14ac:dyDescent="0.25">
      <c r="A40" s="6">
        <v>2023</v>
      </c>
      <c r="B40" s="7">
        <v>35009.602822737703</v>
      </c>
      <c r="C40" s="7">
        <v>1280.1612790526256</v>
      </c>
      <c r="D40" s="7">
        <v>45253.567956203202</v>
      </c>
      <c r="E40" s="7">
        <v>791.50041230426143</v>
      </c>
      <c r="F40" s="7">
        <v>18863.012659869637</v>
      </c>
      <c r="G40" s="7">
        <v>3102.1737183489904</v>
      </c>
      <c r="H40" s="7">
        <v>11158.446155209909</v>
      </c>
      <c r="I40" s="7">
        <v>5960.879022987503</v>
      </c>
      <c r="J40" s="7">
        <v>705.33753163117183</v>
      </c>
      <c r="K40" s="7">
        <v>120053.01986698811</v>
      </c>
    </row>
    <row r="41" spans="1:11" ht="13.5" thickBot="1" x14ac:dyDescent="0.25">
      <c r="A41" s="6">
        <v>2024</v>
      </c>
      <c r="B41" s="7">
        <v>35849.799762382027</v>
      </c>
      <c r="C41" s="7">
        <v>1509.3009176922617</v>
      </c>
      <c r="D41" s="7">
        <v>45747.943118101233</v>
      </c>
      <c r="E41" s="7">
        <v>832.85303104321486</v>
      </c>
      <c r="F41" s="7">
        <v>19012.190871179933</v>
      </c>
      <c r="G41" s="7">
        <v>3096.0076252399617</v>
      </c>
      <c r="H41" s="7">
        <v>11208.901865649223</v>
      </c>
      <c r="I41" s="7">
        <v>6019.7867468328077</v>
      </c>
      <c r="J41" s="7">
        <v>706.50852697720393</v>
      </c>
      <c r="K41" s="7">
        <v>121641.13851636239</v>
      </c>
    </row>
    <row r="42" spans="1:11" ht="13.5" thickBot="1" x14ac:dyDescent="0.25">
      <c r="A42" s="6">
        <v>2025</v>
      </c>
      <c r="B42" s="7">
        <v>36713.943483713745</v>
      </c>
      <c r="C42" s="7">
        <v>1757.5277934380592</v>
      </c>
      <c r="D42" s="7">
        <v>46251.92516255458</v>
      </c>
      <c r="E42" s="7">
        <v>857.65230564766512</v>
      </c>
      <c r="F42" s="7">
        <v>19148.170378835021</v>
      </c>
      <c r="G42" s="7">
        <v>3082.2122690844849</v>
      </c>
      <c r="H42" s="7">
        <v>11261.575874402099</v>
      </c>
      <c r="I42" s="7">
        <v>6101.4577927317796</v>
      </c>
      <c r="J42" s="7">
        <v>707.46326753985136</v>
      </c>
      <c r="K42" s="7">
        <v>123266.74822886156</v>
      </c>
    </row>
    <row r="43" spans="1:11" ht="13.5" thickBot="1" x14ac:dyDescent="0.25">
      <c r="A43" s="6">
        <v>2026</v>
      </c>
      <c r="B43" s="7">
        <v>37621.854256860432</v>
      </c>
      <c r="C43" s="7">
        <v>2046.3385131738737</v>
      </c>
      <c r="D43" s="7">
        <v>46751.170437000248</v>
      </c>
      <c r="E43" s="7">
        <v>877.7436273163861</v>
      </c>
      <c r="F43" s="7">
        <v>19299.179564701702</v>
      </c>
      <c r="G43" s="7">
        <v>3056.2258590088959</v>
      </c>
      <c r="H43" s="7">
        <v>11314.067505026198</v>
      </c>
      <c r="I43" s="7">
        <v>6164.1972115951585</v>
      </c>
      <c r="J43" s="7">
        <v>708.57561298690246</v>
      </c>
      <c r="K43" s="7">
        <v>124915.27044717952</v>
      </c>
    </row>
    <row r="44" spans="1:11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4.1" customHeight="1" x14ac:dyDescent="0.2">
      <c r="A47" s="4"/>
    </row>
    <row r="48" spans="1:11" ht="15.75" x14ac:dyDescent="0.25">
      <c r="A48" s="21" t="s">
        <v>25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">
      <c r="A49" s="8" t="s">
        <v>26</v>
      </c>
      <c r="B49" s="13">
        <f>EXP((LN(B17/B7)/10))-1</f>
        <v>1.6634176703521852E-2</v>
      </c>
      <c r="C49" s="14" t="s">
        <v>61</v>
      </c>
      <c r="D49" s="13">
        <f>EXP((LN(D17/D7)/10))-1</f>
        <v>2.8519894534719148E-2</v>
      </c>
      <c r="E49" s="14" t="s">
        <v>61</v>
      </c>
      <c r="F49" s="13">
        <f t="shared" ref="F49:K49" si="0">EXP((LN(F17/F7)/10))-1</f>
        <v>5.607925347048015E-3</v>
      </c>
      <c r="G49" s="13">
        <f t="shared" si="0"/>
        <v>-1.5673628762664205E-2</v>
      </c>
      <c r="H49" s="13">
        <f t="shared" si="0"/>
        <v>-2.3145431877175326E-2</v>
      </c>
      <c r="I49" s="13">
        <f t="shared" si="0"/>
        <v>2.2392046382036623E-2</v>
      </c>
      <c r="J49" s="13">
        <f t="shared" si="0"/>
        <v>3.2035241134005243E-3</v>
      </c>
      <c r="K49" s="13">
        <f t="shared" si="0"/>
        <v>1.2521551424099719E-2</v>
      </c>
    </row>
    <row r="50" spans="1:11" x14ac:dyDescent="0.2">
      <c r="A50" s="8" t="s">
        <v>27</v>
      </c>
      <c r="B50" s="13">
        <f>EXP((LN(B30/B17)/13))-1</f>
        <v>2.8098753368686058E-3</v>
      </c>
      <c r="C50" s="14" t="s">
        <v>61</v>
      </c>
      <c r="D50" s="13">
        <f>EXP((LN(D30/D17)/13))-1</f>
        <v>1.0934757027927011E-2</v>
      </c>
      <c r="E50" s="14" t="s">
        <v>61</v>
      </c>
      <c r="F50" s="13">
        <f t="shared" ref="F50:K50" si="1">EXP((LN(F30/F17)/13))-1</f>
        <v>-1.4271632244946542E-2</v>
      </c>
      <c r="G50" s="13">
        <f t="shared" si="1"/>
        <v>7.7961275012554676E-3</v>
      </c>
      <c r="H50" s="13">
        <f t="shared" si="1"/>
        <v>7.4068417365338313E-3</v>
      </c>
      <c r="I50" s="13">
        <f t="shared" si="1"/>
        <v>6.249444675909821E-3</v>
      </c>
      <c r="J50" s="13">
        <f t="shared" si="1"/>
        <v>3.761236929133327E-3</v>
      </c>
      <c r="K50" s="13">
        <f t="shared" si="1"/>
        <v>3.1888855404982319E-3</v>
      </c>
    </row>
    <row r="51" spans="1:11" x14ac:dyDescent="0.2">
      <c r="A51" s="8" t="s">
        <v>28</v>
      </c>
      <c r="B51" s="13">
        <f t="shared" ref="B51:K51" si="2">EXP((LN(B32/B30)/2))-1</f>
        <v>7.3078916142086392E-3</v>
      </c>
      <c r="C51" s="13">
        <f t="shared" si="2"/>
        <v>0.54300632262659931</v>
      </c>
      <c r="D51" s="13">
        <f t="shared" si="2"/>
        <v>1.2446125188991353E-2</v>
      </c>
      <c r="E51" s="13">
        <f t="shared" si="2"/>
        <v>0.27417358204012232</v>
      </c>
      <c r="F51" s="13">
        <f t="shared" si="2"/>
        <v>1.9612626839224934E-3</v>
      </c>
      <c r="G51" s="13">
        <f t="shared" si="2"/>
        <v>-3.4823808531946332E-3</v>
      </c>
      <c r="H51" s="13">
        <f t="shared" si="2"/>
        <v>3.0450318303607116E-2</v>
      </c>
      <c r="I51" s="13">
        <f t="shared" si="2"/>
        <v>1.4327881553326982E-2</v>
      </c>
      <c r="J51" s="13">
        <f t="shared" si="2"/>
        <v>-1.7573533154946475E-3</v>
      </c>
      <c r="K51" s="13">
        <f t="shared" si="2"/>
        <v>1.0553567345750858E-2</v>
      </c>
    </row>
    <row r="52" spans="1:11" x14ac:dyDescent="0.2">
      <c r="A52" s="8" t="s">
        <v>60</v>
      </c>
      <c r="B52" s="13">
        <f t="shared" ref="B52:K52" si="3">EXP((LN(B43/B30)/13))-1</f>
        <v>1.9395546607468228E-2</v>
      </c>
      <c r="C52" s="13">
        <f t="shared" si="3"/>
        <v>0.46212667523310502</v>
      </c>
      <c r="D52" s="13">
        <f t="shared" si="3"/>
        <v>1.4215538021845386E-2</v>
      </c>
      <c r="E52" s="13">
        <f t="shared" si="3"/>
        <v>0.27910467553201768</v>
      </c>
      <c r="F52" s="13">
        <f t="shared" si="3"/>
        <v>7.4520630356624817E-3</v>
      </c>
      <c r="G52" s="13">
        <f t="shared" si="3"/>
        <v>-3.0825405904496561E-3</v>
      </c>
      <c r="H52" s="13">
        <f t="shared" si="3"/>
        <v>8.3878845095042287E-3</v>
      </c>
      <c r="I52" s="13">
        <f t="shared" si="3"/>
        <v>1.1296821694716686E-2</v>
      </c>
      <c r="J52" s="13">
        <f t="shared" si="3"/>
        <v>1.0579041589509064E-3</v>
      </c>
      <c r="K52" s="13">
        <f t="shared" si="3"/>
        <v>1.3373872532343789E-2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23960.495708000002</v>
      </c>
      <c r="C7" s="7">
        <v>25316.874673615024</v>
      </c>
      <c r="D7" s="7">
        <v>17631.679399021999</v>
      </c>
      <c r="E7" s="7">
        <v>3111.6034233682694</v>
      </c>
      <c r="F7" s="7">
        <v>11654.588696000001</v>
      </c>
      <c r="G7" s="7">
        <v>3745.1109099324876</v>
      </c>
      <c r="H7" s="7">
        <v>644.65990500000021</v>
      </c>
      <c r="I7" s="7">
        <v>86065.01271493778</v>
      </c>
    </row>
    <row r="8" spans="1:11" ht="13.5" thickBot="1" x14ac:dyDescent="0.25">
      <c r="A8" s="6">
        <v>1991</v>
      </c>
      <c r="B8" s="7">
        <v>23294.746206</v>
      </c>
      <c r="C8" s="7">
        <v>25220.455840092607</v>
      </c>
      <c r="D8" s="7">
        <v>17048.702063069708</v>
      </c>
      <c r="E8" s="7">
        <v>2969.3860185125145</v>
      </c>
      <c r="F8" s="7">
        <v>8299.5536180000017</v>
      </c>
      <c r="G8" s="7">
        <v>3723.7631942149424</v>
      </c>
      <c r="H8" s="7">
        <v>645.10079199999996</v>
      </c>
      <c r="I8" s="7">
        <v>81201.707731889765</v>
      </c>
    </row>
    <row r="9" spans="1:11" ht="13.5" thickBot="1" x14ac:dyDescent="0.25">
      <c r="A9" s="6">
        <v>1992</v>
      </c>
      <c r="B9" s="7">
        <v>24469.994176</v>
      </c>
      <c r="C9" s="7">
        <v>26418.446107564705</v>
      </c>
      <c r="D9" s="7">
        <v>17121.172999999995</v>
      </c>
      <c r="E9" s="7">
        <v>2747.6329724089342</v>
      </c>
      <c r="F9" s="7">
        <v>7432.7456089352845</v>
      </c>
      <c r="G9" s="7">
        <v>3934.898055962507</v>
      </c>
      <c r="H9" s="7">
        <v>690.70069097367195</v>
      </c>
      <c r="I9" s="7">
        <v>82815.59061184508</v>
      </c>
    </row>
    <row r="10" spans="1:11" ht="13.5" thickBot="1" x14ac:dyDescent="0.25">
      <c r="A10" s="6">
        <v>1993</v>
      </c>
      <c r="B10" s="7">
        <v>23629.188358000003</v>
      </c>
      <c r="C10" s="7">
        <v>26649.183683202944</v>
      </c>
      <c r="D10" s="7">
        <v>16788.284</v>
      </c>
      <c r="E10" s="7">
        <v>2673.9417748854903</v>
      </c>
      <c r="F10" s="7">
        <v>7445.7984568142037</v>
      </c>
      <c r="G10" s="7">
        <v>3826.7645859976865</v>
      </c>
      <c r="H10" s="7">
        <v>679.38453699999991</v>
      </c>
      <c r="I10" s="7">
        <v>81692.545395900335</v>
      </c>
    </row>
    <row r="11" spans="1:11" ht="13.5" thickBot="1" x14ac:dyDescent="0.25">
      <c r="A11" s="6">
        <v>1994</v>
      </c>
      <c r="B11" s="7">
        <v>24451.278695000001</v>
      </c>
      <c r="C11" s="7">
        <v>27097.164767219598</v>
      </c>
      <c r="D11" s="7">
        <v>16801.87</v>
      </c>
      <c r="E11" s="7">
        <v>2542.3539485726005</v>
      </c>
      <c r="F11" s="7">
        <v>8955.2028598430388</v>
      </c>
      <c r="G11" s="7">
        <v>3725.3181653660272</v>
      </c>
      <c r="H11" s="7">
        <v>672.70180932830272</v>
      </c>
      <c r="I11" s="7">
        <v>84245.89024532956</v>
      </c>
    </row>
    <row r="12" spans="1:11" ht="13.5" thickBot="1" x14ac:dyDescent="0.25">
      <c r="A12" s="6">
        <v>1995</v>
      </c>
      <c r="B12" s="7">
        <v>24373.077739000004</v>
      </c>
      <c r="C12" s="7">
        <v>27398.477872208146</v>
      </c>
      <c r="D12" s="7">
        <v>17263.867000000006</v>
      </c>
      <c r="E12" s="7">
        <v>2885.4991497593851</v>
      </c>
      <c r="F12" s="7">
        <v>6755.2636939999975</v>
      </c>
      <c r="G12" s="7">
        <v>3899.9174250807737</v>
      </c>
      <c r="H12" s="7">
        <v>629.90806273806425</v>
      </c>
      <c r="I12" s="7">
        <v>83206.010942786379</v>
      </c>
    </row>
    <row r="13" spans="1:11" ht="13.5" thickBot="1" x14ac:dyDescent="0.25">
      <c r="A13" s="6">
        <v>1996</v>
      </c>
      <c r="B13" s="7">
        <v>25023.673911500002</v>
      </c>
      <c r="C13" s="7">
        <v>28370.211009644547</v>
      </c>
      <c r="D13" s="7">
        <v>17662.270000000004</v>
      </c>
      <c r="E13" s="7">
        <v>2951.0798720733692</v>
      </c>
      <c r="F13" s="7">
        <v>8382.481295178688</v>
      </c>
      <c r="G13" s="7">
        <v>3886.7684498568478</v>
      </c>
      <c r="H13" s="7">
        <v>643.94899820325372</v>
      </c>
      <c r="I13" s="7">
        <v>86920.433536456709</v>
      </c>
    </row>
    <row r="14" spans="1:11" ht="13.5" thickBot="1" x14ac:dyDescent="0.25">
      <c r="A14" s="6">
        <v>1997</v>
      </c>
      <c r="B14" s="7">
        <v>25556.228385899998</v>
      </c>
      <c r="C14" s="7">
        <v>29311.759010708283</v>
      </c>
      <c r="D14" s="7">
        <v>18021.63</v>
      </c>
      <c r="E14" s="7">
        <v>2987.373034707522</v>
      </c>
      <c r="F14" s="7">
        <v>9081.1193915732365</v>
      </c>
      <c r="G14" s="7">
        <v>4460.6391997877636</v>
      </c>
      <c r="H14" s="7">
        <v>663.11242389039671</v>
      </c>
      <c r="I14" s="7">
        <v>90081.8614465672</v>
      </c>
    </row>
    <row r="15" spans="1:11" ht="13.5" thickBot="1" x14ac:dyDescent="0.25">
      <c r="A15" s="6">
        <v>1998</v>
      </c>
      <c r="B15" s="7">
        <v>26033.548437000005</v>
      </c>
      <c r="C15" s="7">
        <v>31339.41613961463</v>
      </c>
      <c r="D15" s="7">
        <v>16785.948</v>
      </c>
      <c r="E15" s="7">
        <v>2649.1264749617335</v>
      </c>
      <c r="F15" s="7">
        <v>6590.8376295755161</v>
      </c>
      <c r="G15" s="7">
        <v>4412.5540792347929</v>
      </c>
      <c r="H15" s="7">
        <v>693.42191746966569</v>
      </c>
      <c r="I15" s="7">
        <v>88504.852677856339</v>
      </c>
    </row>
    <row r="16" spans="1:11" ht="13.5" thickBot="1" x14ac:dyDescent="0.25">
      <c r="A16" s="6">
        <v>1999</v>
      </c>
      <c r="B16" s="7">
        <v>26005.825043000001</v>
      </c>
      <c r="C16" s="7">
        <v>31864.030975609723</v>
      </c>
      <c r="D16" s="7">
        <v>18518.353000000003</v>
      </c>
      <c r="E16" s="7">
        <v>2256.2113232230936</v>
      </c>
      <c r="F16" s="7">
        <v>8561.5664513764805</v>
      </c>
      <c r="G16" s="7">
        <v>4451.9293323879901</v>
      </c>
      <c r="H16" s="7">
        <v>665.0103466657805</v>
      </c>
      <c r="I16" s="7">
        <v>92322.926472263061</v>
      </c>
    </row>
    <row r="17" spans="1:9" ht="13.5" thickBot="1" x14ac:dyDescent="0.25">
      <c r="A17" s="6">
        <v>2000</v>
      </c>
      <c r="B17" s="7">
        <v>28257.855000000003</v>
      </c>
      <c r="C17" s="7">
        <v>33612.550628653284</v>
      </c>
      <c r="D17" s="7">
        <v>18654.886000000006</v>
      </c>
      <c r="E17" s="7">
        <v>2688.6739958134185</v>
      </c>
      <c r="F17" s="7">
        <v>9221.3831833495933</v>
      </c>
      <c r="G17" s="7">
        <v>4586.7164298983444</v>
      </c>
      <c r="H17" s="7">
        <v>665.6120120478846</v>
      </c>
      <c r="I17" s="7">
        <v>97687.677249762535</v>
      </c>
    </row>
    <row r="18" spans="1:9" ht="13.5" thickBot="1" x14ac:dyDescent="0.25">
      <c r="A18" s="6">
        <v>2001</v>
      </c>
      <c r="B18" s="7">
        <v>26417.923999999999</v>
      </c>
      <c r="C18" s="7">
        <v>33471.904765192274</v>
      </c>
      <c r="D18" s="7">
        <v>16869.469999999998</v>
      </c>
      <c r="E18" s="7">
        <v>1629.8200000000006</v>
      </c>
      <c r="F18" s="7">
        <v>10217.464700433191</v>
      </c>
      <c r="G18" s="7">
        <v>4016.0030695955156</v>
      </c>
      <c r="H18" s="7">
        <v>715.34974285796875</v>
      </c>
      <c r="I18" s="7">
        <v>93337.936278078967</v>
      </c>
    </row>
    <row r="19" spans="1:9" ht="13.5" thickBot="1" x14ac:dyDescent="0.25">
      <c r="A19" s="6">
        <v>2002</v>
      </c>
      <c r="B19" s="7">
        <v>26809.353999999999</v>
      </c>
      <c r="C19" s="7">
        <v>33808.060055557551</v>
      </c>
      <c r="D19" s="7">
        <v>17411.584000000003</v>
      </c>
      <c r="E19" s="7">
        <v>1515.7419632000003</v>
      </c>
      <c r="F19" s="7">
        <v>12022.01384548498</v>
      </c>
      <c r="G19" s="7">
        <v>3848.6014303253928</v>
      </c>
      <c r="H19" s="7">
        <v>724.91209557874981</v>
      </c>
      <c r="I19" s="7">
        <v>96140.267390146662</v>
      </c>
    </row>
    <row r="20" spans="1:9" ht="13.5" thickBot="1" x14ac:dyDescent="0.25">
      <c r="A20" s="6">
        <v>2003</v>
      </c>
      <c r="B20" s="7">
        <v>29057.587000000007</v>
      </c>
      <c r="C20" s="7">
        <v>36296.161585553702</v>
      </c>
      <c r="D20" s="7">
        <v>15422.8001249793</v>
      </c>
      <c r="E20" s="7">
        <v>1509.7708034799998</v>
      </c>
      <c r="F20" s="7">
        <v>10960.55825879757</v>
      </c>
      <c r="G20" s="7">
        <v>4082.1101805755011</v>
      </c>
      <c r="H20" s="7">
        <v>720.45288602951837</v>
      </c>
      <c r="I20" s="7">
        <v>98049.440839415605</v>
      </c>
    </row>
    <row r="21" spans="1:9" ht="13.5" thickBot="1" x14ac:dyDescent="0.25">
      <c r="A21" s="6">
        <v>2004</v>
      </c>
      <c r="B21" s="7">
        <v>29906.099000000002</v>
      </c>
      <c r="C21" s="7">
        <v>36406.369816212893</v>
      </c>
      <c r="D21" s="7">
        <v>16283.665172437826</v>
      </c>
      <c r="E21" s="7">
        <v>2039.0936390062407</v>
      </c>
      <c r="F21" s="7">
        <v>12301.145936615751</v>
      </c>
      <c r="G21" s="7">
        <v>4154.7695232451761</v>
      </c>
      <c r="H21" s="7">
        <v>720.41527882885464</v>
      </c>
      <c r="I21" s="7">
        <v>101811.55836634676</v>
      </c>
    </row>
    <row r="22" spans="1:9" ht="13.5" thickBot="1" x14ac:dyDescent="0.25">
      <c r="A22" s="6">
        <v>2005</v>
      </c>
      <c r="B22" s="7">
        <v>30821.449999999997</v>
      </c>
      <c r="C22" s="7">
        <v>36780.47389648424</v>
      </c>
      <c r="D22" s="7">
        <v>16338.289371666247</v>
      </c>
      <c r="E22" s="7">
        <v>2045.6944004621937</v>
      </c>
      <c r="F22" s="7">
        <v>10685.064989295164</v>
      </c>
      <c r="G22" s="7">
        <v>4730.1911071622817</v>
      </c>
      <c r="H22" s="7">
        <v>721.59664885614768</v>
      </c>
      <c r="I22" s="7">
        <v>102122.76041392627</v>
      </c>
    </row>
    <row r="23" spans="1:9" ht="13.5" thickBot="1" x14ac:dyDescent="0.25">
      <c r="A23" s="6">
        <v>2006</v>
      </c>
      <c r="B23" s="7">
        <v>32220.500324681372</v>
      </c>
      <c r="C23" s="7">
        <v>38277.628852953952</v>
      </c>
      <c r="D23" s="7">
        <v>15943.885109509458</v>
      </c>
      <c r="E23" s="7">
        <v>2029.807300361945</v>
      </c>
      <c r="F23" s="7">
        <v>11508.516293808103</v>
      </c>
      <c r="G23" s="7">
        <v>4751.505664256928</v>
      </c>
      <c r="H23" s="7">
        <v>723.33281718407784</v>
      </c>
      <c r="I23" s="7">
        <v>105455.17636275585</v>
      </c>
    </row>
    <row r="24" spans="1:9" ht="13.5" thickBot="1" x14ac:dyDescent="0.25">
      <c r="A24" s="6">
        <v>2007</v>
      </c>
      <c r="B24" s="7">
        <v>32030.983054999997</v>
      </c>
      <c r="C24" s="7">
        <v>37782.402062098423</v>
      </c>
      <c r="D24" s="7">
        <v>16422.936960149946</v>
      </c>
      <c r="E24" s="7">
        <v>2064.0333972219355</v>
      </c>
      <c r="F24" s="7">
        <v>11973.621514256762</v>
      </c>
      <c r="G24" s="7">
        <v>4848.1229379512124</v>
      </c>
      <c r="H24" s="7">
        <v>719.39153325847451</v>
      </c>
      <c r="I24" s="7">
        <v>105841.49145993676</v>
      </c>
    </row>
    <row r="25" spans="1:9" ht="13.5" thickBot="1" x14ac:dyDescent="0.25">
      <c r="A25" s="6">
        <v>2008</v>
      </c>
      <c r="B25" s="7">
        <v>32867.242746010008</v>
      </c>
      <c r="C25" s="7">
        <v>38567.854700055294</v>
      </c>
      <c r="D25" s="7">
        <v>15738.886507811303</v>
      </c>
      <c r="E25" s="7">
        <v>2115.704130005779</v>
      </c>
      <c r="F25" s="7">
        <v>10090.660061185916</v>
      </c>
      <c r="G25" s="7">
        <v>4904.4046374918271</v>
      </c>
      <c r="H25" s="7">
        <v>735.53793978532235</v>
      </c>
      <c r="I25" s="7">
        <v>105020.29072234545</v>
      </c>
    </row>
    <row r="26" spans="1:9" ht="13.5" thickBot="1" x14ac:dyDescent="0.25">
      <c r="A26" s="6">
        <v>2009</v>
      </c>
      <c r="B26" s="7">
        <v>32335.616184582574</v>
      </c>
      <c r="C26" s="7">
        <v>37444.724842182361</v>
      </c>
      <c r="D26" s="7">
        <v>13472.684496518865</v>
      </c>
      <c r="E26" s="7">
        <v>2047.5258977830947</v>
      </c>
      <c r="F26" s="7">
        <v>10042.766741527912</v>
      </c>
      <c r="G26" s="7">
        <v>4680.939143595785</v>
      </c>
      <c r="H26" s="7">
        <v>573.90352827940819</v>
      </c>
      <c r="I26" s="7">
        <v>100598.16083446999</v>
      </c>
    </row>
    <row r="27" spans="1:9" ht="13.5" thickBot="1" x14ac:dyDescent="0.25">
      <c r="A27" s="6">
        <v>2010</v>
      </c>
      <c r="B27" s="7">
        <v>30907.384828564536</v>
      </c>
      <c r="C27" s="7">
        <v>36025.85249379056</v>
      </c>
      <c r="D27" s="7">
        <v>13990.131064618341</v>
      </c>
      <c r="E27" s="7">
        <v>1854.3755970970992</v>
      </c>
      <c r="F27" s="7">
        <v>10744.08644965967</v>
      </c>
      <c r="G27" s="7">
        <v>4599.8676079817842</v>
      </c>
      <c r="H27" s="7">
        <v>549.42325271685888</v>
      </c>
      <c r="I27" s="7">
        <v>98671.121294428856</v>
      </c>
    </row>
    <row r="28" spans="1:9" ht="13.5" thickBot="1" x14ac:dyDescent="0.25">
      <c r="A28" s="6">
        <v>2011</v>
      </c>
      <c r="B28" s="7">
        <v>31369.014683668069</v>
      </c>
      <c r="C28" s="7">
        <v>36188.829310243636</v>
      </c>
      <c r="D28" s="7">
        <v>14088.463524381432</v>
      </c>
      <c r="E28" s="7">
        <v>1901.5055129396819</v>
      </c>
      <c r="F28" s="7">
        <v>10841.705875659662</v>
      </c>
      <c r="G28" s="7">
        <v>4730.9195688600439</v>
      </c>
      <c r="H28" s="7">
        <v>525.20873526000003</v>
      </c>
      <c r="I28" s="7">
        <v>99645.647211012532</v>
      </c>
    </row>
    <row r="29" spans="1:9" ht="13.5" thickBot="1" x14ac:dyDescent="0.25">
      <c r="A29" s="6">
        <v>2012</v>
      </c>
      <c r="B29" s="7">
        <v>32610.15646168001</v>
      </c>
      <c r="C29" s="7">
        <v>37057.352841389846</v>
      </c>
      <c r="D29" s="7">
        <v>14329.991337295956</v>
      </c>
      <c r="E29" s="7">
        <v>1958.0288755671481</v>
      </c>
      <c r="F29" s="7">
        <v>10873.450981513812</v>
      </c>
      <c r="G29" s="7">
        <v>4753.9518541200569</v>
      </c>
      <c r="H29" s="7">
        <v>525.52999254999986</v>
      </c>
      <c r="I29" s="7">
        <v>102108.46234411682</v>
      </c>
    </row>
    <row r="30" spans="1:9" ht="13.5" thickBot="1" x14ac:dyDescent="0.25">
      <c r="A30" s="6">
        <v>2013</v>
      </c>
      <c r="B30" s="7">
        <v>28898.004013922884</v>
      </c>
      <c r="C30" s="7">
        <v>37857.258847658399</v>
      </c>
      <c r="D30" s="7">
        <v>14534.806459174493</v>
      </c>
      <c r="E30" s="7">
        <v>2072.2487216992531</v>
      </c>
      <c r="F30" s="7">
        <v>10104.193523699805</v>
      </c>
      <c r="G30" s="7">
        <v>4983.3136855947523</v>
      </c>
      <c r="H30" s="7">
        <v>698.90253068182244</v>
      </c>
      <c r="I30" s="7">
        <v>99148.727782431422</v>
      </c>
    </row>
    <row r="31" spans="1:9" ht="13.5" thickBot="1" x14ac:dyDescent="0.25">
      <c r="A31" s="6">
        <v>2014</v>
      </c>
      <c r="B31" s="7">
        <v>28556.11479855988</v>
      </c>
      <c r="C31" s="7">
        <v>37757.972952221469</v>
      </c>
      <c r="D31" s="7">
        <v>14355.644300467564</v>
      </c>
      <c r="E31" s="7">
        <v>2052.1467811302955</v>
      </c>
      <c r="F31" s="7">
        <v>10832.789008157552</v>
      </c>
      <c r="G31" s="7">
        <v>5084.8541720743515</v>
      </c>
      <c r="H31" s="7">
        <v>695.0235151271371</v>
      </c>
      <c r="I31" s="7">
        <v>99334.545527738257</v>
      </c>
    </row>
    <row r="32" spans="1:9" ht="13.5" thickBot="1" x14ac:dyDescent="0.25">
      <c r="A32" s="6">
        <v>2015</v>
      </c>
      <c r="B32" s="7">
        <v>28585.485480505708</v>
      </c>
      <c r="C32" s="7">
        <v>38180.140949378467</v>
      </c>
      <c r="D32" s="7">
        <v>14605.094706192978</v>
      </c>
      <c r="E32" s="7">
        <v>2050.5013667848971</v>
      </c>
      <c r="F32" s="7">
        <v>10732.283555015683</v>
      </c>
      <c r="G32" s="7">
        <v>5135.9940480733312</v>
      </c>
      <c r="H32" s="7">
        <v>696.44825173698837</v>
      </c>
      <c r="I32" s="7">
        <v>99985.948357688059</v>
      </c>
    </row>
    <row r="33" spans="1:9" ht="13.5" thickBot="1" x14ac:dyDescent="0.25">
      <c r="A33" s="6">
        <v>2016</v>
      </c>
      <c r="B33" s="7">
        <v>28494.943337785124</v>
      </c>
      <c r="C33" s="7">
        <v>38703.745379512337</v>
      </c>
      <c r="D33" s="7">
        <v>14914.635545421124</v>
      </c>
      <c r="E33" s="7">
        <v>1969.2066308995368</v>
      </c>
      <c r="F33" s="7">
        <v>10786.370619286739</v>
      </c>
      <c r="G33" s="7">
        <v>5231.3650083192924</v>
      </c>
      <c r="H33" s="7">
        <v>698.30155971770989</v>
      </c>
      <c r="I33" s="7">
        <v>100798.56808094187</v>
      </c>
    </row>
    <row r="34" spans="1:9" ht="13.5" thickBot="1" x14ac:dyDescent="0.25">
      <c r="A34" s="6">
        <v>2017</v>
      </c>
      <c r="B34" s="7">
        <v>28892.251032817348</v>
      </c>
      <c r="C34" s="7">
        <v>39238.065971184122</v>
      </c>
      <c r="D34" s="7">
        <v>15138.692812398334</v>
      </c>
      <c r="E34" s="7">
        <v>1990.1092217766432</v>
      </c>
      <c r="F34" s="7">
        <v>10823.275313916383</v>
      </c>
      <c r="G34" s="7">
        <v>5295.2354044575532</v>
      </c>
      <c r="H34" s="7">
        <v>700.78377237403822</v>
      </c>
      <c r="I34" s="7">
        <v>102078.41352892442</v>
      </c>
    </row>
    <row r="35" spans="1:9" ht="13.5" thickBot="1" x14ac:dyDescent="0.25">
      <c r="A35" s="6">
        <v>2018</v>
      </c>
      <c r="B35" s="7">
        <v>29189.837804960371</v>
      </c>
      <c r="C35" s="7">
        <v>39849.372835120128</v>
      </c>
      <c r="D35" s="7">
        <v>15292.485337131013</v>
      </c>
      <c r="E35" s="7">
        <v>1979.403928566755</v>
      </c>
      <c r="F35" s="7">
        <v>10865.260251412388</v>
      </c>
      <c r="G35" s="7">
        <v>5320.662544688651</v>
      </c>
      <c r="H35" s="7">
        <v>701.75058690439778</v>
      </c>
      <c r="I35" s="7">
        <v>103198.7732887837</v>
      </c>
    </row>
    <row r="36" spans="1:9" ht="13.5" thickBot="1" x14ac:dyDescent="0.25">
      <c r="A36" s="6">
        <v>2019</v>
      </c>
      <c r="B36" s="7">
        <v>29494.3061397497</v>
      </c>
      <c r="C36" s="7">
        <v>40445.258439869714</v>
      </c>
      <c r="D36" s="7">
        <v>15391.152154951809</v>
      </c>
      <c r="E36" s="7">
        <v>1983.4040794865291</v>
      </c>
      <c r="F36" s="7">
        <v>10909.317354625897</v>
      </c>
      <c r="G36" s="7">
        <v>5374.7118507444457</v>
      </c>
      <c r="H36" s="7">
        <v>703.11872073260349</v>
      </c>
      <c r="I36" s="7">
        <v>104301.26874016068</v>
      </c>
    </row>
    <row r="37" spans="1:9" ht="13.5" thickBot="1" x14ac:dyDescent="0.25">
      <c r="A37" s="6">
        <v>2020</v>
      </c>
      <c r="B37" s="7">
        <v>29943.370003460641</v>
      </c>
      <c r="C37" s="7">
        <v>41066.109612481254</v>
      </c>
      <c r="D37" s="7">
        <v>15494.94993724981</v>
      </c>
      <c r="E37" s="7">
        <v>1994.1419270083807</v>
      </c>
      <c r="F37" s="7">
        <v>10963.192583779355</v>
      </c>
      <c r="G37" s="7">
        <v>5421.4305563729476</v>
      </c>
      <c r="H37" s="7">
        <v>704.1499660909767</v>
      </c>
      <c r="I37" s="7">
        <v>105587.34458644336</v>
      </c>
    </row>
    <row r="38" spans="1:9" ht="13.5" thickBot="1" x14ac:dyDescent="0.25">
      <c r="A38" s="6">
        <v>2021</v>
      </c>
      <c r="B38" s="7">
        <v>30378.269012347646</v>
      </c>
      <c r="C38" s="7">
        <v>41610.475503839814</v>
      </c>
      <c r="D38" s="7">
        <v>15591.403175422936</v>
      </c>
      <c r="E38" s="7">
        <v>1994.0937673541257</v>
      </c>
      <c r="F38" s="7">
        <v>11013.074467022549</v>
      </c>
      <c r="G38" s="7">
        <v>5461.8155819612502</v>
      </c>
      <c r="H38" s="7">
        <v>704.44212630440165</v>
      </c>
      <c r="I38" s="7">
        <v>106753.57363425272</v>
      </c>
    </row>
    <row r="39" spans="1:9" ht="13.5" thickBot="1" x14ac:dyDescent="0.25">
      <c r="A39" s="6">
        <v>2022</v>
      </c>
      <c r="B39" s="7">
        <v>30763.953520495674</v>
      </c>
      <c r="C39" s="7">
        <v>42123.921890185607</v>
      </c>
      <c r="D39" s="7">
        <v>15728.255696163</v>
      </c>
      <c r="E39" s="7">
        <v>1996.9381833582227</v>
      </c>
      <c r="F39" s="7">
        <v>11064.181375472162</v>
      </c>
      <c r="G39" s="7">
        <v>5563.9431272574684</v>
      </c>
      <c r="H39" s="7">
        <v>704.68369178689375</v>
      </c>
      <c r="I39" s="7">
        <v>107945.87748471904</v>
      </c>
    </row>
    <row r="40" spans="1:9" ht="13.5" thickBot="1" x14ac:dyDescent="0.25">
      <c r="A40" s="6">
        <v>2023</v>
      </c>
      <c r="B40" s="7">
        <v>31137.343691620667</v>
      </c>
      <c r="C40" s="7">
        <v>42535.370065975985</v>
      </c>
      <c r="D40" s="7">
        <v>15882.822715740358</v>
      </c>
      <c r="E40" s="7">
        <v>1994.8261027226163</v>
      </c>
      <c r="F40" s="7">
        <v>11115.412946840268</v>
      </c>
      <c r="G40" s="7">
        <v>5621.0224050992147</v>
      </c>
      <c r="H40" s="7">
        <v>705.33753163117183</v>
      </c>
      <c r="I40" s="7">
        <v>108992.13545963027</v>
      </c>
    </row>
    <row r="41" spans="1:9" ht="13.5" thickBot="1" x14ac:dyDescent="0.25">
      <c r="A41" s="6">
        <v>2024</v>
      </c>
      <c r="B41" s="7">
        <v>31463.146984894869</v>
      </c>
      <c r="C41" s="7">
        <v>42897.22740039909</v>
      </c>
      <c r="D41" s="7">
        <v>16032.843336582999</v>
      </c>
      <c r="E41" s="7">
        <v>1988.8289027698513</v>
      </c>
      <c r="F41" s="7">
        <v>11166.116979363278</v>
      </c>
      <c r="G41" s="7">
        <v>5680.5143273678859</v>
      </c>
      <c r="H41" s="7">
        <v>706.50852697720393</v>
      </c>
      <c r="I41" s="7">
        <v>109935.18645835517</v>
      </c>
    </row>
    <row r="42" spans="1:9" ht="13.5" thickBot="1" x14ac:dyDescent="0.25">
      <c r="A42" s="6">
        <v>2025</v>
      </c>
      <c r="B42" s="7">
        <v>31775.454722611452</v>
      </c>
      <c r="C42" s="7">
        <v>43276.478099264117</v>
      </c>
      <c r="D42" s="7">
        <v>16169.65665647875</v>
      </c>
      <c r="E42" s="7">
        <v>1975.2007508390755</v>
      </c>
      <c r="F42" s="7">
        <v>11219.036826979012</v>
      </c>
      <c r="G42" s="7">
        <v>5762.7622594797695</v>
      </c>
      <c r="H42" s="7">
        <v>707.46326753985136</v>
      </c>
      <c r="I42" s="7">
        <v>110886.05258319204</v>
      </c>
    </row>
    <row r="43" spans="1:9" ht="13.5" thickBot="1" x14ac:dyDescent="0.25">
      <c r="A43" s="6">
        <v>2026</v>
      </c>
      <c r="B43" s="7">
        <v>32097.144696831285</v>
      </c>
      <c r="C43" s="7">
        <v>43656.920565518209</v>
      </c>
      <c r="D43" s="7">
        <v>16321.491136339475</v>
      </c>
      <c r="E43" s="7">
        <v>1949.3798729459406</v>
      </c>
      <c r="F43" s="7">
        <v>11271.771838077344</v>
      </c>
      <c r="G43" s="7">
        <v>5826.0712666586605</v>
      </c>
      <c r="H43" s="7">
        <v>708.57561298690246</v>
      </c>
      <c r="I43" s="7">
        <v>111831.35498935782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31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26</v>
      </c>
      <c r="B48" s="13">
        <f t="shared" ref="B48:I48" si="0">EXP((LN(B17/B7)/10))-1</f>
        <v>1.6633319582421757E-2</v>
      </c>
      <c r="C48" s="13">
        <f t="shared" si="0"/>
        <v>2.8748317089961395E-2</v>
      </c>
      <c r="D48" s="13">
        <f t="shared" si="0"/>
        <v>5.657025457320719E-3</v>
      </c>
      <c r="E48" s="13">
        <f t="shared" si="0"/>
        <v>-1.4502809255532489E-2</v>
      </c>
      <c r="F48" s="13">
        <f t="shared" si="0"/>
        <v>-2.3145431877175326E-2</v>
      </c>
      <c r="G48" s="13">
        <f t="shared" si="0"/>
        <v>2.0478174661354043E-2</v>
      </c>
      <c r="H48" s="13">
        <f t="shared" si="0"/>
        <v>3.2035241134005243E-3</v>
      </c>
      <c r="I48" s="13">
        <f t="shared" si="0"/>
        <v>1.2747814403845759E-2</v>
      </c>
    </row>
    <row r="49" spans="1:9" x14ac:dyDescent="0.2">
      <c r="A49" s="8" t="s">
        <v>27</v>
      </c>
      <c r="B49" s="13">
        <f t="shared" ref="B49:I49" si="1">EXP((LN(B30/B17)/13))-1</f>
        <v>1.7246436001268073E-3</v>
      </c>
      <c r="C49" s="13">
        <f t="shared" si="1"/>
        <v>9.1899097417087461E-3</v>
      </c>
      <c r="D49" s="13">
        <f t="shared" si="1"/>
        <v>-1.9013977252889336E-2</v>
      </c>
      <c r="E49" s="13">
        <f t="shared" si="1"/>
        <v>-1.9832524947634989E-2</v>
      </c>
      <c r="F49" s="13">
        <f t="shared" si="1"/>
        <v>7.0575178624621149E-3</v>
      </c>
      <c r="G49" s="13">
        <f t="shared" si="1"/>
        <v>6.3996736646547703E-3</v>
      </c>
      <c r="H49" s="13">
        <f t="shared" si="1"/>
        <v>3.761236929133327E-3</v>
      </c>
      <c r="I49" s="13">
        <f t="shared" si="1"/>
        <v>1.1426216033236791E-3</v>
      </c>
    </row>
    <row r="50" spans="1:9" x14ac:dyDescent="0.2">
      <c r="A50" s="8" t="s">
        <v>28</v>
      </c>
      <c r="B50" s="13">
        <f t="shared" ref="B50:I50" si="2">EXP((LN(B32/B30)/2))-1</f>
        <v>-5.4219673612694308E-3</v>
      </c>
      <c r="C50" s="13">
        <f t="shared" si="2"/>
        <v>4.255413251879725E-3</v>
      </c>
      <c r="D50" s="13">
        <f t="shared" si="2"/>
        <v>2.4150124077333412E-3</v>
      </c>
      <c r="E50" s="13">
        <f t="shared" si="2"/>
        <v>-5.2611236607963408E-3</v>
      </c>
      <c r="F50" s="13">
        <f t="shared" si="2"/>
        <v>3.0612110548686511E-2</v>
      </c>
      <c r="G50" s="13">
        <f t="shared" si="2"/>
        <v>1.5203585802314956E-2</v>
      </c>
      <c r="H50" s="13">
        <f t="shared" si="2"/>
        <v>-1.7573533154946475E-3</v>
      </c>
      <c r="I50" s="13">
        <f t="shared" si="2"/>
        <v>4.2131685688637788E-3</v>
      </c>
    </row>
    <row r="51" spans="1:9" x14ac:dyDescent="0.2">
      <c r="A51" s="8" t="s">
        <v>60</v>
      </c>
      <c r="B51" s="13">
        <f t="shared" ref="B51:I51" si="3">EXP((LN(B43/B30)/13))-1</f>
        <v>8.109206665980695E-3</v>
      </c>
      <c r="C51" s="13">
        <f t="shared" si="3"/>
        <v>1.1024875194266093E-2</v>
      </c>
      <c r="D51" s="13">
        <f t="shared" si="3"/>
        <v>8.958077523329333E-3</v>
      </c>
      <c r="E51" s="13">
        <f t="shared" si="3"/>
        <v>-4.6907369300182022E-3</v>
      </c>
      <c r="F51" s="13">
        <f t="shared" si="3"/>
        <v>8.4470920269208438E-3</v>
      </c>
      <c r="G51" s="13">
        <f t="shared" si="3"/>
        <v>1.2091582457367522E-2</v>
      </c>
      <c r="H51" s="13">
        <f t="shared" si="3"/>
        <v>1.0579041589509064E-3</v>
      </c>
      <c r="I51" s="13">
        <f t="shared" si="3"/>
        <v>9.3023041118647232E-3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72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89041.277414203156</v>
      </c>
      <c r="C7" s="7">
        <v>5658.1825646157731</v>
      </c>
      <c r="D7" s="7">
        <v>94699.459978818923</v>
      </c>
      <c r="E7" s="7">
        <v>2976.2646992653681</v>
      </c>
      <c r="F7" s="7">
        <v>0</v>
      </c>
      <c r="G7" s="7">
        <v>2976.2646992653681</v>
      </c>
      <c r="H7" s="7">
        <v>91723.195279553562</v>
      </c>
    </row>
    <row r="8" spans="1:11" ht="13.5" thickBot="1" x14ac:dyDescent="0.25">
      <c r="A8" s="6">
        <v>1991</v>
      </c>
      <c r="B8" s="7">
        <v>84216.752099170364</v>
      </c>
      <c r="C8" s="7">
        <v>5427.5812257685084</v>
      </c>
      <c r="D8" s="7">
        <v>89644.333324938867</v>
      </c>
      <c r="E8" s="7">
        <v>3015.0443672805941</v>
      </c>
      <c r="F8" s="7">
        <v>0</v>
      </c>
      <c r="G8" s="7">
        <v>3015.0443672805941</v>
      </c>
      <c r="H8" s="7">
        <v>86629.288957658267</v>
      </c>
    </row>
    <row r="9" spans="1:11" ht="13.5" thickBot="1" x14ac:dyDescent="0.25">
      <c r="A9" s="6">
        <v>1992</v>
      </c>
      <c r="B9" s="7">
        <v>85821.607639436159</v>
      </c>
      <c r="C9" s="7">
        <v>5542.2597406874129</v>
      </c>
      <c r="D9" s="7">
        <v>91363.867380123571</v>
      </c>
      <c r="E9" s="7">
        <v>3006.0170275910659</v>
      </c>
      <c r="F9" s="7">
        <v>0</v>
      </c>
      <c r="G9" s="7">
        <v>3006.0170275910659</v>
      </c>
      <c r="H9" s="7">
        <v>88357.850352532507</v>
      </c>
    </row>
    <row r="10" spans="1:11" ht="13.5" thickBot="1" x14ac:dyDescent="0.25">
      <c r="A10" s="6">
        <v>1993</v>
      </c>
      <c r="B10" s="7">
        <v>84753.649621014847</v>
      </c>
      <c r="C10" s="7">
        <v>5477.5466080868009</v>
      </c>
      <c r="D10" s="7">
        <v>90231.196229101653</v>
      </c>
      <c r="E10" s="7">
        <v>3061.1042251145104</v>
      </c>
      <c r="F10" s="7">
        <v>0</v>
      </c>
      <c r="G10" s="7">
        <v>3061.1042251145104</v>
      </c>
      <c r="H10" s="7">
        <v>87170.092003987142</v>
      </c>
    </row>
    <row r="11" spans="1:11" ht="13.5" thickBot="1" x14ac:dyDescent="0.25">
      <c r="A11" s="6">
        <v>1994</v>
      </c>
      <c r="B11" s="7">
        <v>87337.081296756951</v>
      </c>
      <c r="C11" s="7">
        <v>5620.4253112171227</v>
      </c>
      <c r="D11" s="7">
        <v>92957.506607974079</v>
      </c>
      <c r="E11" s="7">
        <v>3091.1910514273995</v>
      </c>
      <c r="F11" s="7">
        <v>0</v>
      </c>
      <c r="G11" s="7">
        <v>3091.1910514273995</v>
      </c>
      <c r="H11" s="7">
        <v>89866.315556546673</v>
      </c>
    </row>
    <row r="12" spans="1:11" ht="13.5" thickBot="1" x14ac:dyDescent="0.25">
      <c r="A12" s="6">
        <v>1995</v>
      </c>
      <c r="B12" s="7">
        <v>86224.753885292826</v>
      </c>
      <c r="C12" s="7">
        <v>5589.5430441094786</v>
      </c>
      <c r="D12" s="7">
        <v>91814.296929402306</v>
      </c>
      <c r="E12" s="7">
        <v>3018.7208502406156</v>
      </c>
      <c r="F12" s="7">
        <v>2.209226583104159E-2</v>
      </c>
      <c r="G12" s="7">
        <v>3018.7429425064465</v>
      </c>
      <c r="H12" s="7">
        <v>88795.553986895859</v>
      </c>
    </row>
    <row r="13" spans="1:11" ht="13.5" thickBot="1" x14ac:dyDescent="0.25">
      <c r="A13" s="6">
        <v>1996</v>
      </c>
      <c r="B13" s="7">
        <v>89929.78179320287</v>
      </c>
      <c r="C13" s="7">
        <v>5810.3273703337009</v>
      </c>
      <c r="D13" s="7">
        <v>95740.109163536574</v>
      </c>
      <c r="E13" s="7">
        <v>3009.3101279266316</v>
      </c>
      <c r="F13" s="7">
        <v>3.81288195207738E-2</v>
      </c>
      <c r="G13" s="7">
        <v>3009.3482567461524</v>
      </c>
      <c r="H13" s="7">
        <v>92730.760906790427</v>
      </c>
    </row>
    <row r="14" spans="1:11" ht="13.5" thickBot="1" x14ac:dyDescent="0.25">
      <c r="A14" s="6">
        <v>1997</v>
      </c>
      <c r="B14" s="7">
        <v>93272.897159391025</v>
      </c>
      <c r="C14" s="7">
        <v>6009.7600430593784</v>
      </c>
      <c r="D14" s="7">
        <v>99282.657202450398</v>
      </c>
      <c r="E14" s="7">
        <v>3190.9979652924781</v>
      </c>
      <c r="F14" s="7">
        <v>3.7747531325566103E-2</v>
      </c>
      <c r="G14" s="7">
        <v>3191.0357128238038</v>
      </c>
      <c r="H14" s="7">
        <v>96091.621489626588</v>
      </c>
    </row>
    <row r="15" spans="1:11" ht="13.5" thickBot="1" x14ac:dyDescent="0.25">
      <c r="A15" s="6">
        <v>1998</v>
      </c>
      <c r="B15" s="7">
        <v>91698.730100931352</v>
      </c>
      <c r="C15" s="7">
        <v>5946.2882086180243</v>
      </c>
      <c r="D15" s="7">
        <v>97645.01830954937</v>
      </c>
      <c r="E15" s="7">
        <v>3193.804525038267</v>
      </c>
      <c r="F15" s="7">
        <v>7.2898036744018846E-2</v>
      </c>
      <c r="G15" s="7">
        <v>3193.8774230750109</v>
      </c>
      <c r="H15" s="7">
        <v>94451.140886474357</v>
      </c>
    </row>
    <row r="16" spans="1:11" ht="13.5" thickBot="1" x14ac:dyDescent="0.25">
      <c r="A16" s="6">
        <v>1999</v>
      </c>
      <c r="B16" s="7">
        <v>95609.225659733434</v>
      </c>
      <c r="C16" s="7">
        <v>6158.4022194013278</v>
      </c>
      <c r="D16" s="7">
        <v>101767.62787913476</v>
      </c>
      <c r="E16" s="7">
        <v>3285.8886767769068</v>
      </c>
      <c r="F16" s="7">
        <v>0.41051069346366709</v>
      </c>
      <c r="G16" s="7">
        <v>3286.2991874703703</v>
      </c>
      <c r="H16" s="7">
        <v>98481.328691664385</v>
      </c>
    </row>
    <row r="17" spans="1:8" ht="13.5" thickBot="1" x14ac:dyDescent="0.25">
      <c r="A17" s="6">
        <v>2000</v>
      </c>
      <c r="B17" s="7">
        <v>100840.302758133</v>
      </c>
      <c r="C17" s="7">
        <v>6517.519125728305</v>
      </c>
      <c r="D17" s="7">
        <v>107357.8218838613</v>
      </c>
      <c r="E17" s="7">
        <v>3151.8990041865818</v>
      </c>
      <c r="F17" s="7">
        <v>0.72650418387158922</v>
      </c>
      <c r="G17" s="7">
        <v>3152.6255083704532</v>
      </c>
      <c r="H17" s="7">
        <v>104205.19637549084</v>
      </c>
    </row>
    <row r="18" spans="1:8" ht="13.5" thickBot="1" x14ac:dyDescent="0.25">
      <c r="A18" s="6">
        <v>2001</v>
      </c>
      <c r="B18" s="7">
        <v>97013.941634304763</v>
      </c>
      <c r="C18" s="7">
        <v>6197.1591141609442</v>
      </c>
      <c r="D18" s="7">
        <v>103211.1007484657</v>
      </c>
      <c r="E18" s="7">
        <v>3674.3809999999999</v>
      </c>
      <c r="F18" s="7">
        <v>1.6243562258089981</v>
      </c>
      <c r="G18" s="7">
        <v>3676.005356225809</v>
      </c>
      <c r="H18" s="7">
        <v>99535.095392239891</v>
      </c>
    </row>
    <row r="19" spans="1:8" ht="13.5" thickBot="1" x14ac:dyDescent="0.25">
      <c r="A19" s="6">
        <v>2002</v>
      </c>
      <c r="B19" s="7">
        <v>100546.58237220044</v>
      </c>
      <c r="C19" s="7">
        <v>6338.7334550263686</v>
      </c>
      <c r="D19" s="7">
        <v>106885.3158272268</v>
      </c>
      <c r="E19" s="7">
        <v>4401.8485637759995</v>
      </c>
      <c r="F19" s="7">
        <v>4.4664182777571479</v>
      </c>
      <c r="G19" s="7">
        <v>4406.3149820537565</v>
      </c>
      <c r="H19" s="7">
        <v>102479.00084517305</v>
      </c>
    </row>
    <row r="20" spans="1:8" ht="13.5" thickBot="1" x14ac:dyDescent="0.25">
      <c r="A20" s="6">
        <v>2003</v>
      </c>
      <c r="B20" s="7">
        <v>102975.4425727606</v>
      </c>
      <c r="C20" s="7">
        <v>6460.7571625272512</v>
      </c>
      <c r="D20" s="7">
        <v>109436.19973528785</v>
      </c>
      <c r="E20" s="7">
        <v>4916.5858309871992</v>
      </c>
      <c r="F20" s="7">
        <v>9.4159023577771919</v>
      </c>
      <c r="G20" s="7">
        <v>4926.0017333449759</v>
      </c>
      <c r="H20" s="7">
        <v>104510.19800194287</v>
      </c>
    </row>
    <row r="21" spans="1:8" ht="13.5" thickBot="1" x14ac:dyDescent="0.25">
      <c r="A21" s="6">
        <v>2004</v>
      </c>
      <c r="B21" s="7">
        <v>106677.09164122894</v>
      </c>
      <c r="C21" s="7">
        <v>6687.5417376914311</v>
      </c>
      <c r="D21" s="7">
        <v>113364.63337892036</v>
      </c>
      <c r="E21" s="7">
        <v>4844.4880541259672</v>
      </c>
      <c r="F21" s="7">
        <v>21.045220756245833</v>
      </c>
      <c r="G21" s="7">
        <v>4865.5332748822129</v>
      </c>
      <c r="H21" s="7">
        <v>108499.10010403815</v>
      </c>
    </row>
    <row r="22" spans="1:8" ht="13.5" thickBot="1" x14ac:dyDescent="0.25">
      <c r="A22" s="6">
        <v>2005</v>
      </c>
      <c r="B22" s="7">
        <v>107071.29033174302</v>
      </c>
      <c r="C22" s="7">
        <v>6760.2670304050707</v>
      </c>
      <c r="D22" s="7">
        <v>113831.55736214809</v>
      </c>
      <c r="E22" s="7">
        <v>4917.0190059530278</v>
      </c>
      <c r="F22" s="7">
        <v>31.510911863696069</v>
      </c>
      <c r="G22" s="7">
        <v>4948.5299178167243</v>
      </c>
      <c r="H22" s="7">
        <v>108883.02744433137</v>
      </c>
    </row>
    <row r="23" spans="1:8" ht="13.5" thickBot="1" x14ac:dyDescent="0.25">
      <c r="A23" s="6">
        <v>2006</v>
      </c>
      <c r="B23" s="7">
        <v>110380.16701079652</v>
      </c>
      <c r="C23" s="7">
        <v>6954.5027954372945</v>
      </c>
      <c r="D23" s="7">
        <v>117334.66980623381</v>
      </c>
      <c r="E23" s="7">
        <v>4876.9156983610183</v>
      </c>
      <c r="F23" s="7">
        <v>48.074949679654601</v>
      </c>
      <c r="G23" s="7">
        <v>4924.9906480406726</v>
      </c>
      <c r="H23" s="7">
        <v>112409.67915819313</v>
      </c>
    </row>
    <row r="24" spans="1:8" ht="13.5" thickBot="1" x14ac:dyDescent="0.25">
      <c r="A24" s="6">
        <v>2007</v>
      </c>
      <c r="B24" s="7">
        <v>110839.23929280725</v>
      </c>
      <c r="C24" s="7">
        <v>6981.6014563957051</v>
      </c>
      <c r="D24" s="7">
        <v>117820.84074920295</v>
      </c>
      <c r="E24" s="7">
        <v>4921.4026130518705</v>
      </c>
      <c r="F24" s="7">
        <v>76.345219818630355</v>
      </c>
      <c r="G24" s="7">
        <v>4997.747832870501</v>
      </c>
      <c r="H24" s="7">
        <v>112823.09291633245</v>
      </c>
    </row>
    <row r="25" spans="1:8" ht="13.5" thickBot="1" x14ac:dyDescent="0.25">
      <c r="A25" s="6">
        <v>2008</v>
      </c>
      <c r="B25" s="7">
        <v>110047.92607137047</v>
      </c>
      <c r="C25" s="7">
        <v>6994.3040676219971</v>
      </c>
      <c r="D25" s="7">
        <v>117042.23013899247</v>
      </c>
      <c r="E25" s="7">
        <v>4872.3120629018631</v>
      </c>
      <c r="F25" s="7">
        <v>155.32328612315581</v>
      </c>
      <c r="G25" s="7">
        <v>5027.6353490250185</v>
      </c>
      <c r="H25" s="7">
        <v>112014.59478996745</v>
      </c>
    </row>
    <row r="26" spans="1:8" ht="13.5" thickBot="1" x14ac:dyDescent="0.25">
      <c r="A26" s="6">
        <v>2009</v>
      </c>
      <c r="B26" s="7">
        <v>105755.46276546099</v>
      </c>
      <c r="C26" s="7">
        <v>6707.0341396672666</v>
      </c>
      <c r="D26" s="7">
        <v>112462.49690512827</v>
      </c>
      <c r="E26" s="7">
        <v>4920.8424012128644</v>
      </c>
      <c r="F26" s="7">
        <v>236.45952977812371</v>
      </c>
      <c r="G26" s="7">
        <v>5157.3019309909878</v>
      </c>
      <c r="H26" s="7">
        <v>107305.19497413728</v>
      </c>
    </row>
    <row r="27" spans="1:8" ht="13.5" thickBot="1" x14ac:dyDescent="0.25">
      <c r="A27" s="6">
        <v>2010</v>
      </c>
      <c r="B27" s="7">
        <v>104025.16696783424</v>
      </c>
      <c r="C27" s="7">
        <v>6543.6445440211683</v>
      </c>
      <c r="D27" s="7">
        <v>110568.81151185541</v>
      </c>
      <c r="E27" s="7">
        <v>5049.4739729017683</v>
      </c>
      <c r="F27" s="7">
        <v>304.57170050362555</v>
      </c>
      <c r="G27" s="7">
        <v>5354.0456734053942</v>
      </c>
      <c r="H27" s="7">
        <v>105214.76583845002</v>
      </c>
    </row>
    <row r="28" spans="1:8" ht="13.5" thickBot="1" x14ac:dyDescent="0.25">
      <c r="A28" s="6">
        <v>2011</v>
      </c>
      <c r="B28" s="7">
        <v>105149.8889977403</v>
      </c>
      <c r="C28" s="7">
        <v>6577.7166601688577</v>
      </c>
      <c r="D28" s="7">
        <v>111727.60565790915</v>
      </c>
      <c r="E28" s="7">
        <v>5072.584621668846</v>
      </c>
      <c r="F28" s="7">
        <v>431.65716505891118</v>
      </c>
      <c r="G28" s="7">
        <v>5504.2417867277572</v>
      </c>
      <c r="H28" s="7">
        <v>106223.3638711814</v>
      </c>
    </row>
    <row r="29" spans="1:8" ht="13.5" thickBot="1" x14ac:dyDescent="0.25">
      <c r="A29" s="6">
        <v>2012</v>
      </c>
      <c r="B29" s="7">
        <v>107669.79984137519</v>
      </c>
      <c r="C29" s="7">
        <v>6760.8420906599504</v>
      </c>
      <c r="D29" s="7">
        <v>114430.64193203514</v>
      </c>
      <c r="E29" s="7">
        <v>4891.1810914889202</v>
      </c>
      <c r="F29" s="7">
        <v>670.15640576944099</v>
      </c>
      <c r="G29" s="7">
        <v>5561.3374972583615</v>
      </c>
      <c r="H29" s="7">
        <v>108869.30443477679</v>
      </c>
    </row>
    <row r="30" spans="1:8" ht="13.5" thickBot="1" x14ac:dyDescent="0.25">
      <c r="A30" s="6">
        <v>2013</v>
      </c>
      <c r="B30" s="7">
        <v>105101.61650969296</v>
      </c>
      <c r="C30" s="7">
        <v>6601.948926805343</v>
      </c>
      <c r="D30" s="7">
        <v>111703.56543649831</v>
      </c>
      <c r="E30" s="7">
        <v>5015.8912647118887</v>
      </c>
      <c r="F30" s="7">
        <v>936.9974625496518</v>
      </c>
      <c r="G30" s="7">
        <v>5952.8887272615402</v>
      </c>
      <c r="H30" s="7">
        <v>105750.67670923677</v>
      </c>
    </row>
    <row r="31" spans="1:8" ht="13.5" thickBot="1" x14ac:dyDescent="0.25">
      <c r="A31" s="6">
        <v>2014</v>
      </c>
      <c r="B31" s="7">
        <v>105894.1246635733</v>
      </c>
      <c r="C31" s="7">
        <v>6590.6455434068666</v>
      </c>
      <c r="D31" s="7">
        <v>112484.77020698016</v>
      </c>
      <c r="E31" s="7">
        <v>5106.3549084934684</v>
      </c>
      <c r="F31" s="7">
        <v>1453.2242273416007</v>
      </c>
      <c r="G31" s="7">
        <v>6559.5791358350689</v>
      </c>
      <c r="H31" s="7">
        <v>105925.19107114509</v>
      </c>
    </row>
    <row r="32" spans="1:8" ht="13.5" thickBot="1" x14ac:dyDescent="0.25">
      <c r="A32" s="6">
        <v>2015</v>
      </c>
      <c r="B32" s="7">
        <v>107331.71647077</v>
      </c>
      <c r="C32" s="7">
        <v>6634.9409358434532</v>
      </c>
      <c r="D32" s="7">
        <v>113966.65740661345</v>
      </c>
      <c r="E32" s="7">
        <v>5254.3580659521322</v>
      </c>
      <c r="F32" s="7">
        <v>2091.4100471298193</v>
      </c>
      <c r="G32" s="7">
        <v>7345.7681130819519</v>
      </c>
      <c r="H32" s="7">
        <v>106620.88929353149</v>
      </c>
    </row>
    <row r="33" spans="1:8" ht="13.5" thickBot="1" x14ac:dyDescent="0.25">
      <c r="A33" s="6">
        <v>2016</v>
      </c>
      <c r="B33" s="7">
        <v>108753.11078354875</v>
      </c>
      <c r="C33" s="7">
        <v>6690.199077024713</v>
      </c>
      <c r="D33" s="7">
        <v>115443.30986057346</v>
      </c>
      <c r="E33" s="7">
        <v>5327.0359116100499</v>
      </c>
      <c r="F33" s="7">
        <v>2627.5067909968452</v>
      </c>
      <c r="G33" s="7">
        <v>7954.5427026068946</v>
      </c>
      <c r="H33" s="7">
        <v>107488.76715796656</v>
      </c>
    </row>
    <row r="34" spans="1:8" ht="13.5" thickBot="1" x14ac:dyDescent="0.25">
      <c r="A34" s="6">
        <v>2017</v>
      </c>
      <c r="B34" s="7">
        <v>110294.15288265956</v>
      </c>
      <c r="C34" s="7">
        <v>6777.2285674875275</v>
      </c>
      <c r="D34" s="7">
        <v>117071.38145014709</v>
      </c>
      <c r="E34" s="7">
        <v>5369.7521183433164</v>
      </c>
      <c r="F34" s="7">
        <v>2845.9872353918004</v>
      </c>
      <c r="G34" s="7">
        <v>8215.7393537351163</v>
      </c>
      <c r="H34" s="7">
        <v>108855.64209641198</v>
      </c>
    </row>
    <row r="35" spans="1:8" ht="13.5" thickBot="1" x14ac:dyDescent="0.25">
      <c r="A35" s="6">
        <v>2018</v>
      </c>
      <c r="B35" s="7">
        <v>111744.76735821764</v>
      </c>
      <c r="C35" s="7">
        <v>6853.4130311579584</v>
      </c>
      <c r="D35" s="7">
        <v>118598.1803893756</v>
      </c>
      <c r="E35" s="7">
        <v>5413.0015366111802</v>
      </c>
      <c r="F35" s="7">
        <v>3132.9925328227596</v>
      </c>
      <c r="G35" s="7">
        <v>8545.9940694339402</v>
      </c>
      <c r="H35" s="7">
        <v>110052.18631994165</v>
      </c>
    </row>
    <row r="36" spans="1:8" ht="13.5" thickBot="1" x14ac:dyDescent="0.25">
      <c r="A36" s="6">
        <v>2019</v>
      </c>
      <c r="B36" s="7">
        <v>113242.44272554276</v>
      </c>
      <c r="C36" s="7">
        <v>6928.3827218515944</v>
      </c>
      <c r="D36" s="7">
        <v>120170.82544739435</v>
      </c>
      <c r="E36" s="7">
        <v>5458.9899897891792</v>
      </c>
      <c r="F36" s="7">
        <v>3482.1839955928749</v>
      </c>
      <c r="G36" s="7">
        <v>8941.1739853820545</v>
      </c>
      <c r="H36" s="7">
        <v>111229.65146201229</v>
      </c>
    </row>
    <row r="37" spans="1:8" ht="13.5" thickBot="1" x14ac:dyDescent="0.25">
      <c r="A37" s="6">
        <v>2020</v>
      </c>
      <c r="B37" s="7">
        <v>114985.37663282503</v>
      </c>
      <c r="C37" s="7">
        <v>7015.8358793988145</v>
      </c>
      <c r="D37" s="7">
        <v>122001.21251222385</v>
      </c>
      <c r="E37" s="7">
        <v>5507.1195057859841</v>
      </c>
      <c r="F37" s="7">
        <v>3890.9125405956997</v>
      </c>
      <c r="G37" s="7">
        <v>9398.0320463816843</v>
      </c>
      <c r="H37" s="7">
        <v>112603.18046584216</v>
      </c>
    </row>
    <row r="38" spans="1:8" ht="13.5" thickBot="1" x14ac:dyDescent="0.25">
      <c r="A38" s="6">
        <v>2021</v>
      </c>
      <c r="B38" s="7">
        <v>116659.43691650475</v>
      </c>
      <c r="C38" s="7">
        <v>7095.1394546498514</v>
      </c>
      <c r="D38" s="7">
        <v>123754.5763711546</v>
      </c>
      <c r="E38" s="7">
        <v>5552.0245016167328</v>
      </c>
      <c r="F38" s="7">
        <v>4353.8387806352939</v>
      </c>
      <c r="G38" s="7">
        <v>9905.8632822520267</v>
      </c>
      <c r="H38" s="7">
        <v>113848.71308890257</v>
      </c>
    </row>
    <row r="39" spans="1:8" ht="13.5" thickBot="1" x14ac:dyDescent="0.25">
      <c r="A39" s="6">
        <v>2022</v>
      </c>
      <c r="B39" s="7">
        <v>118406.1593785852</v>
      </c>
      <c r="C39" s="7">
        <v>7176.2161164815607</v>
      </c>
      <c r="D39" s="7">
        <v>125582.37549506676</v>
      </c>
      <c r="E39" s="7">
        <v>5593.1644600246273</v>
      </c>
      <c r="F39" s="7">
        <v>4867.1174338415512</v>
      </c>
      <c r="G39" s="7">
        <v>10460.281893866179</v>
      </c>
      <c r="H39" s="7">
        <v>115122.09360120058</v>
      </c>
    </row>
    <row r="40" spans="1:8" ht="13.5" thickBot="1" x14ac:dyDescent="0.25">
      <c r="A40" s="6">
        <v>2023</v>
      </c>
      <c r="B40" s="7">
        <v>120053.01986698811</v>
      </c>
      <c r="C40" s="7">
        <v>7247.361658775525</v>
      </c>
      <c r="D40" s="7">
        <v>127300.38152576363</v>
      </c>
      <c r="E40" s="7">
        <v>5636.6197962268834</v>
      </c>
      <c r="F40" s="7">
        <v>5424.2646111309514</v>
      </c>
      <c r="G40" s="7">
        <v>11060.884407357835</v>
      </c>
      <c r="H40" s="7">
        <v>116239.49711840579</v>
      </c>
    </row>
    <row r="41" spans="1:8" ht="13.5" thickBot="1" x14ac:dyDescent="0.25">
      <c r="A41" s="6">
        <v>2024</v>
      </c>
      <c r="B41" s="7">
        <v>121641.13851636239</v>
      </c>
      <c r="C41" s="7">
        <v>7311.4891266888189</v>
      </c>
      <c r="D41" s="7">
        <v>128952.62764305121</v>
      </c>
      <c r="E41" s="7">
        <v>5684.4325181304539</v>
      </c>
      <c r="F41" s="7">
        <v>6021.5195398767592</v>
      </c>
      <c r="G41" s="7">
        <v>11705.952058007213</v>
      </c>
      <c r="H41" s="7">
        <v>117246.67558504399</v>
      </c>
    </row>
    <row r="42" spans="1:8" ht="13.5" thickBot="1" x14ac:dyDescent="0.25">
      <c r="A42" s="6">
        <v>2025</v>
      </c>
      <c r="B42" s="7">
        <v>123266.74822886156</v>
      </c>
      <c r="C42" s="7">
        <v>7376.1480231777232</v>
      </c>
      <c r="D42" s="7">
        <v>130642.89625203928</v>
      </c>
      <c r="E42" s="7">
        <v>5727.7177090296054</v>
      </c>
      <c r="F42" s="7">
        <v>6652.9779366399298</v>
      </c>
      <c r="G42" s="7">
        <v>12380.695645669535</v>
      </c>
      <c r="H42" s="7">
        <v>118262.20060636975</v>
      </c>
    </row>
    <row r="43" spans="1:8" ht="13.5" thickBot="1" x14ac:dyDescent="0.25">
      <c r="A43" s="6">
        <v>2026</v>
      </c>
      <c r="B43" s="7">
        <v>124915.27044717952</v>
      </c>
      <c r="C43" s="7">
        <v>7440.4285867969975</v>
      </c>
      <c r="D43" s="7">
        <v>132355.6990339765</v>
      </c>
      <c r="E43" s="7">
        <v>5766.6267518368122</v>
      </c>
      <c r="F43" s="7">
        <v>7317.2887059849118</v>
      </c>
      <c r="G43" s="7">
        <v>13083.915457821724</v>
      </c>
      <c r="H43" s="7">
        <v>119271.78357615478</v>
      </c>
    </row>
    <row r="44" spans="1:8" ht="14.1" customHeight="1" x14ac:dyDescent="0.2">
      <c r="A44" s="4"/>
    </row>
    <row r="45" spans="1:8" ht="15.75" x14ac:dyDescent="0.25">
      <c r="A45" s="21" t="s">
        <v>25</v>
      </c>
      <c r="B45" s="21"/>
      <c r="C45" s="21"/>
      <c r="D45" s="21"/>
      <c r="E45" s="21"/>
      <c r="F45" s="21"/>
      <c r="G45" s="21"/>
      <c r="H45" s="21"/>
    </row>
    <row r="46" spans="1:8" x14ac:dyDescent="0.2">
      <c r="A46" s="8" t="s">
        <v>26</v>
      </c>
      <c r="B46" s="13">
        <f>EXP((LN(B17/B7)/10))-1</f>
        <v>1.2521551424099719E-2</v>
      </c>
      <c r="C46" s="13">
        <f t="shared" ref="C46:H46" si="0">EXP((LN(C17/C7)/10))-1</f>
        <v>1.4239536168904499E-2</v>
      </c>
      <c r="D46" s="13">
        <f t="shared" si="0"/>
        <v>1.2624938800064767E-2</v>
      </c>
      <c r="E46" s="13">
        <f t="shared" ref="E46:G46" si="1">EXP((LN(E17/E7)/10))-1</f>
        <v>5.7500757857367191E-3</v>
      </c>
      <c r="F46" s="14" t="s">
        <v>61</v>
      </c>
      <c r="G46" s="13">
        <f t="shared" si="1"/>
        <v>5.773255648385156E-3</v>
      </c>
      <c r="H46" s="13">
        <f t="shared" si="0"/>
        <v>1.2840409352203874E-2</v>
      </c>
    </row>
    <row r="47" spans="1:8" x14ac:dyDescent="0.2">
      <c r="A47" s="8" t="s">
        <v>27</v>
      </c>
      <c r="B47" s="13">
        <f>EXP((LN(B30/B17)/13))-1</f>
        <v>3.1888855404982319E-3</v>
      </c>
      <c r="C47" s="13">
        <f t="shared" ref="C47:H47" si="2">EXP((LN(C30/C17)/13))-1</f>
        <v>9.9057460620577409E-4</v>
      </c>
      <c r="D47" s="13">
        <f t="shared" si="2"/>
        <v>3.0570664235243239E-3</v>
      </c>
      <c r="E47" s="13">
        <f t="shared" ref="E47" si="3">EXP((LN(E30/E17)/13))-1</f>
        <v>3.6385234559640489E-2</v>
      </c>
      <c r="F47" s="13">
        <f t="shared" si="2"/>
        <v>0.73487925314503322</v>
      </c>
      <c r="G47" s="13">
        <f t="shared" si="2"/>
        <v>5.0110568198061145E-2</v>
      </c>
      <c r="H47" s="13">
        <f t="shared" si="2"/>
        <v>1.1331199362494271E-3</v>
      </c>
    </row>
    <row r="48" spans="1:8" x14ac:dyDescent="0.2">
      <c r="A48" s="8" t="s">
        <v>28</v>
      </c>
      <c r="B48" s="13">
        <f>EXP((LN(B32/B30)/2))-1</f>
        <v>1.0553567345750858E-2</v>
      </c>
      <c r="C48" s="13">
        <f t="shared" ref="C48:H48" si="4">EXP((LN(C32/C30)/2))-1</f>
        <v>2.4955429236457327E-3</v>
      </c>
      <c r="D48" s="13">
        <f t="shared" si="4"/>
        <v>1.0079106145740813E-2</v>
      </c>
      <c r="E48" s="13">
        <f t="shared" si="4"/>
        <v>2.3495119149933741E-2</v>
      </c>
      <c r="F48" s="13">
        <f t="shared" si="4"/>
        <v>0.49399927808151234</v>
      </c>
      <c r="G48" s="13">
        <f t="shared" si="4"/>
        <v>0.11084822390625604</v>
      </c>
      <c r="H48" s="13">
        <f t="shared" si="4"/>
        <v>4.1060242574186834E-3</v>
      </c>
    </row>
    <row r="49" spans="1:8" x14ac:dyDescent="0.2">
      <c r="A49" s="8" t="s">
        <v>60</v>
      </c>
      <c r="B49" s="13">
        <f>EXP((LN(B43/B30)/13))-1</f>
        <v>1.3373872532343789E-2</v>
      </c>
      <c r="C49" s="13">
        <f t="shared" ref="C49:H49" si="5">EXP((LN(C43/C30)/13))-1</f>
        <v>9.2396207550911047E-3</v>
      </c>
      <c r="D49" s="13">
        <f t="shared" si="5"/>
        <v>1.3135083539113301E-2</v>
      </c>
      <c r="E49" s="13">
        <f t="shared" si="5"/>
        <v>1.078669724758452E-2</v>
      </c>
      <c r="F49" s="13">
        <f t="shared" si="5"/>
        <v>0.17128462981481096</v>
      </c>
      <c r="G49" s="13">
        <f t="shared" si="5"/>
        <v>6.244989714901461E-2</v>
      </c>
      <c r="H49" s="13">
        <f t="shared" si="5"/>
        <v>9.2983921958345039E-3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17193.206596859705</v>
      </c>
      <c r="C7" s="7">
        <v>1267.0247101868158</v>
      </c>
      <c r="D7" s="7">
        <v>18460.231307046521</v>
      </c>
      <c r="E7" s="7">
        <v>490.05127414340689</v>
      </c>
      <c r="F7" s="7">
        <v>0</v>
      </c>
      <c r="G7" s="7">
        <v>490.05127414340689</v>
      </c>
      <c r="H7" s="7">
        <v>17970.180032903114</v>
      </c>
      <c r="I7" s="10">
        <v>58.266997734421381</v>
      </c>
    </row>
    <row r="8" spans="1:11" ht="13.5" thickBot="1" x14ac:dyDescent="0.25">
      <c r="A8" s="6">
        <v>1991</v>
      </c>
      <c r="B8" s="7">
        <v>16305.493718411008</v>
      </c>
      <c r="C8" s="7">
        <v>1199.354300976624</v>
      </c>
      <c r="D8" s="7">
        <v>17504.848019387631</v>
      </c>
      <c r="E8" s="7">
        <v>492.73851688144714</v>
      </c>
      <c r="F8" s="7">
        <v>0</v>
      </c>
      <c r="G8" s="7">
        <v>492.73851688144714</v>
      </c>
      <c r="H8" s="7">
        <v>17012.109502506184</v>
      </c>
      <c r="I8" s="10">
        <v>58.130287932362236</v>
      </c>
    </row>
    <row r="9" spans="1:11" ht="13.5" thickBot="1" x14ac:dyDescent="0.25">
      <c r="A9" s="6">
        <v>1992</v>
      </c>
      <c r="B9" s="7">
        <v>17910.575444583341</v>
      </c>
      <c r="C9" s="7">
        <v>1320.9578005155536</v>
      </c>
      <c r="D9" s="7">
        <v>19231.533245098894</v>
      </c>
      <c r="E9" s="7">
        <v>497.77419648891754</v>
      </c>
      <c r="F9" s="7">
        <v>0</v>
      </c>
      <c r="G9" s="7">
        <v>497.77419648891754</v>
      </c>
      <c r="H9" s="7">
        <v>18733.759048609976</v>
      </c>
      <c r="I9" s="10">
        <v>53.841370389940344</v>
      </c>
    </row>
    <row r="10" spans="1:11" ht="13.5" thickBot="1" x14ac:dyDescent="0.25">
      <c r="A10" s="6">
        <v>1993</v>
      </c>
      <c r="B10" s="7">
        <v>16096.993191257576</v>
      </c>
      <c r="C10" s="7">
        <v>1182.4617622524984</v>
      </c>
      <c r="D10" s="7">
        <v>17279.454953510074</v>
      </c>
      <c r="E10" s="7">
        <v>506.50823609808782</v>
      </c>
      <c r="F10" s="7">
        <v>0</v>
      </c>
      <c r="G10" s="7">
        <v>506.50823609808782</v>
      </c>
      <c r="H10" s="7">
        <v>16772.946717411985</v>
      </c>
      <c r="I10" s="10">
        <v>59.32722444302135</v>
      </c>
    </row>
    <row r="11" spans="1:11" ht="13.5" thickBot="1" x14ac:dyDescent="0.25">
      <c r="A11" s="6">
        <v>1994</v>
      </c>
      <c r="B11" s="7">
        <v>17578.739678990645</v>
      </c>
      <c r="C11" s="7">
        <v>1295.01958595315</v>
      </c>
      <c r="D11" s="7">
        <v>18873.759264943794</v>
      </c>
      <c r="E11" s="7">
        <v>507.23072776995144</v>
      </c>
      <c r="F11" s="7">
        <v>0</v>
      </c>
      <c r="G11" s="7">
        <v>507.23072776995144</v>
      </c>
      <c r="H11" s="7">
        <v>18366.528537173843</v>
      </c>
      <c r="I11" s="10">
        <v>55.855475359755474</v>
      </c>
    </row>
    <row r="12" spans="1:11" ht="13.5" thickBot="1" x14ac:dyDescent="0.25">
      <c r="A12" s="6">
        <v>1995</v>
      </c>
      <c r="B12" s="7">
        <v>17095.919060532946</v>
      </c>
      <c r="C12" s="7">
        <v>1259.2630242418177</v>
      </c>
      <c r="D12" s="7">
        <v>18355.182084774762</v>
      </c>
      <c r="E12" s="7">
        <v>494.88318446136111</v>
      </c>
      <c r="F12" s="7">
        <v>8.0000000000000002E-3</v>
      </c>
      <c r="G12" s="7">
        <v>494.89118446136109</v>
      </c>
      <c r="H12" s="7">
        <v>17860.290900313401</v>
      </c>
      <c r="I12" s="10">
        <v>56.754275852525517</v>
      </c>
    </row>
    <row r="13" spans="1:11" ht="13.5" thickBot="1" x14ac:dyDescent="0.25">
      <c r="A13" s="6">
        <v>1996</v>
      </c>
      <c r="B13" s="7">
        <v>17712.156629561177</v>
      </c>
      <c r="C13" s="7">
        <v>1306.2425764178001</v>
      </c>
      <c r="D13" s="7">
        <v>19018.399205978978</v>
      </c>
      <c r="E13" s="7">
        <v>492.96883117403246</v>
      </c>
      <c r="F13" s="7">
        <v>7.92E-3</v>
      </c>
      <c r="G13" s="7">
        <v>492.97675117403247</v>
      </c>
      <c r="H13" s="7">
        <v>18525.422454804946</v>
      </c>
      <c r="I13" s="10">
        <v>57.141494752343981</v>
      </c>
    </row>
    <row r="14" spans="1:11" ht="13.5" thickBot="1" x14ac:dyDescent="0.25">
      <c r="A14" s="6">
        <v>1997</v>
      </c>
      <c r="B14" s="7">
        <v>18604.224234224468</v>
      </c>
      <c r="C14" s="7">
        <v>1371.60067049708</v>
      </c>
      <c r="D14" s="7">
        <v>19975.824904721547</v>
      </c>
      <c r="E14" s="7">
        <v>525.0615929415377</v>
      </c>
      <c r="F14" s="7">
        <v>7.8408000000000002E-3</v>
      </c>
      <c r="G14" s="7">
        <v>525.06943374153775</v>
      </c>
      <c r="H14" s="7">
        <v>19450.75547098001</v>
      </c>
      <c r="I14" s="10">
        <v>56.395563658765411</v>
      </c>
    </row>
    <row r="15" spans="1:11" ht="13.5" thickBot="1" x14ac:dyDescent="0.25">
      <c r="A15" s="6">
        <v>1998</v>
      </c>
      <c r="B15" s="7">
        <v>19373.290902638113</v>
      </c>
      <c r="C15" s="7">
        <v>1430.1024231207098</v>
      </c>
      <c r="D15" s="7">
        <v>20803.393325758821</v>
      </c>
      <c r="E15" s="7">
        <v>524.31644194068554</v>
      </c>
      <c r="F15" s="7">
        <v>5.9757272E-2</v>
      </c>
      <c r="G15" s="7">
        <v>524.37619921268549</v>
      </c>
      <c r="H15" s="7">
        <v>20279.017126546136</v>
      </c>
      <c r="I15" s="10">
        <v>53.168719377367651</v>
      </c>
    </row>
    <row r="16" spans="1:11" ht="13.5" thickBot="1" x14ac:dyDescent="0.25">
      <c r="A16" s="6">
        <v>1999</v>
      </c>
      <c r="B16" s="7">
        <v>18619.71927939673</v>
      </c>
      <c r="C16" s="7">
        <v>1371.9562657004672</v>
      </c>
      <c r="D16" s="7">
        <v>19991.675545097198</v>
      </c>
      <c r="E16" s="7">
        <v>535.72684058762798</v>
      </c>
      <c r="F16" s="7">
        <v>0.15875407108</v>
      </c>
      <c r="G16" s="7">
        <v>535.88559465870799</v>
      </c>
      <c r="H16" s="7">
        <v>19455.789950438491</v>
      </c>
      <c r="I16" s="10">
        <v>57.783111547713609</v>
      </c>
    </row>
    <row r="17" spans="1:9" ht="13.5" thickBot="1" x14ac:dyDescent="0.25">
      <c r="A17" s="6">
        <v>2000</v>
      </c>
      <c r="B17" s="7">
        <v>18949.165014435494</v>
      </c>
      <c r="C17" s="7">
        <v>1398.3550662044795</v>
      </c>
      <c r="D17" s="7">
        <v>20347.520080639973</v>
      </c>
      <c r="E17" s="7">
        <v>517.70894503281158</v>
      </c>
      <c r="F17" s="7">
        <v>0.2697464539692</v>
      </c>
      <c r="G17" s="7">
        <v>517.9786914867808</v>
      </c>
      <c r="H17" s="7">
        <v>19829.541389153193</v>
      </c>
      <c r="I17" s="10">
        <v>59.989135043767881</v>
      </c>
    </row>
    <row r="18" spans="1:9" ht="13.5" thickBot="1" x14ac:dyDescent="0.25">
      <c r="A18" s="6">
        <v>2001</v>
      </c>
      <c r="B18" s="7">
        <v>17497.42946585517</v>
      </c>
      <c r="C18" s="7">
        <v>1286.6550813331578</v>
      </c>
      <c r="D18" s="7">
        <v>18784.084547188329</v>
      </c>
      <c r="E18" s="7">
        <v>535.35975921853264</v>
      </c>
      <c r="F18" s="7">
        <v>0.62002673162950805</v>
      </c>
      <c r="G18" s="7">
        <v>535.97978595016218</v>
      </c>
      <c r="H18" s="7">
        <v>18248.104761238166</v>
      </c>
      <c r="I18" s="10">
        <v>62.266487180823098</v>
      </c>
    </row>
    <row r="19" spans="1:9" ht="13.5" thickBot="1" x14ac:dyDescent="0.25">
      <c r="A19" s="6">
        <v>2002</v>
      </c>
      <c r="B19" s="7">
        <v>18395.130170220429</v>
      </c>
      <c r="C19" s="7">
        <v>1348.3364149886997</v>
      </c>
      <c r="D19" s="7">
        <v>19743.466585209128</v>
      </c>
      <c r="E19" s="7">
        <v>620.27418596635175</v>
      </c>
      <c r="F19" s="7">
        <v>1.8098088814132138</v>
      </c>
      <c r="G19" s="7">
        <v>622.08399484776498</v>
      </c>
      <c r="H19" s="7">
        <v>19121.382590361362</v>
      </c>
      <c r="I19" s="10">
        <v>61.18028350163889</v>
      </c>
    </row>
    <row r="20" spans="1:9" ht="13.5" thickBot="1" x14ac:dyDescent="0.25">
      <c r="A20" s="6">
        <v>2003</v>
      </c>
      <c r="B20" s="7">
        <v>19722.758782440793</v>
      </c>
      <c r="C20" s="7">
        <v>1443.287079970798</v>
      </c>
      <c r="D20" s="7">
        <v>21166.045862411593</v>
      </c>
      <c r="E20" s="7">
        <v>696.58104646152026</v>
      </c>
      <c r="F20" s="7">
        <v>3.7807055789990849</v>
      </c>
      <c r="G20" s="7">
        <v>700.36175204051938</v>
      </c>
      <c r="H20" s="7">
        <v>20465.684110371072</v>
      </c>
      <c r="I20" s="10">
        <v>58.294596141642749</v>
      </c>
    </row>
    <row r="21" spans="1:9" ht="13.5" thickBot="1" x14ac:dyDescent="0.25">
      <c r="A21" s="6">
        <v>2004</v>
      </c>
      <c r="B21" s="7">
        <v>20266.914949940488</v>
      </c>
      <c r="C21" s="7">
        <v>1484.5294301488902</v>
      </c>
      <c r="D21" s="7">
        <v>21751.444380089379</v>
      </c>
      <c r="E21" s="7">
        <v>694.42220592488934</v>
      </c>
      <c r="F21" s="7">
        <v>7.4332112720090908</v>
      </c>
      <c r="G21" s="7">
        <v>701.85541719689843</v>
      </c>
      <c r="H21" s="7">
        <v>21049.588962892482</v>
      </c>
      <c r="I21" s="10">
        <v>58.840778519919198</v>
      </c>
    </row>
    <row r="22" spans="1:9" ht="13.5" thickBot="1" x14ac:dyDescent="0.25">
      <c r="A22" s="6">
        <v>2005</v>
      </c>
      <c r="B22" s="7">
        <v>21425.295230191099</v>
      </c>
      <c r="C22" s="7">
        <v>1571.0795590464809</v>
      </c>
      <c r="D22" s="7">
        <v>22996.37478923758</v>
      </c>
      <c r="E22" s="7">
        <v>710.59570355750384</v>
      </c>
      <c r="F22" s="7">
        <v>10.822508395389001</v>
      </c>
      <c r="G22" s="7">
        <v>721.41821195289288</v>
      </c>
      <c r="H22" s="7">
        <v>22274.956577284687</v>
      </c>
      <c r="I22" s="10">
        <v>55.800644548216511</v>
      </c>
    </row>
    <row r="23" spans="1:9" ht="13.5" thickBot="1" x14ac:dyDescent="0.25">
      <c r="A23" s="6">
        <v>2006</v>
      </c>
      <c r="B23" s="7">
        <v>22063.895373358395</v>
      </c>
      <c r="C23" s="7">
        <v>1621.1971850574741</v>
      </c>
      <c r="D23" s="7">
        <v>23685.092558415869</v>
      </c>
      <c r="E23" s="7">
        <v>684.05377368028792</v>
      </c>
      <c r="F23" s="7">
        <v>16.522133926835114</v>
      </c>
      <c r="G23" s="7">
        <v>700.57590760712299</v>
      </c>
      <c r="H23" s="7">
        <v>22984.516650808746</v>
      </c>
      <c r="I23" s="10">
        <v>55.829562787840302</v>
      </c>
    </row>
    <row r="24" spans="1:9" ht="13.5" thickBot="1" x14ac:dyDescent="0.25">
      <c r="A24" s="6">
        <v>2007</v>
      </c>
      <c r="B24" s="7">
        <v>22527.244295422002</v>
      </c>
      <c r="C24" s="7">
        <v>1655.7319296667183</v>
      </c>
      <c r="D24" s="7">
        <v>24182.976225088722</v>
      </c>
      <c r="E24" s="7">
        <v>680.79652588794306</v>
      </c>
      <c r="F24" s="7">
        <v>28.723769450623685</v>
      </c>
      <c r="G24" s="7">
        <v>709.52029533856671</v>
      </c>
      <c r="H24" s="7">
        <v>23473.455929750155</v>
      </c>
      <c r="I24" s="10">
        <v>54.867713322550919</v>
      </c>
    </row>
    <row r="25" spans="1:9" ht="13.5" thickBot="1" x14ac:dyDescent="0.25">
      <c r="A25" s="6">
        <v>2008</v>
      </c>
      <c r="B25" s="7">
        <v>21535.20527392298</v>
      </c>
      <c r="C25" s="7">
        <v>1577.7323965560367</v>
      </c>
      <c r="D25" s="7">
        <v>23112.937670479016</v>
      </c>
      <c r="E25" s="7">
        <v>683.01893983356513</v>
      </c>
      <c r="F25" s="7">
        <v>60.77198019916176</v>
      </c>
      <c r="G25" s="7">
        <v>743.79092003272683</v>
      </c>
      <c r="H25" s="7">
        <v>22369.146750446289</v>
      </c>
      <c r="I25" s="10">
        <v>57.163799506625608</v>
      </c>
    </row>
    <row r="26" spans="1:9" ht="13.5" thickBot="1" x14ac:dyDescent="0.25">
      <c r="A26" s="6">
        <v>2009</v>
      </c>
      <c r="B26" s="7">
        <v>21643.885842995718</v>
      </c>
      <c r="C26" s="7">
        <v>1583.7148033023491</v>
      </c>
      <c r="D26" s="7">
        <v>23227.600646298066</v>
      </c>
      <c r="E26" s="7">
        <v>698.20197714980543</v>
      </c>
      <c r="F26" s="7">
        <v>75.553633714704773</v>
      </c>
      <c r="G26" s="7">
        <v>773.75561086451023</v>
      </c>
      <c r="H26" s="7">
        <v>22453.845035433555</v>
      </c>
      <c r="I26" s="10">
        <v>54.553914760414123</v>
      </c>
    </row>
    <row r="27" spans="1:9" ht="13.5" thickBot="1" x14ac:dyDescent="0.25">
      <c r="A27" s="6">
        <v>2010</v>
      </c>
      <c r="B27" s="7">
        <v>22464.053844453902</v>
      </c>
      <c r="C27" s="7">
        <v>1642.4689743561553</v>
      </c>
      <c r="D27" s="7">
        <v>24106.522818810055</v>
      </c>
      <c r="E27" s="7">
        <v>716.55014809235252</v>
      </c>
      <c r="F27" s="7">
        <v>104.29226615394309</v>
      </c>
      <c r="G27" s="7">
        <v>820.84241424629556</v>
      </c>
      <c r="H27" s="7">
        <v>23285.680404563758</v>
      </c>
      <c r="I27" s="10">
        <v>51.580275127944738</v>
      </c>
    </row>
    <row r="28" spans="1:9" ht="13.5" thickBot="1" x14ac:dyDescent="0.25">
      <c r="A28" s="6">
        <v>2011</v>
      </c>
      <c r="B28" s="7">
        <v>21583.405731813662</v>
      </c>
      <c r="C28" s="7">
        <v>1571.5277889433119</v>
      </c>
      <c r="D28" s="7">
        <v>23154.933520756975</v>
      </c>
      <c r="E28" s="7">
        <v>734.53124408999383</v>
      </c>
      <c r="F28" s="7">
        <v>139.09970768505565</v>
      </c>
      <c r="G28" s="7">
        <v>873.63095177504943</v>
      </c>
      <c r="H28" s="7">
        <v>22281.302568981926</v>
      </c>
      <c r="I28" s="10">
        <v>54.422109040859752</v>
      </c>
    </row>
    <row r="29" spans="1:9" ht="13.5" thickBot="1" x14ac:dyDescent="0.25">
      <c r="A29" s="6">
        <v>2012</v>
      </c>
      <c r="B29" s="7">
        <v>21765.745251361346</v>
      </c>
      <c r="C29" s="7">
        <v>1581.6022124039655</v>
      </c>
      <c r="D29" s="7">
        <v>23347.347463765313</v>
      </c>
      <c r="E29" s="7">
        <v>707.78150553269484</v>
      </c>
      <c r="F29" s="7">
        <v>215.63076236038359</v>
      </c>
      <c r="G29" s="7">
        <v>923.41226789307848</v>
      </c>
      <c r="H29" s="7">
        <v>22423.935195872233</v>
      </c>
      <c r="I29" s="10">
        <v>55.422933935546737</v>
      </c>
    </row>
    <row r="30" spans="1:9" ht="13.5" thickBot="1" x14ac:dyDescent="0.25">
      <c r="A30" s="6">
        <v>2013</v>
      </c>
      <c r="B30" s="7">
        <v>21622.502550222165</v>
      </c>
      <c r="C30" s="7">
        <v>1565.0875832124971</v>
      </c>
      <c r="D30" s="7">
        <v>23187.590133434664</v>
      </c>
      <c r="E30" s="7">
        <v>707.22288891899348</v>
      </c>
      <c r="F30" s="7">
        <v>290.24443035422388</v>
      </c>
      <c r="G30" s="7">
        <v>997.46731927321741</v>
      </c>
      <c r="H30" s="7">
        <v>22190.122814161445</v>
      </c>
      <c r="I30" s="10">
        <v>54.402560811551091</v>
      </c>
    </row>
    <row r="31" spans="1:9" ht="13.5" thickBot="1" x14ac:dyDescent="0.25">
      <c r="A31" s="6">
        <v>2014</v>
      </c>
      <c r="B31" s="7">
        <v>22856.162805243192</v>
      </c>
      <c r="C31" s="7">
        <v>1646.8081050375254</v>
      </c>
      <c r="D31" s="7">
        <v>24502.970910280717</v>
      </c>
      <c r="E31" s="7">
        <v>720.55920612230307</v>
      </c>
      <c r="F31" s="7">
        <v>435.29834415841452</v>
      </c>
      <c r="G31" s="7">
        <v>1155.8575502807175</v>
      </c>
      <c r="H31" s="7">
        <v>23347.113359999999</v>
      </c>
      <c r="I31" s="10">
        <v>51.791913640425761</v>
      </c>
    </row>
    <row r="32" spans="1:9" ht="13.5" thickBot="1" x14ac:dyDescent="0.25">
      <c r="A32" s="6">
        <v>2015</v>
      </c>
      <c r="B32" s="7">
        <v>23608.171224053433</v>
      </c>
      <c r="C32" s="7">
        <v>1691.6117635682526</v>
      </c>
      <c r="D32" s="7">
        <v>25299.782987621686</v>
      </c>
      <c r="E32" s="7">
        <v>742.42994911601693</v>
      </c>
      <c r="F32" s="7">
        <v>575.91419720221336</v>
      </c>
      <c r="G32" s="7">
        <v>1318.3441463182303</v>
      </c>
      <c r="H32" s="7">
        <v>23981.438841303454</v>
      </c>
      <c r="I32" s="10">
        <v>50.753144858330828</v>
      </c>
    </row>
    <row r="33" spans="1:9" ht="13.5" thickBot="1" x14ac:dyDescent="0.25">
      <c r="A33" s="6">
        <v>2016</v>
      </c>
      <c r="B33" s="7">
        <v>23897.893338925147</v>
      </c>
      <c r="C33" s="7">
        <v>1705.4977971880289</v>
      </c>
      <c r="D33" s="7">
        <v>25603.391136113176</v>
      </c>
      <c r="E33" s="7">
        <v>751.35769233656799</v>
      </c>
      <c r="F33" s="7">
        <v>673.99760017211167</v>
      </c>
      <c r="G33" s="7">
        <v>1425.3552925086797</v>
      </c>
      <c r="H33" s="7">
        <v>24178.035843604495</v>
      </c>
      <c r="I33" s="10">
        <v>50.750223422550128</v>
      </c>
    </row>
    <row r="34" spans="1:9" ht="13.5" thickBot="1" x14ac:dyDescent="0.25">
      <c r="A34" s="6">
        <v>2017</v>
      </c>
      <c r="B34" s="7">
        <v>24150.801421218519</v>
      </c>
      <c r="C34" s="7">
        <v>1720.8543574365121</v>
      </c>
      <c r="D34" s="7">
        <v>25871.655778655033</v>
      </c>
      <c r="E34" s="7">
        <v>757.79351713176789</v>
      </c>
      <c r="F34" s="7">
        <v>718.40985440076474</v>
      </c>
      <c r="G34" s="7">
        <v>1476.2033715325326</v>
      </c>
      <c r="H34" s="7">
        <v>24395.452407122499</v>
      </c>
      <c r="I34" s="10">
        <v>50.937539318036343</v>
      </c>
    </row>
    <row r="35" spans="1:9" ht="13.5" thickBot="1" x14ac:dyDescent="0.25">
      <c r="A35" s="6">
        <v>2018</v>
      </c>
      <c r="B35" s="7">
        <v>24527.602123255896</v>
      </c>
      <c r="C35" s="7">
        <v>1744.5308171524625</v>
      </c>
      <c r="D35" s="7">
        <v>26272.132940408359</v>
      </c>
      <c r="E35" s="7">
        <v>764.34147071458915</v>
      </c>
      <c r="F35" s="7">
        <v>777.13023817176372</v>
      </c>
      <c r="G35" s="7">
        <v>1541.4717088863529</v>
      </c>
      <c r="H35" s="7">
        <v>24730.661231522005</v>
      </c>
      <c r="I35" s="10">
        <v>50.799430109927151</v>
      </c>
    </row>
    <row r="36" spans="1:9" ht="13.5" thickBot="1" x14ac:dyDescent="0.25">
      <c r="A36" s="6">
        <v>2019</v>
      </c>
      <c r="B36" s="7">
        <v>24847.871055428022</v>
      </c>
      <c r="C36" s="7">
        <v>1762.9369572167971</v>
      </c>
      <c r="D36" s="7">
        <v>26610.808012644819</v>
      </c>
      <c r="E36" s="7">
        <v>771.14535778247023</v>
      </c>
      <c r="F36" s="7">
        <v>848.40922979792595</v>
      </c>
      <c r="G36" s="7">
        <v>1619.5545875803962</v>
      </c>
      <c r="H36" s="7">
        <v>24991.253425064424</v>
      </c>
      <c r="I36" s="10">
        <v>50.807570877172346</v>
      </c>
    </row>
    <row r="37" spans="1:9" ht="13.5" thickBot="1" x14ac:dyDescent="0.25">
      <c r="A37" s="6">
        <v>2020</v>
      </c>
      <c r="B37" s="7">
        <v>25238.033051186088</v>
      </c>
      <c r="C37" s="7">
        <v>1785.7304867887151</v>
      </c>
      <c r="D37" s="7">
        <v>27023.763537974803</v>
      </c>
      <c r="E37" s="7">
        <v>778.21489146477973</v>
      </c>
      <c r="F37" s="7">
        <v>931.58682908528419</v>
      </c>
      <c r="G37" s="7">
        <v>1709.8017205500639</v>
      </c>
      <c r="H37" s="7">
        <v>25313.961817424737</v>
      </c>
      <c r="I37" s="10">
        <v>50.779267339210485</v>
      </c>
    </row>
    <row r="38" spans="1:9" ht="13.5" thickBot="1" x14ac:dyDescent="0.25">
      <c r="A38" s="6">
        <v>2021</v>
      </c>
      <c r="B38" s="7">
        <v>25613.571199862545</v>
      </c>
      <c r="C38" s="7">
        <v>1806.6352192857712</v>
      </c>
      <c r="D38" s="7">
        <v>27420.206419148315</v>
      </c>
      <c r="E38" s="7">
        <v>784.76625184779459</v>
      </c>
      <c r="F38" s="7">
        <v>1025.5113476806187</v>
      </c>
      <c r="G38" s="7">
        <v>1810.2775995284132</v>
      </c>
      <c r="H38" s="7">
        <v>25609.928819619901</v>
      </c>
      <c r="I38" s="10">
        <v>50.747616388724978</v>
      </c>
    </row>
    <row r="39" spans="1:9" ht="13.5" thickBot="1" x14ac:dyDescent="0.25">
      <c r="A39" s="6">
        <v>2022</v>
      </c>
      <c r="B39" s="7">
        <v>25990.420950178242</v>
      </c>
      <c r="C39" s="7">
        <v>1826.9384529272843</v>
      </c>
      <c r="D39" s="7">
        <v>27817.359403105525</v>
      </c>
      <c r="E39" s="7">
        <v>790.69647232826765</v>
      </c>
      <c r="F39" s="7">
        <v>1129.2830664433034</v>
      </c>
      <c r="G39" s="7">
        <v>1919.979538771571</v>
      </c>
      <c r="H39" s="7">
        <v>25897.379864333954</v>
      </c>
      <c r="I39" s="10">
        <v>50.745641357662329</v>
      </c>
    </row>
    <row r="40" spans="1:9" ht="13.5" thickBot="1" x14ac:dyDescent="0.25">
      <c r="A40" s="6">
        <v>2023</v>
      </c>
      <c r="B40" s="7">
        <v>26349.084761270831</v>
      </c>
      <c r="C40" s="7">
        <v>1845.1715505429238</v>
      </c>
      <c r="D40" s="7">
        <v>28194.256311813755</v>
      </c>
      <c r="E40" s="7">
        <v>797.27021564244092</v>
      </c>
      <c r="F40" s="7">
        <v>1241.463955068567</v>
      </c>
      <c r="G40" s="7">
        <v>2038.7341707110079</v>
      </c>
      <c r="H40" s="7">
        <v>26155.522141102749</v>
      </c>
      <c r="I40" s="10">
        <v>50.732495090460965</v>
      </c>
    </row>
    <row r="41" spans="1:9" ht="13.5" thickBot="1" x14ac:dyDescent="0.25">
      <c r="A41" s="6">
        <v>2024</v>
      </c>
      <c r="B41" s="7">
        <v>26687.433976455322</v>
      </c>
      <c r="C41" s="7">
        <v>1861.226729146123</v>
      </c>
      <c r="D41" s="7">
        <v>28548.660705601447</v>
      </c>
      <c r="E41" s="7">
        <v>804.6369461798397</v>
      </c>
      <c r="F41" s="7">
        <v>1361.1940896735684</v>
      </c>
      <c r="G41" s="7">
        <v>2165.8310358534081</v>
      </c>
      <c r="H41" s="7">
        <v>26382.82966974804</v>
      </c>
      <c r="I41" s="10">
        <v>50.731190946777069</v>
      </c>
    </row>
    <row r="42" spans="1:9" ht="13.5" thickBot="1" x14ac:dyDescent="0.25">
      <c r="A42" s="6">
        <v>2025</v>
      </c>
      <c r="B42" s="7">
        <v>27027.567498988796</v>
      </c>
      <c r="C42" s="7">
        <v>1876.9779767754658</v>
      </c>
      <c r="D42" s="7">
        <v>28904.545475764262</v>
      </c>
      <c r="E42" s="7">
        <v>811.52359948746607</v>
      </c>
      <c r="F42" s="7">
        <v>1487.1877006185864</v>
      </c>
      <c r="G42" s="7">
        <v>2298.7113001060525</v>
      </c>
      <c r="H42" s="7">
        <v>26605.834175658209</v>
      </c>
      <c r="I42" s="10">
        <v>50.741694929167984</v>
      </c>
    </row>
    <row r="43" spans="1:9" ht="13.5" thickBot="1" x14ac:dyDescent="0.25">
      <c r="A43" s="6">
        <v>2026</v>
      </c>
      <c r="B43" s="7">
        <v>27368.01169216026</v>
      </c>
      <c r="C43" s="7">
        <v>1892.3410745628812</v>
      </c>
      <c r="D43" s="7">
        <v>29260.352766723143</v>
      </c>
      <c r="E43" s="7">
        <v>817.89788401340411</v>
      </c>
      <c r="F43" s="7">
        <v>1619.1115857454911</v>
      </c>
      <c r="G43" s="7">
        <v>2437.0094697588952</v>
      </c>
      <c r="H43" s="7">
        <v>26823.343296964249</v>
      </c>
      <c r="I43" s="10">
        <v>50.75989319264982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45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26</v>
      </c>
      <c r="B48" s="13">
        <f>EXP((LN(B17/B7)/10))-1</f>
        <v>9.7719898559780471E-3</v>
      </c>
      <c r="C48" s="13">
        <f t="shared" ref="C48:I48" si="0">EXP((LN(C17/C7)/10))-1</f>
        <v>9.9113138265967127E-3</v>
      </c>
      <c r="D48" s="13">
        <f t="shared" si="0"/>
        <v>9.7815579390201357E-3</v>
      </c>
      <c r="E48" s="13">
        <f t="shared" ref="E48" si="1">EXP((LN(E17/E7)/10))-1</f>
        <v>5.5054169571728817E-3</v>
      </c>
      <c r="F48" s="14" t="s">
        <v>61</v>
      </c>
      <c r="G48" s="13">
        <f t="shared" si="0"/>
        <v>5.5577954121490691E-3</v>
      </c>
      <c r="H48" s="13">
        <f t="shared" si="0"/>
        <v>9.8945400274594864E-3</v>
      </c>
      <c r="I48" s="13">
        <f t="shared" si="0"/>
        <v>2.9170068833765939E-3</v>
      </c>
    </row>
    <row r="49" spans="1:9" x14ac:dyDescent="0.2">
      <c r="A49" s="8" t="s">
        <v>46</v>
      </c>
      <c r="B49" s="13">
        <f>EXP((LN(B30/B17)/13))-1</f>
        <v>1.0203604514496201E-2</v>
      </c>
      <c r="C49" s="13">
        <f t="shared" ref="C49:I49" si="2">EXP((LN(C30/C17)/13))-1</f>
        <v>8.7026647565886517E-3</v>
      </c>
      <c r="D49" s="13">
        <f t="shared" si="2"/>
        <v>1.0101306940008214E-2</v>
      </c>
      <c r="E49" s="13">
        <f t="shared" ref="E49" si="3">EXP((LN(E30/E17)/13))-1</f>
        <v>2.4285013198095173E-2</v>
      </c>
      <c r="F49" s="13">
        <f t="shared" si="2"/>
        <v>0.71086606263211416</v>
      </c>
      <c r="G49" s="13">
        <f t="shared" si="2"/>
        <v>5.1698588072379703E-2</v>
      </c>
      <c r="H49" s="13">
        <f t="shared" si="2"/>
        <v>8.6894169634996743E-3</v>
      </c>
      <c r="I49" s="13">
        <f t="shared" si="2"/>
        <v>-7.4912028421962873E-3</v>
      </c>
    </row>
    <row r="50" spans="1:9" x14ac:dyDescent="0.2">
      <c r="A50" s="8" t="s">
        <v>47</v>
      </c>
      <c r="B50" s="13">
        <f>EXP((LN(B32/B30)/2))-1</f>
        <v>4.4908337893743822E-2</v>
      </c>
      <c r="C50" s="13">
        <f t="shared" ref="C50:I50" si="4">EXP((LN(C32/C30)/2))-1</f>
        <v>3.963531944476939E-2</v>
      </c>
      <c r="D50" s="13">
        <f t="shared" si="4"/>
        <v>4.4553263853124525E-2</v>
      </c>
      <c r="E50" s="13">
        <f t="shared" si="4"/>
        <v>2.4588760303513979E-2</v>
      </c>
      <c r="F50" s="13">
        <f t="shared" si="4"/>
        <v>0.40863003765154038</v>
      </c>
      <c r="G50" s="13">
        <f t="shared" si="4"/>
        <v>0.14964845456426157</v>
      </c>
      <c r="H50" s="13">
        <f t="shared" si="4"/>
        <v>3.9579639820317203E-2</v>
      </c>
      <c r="I50" s="13">
        <f t="shared" si="4"/>
        <v>-3.412303800893024E-2</v>
      </c>
    </row>
    <row r="51" spans="1:9" x14ac:dyDescent="0.2">
      <c r="A51" s="8" t="s">
        <v>63</v>
      </c>
      <c r="B51" s="13">
        <f>EXP((LN(B43/B30)/13))-1</f>
        <v>1.8291454557236353E-2</v>
      </c>
      <c r="C51" s="13">
        <f t="shared" ref="C51:I51" si="5">EXP((LN(C43/C30)/13))-1</f>
        <v>1.4712793907839083E-2</v>
      </c>
      <c r="D51" s="13">
        <f t="shared" si="5"/>
        <v>1.8054604526623663E-2</v>
      </c>
      <c r="E51" s="13">
        <f t="shared" si="5"/>
        <v>1.1246744885670346E-2</v>
      </c>
      <c r="F51" s="13">
        <f t="shared" si="5"/>
        <v>0.14136373163508575</v>
      </c>
      <c r="G51" s="13">
        <f t="shared" si="5"/>
        <v>7.1131927709320752E-2</v>
      </c>
      <c r="H51" s="13">
        <f t="shared" si="5"/>
        <v>1.4693461092446514E-2</v>
      </c>
      <c r="I51" s="13">
        <f t="shared" si="5"/>
        <v>-5.3169445783197711E-3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  <c r="I1" s="25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5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22190.122814161445</v>
      </c>
      <c r="C7" s="11">
        <v>1.0580000000000001</v>
      </c>
      <c r="D7" s="7">
        <v>23477.149937382808</v>
      </c>
      <c r="E7" s="11">
        <v>1.1000000000000001</v>
      </c>
      <c r="F7" s="7">
        <v>24409.135095577592</v>
      </c>
      <c r="G7" s="11">
        <v>1.1100000000000001</v>
      </c>
      <c r="H7" s="7">
        <v>24631.036323719207</v>
      </c>
    </row>
    <row r="8" spans="1:11" ht="13.5" thickBot="1" x14ac:dyDescent="0.25">
      <c r="A8" s="6">
        <v>2014</v>
      </c>
      <c r="B8" s="7">
        <v>23347.113359999999</v>
      </c>
      <c r="C8" s="11">
        <v>1.0580000000000001</v>
      </c>
      <c r="D8" s="7">
        <v>24701.24593488</v>
      </c>
      <c r="E8" s="11">
        <v>1.1000000000000001</v>
      </c>
      <c r="F8" s="7">
        <v>25681.824696</v>
      </c>
      <c r="G8" s="11">
        <v>1.1100000000000001</v>
      </c>
      <c r="H8" s="7">
        <v>25915.295829600003</v>
      </c>
    </row>
    <row r="9" spans="1:11" ht="13.5" thickBot="1" x14ac:dyDescent="0.25">
      <c r="A9" s="6">
        <v>2015</v>
      </c>
      <c r="B9" s="7">
        <v>23981.438841303454</v>
      </c>
      <c r="C9" s="11">
        <v>1.0580000000000001</v>
      </c>
      <c r="D9" s="7">
        <v>25372.362294099057</v>
      </c>
      <c r="E9" s="11">
        <v>1.1000000000000001</v>
      </c>
      <c r="F9" s="7">
        <v>26379.5827254338</v>
      </c>
      <c r="G9" s="11">
        <v>1.1100000000000001</v>
      </c>
      <c r="H9" s="7">
        <v>26619.397113846837</v>
      </c>
    </row>
    <row r="10" spans="1:11" ht="13.5" thickBot="1" x14ac:dyDescent="0.25">
      <c r="A10" s="6">
        <v>2016</v>
      </c>
      <c r="B10" s="7">
        <v>24178.035843604495</v>
      </c>
      <c r="C10" s="11">
        <v>1.0580000000000001</v>
      </c>
      <c r="D10" s="7">
        <v>25580.361922533557</v>
      </c>
      <c r="E10" s="11">
        <v>1.1000000000000001</v>
      </c>
      <c r="F10" s="7">
        <v>26595.839427964947</v>
      </c>
      <c r="G10" s="11">
        <v>1.1100000000000001</v>
      </c>
      <c r="H10" s="7">
        <v>26837.619786400992</v>
      </c>
    </row>
    <row r="11" spans="1:11" ht="13.5" thickBot="1" x14ac:dyDescent="0.25">
      <c r="A11" s="6">
        <v>2017</v>
      </c>
      <c r="B11" s="7">
        <v>24395.452407122499</v>
      </c>
      <c r="C11" s="11">
        <v>1.0580000000000001</v>
      </c>
      <c r="D11" s="7">
        <v>25810.388646735606</v>
      </c>
      <c r="E11" s="11">
        <v>1.1000000000000001</v>
      </c>
      <c r="F11" s="7">
        <v>26834.997647834749</v>
      </c>
      <c r="G11" s="11">
        <v>1.1100000000000001</v>
      </c>
      <c r="H11" s="7">
        <v>27078.952171905978</v>
      </c>
    </row>
    <row r="12" spans="1:11" ht="13.5" thickBot="1" x14ac:dyDescent="0.25">
      <c r="A12" s="6">
        <v>2018</v>
      </c>
      <c r="B12" s="7">
        <v>24730.661231522008</v>
      </c>
      <c r="C12" s="11">
        <v>1.0580000000000001</v>
      </c>
      <c r="D12" s="7">
        <v>26165.039582950285</v>
      </c>
      <c r="E12" s="11">
        <v>1.1000000000000001</v>
      </c>
      <c r="F12" s="7">
        <v>27203.727354674211</v>
      </c>
      <c r="G12" s="11">
        <v>1.1100000000000001</v>
      </c>
      <c r="H12" s="7">
        <v>27451.033966989431</v>
      </c>
    </row>
    <row r="13" spans="1:11" ht="13.5" thickBot="1" x14ac:dyDescent="0.25">
      <c r="A13" s="6">
        <v>2019</v>
      </c>
      <c r="B13" s="7">
        <v>24991.253425064424</v>
      </c>
      <c r="C13" s="11">
        <v>1.0580000000000001</v>
      </c>
      <c r="D13" s="7">
        <v>26440.746123718163</v>
      </c>
      <c r="E13" s="11">
        <v>1.1000000000000001</v>
      </c>
      <c r="F13" s="7">
        <v>27490.37876757087</v>
      </c>
      <c r="G13" s="11">
        <v>1.1100000000000001</v>
      </c>
      <c r="H13" s="7">
        <v>27740.291301821511</v>
      </c>
    </row>
    <row r="14" spans="1:11" ht="13.5" thickBot="1" x14ac:dyDescent="0.25">
      <c r="A14" s="6">
        <v>2020</v>
      </c>
      <c r="B14" s="7">
        <v>25313.961817424737</v>
      </c>
      <c r="C14" s="11">
        <v>1.0580000000000001</v>
      </c>
      <c r="D14" s="7">
        <v>26782.171602835373</v>
      </c>
      <c r="E14" s="11">
        <v>1.1000000000000001</v>
      </c>
      <c r="F14" s="7">
        <v>27845.357999167212</v>
      </c>
      <c r="G14" s="11">
        <v>1.1100000000000001</v>
      </c>
      <c r="H14" s="7">
        <v>28098.497617341462</v>
      </c>
    </row>
    <row r="15" spans="1:11" ht="13.5" thickBot="1" x14ac:dyDescent="0.25">
      <c r="A15" s="6">
        <v>2021</v>
      </c>
      <c r="B15" s="7">
        <v>25609.928819619905</v>
      </c>
      <c r="C15" s="11">
        <v>1.0580000000000001</v>
      </c>
      <c r="D15" s="7">
        <v>27095.30469115786</v>
      </c>
      <c r="E15" s="11">
        <v>1.1000000000000001</v>
      </c>
      <c r="F15" s="7">
        <v>28170.921701581898</v>
      </c>
      <c r="G15" s="11">
        <v>1.1100000000000001</v>
      </c>
      <c r="H15" s="7">
        <v>28427.020989778099</v>
      </c>
    </row>
    <row r="16" spans="1:11" ht="13.5" thickBot="1" x14ac:dyDescent="0.25">
      <c r="A16" s="6">
        <v>2022</v>
      </c>
      <c r="B16" s="7">
        <v>25897.379864333954</v>
      </c>
      <c r="C16" s="11">
        <v>1.0580000000000001</v>
      </c>
      <c r="D16" s="7">
        <v>27399.427896465324</v>
      </c>
      <c r="E16" s="11">
        <v>1.1000000000000001</v>
      </c>
      <c r="F16" s="7">
        <v>28487.11785076735</v>
      </c>
      <c r="G16" s="11">
        <v>1.1100000000000001</v>
      </c>
      <c r="H16" s="7">
        <v>28746.091649410693</v>
      </c>
    </row>
    <row r="17" spans="1:8" ht="13.5" thickBot="1" x14ac:dyDescent="0.25">
      <c r="A17" s="6">
        <v>2023</v>
      </c>
      <c r="B17" s="7">
        <v>26155.522141102752</v>
      </c>
      <c r="C17" s="11">
        <v>1.0580000000000001</v>
      </c>
      <c r="D17" s="7">
        <v>27672.542425286712</v>
      </c>
      <c r="E17" s="11">
        <v>1.1000000000000001</v>
      </c>
      <c r="F17" s="7">
        <v>28771.07435521303</v>
      </c>
      <c r="G17" s="11">
        <v>1.1100000000000001</v>
      </c>
      <c r="H17" s="7">
        <v>29032.629576624058</v>
      </c>
    </row>
    <row r="18" spans="1:8" ht="13.5" thickBot="1" x14ac:dyDescent="0.25">
      <c r="A18" s="6">
        <v>2024</v>
      </c>
      <c r="B18" s="7">
        <v>26382.82966974804</v>
      </c>
      <c r="C18" s="11">
        <v>1.0580000000000001</v>
      </c>
      <c r="D18" s="7">
        <v>27913.033790593428</v>
      </c>
      <c r="E18" s="11">
        <v>1.1000000000000001</v>
      </c>
      <c r="F18" s="7">
        <v>29021.112636722846</v>
      </c>
      <c r="G18" s="11">
        <v>1.1100000000000001</v>
      </c>
      <c r="H18" s="7">
        <v>29284.940933420326</v>
      </c>
    </row>
    <row r="19" spans="1:8" ht="13.5" thickBot="1" x14ac:dyDescent="0.25">
      <c r="A19" s="6">
        <v>2025</v>
      </c>
      <c r="B19" s="7">
        <v>26605.834175658209</v>
      </c>
      <c r="C19" s="11">
        <v>1.0580000000000001</v>
      </c>
      <c r="D19" s="7">
        <v>28148.972557846388</v>
      </c>
      <c r="E19" s="11">
        <v>1.1000000000000001</v>
      </c>
      <c r="F19" s="7">
        <v>29266.417593224032</v>
      </c>
      <c r="G19" s="11">
        <v>1.1100000000000001</v>
      </c>
      <c r="H19" s="7">
        <v>29532.475934980615</v>
      </c>
    </row>
    <row r="20" spans="1:8" ht="14.1" customHeight="1" thickBot="1" x14ac:dyDescent="0.25">
      <c r="A20" s="6">
        <v>2026</v>
      </c>
      <c r="B20" s="7">
        <v>26823.343296964249</v>
      </c>
      <c r="C20" s="11">
        <v>1.0580000000000001</v>
      </c>
      <c r="D20" s="7">
        <v>28379.097208188177</v>
      </c>
      <c r="E20" s="11">
        <v>1.1000000000000001</v>
      </c>
      <c r="F20" s="7">
        <v>29505.677626660676</v>
      </c>
      <c r="G20" s="11">
        <v>1.1100000000000001</v>
      </c>
      <c r="H20" s="7">
        <v>29773.911059630318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184.96299999999974</v>
      </c>
      <c r="D7" s="7">
        <f>'Form 1.1-High'!F7-'Form 1.1b-High'!D7</f>
        <v>2343.494999999999</v>
      </c>
      <c r="E7" s="7">
        <f>'Form 1.1-High'!G7-'Form 1.1b-High'!E7</f>
        <v>256.45569926536791</v>
      </c>
      <c r="F7" s="7">
        <f>'Form 1.1-High'!H7-'Form 1.1b-High'!F7</f>
        <v>0</v>
      </c>
      <c r="G7" s="7">
        <f>'Form 1.1-High'!I7-'Form 1.1b-High'!G7</f>
        <v>191.35100000000011</v>
      </c>
      <c r="H7" s="7">
        <f>SUM(B7:G7)</f>
        <v>2976.2646992653667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154.77300000000105</v>
      </c>
      <c r="D8" s="7">
        <f>'Form 1.1-High'!F8-'Form 1.1b-High'!D8</f>
        <v>2351.4589999999989</v>
      </c>
      <c r="E8" s="7">
        <f>'Form 1.1-High'!G8-'Form 1.1b-High'!E8</f>
        <v>277.86736728059395</v>
      </c>
      <c r="F8" s="7">
        <f>'Form 1.1-High'!H8-'Form 1.1b-High'!F8</f>
        <v>0</v>
      </c>
      <c r="G8" s="7">
        <f>'Form 1.1-High'!I8-'Form 1.1b-High'!G8</f>
        <v>230.94500000000016</v>
      </c>
      <c r="H8" s="7">
        <f t="shared" ref="H8:H43" si="0">SUM(B8:G8)</f>
        <v>3015.0443672805941</v>
      </c>
    </row>
    <row r="9" spans="1:11" ht="13.5" thickBot="1" x14ac:dyDescent="0.25">
      <c r="A9" s="6">
        <v>1992</v>
      </c>
      <c r="B9" s="7">
        <f>'Form 1.1-High'!B9-'Form 1.1b-High'!B9</f>
        <v>0</v>
      </c>
      <c r="C9" s="7">
        <f>'Form 1.1-High'!D9-'Form 1.1b-High'!C9</f>
        <v>206.52000000000044</v>
      </c>
      <c r="D9" s="7">
        <f>'Form 1.1-High'!F9-'Form 1.1b-High'!D9</f>
        <v>2319.1630000000005</v>
      </c>
      <c r="E9" s="7">
        <f>'Form 1.1-High'!G9-'Form 1.1b-High'!E9</f>
        <v>275.59802759106606</v>
      </c>
      <c r="F9" s="7">
        <f>'Form 1.1-High'!H9-'Form 1.1b-High'!F9</f>
        <v>0</v>
      </c>
      <c r="G9" s="7">
        <f>'Form 1.1-High'!I9-'Form 1.1b-High'!G9</f>
        <v>204.73599999999988</v>
      </c>
      <c r="H9" s="7">
        <f t="shared" si="0"/>
        <v>3006.0170275910668</v>
      </c>
    </row>
    <row r="10" spans="1:11" ht="13.5" thickBot="1" x14ac:dyDescent="0.25">
      <c r="A10" s="6">
        <v>1993</v>
      </c>
      <c r="B10" s="7">
        <f>'Form 1.1-High'!B10-'Form 1.1b-High'!B10</f>
        <v>0</v>
      </c>
      <c r="C10" s="7">
        <f>'Form 1.1-High'!D10-'Form 1.1b-High'!C10</f>
        <v>203.98500000000058</v>
      </c>
      <c r="D10" s="7">
        <f>'Form 1.1-High'!F10-'Form 1.1b-High'!D10</f>
        <v>2383.6110000000008</v>
      </c>
      <c r="E10" s="7">
        <f>'Form 1.1-High'!G10-'Form 1.1b-High'!E10</f>
        <v>204.6492251145105</v>
      </c>
      <c r="F10" s="7">
        <f>'Form 1.1-High'!H10-'Form 1.1b-High'!F10</f>
        <v>0</v>
      </c>
      <c r="G10" s="7">
        <f>'Form 1.1-High'!I10-'Form 1.1b-High'!G10</f>
        <v>268.85899999999992</v>
      </c>
      <c r="H10" s="7">
        <f t="shared" si="0"/>
        <v>3061.1042251145118</v>
      </c>
    </row>
    <row r="11" spans="1:11" ht="13.5" thickBot="1" x14ac:dyDescent="0.25">
      <c r="A11" s="6">
        <v>1994</v>
      </c>
      <c r="B11" s="7">
        <f>'Form 1.1-High'!B11-'Form 1.1b-High'!B11</f>
        <v>0</v>
      </c>
      <c r="C11" s="7">
        <f>'Form 1.1-High'!D11-'Form 1.1b-High'!C11</f>
        <v>168.88999999999942</v>
      </c>
      <c r="D11" s="7">
        <f>'Form 1.1-High'!F11-'Form 1.1b-High'!D11</f>
        <v>2406.9140000000007</v>
      </c>
      <c r="E11" s="7">
        <f>'Form 1.1-High'!G11-'Form 1.1b-High'!E11</f>
        <v>212.76705142739957</v>
      </c>
      <c r="F11" s="7">
        <f>'Form 1.1-High'!H11-'Form 1.1b-High'!F11</f>
        <v>0</v>
      </c>
      <c r="G11" s="7">
        <f>'Form 1.1-High'!I11-'Form 1.1b-High'!G11</f>
        <v>302.61999999999989</v>
      </c>
      <c r="H11" s="7">
        <f t="shared" si="0"/>
        <v>3091.1910514273995</v>
      </c>
    </row>
    <row r="12" spans="1:11" ht="13.5" thickBot="1" x14ac:dyDescent="0.25">
      <c r="A12" s="6">
        <v>1995</v>
      </c>
      <c r="B12" s="7">
        <f>'Form 1.1-High'!B12-'Form 1.1b-High'!B12</f>
        <v>6.6276797479076777E-3</v>
      </c>
      <c r="C12" s="7">
        <f>'Form 1.1-High'!D12-'Form 1.1b-High'!C12</f>
        <v>155.80946458608014</v>
      </c>
      <c r="D12" s="7">
        <f>'Form 1.1-High'!F12-'Form 1.1b-High'!D12</f>
        <v>2388.0849999999991</v>
      </c>
      <c r="E12" s="7">
        <f>'Form 1.1-High'!G12-'Form 1.1b-High'!E12</f>
        <v>172.22185024061582</v>
      </c>
      <c r="F12" s="7">
        <f>'Form 1.1-High'!H12-'Form 1.1b-High'!F12</f>
        <v>0</v>
      </c>
      <c r="G12" s="7">
        <f>'Form 1.1-High'!I12-'Form 1.1b-High'!G12</f>
        <v>302.61999999999989</v>
      </c>
      <c r="H12" s="7">
        <f t="shared" si="0"/>
        <v>3018.7429425064429</v>
      </c>
    </row>
    <row r="13" spans="1:11" ht="13.5" thickBot="1" x14ac:dyDescent="0.25">
      <c r="A13" s="6">
        <v>1996</v>
      </c>
      <c r="B13" s="7">
        <f>'Form 1.1-High'!B13-'Form 1.1b-High'!B13</f>
        <v>1.1438645855378127E-2</v>
      </c>
      <c r="C13" s="7">
        <f>'Form 1.1-High'!D13-'Form 1.1b-High'!C13</f>
        <v>154.3036901736632</v>
      </c>
      <c r="D13" s="7">
        <f>'Form 1.1-High'!F13-'Form 1.1b-High'!D13</f>
        <v>2380.8919999999998</v>
      </c>
      <c r="E13" s="7">
        <f>'Form 1.1-High'!G13-'Form 1.1b-High'!E13</f>
        <v>171.52112792663138</v>
      </c>
      <c r="F13" s="7">
        <f>'Form 1.1-High'!H13-'Form 1.1b-High'!F13</f>
        <v>0</v>
      </c>
      <c r="G13" s="7">
        <f>'Form 1.1-High'!I13-'Form 1.1b-High'!G13</f>
        <v>302.61999999999989</v>
      </c>
      <c r="H13" s="7">
        <f t="shared" si="0"/>
        <v>3009.3482567461497</v>
      </c>
    </row>
    <row r="14" spans="1:11" ht="13.5" thickBot="1" x14ac:dyDescent="0.25">
      <c r="A14" s="6">
        <v>1997</v>
      </c>
      <c r="B14" s="7">
        <f>'Form 1.1-High'!B14-'Form 1.1b-High'!B14</f>
        <v>1.1324259397952119E-2</v>
      </c>
      <c r="C14" s="7">
        <f>'Form 1.1-High'!D14-'Form 1.1b-High'!C14</f>
        <v>163.90042327192714</v>
      </c>
      <c r="D14" s="7">
        <f>'Form 1.1-High'!F14-'Form 1.1b-High'!D14</f>
        <v>2536.0420000000013</v>
      </c>
      <c r="E14" s="7">
        <f>'Form 1.1-High'!G14-'Form 1.1b-High'!E14</f>
        <v>185.53796529247848</v>
      </c>
      <c r="F14" s="7">
        <f>'Form 1.1-High'!H14-'Form 1.1b-High'!F14</f>
        <v>0</v>
      </c>
      <c r="G14" s="7">
        <f>'Form 1.1-High'!I14-'Form 1.1b-High'!G14</f>
        <v>305.54399999999987</v>
      </c>
      <c r="H14" s="7">
        <f t="shared" si="0"/>
        <v>3191.0357128238047</v>
      </c>
    </row>
    <row r="15" spans="1:11" ht="13.5" thickBot="1" x14ac:dyDescent="0.25">
      <c r="A15" s="6">
        <v>1998</v>
      </c>
      <c r="B15" s="7">
        <f>'Form 1.1-High'!B15-'Form 1.1b-High'!B15</f>
        <v>1.7474001495429548E-2</v>
      </c>
      <c r="C15" s="7">
        <f>'Form 1.1-High'!D15-'Form 1.1b-High'!C15</f>
        <v>161.03442403524605</v>
      </c>
      <c r="D15" s="7">
        <f>'Form 1.1-High'!F15-'Form 1.1b-High'!D15</f>
        <v>2535.1440000000002</v>
      </c>
      <c r="E15" s="7">
        <f>'Form 1.1-High'!G15-'Form 1.1b-High'!E15</f>
        <v>200.76452503826704</v>
      </c>
      <c r="F15" s="7">
        <f>'Form 1.1-High'!H15-'Form 1.1b-High'!F15</f>
        <v>0</v>
      </c>
      <c r="G15" s="7">
        <f>'Form 1.1-High'!I15-'Form 1.1b-High'!G15</f>
        <v>296.91700000000037</v>
      </c>
      <c r="H15" s="7">
        <f t="shared" si="0"/>
        <v>3193.8774230750091</v>
      </c>
    </row>
    <row r="16" spans="1:11" ht="13.5" thickBot="1" x14ac:dyDescent="0.25">
      <c r="A16" s="6">
        <v>1999</v>
      </c>
      <c r="B16" s="7">
        <f>'Form 1.1-High'!B16-'Form 1.1b-High'!B16</f>
        <v>9.2522800925507909E-2</v>
      </c>
      <c r="C16" s="7">
        <f>'Form 1.1-High'!D16-'Form 1.1b-High'!C16</f>
        <v>177.57198789253744</v>
      </c>
      <c r="D16" s="7">
        <f>'Form 1.1-High'!F16-'Form 1.1b-High'!D16</f>
        <v>2563.0489999999991</v>
      </c>
      <c r="E16" s="7">
        <f>'Form 1.1-High'!G16-'Form 1.1b-High'!E16</f>
        <v>216.71967677690691</v>
      </c>
      <c r="F16" s="7">
        <f>'Form 1.1-High'!H16-'Form 1.1b-High'!F16</f>
        <v>0</v>
      </c>
      <c r="G16" s="7">
        <f>'Form 1.1-High'!I16-'Form 1.1b-High'!G16</f>
        <v>328.86599999999999</v>
      </c>
      <c r="H16" s="7">
        <f t="shared" si="0"/>
        <v>3286.2991874703689</v>
      </c>
    </row>
    <row r="17" spans="1:8" ht="13.5" thickBot="1" x14ac:dyDescent="0.25">
      <c r="A17" s="6">
        <v>2000</v>
      </c>
      <c r="B17" s="7">
        <f>'Form 1.1-High'!B17-'Form 1.1b-High'!B17</f>
        <v>0.23824219793823431</v>
      </c>
      <c r="C17" s="7">
        <f>'Form 1.1-High'!D17-'Form 1.1b-High'!C17</f>
        <v>170.46726198593387</v>
      </c>
      <c r="D17" s="7">
        <f>'Form 1.1-High'!F17-'Form 1.1b-High'!D17</f>
        <v>2469.1769999999997</v>
      </c>
      <c r="E17" s="7">
        <f>'Form 1.1-High'!G17-'Form 1.1b-High'!E17</f>
        <v>187.20700418658134</v>
      </c>
      <c r="F17" s="7">
        <f>'Form 1.1-High'!H17-'Form 1.1b-High'!F17</f>
        <v>0</v>
      </c>
      <c r="G17" s="7">
        <f>'Form 1.1-High'!I17-'Form 1.1b-High'!G17</f>
        <v>325.53600000000006</v>
      </c>
      <c r="H17" s="7">
        <f t="shared" si="0"/>
        <v>3152.6255083704532</v>
      </c>
    </row>
    <row r="18" spans="1:8" ht="13.5" thickBot="1" x14ac:dyDescent="0.25">
      <c r="A18" s="6">
        <v>2001</v>
      </c>
      <c r="B18" s="7">
        <f>'Form 1.1-High'!B18-'Form 1.1b-High'!B18</f>
        <v>0.61548214463618933</v>
      </c>
      <c r="C18" s="7">
        <f>'Form 1.1-High'!D18-'Form 1.1b-High'!C18</f>
        <v>74.320874081175134</v>
      </c>
      <c r="D18" s="7">
        <f>'Form 1.1-High'!F18-'Form 1.1b-High'!D18</f>
        <v>2778.3430000000008</v>
      </c>
      <c r="E18" s="7">
        <f>'Form 1.1-High'!G18-'Form 1.1b-High'!E18</f>
        <v>629.33199999999988</v>
      </c>
      <c r="F18" s="7">
        <f>'Form 1.1-High'!H18-'Form 1.1b-High'!F18</f>
        <v>0</v>
      </c>
      <c r="G18" s="7">
        <f>'Form 1.1-High'!I18-'Form 1.1b-High'!G18</f>
        <v>193.39400000000023</v>
      </c>
      <c r="H18" s="7">
        <f t="shared" si="0"/>
        <v>3676.0053562258122</v>
      </c>
    </row>
    <row r="19" spans="1:8" ht="13.5" thickBot="1" x14ac:dyDescent="0.25">
      <c r="A19" s="6">
        <v>2002</v>
      </c>
      <c r="B19" s="7">
        <f>'Form 1.1-High'!B19-'Form 1.1b-High'!B19</f>
        <v>2.92528245491485</v>
      </c>
      <c r="C19" s="7">
        <f>'Form 1.1-High'!D19-'Form 1.1b-High'!C19</f>
        <v>146.86066279884108</v>
      </c>
      <c r="D19" s="7">
        <f>'Form 1.1-High'!F19-'Form 1.1b-High'!D19</f>
        <v>3207.4889999999978</v>
      </c>
      <c r="E19" s="7">
        <f>'Form 1.1-High'!G19-'Form 1.1b-High'!E19</f>
        <v>768.36003679999999</v>
      </c>
      <c r="F19" s="7">
        <f>'Form 1.1-High'!H19-'Form 1.1b-High'!F19</f>
        <v>0</v>
      </c>
      <c r="G19" s="7">
        <f>'Form 1.1-High'!I19-'Form 1.1b-High'!G19</f>
        <v>280.67999999999984</v>
      </c>
      <c r="H19" s="7">
        <f t="shared" si="0"/>
        <v>4406.3149820537528</v>
      </c>
    </row>
    <row r="20" spans="1:8" ht="13.5" thickBot="1" x14ac:dyDescent="0.25">
      <c r="A20" s="6">
        <v>2003</v>
      </c>
      <c r="B20" s="7">
        <f>'Form 1.1-High'!B20-'Form 1.1b-High'!B20</f>
        <v>5.9841123700025491</v>
      </c>
      <c r="C20" s="7">
        <f>'Form 1.1-High'!D20-'Form 1.1b-High'!C20</f>
        <v>199.21160599371797</v>
      </c>
      <c r="D20" s="7">
        <f>'Form 1.1-High'!F20-'Form 1.1b-High'!D20</f>
        <v>3276.1328750207012</v>
      </c>
      <c r="E20" s="7">
        <f>'Form 1.1-High'!G20-'Form 1.1b-High'!E20</f>
        <v>1152.2211965199999</v>
      </c>
      <c r="F20" s="7">
        <f>'Form 1.1-High'!H20-'Form 1.1b-High'!F20</f>
        <v>1.8484634032975009</v>
      </c>
      <c r="G20" s="7">
        <f>'Form 1.1-High'!I20-'Form 1.1b-High'!G20</f>
        <v>290.60348003725949</v>
      </c>
      <c r="H20" s="7">
        <f t="shared" si="0"/>
        <v>4926.0017333449796</v>
      </c>
    </row>
    <row r="21" spans="1:8" ht="13.5" thickBot="1" x14ac:dyDescent="0.25">
      <c r="A21" s="6">
        <v>2004</v>
      </c>
      <c r="B21" s="7">
        <f>'Form 1.1-High'!B21-'Form 1.1b-High'!B21</f>
        <v>11.427311882071081</v>
      </c>
      <c r="C21" s="7">
        <f>'Form 1.1-High'!D21-'Form 1.1b-High'!C21</f>
        <v>276.82633043907845</v>
      </c>
      <c r="D21" s="7">
        <f>'Form 1.1-High'!F21-'Form 1.1b-High'!D21</f>
        <v>3159.70882756217</v>
      </c>
      <c r="E21" s="7">
        <f>'Form 1.1-High'!G21-'Form 1.1b-High'!E21</f>
        <v>1070.5983609937593</v>
      </c>
      <c r="F21" s="7">
        <f>'Form 1.1-High'!H21-'Form 1.1b-High'!F21</f>
        <v>5.0668189200005145</v>
      </c>
      <c r="G21" s="7">
        <f>'Form 1.1-High'!I21-'Form 1.1b-High'!G21</f>
        <v>341.90562508513722</v>
      </c>
      <c r="H21" s="7">
        <f t="shared" si="0"/>
        <v>4865.5332748822166</v>
      </c>
    </row>
    <row r="22" spans="1:8" ht="13.5" thickBot="1" x14ac:dyDescent="0.25">
      <c r="A22" s="6">
        <v>2005</v>
      </c>
      <c r="B22" s="7">
        <f>'Form 1.1-High'!B22-'Form 1.1b-High'!B22</f>
        <v>15.989959218284639</v>
      </c>
      <c r="C22" s="7">
        <f>'Form 1.1-High'!D22-'Form 1.1b-High'!C22</f>
        <v>295.46698602863034</v>
      </c>
      <c r="D22" s="7">
        <f>'Form 1.1-High'!F22-'Form 1.1b-High'!D22</f>
        <v>3137.4946283337486</v>
      </c>
      <c r="E22" s="7">
        <f>'Form 1.1-High'!G22-'Form 1.1b-High'!E22</f>
        <v>1175.1475995378069</v>
      </c>
      <c r="F22" s="7">
        <f>'Form 1.1-High'!H22-'Form 1.1b-High'!F22</f>
        <v>8.2651906688897725</v>
      </c>
      <c r="G22" s="7">
        <f>'Form 1.1-High'!I22-'Form 1.1b-High'!G22</f>
        <v>316.1655540293641</v>
      </c>
      <c r="H22" s="7">
        <f t="shared" si="0"/>
        <v>4948.5299178167243</v>
      </c>
    </row>
    <row r="23" spans="1:8" ht="13.5" thickBot="1" x14ac:dyDescent="0.25">
      <c r="A23" s="6">
        <v>2006</v>
      </c>
      <c r="B23" s="7">
        <f>'Form 1.1-High'!B23-'Form 1.1b-High'!B23</f>
        <v>21.305385659648891</v>
      </c>
      <c r="C23" s="7">
        <f>'Form 1.1-High'!D23-'Form 1.1b-High'!C23</f>
        <v>347.49130766995222</v>
      </c>
      <c r="D23" s="7">
        <f>'Form 1.1-High'!F23-'Form 1.1b-High'!D23</f>
        <v>2979.8688904905393</v>
      </c>
      <c r="E23" s="7">
        <f>'Form 1.1-High'!G23-'Form 1.1b-High'!E23</f>
        <v>1268.6746996380555</v>
      </c>
      <c r="F23" s="7">
        <f>'Form 1.1-High'!H23-'Form 1.1b-High'!F23</f>
        <v>10.118229254245307</v>
      </c>
      <c r="G23" s="7">
        <f>'Form 1.1-High'!I23-'Form 1.1b-High'!G23</f>
        <v>297.53213532823156</v>
      </c>
      <c r="H23" s="7">
        <f t="shared" si="0"/>
        <v>4924.9906480406726</v>
      </c>
    </row>
    <row r="24" spans="1:8" ht="13.5" thickBot="1" x14ac:dyDescent="0.25">
      <c r="A24" s="6">
        <v>2007</v>
      </c>
      <c r="B24" s="7">
        <f>'Form 1.1-High'!B24-'Form 1.1b-High'!B24</f>
        <v>30.802136965568934</v>
      </c>
      <c r="C24" s="7">
        <f>'Form 1.1-High'!D24-'Form 1.1b-High'!C24</f>
        <v>421.77961219857389</v>
      </c>
      <c r="D24" s="7">
        <f>'Form 1.1-High'!F24-'Form 1.1b-High'!D24</f>
        <v>3011.2680398500561</v>
      </c>
      <c r="E24" s="7">
        <f>'Form 1.1-High'!G24-'Form 1.1b-High'!E24</f>
        <v>1228.8386027780643</v>
      </c>
      <c r="F24" s="7">
        <f>'Form 1.1-High'!H24-'Form 1.1b-High'!F24</f>
        <v>10.802564366009392</v>
      </c>
      <c r="G24" s="7">
        <f>'Form 1.1-High'!I24-'Form 1.1b-High'!G24</f>
        <v>294.25687671223113</v>
      </c>
      <c r="H24" s="7">
        <f t="shared" si="0"/>
        <v>4997.7478328705038</v>
      </c>
    </row>
    <row r="25" spans="1:8" ht="13.5" thickBot="1" x14ac:dyDescent="0.25">
      <c r="A25" s="6">
        <v>2008</v>
      </c>
      <c r="B25" s="7">
        <f>'Form 1.1-High'!B25-'Form 1.1b-High'!B25</f>
        <v>46.032078440672194</v>
      </c>
      <c r="C25" s="7">
        <f>'Form 1.1-High'!D25-'Form 1.1b-High'!C25</f>
        <v>523.25967293442955</v>
      </c>
      <c r="D25" s="7">
        <f>'Form 1.1-High'!F25-'Form 1.1b-High'!D25</f>
        <v>2916.0604921886934</v>
      </c>
      <c r="E25" s="7">
        <f>'Form 1.1-High'!G25-'Form 1.1b-High'!E25</f>
        <v>1246.5678699942205</v>
      </c>
      <c r="F25" s="7">
        <f>'Form 1.1-High'!H25-'Form 1.1b-High'!F25</f>
        <v>12.815775348059105</v>
      </c>
      <c r="G25" s="7">
        <f>'Form 1.1-High'!I25-'Form 1.1b-High'!G25</f>
        <v>282.8994601189388</v>
      </c>
      <c r="H25" s="7">
        <f t="shared" si="0"/>
        <v>5027.6353490250131</v>
      </c>
    </row>
    <row r="26" spans="1:8" ht="13.5" thickBot="1" x14ac:dyDescent="0.25">
      <c r="A26" s="6">
        <v>2009</v>
      </c>
      <c r="B26" s="7">
        <f>'Form 1.1-High'!B26-'Form 1.1b-High'!B26</f>
        <v>67.670796077007253</v>
      </c>
      <c r="C26" s="7">
        <f>'Form 1.1-High'!D26-'Form 1.1b-High'!C26</f>
        <v>633.54747769661481</v>
      </c>
      <c r="D26" s="7">
        <f>'Form 1.1-High'!F26-'Form 1.1b-High'!D26</f>
        <v>2919.5715034811328</v>
      </c>
      <c r="E26" s="7">
        <f>'Form 1.1-High'!G26-'Form 1.1b-High'!E26</f>
        <v>1206.0361022169047</v>
      </c>
      <c r="F26" s="7">
        <f>'Form 1.1-High'!H26-'Form 1.1b-High'!F26</f>
        <v>21.272884597017764</v>
      </c>
      <c r="G26" s="7">
        <f>'Form 1.1-High'!I26-'Form 1.1b-High'!G26</f>
        <v>309.20316692230972</v>
      </c>
      <c r="H26" s="7">
        <f t="shared" si="0"/>
        <v>5157.3019309909869</v>
      </c>
    </row>
    <row r="27" spans="1:8" ht="13.5" thickBot="1" x14ac:dyDescent="0.25">
      <c r="A27" s="6">
        <v>2010</v>
      </c>
      <c r="B27" s="7">
        <f>'Form 1.1-High'!B27-'Form 1.1b-High'!B27</f>
        <v>103.82945009726973</v>
      </c>
      <c r="C27" s="7">
        <f>'Form 1.1-High'!D27-'Form 1.1b-High'!C27</f>
        <v>676.68127558993729</v>
      </c>
      <c r="D27" s="7">
        <f>'Form 1.1-High'!F27-'Form 1.1b-High'!D27</f>
        <v>3049.3069353816609</v>
      </c>
      <c r="E27" s="7">
        <f>'Form 1.1-High'!G27-'Form 1.1b-High'!E27</f>
        <v>1181.5264029029013</v>
      </c>
      <c r="F27" s="7">
        <f>'Form 1.1-High'!H27-'Form 1.1b-High'!F27</f>
        <v>22.838906736102217</v>
      </c>
      <c r="G27" s="7">
        <f>'Form 1.1-High'!I27-'Form 1.1b-High'!G27</f>
        <v>319.86270269752822</v>
      </c>
      <c r="H27" s="7">
        <f t="shared" si="0"/>
        <v>5354.0456734053996</v>
      </c>
    </row>
    <row r="28" spans="1:8" ht="13.5" thickBot="1" x14ac:dyDescent="0.25">
      <c r="A28" s="6">
        <v>2011</v>
      </c>
      <c r="B28" s="7">
        <f>'Form 1.1-High'!B28-'Form 1.1b-High'!B28</f>
        <v>159.97406370735916</v>
      </c>
      <c r="C28" s="7">
        <f>'Form 1.1-High'!D28-'Form 1.1b-High'!C28</f>
        <v>711.36934270701022</v>
      </c>
      <c r="D28" s="7">
        <f>'Form 1.1-High'!F28-'Form 1.1b-High'!D28</f>
        <v>3081.5434756185623</v>
      </c>
      <c r="E28" s="7">
        <f>'Form 1.1-High'!G28-'Form 1.1b-High'!E28</f>
        <v>1205.1364870603188</v>
      </c>
      <c r="F28" s="7">
        <f>'Form 1.1-High'!H28-'Form 1.1b-High'!F28</f>
        <v>21.983370180043494</v>
      </c>
      <c r="G28" s="7">
        <f>'Form 1.1-High'!I28-'Form 1.1b-High'!G28</f>
        <v>324.23504745446189</v>
      </c>
      <c r="H28" s="7">
        <f t="shared" si="0"/>
        <v>5504.2417867277563</v>
      </c>
    </row>
    <row r="29" spans="1:8" ht="13.5" thickBot="1" x14ac:dyDescent="0.25">
      <c r="A29" s="6">
        <v>2012</v>
      </c>
      <c r="B29" s="7">
        <f>'Form 1.1-High'!B29-'Form 1.1b-High'!B29</f>
        <v>259.17701842914539</v>
      </c>
      <c r="C29" s="7">
        <f>'Form 1.1-High'!D29-'Form 1.1b-High'!C29</f>
        <v>883.37376519982354</v>
      </c>
      <c r="D29" s="7">
        <f>'Form 1.1-High'!F29-'Form 1.1b-High'!D29</f>
        <v>3002.0156627040378</v>
      </c>
      <c r="E29" s="7">
        <f>'Form 1.1-High'!G29-'Form 1.1b-High'!E29</f>
        <v>1053.9031244328517</v>
      </c>
      <c r="F29" s="7">
        <f>'Form 1.1-High'!H29-'Form 1.1b-High'!F29</f>
        <v>27.716303235058149</v>
      </c>
      <c r="G29" s="7">
        <f>'Form 1.1-High'!I29-'Form 1.1b-High'!G29</f>
        <v>335.15162325744859</v>
      </c>
      <c r="H29" s="7">
        <f t="shared" si="0"/>
        <v>5561.3374972583651</v>
      </c>
    </row>
    <row r="30" spans="1:8" ht="13.5" thickBot="1" x14ac:dyDescent="0.25">
      <c r="A30" s="6">
        <v>2013</v>
      </c>
      <c r="B30" s="7">
        <f>'Form 1.1-High'!B30-'Form 1.1b-High'!B30</f>
        <v>409.89463717155377</v>
      </c>
      <c r="C30" s="7">
        <f>'Form 1.1-High'!D30-'Form 1.1b-High'!C30</f>
        <v>1056.1351467757486</v>
      </c>
      <c r="D30" s="7">
        <f>'Form 1.1-High'!F30-'Form 1.1b-High'!D30</f>
        <v>2988.730540825507</v>
      </c>
      <c r="E30" s="7">
        <f>'Form 1.1-High'!G30-'Form 1.1b-High'!E30</f>
        <v>1109.1332783007474</v>
      </c>
      <c r="F30" s="7">
        <f>'Form 1.1-High'!H30-'Form 1.1b-High'!F30</f>
        <v>45.658652087366136</v>
      </c>
      <c r="G30" s="7">
        <f>'Form 1.1-High'!I30-'Form 1.1b-High'!G30</f>
        <v>343.33647210061554</v>
      </c>
      <c r="H30" s="7">
        <f t="shared" si="0"/>
        <v>5952.8887272615384</v>
      </c>
    </row>
    <row r="31" spans="1:8" ht="13.5" thickBot="1" x14ac:dyDescent="0.25">
      <c r="A31" s="6">
        <v>2014</v>
      </c>
      <c r="B31" s="7">
        <f>'Form 1.1-High'!B31-'Form 1.1b-High'!B31</f>
        <v>770.83406854536224</v>
      </c>
      <c r="C31" s="7">
        <f>'Form 1.1-High'!D31-'Form 1.1b-High'!C31</f>
        <v>1302.7914610694788</v>
      </c>
      <c r="D31" s="7">
        <f>'Form 1.1-High'!F31-'Form 1.1b-High'!D31</f>
        <v>2987.9685425694151</v>
      </c>
      <c r="E31" s="7">
        <f>'Form 1.1-High'!G31-'Form 1.1b-High'!E31</f>
        <v>1108.9465285177398</v>
      </c>
      <c r="F31" s="7">
        <f>'Form 1.1-High'!H31-'Form 1.1b-High'!F31</f>
        <v>45.384075566491447</v>
      </c>
      <c r="G31" s="7">
        <f>'Form 1.1-High'!I31-'Form 1.1b-High'!G31</f>
        <v>343.65445956657913</v>
      </c>
      <c r="H31" s="7">
        <f t="shared" si="0"/>
        <v>6559.5791358350662</v>
      </c>
    </row>
    <row r="32" spans="1:8" ht="13.5" thickBot="1" x14ac:dyDescent="0.25">
      <c r="A32" s="6">
        <v>2015</v>
      </c>
      <c r="B32" s="7">
        <f>'Form 1.1-High'!B32-'Form 1.1b-High'!B32</f>
        <v>1152.3362606826813</v>
      </c>
      <c r="C32" s="7">
        <f>'Form 1.1-High'!D32-'Form 1.1b-High'!C32</f>
        <v>1707.9229108861109</v>
      </c>
      <c r="D32" s="7">
        <f>'Form 1.1-High'!F32-'Form 1.1b-High'!D32</f>
        <v>2987.2462174081902</v>
      </c>
      <c r="E32" s="7">
        <f>'Form 1.1-High'!G32-'Form 1.1b-High'!E32</f>
        <v>1108.7616462325623</v>
      </c>
      <c r="F32" s="7">
        <f>'Form 1.1-High'!H32-'Form 1.1b-High'!F32</f>
        <v>45.112244810827178</v>
      </c>
      <c r="G32" s="7">
        <f>'Form 1.1-High'!I32-'Form 1.1b-High'!G32</f>
        <v>344.38883306158095</v>
      </c>
      <c r="H32" s="7">
        <f t="shared" si="0"/>
        <v>7345.7681130819528</v>
      </c>
    </row>
    <row r="33" spans="1:8" ht="13.5" thickBot="1" x14ac:dyDescent="0.25">
      <c r="A33" s="6">
        <v>2016</v>
      </c>
      <c r="B33" s="7">
        <f>'Form 1.1-High'!B33-'Form 1.1b-High'!B33</f>
        <v>1582.1949853712613</v>
      </c>
      <c r="C33" s="7">
        <f>'Form 1.1-High'!D33-'Form 1.1b-High'!C33</f>
        <v>1888.4391271112909</v>
      </c>
      <c r="D33" s="7">
        <f>'Form 1.1-High'!F33-'Form 1.1b-High'!D33</f>
        <v>2986.3343991923412</v>
      </c>
      <c r="E33" s="7">
        <f>'Form 1.1-High'!G33-'Form 1.1b-High'!E33</f>
        <v>1108.5786127702368</v>
      </c>
      <c r="F33" s="7">
        <f>'Form 1.1-High'!H33-'Form 1.1b-High'!F33</f>
        <v>44.843132362719189</v>
      </c>
      <c r="G33" s="7">
        <f>'Form 1.1-High'!I33-'Form 1.1b-High'!G33</f>
        <v>344.15244579904356</v>
      </c>
      <c r="H33" s="7">
        <f t="shared" si="0"/>
        <v>7954.5427026068928</v>
      </c>
    </row>
    <row r="34" spans="1:8" ht="13.5" thickBot="1" x14ac:dyDescent="0.25">
      <c r="A34" s="6">
        <v>2017</v>
      </c>
      <c r="B34" s="7">
        <f>'Form 1.1-High'!B34-'Form 1.1b-High'!B34</f>
        <v>1750.0761892920673</v>
      </c>
      <c r="C34" s="7">
        <f>'Form 1.1-High'!D34-'Form 1.1b-High'!C34</f>
        <v>1983.7430734676527</v>
      </c>
      <c r="D34" s="7">
        <f>'Form 1.1-High'!F34-'Form 1.1b-High'!D34</f>
        <v>2985.4295055753573</v>
      </c>
      <c r="E34" s="7">
        <f>'Form 1.1-High'!G34-'Form 1.1b-High'!E34</f>
        <v>1108.3974096425345</v>
      </c>
      <c r="F34" s="7">
        <f>'Form 1.1-High'!H34-'Form 1.1b-High'!F34</f>
        <v>44.576711039091606</v>
      </c>
      <c r="G34" s="7">
        <f>'Form 1.1-High'!I34-'Form 1.1b-High'!G34</f>
        <v>343.5164647184165</v>
      </c>
      <c r="H34" s="7">
        <f t="shared" si="0"/>
        <v>8215.7393537351199</v>
      </c>
    </row>
    <row r="35" spans="1:8" ht="13.5" thickBot="1" x14ac:dyDescent="0.25">
      <c r="A35" s="6">
        <v>2018</v>
      </c>
      <c r="B35" s="7">
        <f>'Form 1.1-High'!B35-'Form 1.1b-High'!B35</f>
        <v>1976.9695696980089</v>
      </c>
      <c r="C35" s="7">
        <f>'Form 1.1-High'!D35-'Form 1.1b-High'!C35</f>
        <v>2089.0717740518958</v>
      </c>
      <c r="D35" s="7">
        <f>'Form 1.1-High'!F35-'Form 1.1b-High'!D35</f>
        <v>2984.5337925095409</v>
      </c>
      <c r="E35" s="7">
        <f>'Form 1.1-High'!G35-'Form 1.1b-High'!E35</f>
        <v>1108.2180185461089</v>
      </c>
      <c r="F35" s="7">
        <f>'Form 1.1-High'!H35-'Form 1.1b-High'!F35</f>
        <v>44.312953928700153</v>
      </c>
      <c r="G35" s="7">
        <f>'Form 1.1-High'!I35-'Form 1.1b-High'!G35</f>
        <v>342.88796069968976</v>
      </c>
      <c r="H35" s="7">
        <f t="shared" si="0"/>
        <v>8545.9940694339457</v>
      </c>
    </row>
    <row r="36" spans="1:8" ht="13.5" thickBot="1" x14ac:dyDescent="0.25">
      <c r="A36" s="6">
        <v>2019</v>
      </c>
      <c r="B36" s="7">
        <f>'Form 1.1-High'!B36-'Form 1.1b-High'!B36</f>
        <v>2257.2678082101374</v>
      </c>
      <c r="C36" s="7">
        <f>'Form 1.1-High'!D36-'Form 1.1b-High'!C36</f>
        <v>2205.8998443055898</v>
      </c>
      <c r="D36" s="7">
        <f>'Form 1.1-High'!F36-'Form 1.1b-High'!D36</f>
        <v>2983.6471734539791</v>
      </c>
      <c r="E36" s="7">
        <f>'Form 1.1-High'!G36-'Form 1.1b-High'!E36</f>
        <v>1108.040421360648</v>
      </c>
      <c r="F36" s="7">
        <f>'Form 1.1-High'!H36-'Form 1.1b-High'!F36</f>
        <v>44.05183438941458</v>
      </c>
      <c r="G36" s="7">
        <f>'Form 1.1-High'!I36-'Form 1.1b-High'!G36</f>
        <v>342.26690366228922</v>
      </c>
      <c r="H36" s="7">
        <f t="shared" si="0"/>
        <v>8941.1739853820582</v>
      </c>
    </row>
    <row r="37" spans="1:8" ht="13.5" thickBot="1" x14ac:dyDescent="0.25">
      <c r="A37" s="6">
        <v>2020</v>
      </c>
      <c r="B37" s="7">
        <f>'Form 1.1-High'!B37-'Form 1.1b-High'!B37</f>
        <v>2588.6782072574133</v>
      </c>
      <c r="C37" s="7">
        <f>'Form 1.1-High'!D37-'Form 1.1b-High'!C37</f>
        <v>2333.2730843739118</v>
      </c>
      <c r="D37" s="7">
        <f>'Form 1.1-High'!F37-'Form 1.1b-High'!D37</f>
        <v>2982.7695629437549</v>
      </c>
      <c r="E37" s="7">
        <f>'Form 1.1-High'!G37-'Form 1.1b-High'!E37</f>
        <v>1107.8646001470415</v>
      </c>
      <c r="F37" s="7">
        <f>'Form 1.1-High'!H37-'Form 1.1b-High'!F37</f>
        <v>43.793326045519279</v>
      </c>
      <c r="G37" s="7">
        <f>'Form 1.1-High'!I37-'Form 1.1b-High'!G37</f>
        <v>341.65326561404618</v>
      </c>
      <c r="H37" s="7">
        <f t="shared" si="0"/>
        <v>9398.0320463816861</v>
      </c>
    </row>
    <row r="38" spans="1:8" ht="13.5" thickBot="1" x14ac:dyDescent="0.25">
      <c r="A38" s="6">
        <v>2021</v>
      </c>
      <c r="B38" s="7">
        <f>'Form 1.1-High'!B38-'Form 1.1b-High'!B38</f>
        <v>2970.0241989859824</v>
      </c>
      <c r="C38" s="7">
        <f>'Form 1.1-High'!D38-'Form 1.1b-High'!C38</f>
        <v>2461.6632460459805</v>
      </c>
      <c r="D38" s="7">
        <f>'Form 1.1-High'!F38-'Form 1.1b-High'!D38</f>
        <v>2981.900876587606</v>
      </c>
      <c r="E38" s="7">
        <f>'Form 1.1-High'!G38-'Form 1.1b-High'!E38</f>
        <v>1107.6905371455709</v>
      </c>
      <c r="F38" s="7">
        <f>'Form 1.1-High'!H38-'Form 1.1b-High'!F38</f>
        <v>43.537402785064842</v>
      </c>
      <c r="G38" s="7">
        <f>'Form 1.1-High'!I38-'Form 1.1b-High'!G38</f>
        <v>341.04702070182066</v>
      </c>
      <c r="H38" s="7">
        <f t="shared" si="0"/>
        <v>9905.8632822520249</v>
      </c>
    </row>
    <row r="39" spans="1:8" ht="13.5" thickBot="1" x14ac:dyDescent="0.25">
      <c r="A39" s="6">
        <v>2022</v>
      </c>
      <c r="B39" s="7">
        <f>'Form 1.1-High'!B39-'Form 1.1b-High'!B39</f>
        <v>3398.9612665732457</v>
      </c>
      <c r="C39" s="7">
        <f>'Form 1.1-High'!D39-'Form 1.1b-High'!C39</f>
        <v>2589.0291974311767</v>
      </c>
      <c r="D39" s="7">
        <f>'Form 1.1-High'!F39-'Form 1.1b-High'!D39</f>
        <v>2981.0410310659499</v>
      </c>
      <c r="E39" s="7">
        <f>'Form 1.1-High'!G39-'Form 1.1b-High'!E39</f>
        <v>1107.5182147741154</v>
      </c>
      <c r="F39" s="7">
        <f>'Form 1.1-High'!H39-'Form 1.1b-High'!F39</f>
        <v>43.284038757214148</v>
      </c>
      <c r="G39" s="7">
        <f>'Form 1.1-High'!I39-'Form 1.1b-High'!G39</f>
        <v>340.44814526447408</v>
      </c>
      <c r="H39" s="7">
        <f t="shared" si="0"/>
        <v>10460.281893866177</v>
      </c>
    </row>
    <row r="40" spans="1:8" ht="13.5" thickBot="1" x14ac:dyDescent="0.25">
      <c r="A40" s="6">
        <v>2023</v>
      </c>
      <c r="B40" s="7">
        <f>'Form 1.1-High'!B40-'Form 1.1b-High'!B40</f>
        <v>3872.2591311170363</v>
      </c>
      <c r="C40" s="7">
        <f>'Form 1.1-High'!D40-'Form 1.1b-High'!C40</f>
        <v>2718.1978902272167</v>
      </c>
      <c r="D40" s="7">
        <f>'Form 1.1-High'!F40-'Form 1.1b-High'!D40</f>
        <v>2980.189944129279</v>
      </c>
      <c r="E40" s="7">
        <f>'Form 1.1-High'!G40-'Form 1.1b-High'!E40</f>
        <v>1107.3476156263741</v>
      </c>
      <c r="F40" s="7">
        <f>'Form 1.1-High'!H40-'Form 1.1b-High'!F40</f>
        <v>43.033208369641216</v>
      </c>
      <c r="G40" s="7">
        <f>'Form 1.1-High'!I40-'Form 1.1b-High'!G40</f>
        <v>339.85661788828838</v>
      </c>
      <c r="H40" s="7">
        <f t="shared" si="0"/>
        <v>11060.884407357835</v>
      </c>
    </row>
    <row r="41" spans="1:8" ht="13.5" thickBot="1" x14ac:dyDescent="0.25">
      <c r="A41" s="6">
        <v>2024</v>
      </c>
      <c r="B41" s="7">
        <f>'Form 1.1-High'!B41-'Form 1.1b-High'!B41</f>
        <v>4386.6527774871574</v>
      </c>
      <c r="C41" s="7">
        <f>'Form 1.1-High'!D41-'Form 1.1b-High'!C41</f>
        <v>2850.7157177021436</v>
      </c>
      <c r="D41" s="7">
        <f>'Form 1.1-High'!F41-'Form 1.1b-High'!D41</f>
        <v>2979.3475345969346</v>
      </c>
      <c r="E41" s="7">
        <f>'Form 1.1-High'!G41-'Form 1.1b-High'!E41</f>
        <v>1107.1787224701104</v>
      </c>
      <c r="F41" s="7">
        <f>'Form 1.1-High'!H41-'Form 1.1b-High'!F41</f>
        <v>42.784886285944594</v>
      </c>
      <c r="G41" s="7">
        <f>'Form 1.1-High'!I41-'Form 1.1b-High'!G41</f>
        <v>339.27241946492177</v>
      </c>
      <c r="H41" s="7">
        <f t="shared" si="0"/>
        <v>11705.952058007213</v>
      </c>
    </row>
    <row r="42" spans="1:8" ht="13.5" thickBot="1" x14ac:dyDescent="0.25">
      <c r="A42" s="6">
        <v>2025</v>
      </c>
      <c r="B42" s="7">
        <f>'Form 1.1-High'!B42-'Form 1.1b-High'!B42</f>
        <v>4938.4887611022932</v>
      </c>
      <c r="C42" s="7">
        <f>'Form 1.1-High'!D42-'Form 1.1b-High'!C42</f>
        <v>2975.4470632904631</v>
      </c>
      <c r="D42" s="7">
        <f>'Form 1.1-High'!F42-'Form 1.1b-High'!D42</f>
        <v>2978.5137223562706</v>
      </c>
      <c r="E42" s="7">
        <f>'Form 1.1-High'!G42-'Form 1.1b-High'!E42</f>
        <v>1107.0115182454094</v>
      </c>
      <c r="F42" s="7">
        <f>'Form 1.1-High'!H42-'Form 1.1b-High'!F42</f>
        <v>42.539047423086231</v>
      </c>
      <c r="G42" s="7">
        <f>'Form 1.1-High'!I42-'Form 1.1b-High'!G42</f>
        <v>338.69553325201014</v>
      </c>
      <c r="H42" s="7">
        <f t="shared" si="0"/>
        <v>12380.695645669533</v>
      </c>
    </row>
    <row r="43" spans="1:8" ht="13.5" thickBot="1" x14ac:dyDescent="0.25">
      <c r="A43" s="6">
        <v>2026</v>
      </c>
      <c r="B43" s="7">
        <f>'Form 1.1-High'!B43-'Form 1.1b-High'!B43</f>
        <v>5524.7095600291468</v>
      </c>
      <c r="C43" s="7">
        <f>'Form 1.1-High'!D43-'Form 1.1b-High'!C43</f>
        <v>3094.2498714820395</v>
      </c>
      <c r="D43" s="7">
        <f>'Form 1.1-High'!F43-'Form 1.1b-High'!D43</f>
        <v>2977.6884283622276</v>
      </c>
      <c r="E43" s="7">
        <f>'Form 1.1-High'!G43-'Form 1.1b-High'!E43</f>
        <v>1106.8459860629553</v>
      </c>
      <c r="F43" s="7">
        <f>'Form 1.1-High'!H43-'Form 1.1b-High'!F43</f>
        <v>42.295666948853977</v>
      </c>
      <c r="G43" s="7">
        <f>'Form 1.1-High'!I43-'Form 1.1b-High'!G43</f>
        <v>338.12594493649794</v>
      </c>
      <c r="H43" s="7">
        <f t="shared" si="0"/>
        <v>13083.91545782172</v>
      </c>
    </row>
    <row r="44" spans="1:8" ht="14.1" customHeight="1" x14ac:dyDescent="0.2">
      <c r="A44" s="4"/>
    </row>
    <row r="45" spans="1:8" ht="15.75" x14ac:dyDescent="0.25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76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5"/>
      <c r="I2" s="25"/>
      <c r="J2" s="25"/>
      <c r="K2" s="25"/>
    </row>
    <row r="3" spans="1:11" ht="15.95" customHeight="1" x14ac:dyDescent="0.25">
      <c r="A3" s="20" t="s">
        <v>57</v>
      </c>
      <c r="B3" s="20"/>
      <c r="C3" s="20"/>
      <c r="D3" s="20"/>
      <c r="E3" s="20"/>
      <c r="F3" s="20"/>
      <c r="G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6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3730207.2215065868</v>
      </c>
      <c r="C7" s="17">
        <v>2.9476553595856751</v>
      </c>
      <c r="D7" s="18">
        <v>10995365.308839081</v>
      </c>
      <c r="E7" s="7">
        <v>369746.54733945196</v>
      </c>
      <c r="F7" s="7">
        <v>37564.624696520877</v>
      </c>
      <c r="G7" s="17">
        <v>1960.4053655528021</v>
      </c>
    </row>
    <row r="8" spans="1:11" ht="13.5" thickBot="1" x14ac:dyDescent="0.25">
      <c r="A8" s="6">
        <v>1991</v>
      </c>
      <c r="B8" s="7">
        <v>3797271.6224540626</v>
      </c>
      <c r="C8" s="17">
        <v>2.9617387858566366</v>
      </c>
      <c r="D8" s="18">
        <v>11246526.644654956</v>
      </c>
      <c r="E8" s="7">
        <v>366579.73917525919</v>
      </c>
      <c r="F8" s="7">
        <v>36047.691321694874</v>
      </c>
      <c r="G8" s="17">
        <v>2037.5656879325336</v>
      </c>
    </row>
    <row r="9" spans="1:11" ht="13.5" thickBot="1" x14ac:dyDescent="0.25">
      <c r="A9" s="6">
        <v>1992</v>
      </c>
      <c r="B9" s="7">
        <v>3838487.6910437862</v>
      </c>
      <c r="C9" s="17">
        <v>2.9836792826853245</v>
      </c>
      <c r="D9" s="18">
        <v>11452816.200609971</v>
      </c>
      <c r="E9" s="7">
        <v>374575.78013894008</v>
      </c>
      <c r="F9" s="7">
        <v>35300.404840238516</v>
      </c>
      <c r="G9" s="17">
        <v>2086.5195650156702</v>
      </c>
    </row>
    <row r="10" spans="1:11" ht="13.5" thickBot="1" x14ac:dyDescent="0.25">
      <c r="A10" s="6">
        <v>1993</v>
      </c>
      <c r="B10" s="7">
        <v>3873128.4694563276</v>
      </c>
      <c r="C10" s="17">
        <v>2.9851559977353999</v>
      </c>
      <c r="D10" s="18">
        <v>11561892.680597287</v>
      </c>
      <c r="E10" s="7">
        <v>371545.43992682907</v>
      </c>
      <c r="F10" s="7">
        <v>35062.595369860086</v>
      </c>
      <c r="G10" s="17">
        <v>2117.0967629076395</v>
      </c>
    </row>
    <row r="11" spans="1:11" ht="13.5" thickBot="1" x14ac:dyDescent="0.25">
      <c r="A11" s="6">
        <v>1994</v>
      </c>
      <c r="B11" s="7">
        <v>3905635.1955118761</v>
      </c>
      <c r="C11" s="17">
        <v>2.9832544618812715</v>
      </c>
      <c r="D11" s="18">
        <v>11651503.623491338</v>
      </c>
      <c r="E11" s="7">
        <v>374326.47119097115</v>
      </c>
      <c r="F11" s="7">
        <v>36261.398021337736</v>
      </c>
      <c r="G11" s="17">
        <v>2140.291707299426</v>
      </c>
    </row>
    <row r="12" spans="1:11" ht="13.5" thickBot="1" x14ac:dyDescent="0.25">
      <c r="A12" s="6">
        <v>1995</v>
      </c>
      <c r="B12" s="7">
        <v>3936983.9023557077</v>
      </c>
      <c r="C12" s="17">
        <v>2.9859333082685806</v>
      </c>
      <c r="D12" s="18">
        <v>11755571.368161125</v>
      </c>
      <c r="E12" s="7">
        <v>383656.01965245372</v>
      </c>
      <c r="F12" s="7">
        <v>38353.636129042476</v>
      </c>
      <c r="G12" s="17">
        <v>2166.5051890057698</v>
      </c>
    </row>
    <row r="13" spans="1:11" ht="13.5" thickBot="1" x14ac:dyDescent="0.25">
      <c r="A13" s="6">
        <v>1996</v>
      </c>
      <c r="B13" s="7">
        <v>3967970.9078013501</v>
      </c>
      <c r="C13" s="17">
        <v>2.987071913203037</v>
      </c>
      <c r="D13" s="18">
        <v>11852614.451100171</v>
      </c>
      <c r="E13" s="7">
        <v>396907.73905407626</v>
      </c>
      <c r="F13" s="7">
        <v>41155.695728208142</v>
      </c>
      <c r="G13" s="17">
        <v>2191.6720737013475</v>
      </c>
    </row>
    <row r="14" spans="1:11" ht="13.5" thickBot="1" x14ac:dyDescent="0.25">
      <c r="A14" s="6">
        <v>1997</v>
      </c>
      <c r="B14" s="7">
        <v>3997120.7893099585</v>
      </c>
      <c r="C14" s="17">
        <v>3.0048872745688384</v>
      </c>
      <c r="D14" s="18">
        <v>12010897.394712046</v>
      </c>
      <c r="E14" s="7">
        <v>412689.64096776012</v>
      </c>
      <c r="F14" s="7">
        <v>44828.078421216007</v>
      </c>
      <c r="G14" s="17">
        <v>2207.6626561540702</v>
      </c>
    </row>
    <row r="15" spans="1:11" ht="13.5" thickBot="1" x14ac:dyDescent="0.25">
      <c r="A15" s="6">
        <v>1998</v>
      </c>
      <c r="B15" s="7">
        <v>4029144.9815489342</v>
      </c>
      <c r="C15" s="17">
        <v>3.0170910916822224</v>
      </c>
      <c r="D15" s="18">
        <v>12156297.430927422</v>
      </c>
      <c r="E15" s="7">
        <v>443982.24409242504</v>
      </c>
      <c r="F15" s="7">
        <v>50116.210814793092</v>
      </c>
      <c r="G15" s="17">
        <v>2238.97151074965</v>
      </c>
    </row>
    <row r="16" spans="1:11" ht="13.5" thickBot="1" x14ac:dyDescent="0.25">
      <c r="A16" s="6">
        <v>1999</v>
      </c>
      <c r="B16" s="7">
        <v>4063739.21758876</v>
      </c>
      <c r="C16" s="17">
        <v>3.0432000835984163</v>
      </c>
      <c r="D16" s="18">
        <v>12366771.526688278</v>
      </c>
      <c r="E16" s="7">
        <v>460805.46867153345</v>
      </c>
      <c r="F16" s="7">
        <v>58129.827115658896</v>
      </c>
      <c r="G16" s="17">
        <v>2287.1387490754228</v>
      </c>
    </row>
    <row r="17" spans="1:7" ht="13.5" thickBot="1" x14ac:dyDescent="0.25">
      <c r="A17" s="6">
        <v>2000</v>
      </c>
      <c r="B17" s="7">
        <v>4086517.5932559748</v>
      </c>
      <c r="C17" s="17">
        <v>3.0810802554919516</v>
      </c>
      <c r="D17" s="18">
        <v>12590888.670301475</v>
      </c>
      <c r="E17" s="7">
        <v>483021.89185154485</v>
      </c>
      <c r="F17" s="7">
        <v>69379.437566954774</v>
      </c>
      <c r="G17" s="17">
        <v>2341.1468343526212</v>
      </c>
    </row>
    <row r="18" spans="1:7" ht="13.5" thickBot="1" x14ac:dyDescent="0.25">
      <c r="A18" s="6">
        <v>2001</v>
      </c>
      <c r="B18" s="7">
        <v>4148349.1968975933</v>
      </c>
      <c r="C18" s="17">
        <v>3.0850250850401242</v>
      </c>
      <c r="D18" s="18">
        <v>12797761.333935129</v>
      </c>
      <c r="E18" s="7">
        <v>502463.73150476377</v>
      </c>
      <c r="F18" s="7">
        <v>64447.958094254362</v>
      </c>
      <c r="G18" s="17">
        <v>2404.5609289644358</v>
      </c>
    </row>
    <row r="19" spans="1:7" ht="13.5" thickBot="1" x14ac:dyDescent="0.25">
      <c r="A19" s="6">
        <v>2002</v>
      </c>
      <c r="B19" s="7">
        <v>4181617.717886697</v>
      </c>
      <c r="C19" s="17">
        <v>3.1064241162220436</v>
      </c>
      <c r="D19" s="18">
        <v>12989878.123664621</v>
      </c>
      <c r="E19" s="7">
        <v>511986.8234242152</v>
      </c>
      <c r="F19" s="7">
        <v>60432.687050360015</v>
      </c>
      <c r="G19" s="17">
        <v>2465.6223545565417</v>
      </c>
    </row>
    <row r="20" spans="1:7" ht="13.5" thickBot="1" x14ac:dyDescent="0.25">
      <c r="A20" s="6">
        <v>2003</v>
      </c>
      <c r="B20" s="7">
        <v>4226541.3340530237</v>
      </c>
      <c r="C20" s="17">
        <v>3.1251177316276681</v>
      </c>
      <c r="D20" s="18">
        <v>13208439.266506365</v>
      </c>
      <c r="E20" s="7">
        <v>529151.68215373741</v>
      </c>
      <c r="F20" s="7">
        <v>67554.895744409179</v>
      </c>
      <c r="G20" s="17">
        <v>2525.1150016216043</v>
      </c>
    </row>
    <row r="21" spans="1:7" ht="13.5" thickBot="1" x14ac:dyDescent="0.25">
      <c r="A21" s="6">
        <v>2004</v>
      </c>
      <c r="B21" s="7">
        <v>4266477.2106783949</v>
      </c>
      <c r="C21" s="17">
        <v>3.1386049000719307</v>
      </c>
      <c r="D21" s="18">
        <v>13390786.279480433</v>
      </c>
      <c r="E21" s="7">
        <v>548913.0495128365</v>
      </c>
      <c r="F21" s="7">
        <v>71406.871494817809</v>
      </c>
      <c r="G21" s="17">
        <v>2573.147863836246</v>
      </c>
    </row>
    <row r="22" spans="1:7" ht="13.5" thickBot="1" x14ac:dyDescent="0.25">
      <c r="A22" s="6">
        <v>2005</v>
      </c>
      <c r="B22" s="7">
        <v>4310423.182743228</v>
      </c>
      <c r="C22" s="17">
        <v>3.1351117014713874</v>
      </c>
      <c r="D22" s="18">
        <v>13513658.158511834</v>
      </c>
      <c r="E22" s="7">
        <v>566457.26530703134</v>
      </c>
      <c r="F22" s="7">
        <v>77762.03191966514</v>
      </c>
      <c r="G22" s="17">
        <v>2621.3092049219326</v>
      </c>
    </row>
    <row r="23" spans="1:7" ht="13.5" thickBot="1" x14ac:dyDescent="0.25">
      <c r="A23" s="6">
        <v>2006</v>
      </c>
      <c r="B23" s="7">
        <v>4370031.693920088</v>
      </c>
      <c r="C23" s="17">
        <v>3.115587914971079</v>
      </c>
      <c r="D23" s="18">
        <v>13615217.93361802</v>
      </c>
      <c r="E23" s="7">
        <v>591968.00567530806</v>
      </c>
      <c r="F23" s="7">
        <v>82925.140459366114</v>
      </c>
      <c r="G23" s="17">
        <v>2675.0610965474366</v>
      </c>
    </row>
    <row r="24" spans="1:7" ht="13.5" thickBot="1" x14ac:dyDescent="0.25">
      <c r="A24" s="6">
        <v>2007</v>
      </c>
      <c r="B24" s="7">
        <v>4423539.9686776651</v>
      </c>
      <c r="C24" s="17">
        <v>3.1004093667150485</v>
      </c>
      <c r="D24" s="18">
        <v>13714784.752926625</v>
      </c>
      <c r="E24" s="7">
        <v>597522.86658065743</v>
      </c>
      <c r="F24" s="7">
        <v>86605.99807931589</v>
      </c>
      <c r="G24" s="17">
        <v>2726.2204907748765</v>
      </c>
    </row>
    <row r="25" spans="1:7" ht="13.5" thickBot="1" x14ac:dyDescent="0.25">
      <c r="A25" s="6">
        <v>2008</v>
      </c>
      <c r="B25" s="7">
        <v>4462455.2905279249</v>
      </c>
      <c r="C25" s="17">
        <v>3.0926541517255894</v>
      </c>
      <c r="D25" s="18">
        <v>13800830.881141009</v>
      </c>
      <c r="E25" s="7">
        <v>591261.88299847336</v>
      </c>
      <c r="F25" s="7">
        <v>87661.678974820912</v>
      </c>
      <c r="G25" s="17">
        <v>2780.8579816535871</v>
      </c>
    </row>
    <row r="26" spans="1:7" ht="13.5" thickBot="1" x14ac:dyDescent="0.25">
      <c r="A26" s="6">
        <v>2009</v>
      </c>
      <c r="B26" s="7">
        <v>4477248.391842166</v>
      </c>
      <c r="C26" s="17">
        <v>3.0978071762238812</v>
      </c>
      <c r="D26" s="18">
        <v>13869652.197985493</v>
      </c>
      <c r="E26" s="7">
        <v>570718.37699127186</v>
      </c>
      <c r="F26" s="7">
        <v>82681.786754073837</v>
      </c>
      <c r="G26" s="17">
        <v>2824.2995547701312</v>
      </c>
    </row>
    <row r="27" spans="1:7" ht="13.5" thickBot="1" x14ac:dyDescent="0.25">
      <c r="A27" s="6">
        <v>2010</v>
      </c>
      <c r="B27" s="7">
        <v>4489519.7656598985</v>
      </c>
      <c r="C27" s="17">
        <v>3.1135119687985373</v>
      </c>
      <c r="D27" s="18">
        <v>13978173.524539698</v>
      </c>
      <c r="E27" s="7">
        <v>573912.08162415889</v>
      </c>
      <c r="F27" s="7">
        <v>80141.158138708473</v>
      </c>
      <c r="G27" s="17">
        <v>2851.9088706713542</v>
      </c>
    </row>
    <row r="28" spans="1:7" ht="13.5" thickBot="1" x14ac:dyDescent="0.25">
      <c r="A28" s="6">
        <v>2011</v>
      </c>
      <c r="B28" s="7">
        <v>4512013.842209952</v>
      </c>
      <c r="C28" s="17">
        <v>3.1193403392182057</v>
      </c>
      <c r="D28" s="18">
        <v>14074506.789116431</v>
      </c>
      <c r="E28" s="7">
        <v>591930.78224610141</v>
      </c>
      <c r="F28" s="7">
        <v>75824.793382546981</v>
      </c>
      <c r="G28" s="17">
        <v>2858.2416330686988</v>
      </c>
    </row>
    <row r="29" spans="1:7" ht="13.5" thickBot="1" x14ac:dyDescent="0.25">
      <c r="A29" s="6">
        <v>2012</v>
      </c>
      <c r="B29" s="7">
        <v>4532780.0809754245</v>
      </c>
      <c r="C29" s="17">
        <v>3.1292394815089022</v>
      </c>
      <c r="D29" s="18">
        <v>14184154.390385417</v>
      </c>
      <c r="E29" s="7">
        <v>617860.5073380993</v>
      </c>
      <c r="F29" s="7">
        <v>78216.529898629946</v>
      </c>
      <c r="G29" s="17">
        <v>2867.5052567501225</v>
      </c>
    </row>
    <row r="30" spans="1:7" ht="13.5" thickBot="1" x14ac:dyDescent="0.25">
      <c r="A30" s="6">
        <v>2013</v>
      </c>
      <c r="B30" s="7">
        <v>4530851.8706940804</v>
      </c>
      <c r="C30" s="17">
        <v>3.1521411440994496</v>
      </c>
      <c r="D30" s="18">
        <v>14281884.599434771</v>
      </c>
      <c r="E30" s="7">
        <v>624909.58281310741</v>
      </c>
      <c r="F30" s="7">
        <v>79691.36281956709</v>
      </c>
      <c r="G30" s="17">
        <v>2909.2769562099775</v>
      </c>
    </row>
    <row r="31" spans="1:7" ht="13.5" thickBot="1" x14ac:dyDescent="0.25">
      <c r="A31" s="6">
        <v>2014</v>
      </c>
      <c r="B31" s="7">
        <v>4554704.7798345443</v>
      </c>
      <c r="C31" s="17">
        <v>3.1614025825761871</v>
      </c>
      <c r="D31" s="18">
        <v>14399255.453841032</v>
      </c>
      <c r="E31" s="7">
        <v>641728.69615754765</v>
      </c>
      <c r="F31" s="7">
        <v>82341.647621679847</v>
      </c>
      <c r="G31" s="17">
        <v>2955.3657963043897</v>
      </c>
    </row>
    <row r="32" spans="1:7" ht="13.5" thickBot="1" x14ac:dyDescent="0.25">
      <c r="A32" s="6">
        <v>2015</v>
      </c>
      <c r="B32" s="7">
        <v>4570113.9915318489</v>
      </c>
      <c r="C32" s="17">
        <v>3.1762533365098546</v>
      </c>
      <c r="D32" s="18">
        <v>14515839.813833404</v>
      </c>
      <c r="E32" s="7">
        <v>676903.83237078704</v>
      </c>
      <c r="F32" s="7">
        <v>86819.776049836117</v>
      </c>
      <c r="G32" s="17">
        <v>3001.1662330515442</v>
      </c>
    </row>
    <row r="33" spans="1:7" ht="13.5" thickBot="1" x14ac:dyDescent="0.25">
      <c r="A33" s="6">
        <v>2016</v>
      </c>
      <c r="B33" s="7">
        <v>4609634.5943165664</v>
      </c>
      <c r="C33" s="17">
        <v>3.1745759360872836</v>
      </c>
      <c r="D33" s="18">
        <v>14633635.05727284</v>
      </c>
      <c r="E33" s="7">
        <v>713594.49679489865</v>
      </c>
      <c r="F33" s="7">
        <v>92531.187415859211</v>
      </c>
      <c r="G33" s="17">
        <v>3048.904001852271</v>
      </c>
    </row>
    <row r="34" spans="1:7" ht="13.5" thickBot="1" x14ac:dyDescent="0.25">
      <c r="A34" s="6">
        <v>2017</v>
      </c>
      <c r="B34" s="7">
        <v>4670135.5710067004</v>
      </c>
      <c r="C34" s="17">
        <v>3.1575997863481167</v>
      </c>
      <c r="D34" s="18">
        <v>14746419.081227496</v>
      </c>
      <c r="E34" s="7">
        <v>750971.75185457233</v>
      </c>
      <c r="F34" s="7">
        <v>98591.388269439456</v>
      </c>
      <c r="G34" s="17">
        <v>3100.0045621568743</v>
      </c>
    </row>
    <row r="35" spans="1:7" ht="13.5" thickBot="1" x14ac:dyDescent="0.25">
      <c r="A35" s="6">
        <v>2018</v>
      </c>
      <c r="B35" s="7">
        <v>4728339.5844413647</v>
      </c>
      <c r="C35" s="17">
        <v>3.1423957254807462</v>
      </c>
      <c r="D35" s="18">
        <v>14858314.098769952</v>
      </c>
      <c r="E35" s="7">
        <v>778429.84913592425</v>
      </c>
      <c r="F35" s="7">
        <v>104139.95160520911</v>
      </c>
      <c r="G35" s="17">
        <v>3155.0065477270591</v>
      </c>
    </row>
    <row r="36" spans="1:7" ht="13.5" thickBot="1" x14ac:dyDescent="0.25">
      <c r="A36" s="6">
        <v>2019</v>
      </c>
      <c r="B36" s="7">
        <v>4778601.8932765778</v>
      </c>
      <c r="C36" s="17">
        <v>3.1332579863070871</v>
      </c>
      <c r="D36" s="18">
        <v>14972592.545491004</v>
      </c>
      <c r="E36" s="7">
        <v>800837.17599898577</v>
      </c>
      <c r="F36" s="7">
        <v>109127.03121787698</v>
      </c>
      <c r="G36" s="17">
        <v>3209.7317296961351</v>
      </c>
    </row>
    <row r="37" spans="1:7" ht="13.5" thickBot="1" x14ac:dyDescent="0.25">
      <c r="A37" s="6">
        <v>2020</v>
      </c>
      <c r="B37" s="7">
        <v>4830301.2747956673</v>
      </c>
      <c r="C37" s="17">
        <v>3.1238409955304305</v>
      </c>
      <c r="D37" s="18">
        <v>15089093.142969605</v>
      </c>
      <c r="E37" s="7">
        <v>822872.74225869786</v>
      </c>
      <c r="F37" s="7">
        <v>114116.29462983584</v>
      </c>
      <c r="G37" s="17">
        <v>3262.369058259399</v>
      </c>
    </row>
    <row r="38" spans="1:7" ht="13.5" thickBot="1" x14ac:dyDescent="0.25">
      <c r="A38" s="6">
        <v>2021</v>
      </c>
      <c r="B38" s="7">
        <v>4879372.1496391864</v>
      </c>
      <c r="C38" s="17">
        <v>3.116845949343888</v>
      </c>
      <c r="D38" s="18">
        <v>15208251.319944277</v>
      </c>
      <c r="E38" s="7">
        <v>843461.40124709229</v>
      </c>
      <c r="F38" s="7">
        <v>119085.14416429363</v>
      </c>
      <c r="G38" s="17">
        <v>3312.3656965365572</v>
      </c>
    </row>
    <row r="39" spans="1:7" ht="13.5" thickBot="1" x14ac:dyDescent="0.25">
      <c r="A39" s="6">
        <v>2022</v>
      </c>
      <c r="B39" s="7">
        <v>4925466.5880169915</v>
      </c>
      <c r="C39" s="17">
        <v>3.1119295006207657</v>
      </c>
      <c r="D39" s="18">
        <v>15327704.779571982</v>
      </c>
      <c r="E39" s="7">
        <v>865484.99022907333</v>
      </c>
      <c r="F39" s="7">
        <v>124015.76102473214</v>
      </c>
      <c r="G39" s="17">
        <v>3360.8729357640973</v>
      </c>
    </row>
    <row r="40" spans="1:7" ht="13.5" thickBot="1" x14ac:dyDescent="0.25">
      <c r="A40" s="6">
        <v>2023</v>
      </c>
      <c r="B40" s="7">
        <v>4970905.8512654416</v>
      </c>
      <c r="C40" s="17">
        <v>3.1079310512892069</v>
      </c>
      <c r="D40" s="18">
        <v>15449232.648183074</v>
      </c>
      <c r="E40" s="7">
        <v>890687.46127407358</v>
      </c>
      <c r="F40" s="7">
        <v>129669.54378412155</v>
      </c>
      <c r="G40" s="17">
        <v>3409.0886887718593</v>
      </c>
    </row>
    <row r="41" spans="1:7" ht="13.5" thickBot="1" x14ac:dyDescent="0.25">
      <c r="A41" s="6">
        <v>2024</v>
      </c>
      <c r="B41" s="7">
        <v>5016529.4609553209</v>
      </c>
      <c r="C41" s="17">
        <v>3.1043182456046452</v>
      </c>
      <c r="D41" s="18">
        <v>15572903.935256839</v>
      </c>
      <c r="E41" s="7">
        <v>918801.55700592091</v>
      </c>
      <c r="F41" s="7">
        <v>135365.48343790203</v>
      </c>
      <c r="G41" s="17">
        <v>3457.2368229060557</v>
      </c>
    </row>
    <row r="42" spans="1:7" ht="13.5" thickBot="1" x14ac:dyDescent="0.25">
      <c r="A42" s="6">
        <v>2025</v>
      </c>
      <c r="B42" s="7">
        <v>5063327.7308325898</v>
      </c>
      <c r="C42" s="17">
        <v>3.1002230164895357</v>
      </c>
      <c r="D42" s="18">
        <v>15697445.171156928</v>
      </c>
      <c r="E42" s="7">
        <v>945517.9606937241</v>
      </c>
      <c r="F42" s="7">
        <v>141639.54174495145</v>
      </c>
      <c r="G42" s="17">
        <v>3506.5716981685259</v>
      </c>
    </row>
    <row r="43" spans="1:7" ht="13.5" thickBot="1" x14ac:dyDescent="0.25">
      <c r="A43" s="6">
        <v>2026</v>
      </c>
      <c r="B43" s="7">
        <v>5113870.2632711809</v>
      </c>
      <c r="C43" s="17">
        <v>3.0939629610244146</v>
      </c>
      <c r="D43" s="18">
        <v>15822125.182045205</v>
      </c>
      <c r="E43" s="7">
        <v>973772.42991718545</v>
      </c>
      <c r="F43" s="7">
        <v>148030.03401908648</v>
      </c>
      <c r="G43" s="17">
        <v>3556.7830936982273</v>
      </c>
    </row>
    <row r="44" spans="1:7" ht="14.1" customHeight="1" x14ac:dyDescent="0.2">
      <c r="A44" s="4"/>
    </row>
    <row r="45" spans="1:7" ht="15.75" x14ac:dyDescent="0.25">
      <c r="A45" s="21" t="s">
        <v>25</v>
      </c>
      <c r="B45" s="21"/>
      <c r="C45" s="21"/>
      <c r="D45" s="21"/>
      <c r="E45" s="21"/>
      <c r="F45" s="21"/>
      <c r="G45" s="21"/>
    </row>
    <row r="46" spans="1:7" x14ac:dyDescent="0.2">
      <c r="A46" s="8" t="s">
        <v>26</v>
      </c>
      <c r="B46" s="13">
        <f>EXP((LN(B17/B7)/10))-1</f>
        <v>9.1646784016208294E-3</v>
      </c>
      <c r="C46" s="13">
        <f t="shared" ref="C46:G46" si="0">EXP((LN(C17/C7)/10))-1</f>
        <v>4.4368344146439309E-3</v>
      </c>
      <c r="D46" s="13">
        <f t="shared" si="0"/>
        <v>1.3642174976796095E-2</v>
      </c>
      <c r="E46" s="13">
        <f t="shared" si="0"/>
        <v>2.7084721153851632E-2</v>
      </c>
      <c r="F46" s="13">
        <f t="shared" si="0"/>
        <v>6.3273945556824085E-2</v>
      </c>
      <c r="G46" s="13">
        <f t="shared" si="0"/>
        <v>1.7907412749479601E-2</v>
      </c>
    </row>
    <row r="47" spans="1:7" x14ac:dyDescent="0.2">
      <c r="A47" s="8" t="s">
        <v>27</v>
      </c>
      <c r="B47" s="13">
        <f>EXP((LN(B30/B17)/13))-1</f>
        <v>7.9713580189793021E-3</v>
      </c>
      <c r="C47" s="13">
        <f t="shared" ref="C47:G47" si="1">EXP((LN(C30/C17)/13))-1</f>
        <v>1.7555146853815984E-3</v>
      </c>
      <c r="D47" s="13">
        <f t="shared" si="1"/>
        <v>9.7408665404259409E-3</v>
      </c>
      <c r="E47" s="13">
        <f t="shared" si="1"/>
        <v>2.000869667883487E-2</v>
      </c>
      <c r="F47" s="13">
        <f t="shared" si="1"/>
        <v>1.0716295145695609E-2</v>
      </c>
      <c r="G47" s="13">
        <f t="shared" si="1"/>
        <v>1.6853026766067147E-2</v>
      </c>
    </row>
    <row r="48" spans="1:7" x14ac:dyDescent="0.2">
      <c r="A48" s="8" t="s">
        <v>28</v>
      </c>
      <c r="B48" s="13">
        <f>EXP((LN(B32/B30)/2))-1</f>
        <v>4.3234067204063198E-3</v>
      </c>
      <c r="C48" s="13">
        <f t="shared" ref="C48:G48" si="2">EXP((LN(C32/C30)/2))-1</f>
        <v>3.8174459032607189E-3</v>
      </c>
      <c r="D48" s="13">
        <f t="shared" si="2"/>
        <v>8.1573569949398017E-3</v>
      </c>
      <c r="E48" s="13">
        <f t="shared" si="2"/>
        <v>4.0770308972392311E-2</v>
      </c>
      <c r="F48" s="13">
        <f t="shared" si="2"/>
        <v>4.3767340614732753E-2</v>
      </c>
      <c r="G48" s="13">
        <f t="shared" si="2"/>
        <v>1.5669689880497994E-2</v>
      </c>
    </row>
    <row r="49" spans="1:7" x14ac:dyDescent="0.2">
      <c r="A49" s="16" t="s">
        <v>60</v>
      </c>
      <c r="B49" s="13">
        <f>EXP((LN(B43/B30)/13))-1</f>
        <v>9.3547566668599202E-3</v>
      </c>
      <c r="C49" s="13">
        <f t="shared" ref="C49:G49" si="3">EXP((LN(C43/C30)/13))-1</f>
        <v>-1.4319867548013843E-3</v>
      </c>
      <c r="D49" s="13">
        <f t="shared" si="3"/>
        <v>7.9093740244173816E-3</v>
      </c>
      <c r="E49" s="13">
        <f t="shared" si="3"/>
        <v>3.4709612769673548E-2</v>
      </c>
      <c r="F49" s="13">
        <f t="shared" si="3"/>
        <v>4.8787695379989948E-2</v>
      </c>
      <c r="G49" s="13">
        <f t="shared" si="3"/>
        <v>1.5577931118983201E-2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0" t="s">
        <v>77</v>
      </c>
      <c r="B1" s="20"/>
      <c r="C1" s="20"/>
      <c r="D1" s="20"/>
      <c r="E1" s="20"/>
    </row>
    <row r="2" spans="1:7" ht="15.75" customHeight="1" x14ac:dyDescent="0.25">
      <c r="A2" s="23" t="s">
        <v>62</v>
      </c>
      <c r="B2" s="23"/>
      <c r="C2" s="23"/>
      <c r="D2" s="23"/>
      <c r="E2" s="23"/>
    </row>
    <row r="3" spans="1:7" ht="15.75" customHeight="1" x14ac:dyDescent="0.25">
      <c r="A3" s="20" t="s">
        <v>58</v>
      </c>
      <c r="B3" s="20"/>
      <c r="C3" s="20"/>
      <c r="D3" s="20"/>
      <c r="E3" s="20"/>
    </row>
    <row r="4" spans="1:7" ht="15" customHeight="1" x14ac:dyDescent="0.25">
      <c r="A4" s="24" t="s">
        <v>79</v>
      </c>
      <c r="B4" s="24"/>
      <c r="C4" s="24"/>
      <c r="D4" s="24"/>
      <c r="E4" s="24"/>
      <c r="F4" s="26"/>
      <c r="G4" s="26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19" t="s">
        <v>19</v>
      </c>
    </row>
    <row r="7" spans="1:7" ht="13.5" thickBot="1" x14ac:dyDescent="0.25">
      <c r="A7" s="6">
        <v>1990</v>
      </c>
      <c r="B7" s="12">
        <v>17.021048058619165</v>
      </c>
      <c r="C7" s="12">
        <v>16.101212196236201</v>
      </c>
      <c r="D7" s="12">
        <v>12.128834095842159</v>
      </c>
      <c r="E7" s="12">
        <v>15.526320968287219</v>
      </c>
    </row>
    <row r="8" spans="1:7" ht="13.5" thickBot="1" x14ac:dyDescent="0.25">
      <c r="A8" s="6">
        <v>1991</v>
      </c>
      <c r="B8" s="12">
        <v>17.855834522864345</v>
      </c>
      <c r="C8" s="12">
        <v>16.523834509506216</v>
      </c>
      <c r="D8" s="12">
        <v>12.110685453112705</v>
      </c>
      <c r="E8" s="12">
        <v>15.696614025393917</v>
      </c>
    </row>
    <row r="9" spans="1:7" ht="13.5" thickBot="1" x14ac:dyDescent="0.25">
      <c r="A9" s="6">
        <v>1992</v>
      </c>
      <c r="B9" s="12">
        <v>18.164647391618466</v>
      </c>
      <c r="C9" s="12">
        <v>16.506981673985432</v>
      </c>
      <c r="D9" s="12">
        <v>11.635058021654123</v>
      </c>
      <c r="E9" s="12">
        <v>15.82354594726317</v>
      </c>
    </row>
    <row r="10" spans="1:7" ht="13.5" thickBot="1" x14ac:dyDescent="0.25">
      <c r="A10" s="6">
        <v>1993</v>
      </c>
      <c r="B10" s="12">
        <v>17.74531485610737</v>
      </c>
      <c r="C10" s="12">
        <v>15.216590028631943</v>
      </c>
      <c r="D10" s="12">
        <v>10.589279856903909</v>
      </c>
      <c r="E10" s="12">
        <v>16.291961854601364</v>
      </c>
    </row>
    <row r="11" spans="1:7" ht="13.5" thickBot="1" x14ac:dyDescent="0.25">
      <c r="A11" s="6">
        <v>1994</v>
      </c>
      <c r="B11" s="12">
        <v>17.6923144250778</v>
      </c>
      <c r="C11" s="12">
        <v>15.264461663587804</v>
      </c>
      <c r="D11" s="12">
        <v>10.625113399225022</v>
      </c>
      <c r="E11" s="12">
        <v>15.912700099766896</v>
      </c>
    </row>
    <row r="12" spans="1:7" ht="13.5" thickBot="1" x14ac:dyDescent="0.25">
      <c r="A12" s="6">
        <v>1995</v>
      </c>
      <c r="B12" s="12">
        <v>18.126395112945371</v>
      </c>
      <c r="C12" s="12">
        <v>14.93622457014666</v>
      </c>
      <c r="D12" s="12">
        <v>10.462046144777187</v>
      </c>
      <c r="E12" s="12">
        <v>16.461337511231282</v>
      </c>
    </row>
    <row r="13" spans="1:7" ht="13.5" thickBot="1" x14ac:dyDescent="0.25">
      <c r="A13" s="6">
        <v>1996</v>
      </c>
      <c r="B13" s="12">
        <v>17.141235252898856</v>
      </c>
      <c r="C13" s="12">
        <v>13.371279971798092</v>
      </c>
      <c r="D13" s="12">
        <v>9.2444260318034672</v>
      </c>
      <c r="E13" s="12">
        <v>14.957830255149849</v>
      </c>
    </row>
    <row r="14" spans="1:7" ht="13.5" thickBot="1" x14ac:dyDescent="0.25">
      <c r="A14" s="6">
        <v>1997</v>
      </c>
      <c r="B14" s="12">
        <v>17.284398266493891</v>
      </c>
      <c r="C14" s="12">
        <v>13.23509111247362</v>
      </c>
      <c r="D14" s="12">
        <v>9.3507107482337641</v>
      </c>
      <c r="E14" s="12">
        <v>13.906918685690963</v>
      </c>
    </row>
    <row r="15" spans="1:7" ht="13.5" thickBot="1" x14ac:dyDescent="0.25">
      <c r="A15" s="6">
        <v>1998</v>
      </c>
      <c r="B15" s="12">
        <v>15.295857313887293</v>
      </c>
      <c r="C15" s="12">
        <v>12.45736329344977</v>
      </c>
      <c r="D15" s="12">
        <v>8.627713213883446</v>
      </c>
      <c r="E15" s="12">
        <v>14.015606558555017</v>
      </c>
    </row>
    <row r="16" spans="1:7" ht="13.5" thickBot="1" x14ac:dyDescent="0.25">
      <c r="A16" s="6">
        <v>1999</v>
      </c>
      <c r="B16" s="12">
        <v>15.209060683510302</v>
      </c>
      <c r="C16" s="12">
        <v>11.80225920446985</v>
      </c>
      <c r="D16" s="12">
        <v>7.4135817373782089</v>
      </c>
      <c r="E16" s="12">
        <v>12.762541700476241</v>
      </c>
    </row>
    <row r="17" spans="1:5" ht="13.5" thickBot="1" x14ac:dyDescent="0.25">
      <c r="A17" s="6">
        <v>2000</v>
      </c>
      <c r="B17" s="12">
        <v>14.947231468841155</v>
      </c>
      <c r="C17" s="12">
        <v>11.436456141702006</v>
      </c>
      <c r="D17" s="12">
        <v>6.8143237622353583</v>
      </c>
      <c r="E17" s="12">
        <v>12.183687203193584</v>
      </c>
    </row>
    <row r="18" spans="1:5" ht="13.5" thickBot="1" x14ac:dyDescent="0.25">
      <c r="A18" s="6">
        <v>2001</v>
      </c>
      <c r="B18" s="12">
        <v>16.346093283570841</v>
      </c>
      <c r="C18" s="12">
        <v>16.018221853626891</v>
      </c>
      <c r="D18" s="12">
        <v>11.865706284405055</v>
      </c>
      <c r="E18" s="12">
        <v>14.811809926398398</v>
      </c>
    </row>
    <row r="19" spans="1:5" ht="13.5" thickBot="1" x14ac:dyDescent="0.25">
      <c r="A19" s="6">
        <v>2002</v>
      </c>
      <c r="B19" s="12">
        <v>17.092249884930766</v>
      </c>
      <c r="C19" s="12">
        <v>16.939651410124803</v>
      </c>
      <c r="D19" s="12">
        <v>11.505619447738731</v>
      </c>
      <c r="E19" s="12">
        <v>15.463845888988612</v>
      </c>
    </row>
    <row r="20" spans="1:5" ht="13.5" thickBot="1" x14ac:dyDescent="0.25">
      <c r="A20" s="6">
        <v>2003</v>
      </c>
      <c r="B20" s="12">
        <v>15.455867390014632</v>
      </c>
      <c r="C20" s="12">
        <v>15.471272761172228</v>
      </c>
      <c r="D20" s="12">
        <v>10.839358365637295</v>
      </c>
      <c r="E20" s="12">
        <v>14.960686936508221</v>
      </c>
    </row>
    <row r="21" spans="1:5" ht="13.5" thickBot="1" x14ac:dyDescent="0.25">
      <c r="A21" s="6">
        <v>2004</v>
      </c>
      <c r="B21" s="12">
        <v>14.920369056173939</v>
      </c>
      <c r="C21" s="12">
        <v>14.163232235237301</v>
      </c>
      <c r="D21" s="12">
        <v>9.7509255429999122</v>
      </c>
      <c r="E21" s="12">
        <v>12.881578715898808</v>
      </c>
    </row>
    <row r="22" spans="1:5" ht="13.5" thickBot="1" x14ac:dyDescent="0.25">
      <c r="A22" s="6">
        <v>2005</v>
      </c>
      <c r="B22" s="12">
        <v>14.719719413122361</v>
      </c>
      <c r="C22" s="12">
        <v>13.850419696955218</v>
      </c>
      <c r="D22" s="12">
        <v>9.7482624171794363</v>
      </c>
      <c r="E22" s="12">
        <v>12.507561809289918</v>
      </c>
    </row>
    <row r="23" spans="1:5" ht="13.5" thickBot="1" x14ac:dyDescent="0.25">
      <c r="A23" s="6">
        <v>2006</v>
      </c>
      <c r="B23" s="12">
        <v>17.478182565951247</v>
      </c>
      <c r="C23" s="12">
        <v>15.30946813308592</v>
      </c>
      <c r="D23" s="12">
        <v>10.976507393079469</v>
      </c>
      <c r="E23" s="12">
        <v>14.39306752374724</v>
      </c>
    </row>
    <row r="24" spans="1:5" ht="13.5" thickBot="1" x14ac:dyDescent="0.25">
      <c r="A24" s="6">
        <v>2007</v>
      </c>
      <c r="B24" s="12">
        <v>16.609799259337596</v>
      </c>
      <c r="C24" s="12">
        <v>14.288495076363063</v>
      </c>
      <c r="D24" s="12">
        <v>10.196424672023733</v>
      </c>
      <c r="E24" s="12">
        <v>13.615623471978889</v>
      </c>
    </row>
    <row r="25" spans="1:5" ht="13.5" thickBot="1" x14ac:dyDescent="0.25">
      <c r="A25" s="6">
        <v>2008</v>
      </c>
      <c r="B25" s="12">
        <v>15.787579032859547</v>
      </c>
      <c r="C25" s="12">
        <v>13.93850186336177</v>
      </c>
      <c r="D25" s="12">
        <v>9.9579796548677955</v>
      </c>
      <c r="E25" s="12">
        <v>12.636353741459857</v>
      </c>
    </row>
    <row r="26" spans="1:5" ht="13.5" thickBot="1" x14ac:dyDescent="0.25">
      <c r="A26" s="6">
        <v>2009</v>
      </c>
      <c r="B26" s="12">
        <v>16.010067305250022</v>
      </c>
      <c r="C26" s="12">
        <v>14.033262177546282</v>
      </c>
      <c r="D26" s="12">
        <v>9.7800854430850848</v>
      </c>
      <c r="E26" s="12">
        <v>14.029743022411788</v>
      </c>
    </row>
    <row r="27" spans="1:5" ht="13.5" thickBot="1" x14ac:dyDescent="0.25">
      <c r="A27" s="6">
        <v>2010</v>
      </c>
      <c r="B27" s="12">
        <v>14.65118526707076</v>
      </c>
      <c r="C27" s="12">
        <v>14.148834223778101</v>
      </c>
      <c r="D27" s="12">
        <v>9.482928040247625</v>
      </c>
      <c r="E27" s="12">
        <v>14.029743022411788</v>
      </c>
    </row>
    <row r="28" spans="1:5" ht="13.5" thickBot="1" x14ac:dyDescent="0.25">
      <c r="A28" s="6">
        <v>2011</v>
      </c>
      <c r="B28" s="12">
        <v>14.58947226032774</v>
      </c>
      <c r="C28" s="12">
        <v>13.430241907672642</v>
      </c>
      <c r="D28" s="12">
        <v>9.5839999999999996</v>
      </c>
      <c r="E28" s="12">
        <v>14.029743022411788</v>
      </c>
    </row>
    <row r="29" spans="1:5" ht="13.5" thickBot="1" x14ac:dyDescent="0.25">
      <c r="A29" s="6">
        <v>2012</v>
      </c>
      <c r="B29" s="12">
        <v>16.009999999999998</v>
      </c>
      <c r="C29" s="12">
        <v>13.052</v>
      </c>
      <c r="D29" s="12">
        <v>10.001999999999999</v>
      </c>
      <c r="E29" s="12">
        <v>14.029743022411788</v>
      </c>
    </row>
    <row r="30" spans="1:5" ht="13.5" thickBot="1" x14ac:dyDescent="0.25">
      <c r="A30" s="6">
        <v>2013</v>
      </c>
      <c r="B30" s="12">
        <v>16.577000000000002</v>
      </c>
      <c r="C30" s="12">
        <v>13.858000000000001</v>
      </c>
      <c r="D30" s="12">
        <v>10.823</v>
      </c>
      <c r="E30" s="12">
        <v>15.099808168188956</v>
      </c>
    </row>
    <row r="31" spans="1:5" ht="13.5" thickBot="1" x14ac:dyDescent="0.25">
      <c r="A31" s="6">
        <v>2014</v>
      </c>
      <c r="B31" s="12">
        <v>17.206926000000003</v>
      </c>
      <c r="C31" s="12">
        <v>14.384604000000001</v>
      </c>
      <c r="D31" s="12">
        <v>11.234274000000001</v>
      </c>
      <c r="E31" s="12">
        <v>15.673600878580137</v>
      </c>
    </row>
    <row r="32" spans="1:5" ht="13.5" thickBot="1" x14ac:dyDescent="0.25">
      <c r="A32" s="6">
        <v>2015</v>
      </c>
      <c r="B32" s="12">
        <v>16.401358303370788</v>
      </c>
      <c r="C32" s="12">
        <v>13.711167483146069</v>
      </c>
      <c r="D32" s="12">
        <v>10.70832484269663</v>
      </c>
      <c r="E32" s="12">
        <v>14.939818065912528</v>
      </c>
    </row>
    <row r="33" spans="1:5" ht="13.5" thickBot="1" x14ac:dyDescent="0.25">
      <c r="A33" s="6">
        <v>2016</v>
      </c>
      <c r="B33" s="12">
        <v>16.390617400749068</v>
      </c>
      <c r="C33" s="12">
        <v>13.702188329588019</v>
      </c>
      <c r="D33" s="12">
        <v>10.701312187265922</v>
      </c>
      <c r="E33" s="12">
        <v>14.930034295076963</v>
      </c>
    </row>
    <row r="34" spans="1:5" ht="13.5" thickBot="1" x14ac:dyDescent="0.25">
      <c r="A34" s="6">
        <v>2017</v>
      </c>
      <c r="B34" s="12">
        <v>16.755808089887644</v>
      </c>
      <c r="C34" s="12">
        <v>14.007479550561801</v>
      </c>
      <c r="D34" s="12">
        <v>10.939742471910115</v>
      </c>
      <c r="E34" s="12">
        <v>15.262682503486278</v>
      </c>
    </row>
    <row r="35" spans="1:5" ht="13.5" thickBot="1" x14ac:dyDescent="0.25">
      <c r="A35" s="6">
        <v>2018</v>
      </c>
      <c r="B35" s="12">
        <v>16.99210794756555</v>
      </c>
      <c r="C35" s="12">
        <v>14.205020928838957</v>
      </c>
      <c r="D35" s="12">
        <v>11.094020891385773</v>
      </c>
      <c r="E35" s="12">
        <v>15.47792546186878</v>
      </c>
    </row>
    <row r="36" spans="1:5" ht="13.5" thickBot="1" x14ac:dyDescent="0.25">
      <c r="A36" s="6">
        <v>2019</v>
      </c>
      <c r="B36" s="12">
        <v>17.20692600000001</v>
      </c>
      <c r="C36" s="12">
        <v>14.384604000000007</v>
      </c>
      <c r="D36" s="12">
        <v>11.234274000000006</v>
      </c>
      <c r="E36" s="12">
        <v>15.673600878580144</v>
      </c>
    </row>
    <row r="37" spans="1:5" ht="13.5" thickBot="1" x14ac:dyDescent="0.25">
      <c r="A37" s="6">
        <v>2020</v>
      </c>
      <c r="B37" s="12">
        <v>17.228407805243453</v>
      </c>
      <c r="C37" s="12">
        <v>14.402562307116108</v>
      </c>
      <c r="D37" s="12">
        <v>11.248299310861427</v>
      </c>
      <c r="E37" s="12">
        <v>15.693168420251277</v>
      </c>
    </row>
    <row r="38" spans="1:5" ht="13.5" thickBot="1" x14ac:dyDescent="0.25">
      <c r="A38" s="6">
        <v>2021</v>
      </c>
      <c r="B38" s="12">
        <v>17.303594123595516</v>
      </c>
      <c r="C38" s="12">
        <v>14.465416382022477</v>
      </c>
      <c r="D38" s="12">
        <v>11.29738789887641</v>
      </c>
      <c r="E38" s="12">
        <v>15.761654816100256</v>
      </c>
    </row>
    <row r="39" spans="1:5" ht="13.5" thickBot="1" x14ac:dyDescent="0.25">
      <c r="A39" s="6">
        <v>2022</v>
      </c>
      <c r="B39" s="12">
        <v>17.368039539325856</v>
      </c>
      <c r="C39" s="12">
        <v>14.519291303370792</v>
      </c>
      <c r="D39" s="12">
        <v>11.339463831460682</v>
      </c>
      <c r="E39" s="12">
        <v>15.820357441113666</v>
      </c>
    </row>
    <row r="40" spans="1:5" ht="13.5" thickBot="1" x14ac:dyDescent="0.25">
      <c r="A40" s="6">
        <v>2023</v>
      </c>
      <c r="B40" s="12">
        <v>17.45396676029964</v>
      </c>
      <c r="C40" s="12">
        <v>14.591124531835213</v>
      </c>
      <c r="D40" s="12">
        <v>11.395565074906376</v>
      </c>
      <c r="E40" s="12">
        <v>15.898627607798213</v>
      </c>
    </row>
    <row r="41" spans="1:5" ht="13.5" thickBot="1" x14ac:dyDescent="0.25">
      <c r="A41" s="6">
        <v>2024</v>
      </c>
      <c r="B41" s="12">
        <v>17.582857591760312</v>
      </c>
      <c r="C41" s="12">
        <v>14.698874374531842</v>
      </c>
      <c r="D41" s="12">
        <v>11.479716940074914</v>
      </c>
      <c r="E41" s="12">
        <v>16.016032857825028</v>
      </c>
    </row>
    <row r="42" spans="1:5" ht="13.5" thickBot="1" x14ac:dyDescent="0.25">
      <c r="A42" s="6">
        <v>2025</v>
      </c>
      <c r="B42" s="12">
        <v>17.668784812734096</v>
      </c>
      <c r="C42" s="12">
        <v>14.770707602996263</v>
      </c>
      <c r="D42" s="12">
        <v>11.535818183520608</v>
      </c>
      <c r="E42" s="12">
        <v>16.094303024509575</v>
      </c>
    </row>
    <row r="43" spans="1:5" ht="13.5" thickBot="1" x14ac:dyDescent="0.25">
      <c r="A43" s="6">
        <v>2026</v>
      </c>
      <c r="B43" s="12">
        <v>17.755131959039456</v>
      </c>
      <c r="C43" s="12">
        <v>14.842891879614449</v>
      </c>
      <c r="D43" s="12">
        <v>11.592193593091876</v>
      </c>
      <c r="E43" s="12">
        <v>16.172955696590257</v>
      </c>
    </row>
    <row r="44" spans="1:5" ht="14.1" customHeight="1" x14ac:dyDescent="0.2">
      <c r="A44" s="4"/>
    </row>
    <row r="45" spans="1:5" ht="15.75" x14ac:dyDescent="0.25">
      <c r="A45" s="21" t="s">
        <v>25</v>
      </c>
      <c r="B45" s="21"/>
      <c r="C45" s="21"/>
      <c r="D45" s="21"/>
    </row>
    <row r="46" spans="1:5" x14ac:dyDescent="0.2">
      <c r="A46" s="8" t="s">
        <v>26</v>
      </c>
      <c r="B46" s="13">
        <f>EXP((LN(B17/B7)/10))-1</f>
        <v>-1.2908422599314351E-2</v>
      </c>
      <c r="C46" s="13">
        <f t="shared" ref="C46:E46" si="0">EXP((LN(C17/C7)/10))-1</f>
        <v>-3.3630333147553482E-2</v>
      </c>
      <c r="D46" s="13">
        <f t="shared" si="0"/>
        <v>-5.6025264895100624E-2</v>
      </c>
      <c r="E46" s="13">
        <f t="shared" si="0"/>
        <v>-2.3952354667230114E-2</v>
      </c>
    </row>
    <row r="47" spans="1:5" x14ac:dyDescent="0.2">
      <c r="A47" s="8" t="s">
        <v>27</v>
      </c>
      <c r="B47" s="13">
        <f>EXP((LN(B30/B17)/13))-1</f>
        <v>7.992547832873953E-3</v>
      </c>
      <c r="C47" s="13">
        <f t="shared" ref="C47:E47" si="1">EXP((LN(C30/C17)/13))-1</f>
        <v>1.4883247412208256E-2</v>
      </c>
      <c r="D47" s="13">
        <f t="shared" si="1"/>
        <v>3.6229044834159563E-2</v>
      </c>
      <c r="E47" s="13">
        <f t="shared" si="1"/>
        <v>1.6643453441848921E-2</v>
      </c>
    </row>
    <row r="48" spans="1:5" x14ac:dyDescent="0.2">
      <c r="A48" s="8" t="s">
        <v>28</v>
      </c>
      <c r="B48" s="13">
        <f>EXP((LN(B32/B30)/2))-1</f>
        <v>-5.3118607412560026E-3</v>
      </c>
      <c r="C48" s="13">
        <f t="shared" ref="C48:E48" si="2">EXP((LN(C32/C30)/2))-1</f>
        <v>-5.3118607412560026E-3</v>
      </c>
      <c r="D48" s="13">
        <f t="shared" si="2"/>
        <v>-5.3118607412560026E-3</v>
      </c>
      <c r="E48" s="13">
        <f t="shared" si="2"/>
        <v>-5.3118607412558916E-3</v>
      </c>
    </row>
    <row r="49" spans="1:5" x14ac:dyDescent="0.2">
      <c r="A49" s="16" t="s">
        <v>60</v>
      </c>
      <c r="B49" s="13">
        <f>EXP((LN(B43/B30)/13))-1</f>
        <v>5.2953871190835056E-3</v>
      </c>
      <c r="C49" s="13">
        <f t="shared" ref="C49:E49" si="3">EXP((LN(C43/C30)/13))-1</f>
        <v>5.2953871190832835E-3</v>
      </c>
      <c r="D49" s="13">
        <f t="shared" si="3"/>
        <v>5.2953871190835056E-3</v>
      </c>
      <c r="E49" s="13">
        <f t="shared" si="3"/>
        <v>5.2953871190832835E-3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Z5JXHV6S7NA6-3-72953</_dlc_DocId>
    <_dlc_DocIdUrl xmlns="8eef3743-c7b3-4cbe-8837-b6e805be353c">
      <Url>http://efilingspinternal/_layouts/DocIdRedir.aspx?ID=Z5JXHV6S7NA6-3-72953</Url>
      <Description>Z5JXHV6S7NA6-3-72953</Description>
    </_dlc_DocIdUrl>
  </documentManagement>
</p:properties>
</file>

<file path=customXml/itemProps1.xml><?xml version="1.0" encoding="utf-8"?>
<ds:datastoreItem xmlns:ds="http://schemas.openxmlformats.org/officeDocument/2006/customXml" ds:itemID="{90AEBEEF-8746-44B2-9838-F5EA9BDAC873}"/>
</file>

<file path=customXml/itemProps2.xml><?xml version="1.0" encoding="utf-8"?>
<ds:datastoreItem xmlns:ds="http://schemas.openxmlformats.org/officeDocument/2006/customXml" ds:itemID="{3CB13200-891B-4400-8E17-34C65FCBE5E9}"/>
</file>

<file path=customXml/itemProps3.xml><?xml version="1.0" encoding="utf-8"?>
<ds:datastoreItem xmlns:ds="http://schemas.openxmlformats.org/officeDocument/2006/customXml" ds:itemID="{0601AEF2-790E-43AC-985E-43527A0D0992}"/>
</file>

<file path=customXml/itemProps4.xml><?xml version="1.0" encoding="utf-8"?>
<ds:datastoreItem xmlns:ds="http://schemas.openxmlformats.org/officeDocument/2006/customXml" ds:itemID="{D03EFF78-D7CF-4E51-97A5-32DE5B8A12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High Demand Case</dc:title>
  <cp:lastModifiedBy>Mitchell, Jann@Energy</cp:lastModifiedBy>
  <dcterms:created xsi:type="dcterms:W3CDTF">2014-11-20T23:26:49Z</dcterms:created>
  <dcterms:modified xsi:type="dcterms:W3CDTF">2015-06-23T22:31:28Z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c78a5417-9514-42df-ac49-1d46327ac976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http://efilingspinternal/PendingDocuments/15-IEPR-03/20150624T131847_SCE_High_Demand_Case.xlsx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597000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