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H36" i="7" s="1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H20" i="7" s="1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14" i="7" l="1"/>
  <c r="H24" i="7"/>
  <c r="H28" i="7"/>
  <c r="H32" i="7"/>
  <c r="H40" i="7"/>
  <c r="H15" i="7"/>
  <c r="H18" i="7"/>
  <c r="H19" i="7"/>
  <c r="H21" i="7"/>
  <c r="H22" i="7"/>
  <c r="H23" i="7"/>
  <c r="H25" i="7"/>
  <c r="H26" i="7"/>
  <c r="H27" i="7"/>
  <c r="H29" i="7"/>
  <c r="H30" i="7"/>
  <c r="H31" i="7"/>
  <c r="H33" i="7"/>
  <c r="H34" i="7"/>
  <c r="H35" i="7"/>
  <c r="H37" i="7"/>
  <c r="H38" i="7"/>
  <c r="H39" i="7"/>
  <c r="H41" i="7"/>
  <c r="H42" i="7"/>
  <c r="H43" i="7"/>
  <c r="H7" i="7"/>
  <c r="H8" i="7"/>
  <c r="H9" i="7"/>
  <c r="H10" i="7"/>
  <c r="H11" i="7"/>
  <c r="H12" i="7"/>
  <c r="H13" i="7"/>
  <c r="H16" i="7"/>
  <c r="H1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<sst xmlns="http://schemas.openxmlformats.org/spreadsheetml/2006/main" count="155" uniqueCount="80">
  <si>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</si>
  <si>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</si>
  <si>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</si>
  <si>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</si>
  <si>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</si>
  <si>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</si>
  <si>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</si>
  <si>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</si>
  <si>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</si>
  <si>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</si>
  <si>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</si>
  <si>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</si>
  <si>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</si>
  <si>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</si>
  <si>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</si>
  <si>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</si>
  <si>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</si>
  <si>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</si>
  <si>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</si>
  <si>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</si>
  <si>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</si>
  <si>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</si>
  <si>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</si>
  <si>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</si>
  <si>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</si>
  <si>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</si>
  <si>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</si>
  <si>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</si>
  <si>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</si>
  <si>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</si>
  <si>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</si>
  <si>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</si>
  <si>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</si>
  <si>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</si>
  <si>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</si>
  <si>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</si>
  <si>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</si>
  <si>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</si>
  <si>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</si>
  <si>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</si>
  <si>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</si>
  <si>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</si>
  <si>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</si>
  <si>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</si>
  <si>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</si>
  <si>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</si>
  <si>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</si>
  <si>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</si>
  <si>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</si>
  <si>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</si>
  <si>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</si>
  <si>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</si>
  <si>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</si>
  <si>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</si>
  <si>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</si>
  <si>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</si>
  <si>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</si>
  <si>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</si>
  <si>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</si>
  <si>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</si>
  <si>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</si>
  <si>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</si>
  <si>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</si>
  <si>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</si>
  <si>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</si>
  <si>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</si>
  <si>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</si>
  <si>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</si>
  <si>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</si>
  <si>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</si>
  <si>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SCE Planning Area</t>
  </si>
  <si>
    <t>Form 1.1b - SCE Planning Area</t>
  </si>
  <si>
    <t>Form 1.2 -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</si>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</sst>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x14ac:dyDescent="0.25">
      <c r="A2" s="20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23960.495708000002</v>
      </c>
      <c r="C7" s="7">
        <v>0</v>
      </c>
      <c r="D7" s="7">
        <v>25501.837673615024</v>
      </c>
      <c r="E7" s="7">
        <v>0</v>
      </c>
      <c r="F7" s="7">
        <v>19975.174399021998</v>
      </c>
      <c r="G7" s="7">
        <v>3368.0591226336373</v>
      </c>
      <c r="H7" s="7">
        <v>11654.588696000001</v>
      </c>
      <c r="I7" s="7">
        <v>3936.4619099324877</v>
      </c>
      <c r="J7" s="7">
        <v>644.65990500000021</v>
      </c>
      <c r="K7" s="7">
        <v>89041.277414203156</v>
      </c>
    </row>
    <row r="8" spans="1:11" ht="13.5" thickBot="1" x14ac:dyDescent="0.25">
      <c r="A8" s="6">
        <v>1991</v>
      </c>
      <c r="B8" s="7">
        <v>23294.746206</v>
      </c>
      <c r="C8" s="7">
        <v>0</v>
      </c>
      <c r="D8" s="7">
        <v>25375.228840092608</v>
      </c>
      <c r="E8" s="7">
        <v>0</v>
      </c>
      <c r="F8" s="7">
        <v>19400.161063069707</v>
      </c>
      <c r="G8" s="7">
        <v>3247.2533857931085</v>
      </c>
      <c r="H8" s="7">
        <v>8299.5536180000017</v>
      </c>
      <c r="I8" s="7">
        <v>3954.7081942149425</v>
      </c>
      <c r="J8" s="7">
        <v>645.10079199999996</v>
      </c>
      <c r="K8" s="7">
        <v>84216.752099170364</v>
      </c>
    </row>
    <row r="9" spans="1:11" ht="13.5" thickBot="1" x14ac:dyDescent="0.25">
      <c r="A9" s="6">
        <v>1992</v>
      </c>
      <c r="B9" s="7">
        <v>24469.994176</v>
      </c>
      <c r="C9" s="7">
        <v>0</v>
      </c>
      <c r="D9" s="7">
        <v>26624.966107564705</v>
      </c>
      <c r="E9" s="7">
        <v>0</v>
      </c>
      <c r="F9" s="7">
        <v>19440.335999999996</v>
      </c>
      <c r="G9" s="7">
        <v>3023.2310000000002</v>
      </c>
      <c r="H9" s="7">
        <v>7432.7456089352845</v>
      </c>
      <c r="I9" s="7">
        <v>4139.6340559625069</v>
      </c>
      <c r="J9" s="7">
        <v>690.70069097367195</v>
      </c>
      <c r="K9" s="7">
        <v>85821.607639436159</v>
      </c>
    </row>
    <row r="10" spans="1:11" ht="13.5" thickBot="1" x14ac:dyDescent="0.25">
      <c r="A10" s="6">
        <v>1993</v>
      </c>
      <c r="B10" s="7">
        <v>23629.188358000003</v>
      </c>
      <c r="C10" s="7">
        <v>0</v>
      </c>
      <c r="D10" s="7">
        <v>26853.168683202945</v>
      </c>
      <c r="E10" s="7">
        <v>0</v>
      </c>
      <c r="F10" s="7">
        <v>19171.895</v>
      </c>
      <c r="G10" s="7">
        <v>2878.5910000000008</v>
      </c>
      <c r="H10" s="7">
        <v>7445.7984568142037</v>
      </c>
      <c r="I10" s="7">
        <v>4095.6235859976864</v>
      </c>
      <c r="J10" s="7">
        <v>679.38453699999991</v>
      </c>
      <c r="K10" s="7">
        <v>84753.649621014847</v>
      </c>
    </row>
    <row r="11" spans="1:11" ht="13.5" thickBot="1" x14ac:dyDescent="0.25">
      <c r="A11" s="6">
        <v>1994</v>
      </c>
      <c r="B11" s="7">
        <v>24451.278695000001</v>
      </c>
      <c r="C11" s="7">
        <v>0</v>
      </c>
      <c r="D11" s="7">
        <v>27266.054767219597</v>
      </c>
      <c r="E11" s="7">
        <v>0</v>
      </c>
      <c r="F11" s="7">
        <v>19208.784</v>
      </c>
      <c r="G11" s="7">
        <v>2755.1210000000001</v>
      </c>
      <c r="H11" s="7">
        <v>8955.2028598430388</v>
      </c>
      <c r="I11" s="7">
        <v>4027.9381653660271</v>
      </c>
      <c r="J11" s="7">
        <v>672.70180932830272</v>
      </c>
      <c r="K11" s="7">
        <v>87337.081296756951</v>
      </c>
    </row>
    <row r="12" spans="1:11" ht="13.5" thickBot="1" x14ac:dyDescent="0.25">
      <c r="A12" s="6">
        <v>1995</v>
      </c>
      <c r="B12" s="7">
        <v>24373.084366679752</v>
      </c>
      <c r="C12" s="7">
        <v>0</v>
      </c>
      <c r="D12" s="7">
        <v>27554.287336794227</v>
      </c>
      <c r="E12" s="7">
        <v>0</v>
      </c>
      <c r="F12" s="7">
        <v>19651.952000000005</v>
      </c>
      <c r="G12" s="7">
        <v>3057.7210000000009</v>
      </c>
      <c r="H12" s="7">
        <v>6755.2636939999975</v>
      </c>
      <c r="I12" s="7">
        <v>4202.5374250807736</v>
      </c>
      <c r="J12" s="7">
        <v>629.90806273806425</v>
      </c>
      <c r="K12" s="7">
        <v>86224.753885292826</v>
      </c>
    </row>
    <row r="13" spans="1:11" ht="13.5" thickBot="1" x14ac:dyDescent="0.25">
      <c r="A13" s="6">
        <v>1996</v>
      </c>
      <c r="B13" s="7">
        <v>25023.685350145857</v>
      </c>
      <c r="C13" s="7">
        <v>0</v>
      </c>
      <c r="D13" s="7">
        <v>28524.51469981821</v>
      </c>
      <c r="E13" s="7">
        <v>0</v>
      </c>
      <c r="F13" s="7">
        <v>20043.162000000004</v>
      </c>
      <c r="G13" s="7">
        <v>3122.6010000000006</v>
      </c>
      <c r="H13" s="7">
        <v>8382.481295178688</v>
      </c>
      <c r="I13" s="7">
        <v>4189.3884498568477</v>
      </c>
      <c r="J13" s="7">
        <v>643.94899820325372</v>
      </c>
      <c r="K13" s="7">
        <v>89929.78179320287</v>
      </c>
    </row>
    <row r="14" spans="1:11" ht="13.5" thickBot="1" x14ac:dyDescent="0.25">
      <c r="A14" s="6">
        <v>1997</v>
      </c>
      <c r="B14" s="7">
        <v>25556.239710159396</v>
      </c>
      <c r="C14" s="7">
        <v>0</v>
      </c>
      <c r="D14" s="7">
        <v>29475.65943398021</v>
      </c>
      <c r="E14" s="7">
        <v>0</v>
      </c>
      <c r="F14" s="7">
        <v>20557.672000000002</v>
      </c>
      <c r="G14" s="7">
        <v>3172.9110000000005</v>
      </c>
      <c r="H14" s="7">
        <v>9081.1193915732365</v>
      </c>
      <c r="I14" s="7">
        <v>4766.1831997877634</v>
      </c>
      <c r="J14" s="7">
        <v>663.11242389039671</v>
      </c>
      <c r="K14" s="7">
        <v>93272.897159391025</v>
      </c>
    </row>
    <row r="15" spans="1:11" ht="13.5" thickBot="1" x14ac:dyDescent="0.25">
      <c r="A15" s="6">
        <v>1998</v>
      </c>
      <c r="B15" s="7">
        <v>26033.5659110015</v>
      </c>
      <c r="C15" s="7">
        <v>0</v>
      </c>
      <c r="D15" s="7">
        <v>31500.450563649876</v>
      </c>
      <c r="E15" s="7">
        <v>0</v>
      </c>
      <c r="F15" s="7">
        <v>19321.092000000001</v>
      </c>
      <c r="G15" s="7">
        <v>2849.8910000000005</v>
      </c>
      <c r="H15" s="7">
        <v>6590.8376295755161</v>
      </c>
      <c r="I15" s="7">
        <v>4709.4710792347933</v>
      </c>
      <c r="J15" s="7">
        <v>693.42191746966569</v>
      </c>
      <c r="K15" s="7">
        <v>91698.730100931352</v>
      </c>
    </row>
    <row r="16" spans="1:11" ht="13.5" thickBot="1" x14ac:dyDescent="0.25">
      <c r="A16" s="6">
        <v>1999</v>
      </c>
      <c r="B16" s="7">
        <v>26005.917565800926</v>
      </c>
      <c r="C16" s="7">
        <v>0</v>
      </c>
      <c r="D16" s="7">
        <v>32041.602963502261</v>
      </c>
      <c r="E16" s="7">
        <v>0</v>
      </c>
      <c r="F16" s="7">
        <v>21081.402000000002</v>
      </c>
      <c r="G16" s="7">
        <v>2472.9310000000005</v>
      </c>
      <c r="H16" s="7">
        <v>8561.5664513764805</v>
      </c>
      <c r="I16" s="7">
        <v>4780.7953323879901</v>
      </c>
      <c r="J16" s="7">
        <v>665.0103466657805</v>
      </c>
      <c r="K16" s="7">
        <v>95609.225659733434</v>
      </c>
    </row>
    <row r="17" spans="1:11" ht="13.5" thickBot="1" x14ac:dyDescent="0.25">
      <c r="A17" s="6">
        <v>2000</v>
      </c>
      <c r="B17" s="7">
        <v>28258.093242197941</v>
      </c>
      <c r="C17" s="7">
        <v>0</v>
      </c>
      <c r="D17" s="7">
        <v>33783.017890639218</v>
      </c>
      <c r="E17" s="7">
        <v>0</v>
      </c>
      <c r="F17" s="7">
        <v>21124.063000000006</v>
      </c>
      <c r="G17" s="7">
        <v>2875.8809999999999</v>
      </c>
      <c r="H17" s="7">
        <v>9221.3831833495933</v>
      </c>
      <c r="I17" s="7">
        <v>4912.2524298983444</v>
      </c>
      <c r="J17" s="7">
        <v>665.6120120478846</v>
      </c>
      <c r="K17" s="7">
        <v>100840.302758133</v>
      </c>
    </row>
    <row r="18" spans="1:11" ht="13.5" thickBot="1" x14ac:dyDescent="0.25">
      <c r="A18" s="6">
        <v>2001</v>
      </c>
      <c r="B18" s="7">
        <v>26418.539482144635</v>
      </c>
      <c r="C18" s="7">
        <v>0</v>
      </c>
      <c r="D18" s="7">
        <v>33546.225639273449</v>
      </c>
      <c r="E18" s="7">
        <v>0</v>
      </c>
      <c r="F18" s="7">
        <v>19647.812999999998</v>
      </c>
      <c r="G18" s="7">
        <v>2259.1520000000005</v>
      </c>
      <c r="H18" s="7">
        <v>10217.464700433191</v>
      </c>
      <c r="I18" s="7">
        <v>4209.3970695955159</v>
      </c>
      <c r="J18" s="7">
        <v>715.34974285796875</v>
      </c>
      <c r="K18" s="7">
        <v>97013.941634304763</v>
      </c>
    </row>
    <row r="19" spans="1:11" ht="13.5" thickBot="1" x14ac:dyDescent="0.25">
      <c r="A19" s="6">
        <v>2002</v>
      </c>
      <c r="B19" s="7">
        <v>26812.279282454914</v>
      </c>
      <c r="C19" s="7">
        <v>0</v>
      </c>
      <c r="D19" s="7">
        <v>33954.920718356392</v>
      </c>
      <c r="E19" s="7">
        <v>0</v>
      </c>
      <c r="F19" s="7">
        <v>20619.073</v>
      </c>
      <c r="G19" s="7">
        <v>2284.1020000000003</v>
      </c>
      <c r="H19" s="7">
        <v>12022.01384548498</v>
      </c>
      <c r="I19" s="7">
        <v>4129.2814303253926</v>
      </c>
      <c r="J19" s="7">
        <v>724.91209557874981</v>
      </c>
      <c r="K19" s="7">
        <v>100546.58237220044</v>
      </c>
    </row>
    <row r="20" spans="1:11" ht="13.5" thickBot="1" x14ac:dyDescent="0.25">
      <c r="A20" s="6">
        <v>2003</v>
      </c>
      <c r="B20" s="7">
        <v>29063.571112370009</v>
      </c>
      <c r="C20" s="7">
        <v>0</v>
      </c>
      <c r="D20" s="7">
        <v>36495.37319154742</v>
      </c>
      <c r="E20" s="7">
        <v>0</v>
      </c>
      <c r="F20" s="7">
        <v>18698.933000000001</v>
      </c>
      <c r="G20" s="7">
        <v>2661.9919999999997</v>
      </c>
      <c r="H20" s="7">
        <v>10962.406722200867</v>
      </c>
      <c r="I20" s="7">
        <v>4372.7136606127606</v>
      </c>
      <c r="J20" s="7">
        <v>720.45288602951837</v>
      </c>
      <c r="K20" s="7">
        <v>102975.4425727606</v>
      </c>
    </row>
    <row r="21" spans="1:11" ht="13.5" thickBot="1" x14ac:dyDescent="0.25">
      <c r="A21" s="6">
        <v>2004</v>
      </c>
      <c r="B21" s="7">
        <v>29917.526311882073</v>
      </c>
      <c r="C21" s="7">
        <v>0</v>
      </c>
      <c r="D21" s="7">
        <v>36683.196146651972</v>
      </c>
      <c r="E21" s="7">
        <v>0</v>
      </c>
      <c r="F21" s="7">
        <v>19443.373999999996</v>
      </c>
      <c r="G21" s="7">
        <v>3109.692</v>
      </c>
      <c r="H21" s="7">
        <v>12306.212755535751</v>
      </c>
      <c r="I21" s="7">
        <v>4496.6751483303133</v>
      </c>
      <c r="J21" s="7">
        <v>720.41527882885464</v>
      </c>
      <c r="K21" s="7">
        <v>106677.09164122894</v>
      </c>
    </row>
    <row r="22" spans="1:11" ht="13.5" thickBot="1" x14ac:dyDescent="0.25">
      <c r="A22" s="6">
        <v>2005</v>
      </c>
      <c r="B22" s="7">
        <v>30837.439959218282</v>
      </c>
      <c r="C22" s="7">
        <v>0</v>
      </c>
      <c r="D22" s="7">
        <v>37075.94088251287</v>
      </c>
      <c r="E22" s="7">
        <v>0</v>
      </c>
      <c r="F22" s="7">
        <v>19475.783999999996</v>
      </c>
      <c r="G22" s="7">
        <v>3220.8420000000006</v>
      </c>
      <c r="H22" s="7">
        <v>10693.330179964054</v>
      </c>
      <c r="I22" s="7">
        <v>5046.3566611916458</v>
      </c>
      <c r="J22" s="7">
        <v>721.59664885614768</v>
      </c>
      <c r="K22" s="7">
        <v>107071.29033174302</v>
      </c>
    </row>
    <row r="23" spans="1:11" ht="13.5" thickBot="1" x14ac:dyDescent="0.25">
      <c r="A23" s="6">
        <v>2006</v>
      </c>
      <c r="B23" s="7">
        <v>32241.805710341021</v>
      </c>
      <c r="C23" s="7">
        <v>0</v>
      </c>
      <c r="D23" s="7">
        <v>38625.120160623905</v>
      </c>
      <c r="E23" s="7">
        <v>0</v>
      </c>
      <c r="F23" s="7">
        <v>18923.753999999997</v>
      </c>
      <c r="G23" s="7">
        <v>3298.4820000000004</v>
      </c>
      <c r="H23" s="7">
        <v>11518.634523062348</v>
      </c>
      <c r="I23" s="7">
        <v>5049.0377995851595</v>
      </c>
      <c r="J23" s="7">
        <v>723.33281718407784</v>
      </c>
      <c r="K23" s="7">
        <v>110380.16701079652</v>
      </c>
    </row>
    <row r="24" spans="1:11" ht="13.5" thickBot="1" x14ac:dyDescent="0.25">
      <c r="A24" s="6">
        <v>2007</v>
      </c>
      <c r="B24" s="7">
        <v>32061.785191965566</v>
      </c>
      <c r="C24" s="7">
        <v>0</v>
      </c>
      <c r="D24" s="7">
        <v>38204.181674296997</v>
      </c>
      <c r="E24" s="7">
        <v>0</v>
      </c>
      <c r="F24" s="7">
        <v>19434.205000000002</v>
      </c>
      <c r="G24" s="7">
        <v>3292.8719999999998</v>
      </c>
      <c r="H24" s="7">
        <v>11984.424078622771</v>
      </c>
      <c r="I24" s="7">
        <v>5142.3798146634435</v>
      </c>
      <c r="J24" s="7">
        <v>719.39153325847451</v>
      </c>
      <c r="K24" s="7">
        <v>110839.23929280725</v>
      </c>
    </row>
    <row r="25" spans="1:11" ht="13.5" thickBot="1" x14ac:dyDescent="0.25">
      <c r="A25" s="6">
        <v>2008</v>
      </c>
      <c r="B25" s="7">
        <v>32913.27482445068</v>
      </c>
      <c r="C25" s="7">
        <v>0</v>
      </c>
      <c r="D25" s="7">
        <v>39091.114372989723</v>
      </c>
      <c r="E25" s="7">
        <v>0</v>
      </c>
      <c r="F25" s="7">
        <v>18654.946999999996</v>
      </c>
      <c r="G25" s="7">
        <v>3362.2719999999995</v>
      </c>
      <c r="H25" s="7">
        <v>10103.475836533975</v>
      </c>
      <c r="I25" s="7">
        <v>5187.3040976107659</v>
      </c>
      <c r="J25" s="7">
        <v>735.53793978532235</v>
      </c>
      <c r="K25" s="7">
        <v>110047.92607137047</v>
      </c>
    </row>
    <row r="26" spans="1:11" ht="13.5" thickBot="1" x14ac:dyDescent="0.25">
      <c r="A26" s="6">
        <v>2009</v>
      </c>
      <c r="B26" s="7">
        <v>32403.286980659581</v>
      </c>
      <c r="C26" s="7">
        <v>0</v>
      </c>
      <c r="D26" s="7">
        <v>38078.272319878975</v>
      </c>
      <c r="E26" s="7">
        <v>0</v>
      </c>
      <c r="F26" s="7">
        <v>16392.255999999998</v>
      </c>
      <c r="G26" s="7">
        <v>3253.5619999999994</v>
      </c>
      <c r="H26" s="7">
        <v>10064.03962612493</v>
      </c>
      <c r="I26" s="7">
        <v>4990.1423105180947</v>
      </c>
      <c r="J26" s="7">
        <v>573.90352827940819</v>
      </c>
      <c r="K26" s="7">
        <v>105755.46276546099</v>
      </c>
    </row>
    <row r="27" spans="1:11" ht="13.5" thickBot="1" x14ac:dyDescent="0.25">
      <c r="A27" s="6">
        <v>2010</v>
      </c>
      <c r="B27" s="7">
        <v>31011.214278661806</v>
      </c>
      <c r="C27" s="7">
        <v>0</v>
      </c>
      <c r="D27" s="7">
        <v>36702.533769380498</v>
      </c>
      <c r="E27" s="7">
        <v>0</v>
      </c>
      <c r="F27" s="7">
        <v>17039.438000000002</v>
      </c>
      <c r="G27" s="7">
        <v>3035.9020000000005</v>
      </c>
      <c r="H27" s="7">
        <v>10766.925356395772</v>
      </c>
      <c r="I27" s="7">
        <v>4919.7303106793124</v>
      </c>
      <c r="J27" s="7">
        <v>549.42325271685888</v>
      </c>
      <c r="K27" s="7">
        <v>104025.16696783424</v>
      </c>
    </row>
    <row r="28" spans="1:11" ht="13.5" thickBot="1" x14ac:dyDescent="0.25">
      <c r="A28" s="6">
        <v>2011</v>
      </c>
      <c r="B28" s="7">
        <v>31528.988747375428</v>
      </c>
      <c r="C28" s="7">
        <v>0</v>
      </c>
      <c r="D28" s="7">
        <v>36900.198652950647</v>
      </c>
      <c r="E28" s="7">
        <v>0</v>
      </c>
      <c r="F28" s="7">
        <v>17170.006999999994</v>
      </c>
      <c r="G28" s="7">
        <v>3106.6420000000007</v>
      </c>
      <c r="H28" s="7">
        <v>10863.689245839705</v>
      </c>
      <c r="I28" s="7">
        <v>5055.1546163145058</v>
      </c>
      <c r="J28" s="7">
        <v>525.20873526000003</v>
      </c>
      <c r="K28" s="7">
        <v>105149.8889977403</v>
      </c>
    </row>
    <row r="29" spans="1:11" ht="13.5" thickBot="1" x14ac:dyDescent="0.25">
      <c r="A29" s="6">
        <v>2012</v>
      </c>
      <c r="B29" s="7">
        <v>32869.333480109155</v>
      </c>
      <c r="C29" s="7">
        <v>0</v>
      </c>
      <c r="D29" s="7">
        <v>37940.726606589669</v>
      </c>
      <c r="E29" s="7">
        <v>0</v>
      </c>
      <c r="F29" s="7">
        <v>17332.006999999994</v>
      </c>
      <c r="G29" s="7">
        <v>3011.9319999999998</v>
      </c>
      <c r="H29" s="7">
        <v>10901.16728474887</v>
      </c>
      <c r="I29" s="7">
        <v>5089.1034773775054</v>
      </c>
      <c r="J29" s="7">
        <v>525.52999254999986</v>
      </c>
      <c r="K29" s="7">
        <v>107669.79984137519</v>
      </c>
    </row>
    <row r="30" spans="1:11" ht="13.5" thickBot="1" x14ac:dyDescent="0.25">
      <c r="A30" s="6">
        <v>2013</v>
      </c>
      <c r="B30" s="7">
        <v>29307.898651094438</v>
      </c>
      <c r="C30" s="7">
        <v>14.661299695218908</v>
      </c>
      <c r="D30" s="7">
        <v>38913.393994434147</v>
      </c>
      <c r="E30" s="7">
        <v>35.775734719852508</v>
      </c>
      <c r="F30" s="7">
        <v>17523.537</v>
      </c>
      <c r="G30" s="7">
        <v>3181.3820000000005</v>
      </c>
      <c r="H30" s="7">
        <v>10149.852175787171</v>
      </c>
      <c r="I30" s="7">
        <v>5326.6501576953679</v>
      </c>
      <c r="J30" s="7">
        <v>698.90253068182244</v>
      </c>
      <c r="K30" s="7">
        <v>105101.61650969296</v>
      </c>
    </row>
    <row r="31" spans="1:11" ht="13.5" thickBot="1" x14ac:dyDescent="0.25">
      <c r="A31" s="6">
        <v>2014</v>
      </c>
      <c r="B31" s="7">
        <v>29214.921700759707</v>
      </c>
      <c r="C31" s="7">
        <v>21.368975010212868</v>
      </c>
      <c r="D31" s="7">
        <v>38580.937709205056</v>
      </c>
      <c r="E31" s="7">
        <v>42.972628930792872</v>
      </c>
      <c r="F31" s="7">
        <v>17718.074559857188</v>
      </c>
      <c r="G31" s="7">
        <v>3172.4563962821285</v>
      </c>
      <c r="H31" s="7">
        <v>10867.470452840404</v>
      </c>
      <c r="I31" s="7">
        <v>5351.6653484751978</v>
      </c>
      <c r="J31" s="7">
        <v>695.41552474921571</v>
      </c>
      <c r="K31" s="7">
        <v>105600.94169216891</v>
      </c>
    </row>
    <row r="32" spans="1:11" ht="13.5" thickBot="1" x14ac:dyDescent="0.25">
      <c r="A32" s="6">
        <v>2015</v>
      </c>
      <c r="B32" s="7">
        <v>29507.217967171324</v>
      </c>
      <c r="C32" s="7">
        <v>30.678020967121757</v>
      </c>
      <c r="D32" s="7">
        <v>38982.042434547213</v>
      </c>
      <c r="E32" s="7">
        <v>50.941881825018982</v>
      </c>
      <c r="F32" s="7">
        <v>17816.733069279679</v>
      </c>
      <c r="G32" s="7">
        <v>3194.8095777606968</v>
      </c>
      <c r="H32" s="7">
        <v>10715.225068218977</v>
      </c>
      <c r="I32" s="7">
        <v>5320.52732645382</v>
      </c>
      <c r="J32" s="7">
        <v>693.19673120904883</v>
      </c>
      <c r="K32" s="7">
        <v>106229.75217464076</v>
      </c>
    </row>
    <row r="33" spans="1:11" ht="13.5" thickBot="1" x14ac:dyDescent="0.25">
      <c r="A33" s="6">
        <v>2016</v>
      </c>
      <c r="B33" s="7">
        <v>29679.528158211582</v>
      </c>
      <c r="C33" s="7">
        <v>45.50588648930723</v>
      </c>
      <c r="D33" s="7">
        <v>39133.70710433973</v>
      </c>
      <c r="E33" s="7">
        <v>65.434106761386374</v>
      </c>
      <c r="F33" s="7">
        <v>17858.498701822456</v>
      </c>
      <c r="G33" s="7">
        <v>3102.603195309774</v>
      </c>
      <c r="H33" s="7">
        <v>10716.488667575559</v>
      </c>
      <c r="I33" s="7">
        <v>5323.9325304254062</v>
      </c>
      <c r="J33" s="7">
        <v>689.34900590725215</v>
      </c>
      <c r="K33" s="7">
        <v>106504.10736359174</v>
      </c>
    </row>
    <row r="34" spans="1:11" ht="13.5" thickBot="1" x14ac:dyDescent="0.25">
      <c r="A34" s="6">
        <v>2017</v>
      </c>
      <c r="B34" s="7">
        <v>30120.547233672169</v>
      </c>
      <c r="C34" s="7">
        <v>65.243423694700553</v>
      </c>
      <c r="D34" s="7">
        <v>39467.409212883183</v>
      </c>
      <c r="E34" s="7">
        <v>82.907271174779652</v>
      </c>
      <c r="F34" s="7">
        <v>17885.872422321816</v>
      </c>
      <c r="G34" s="7">
        <v>3060.8909018908935</v>
      </c>
      <c r="H34" s="7">
        <v>10737.646348215985</v>
      </c>
      <c r="I34" s="7">
        <v>5355.8168073743291</v>
      </c>
      <c r="J34" s="7">
        <v>688.57004107519833</v>
      </c>
      <c r="K34" s="7">
        <v>107316.75296743358</v>
      </c>
    </row>
    <row r="35" spans="1:11" ht="13.5" thickBot="1" x14ac:dyDescent="0.25">
      <c r="A35" s="6">
        <v>2018</v>
      </c>
      <c r="B35" s="7">
        <v>30510.736931475316</v>
      </c>
      <c r="C35" s="7">
        <v>81.234913557521153</v>
      </c>
      <c r="D35" s="7">
        <v>39903.78913405817</v>
      </c>
      <c r="E35" s="7">
        <v>92.032598304905548</v>
      </c>
      <c r="F35" s="7">
        <v>17935.549960915065</v>
      </c>
      <c r="G35" s="7">
        <v>2998.5533064314081</v>
      </c>
      <c r="H35" s="7">
        <v>10768.055643854508</v>
      </c>
      <c r="I35" s="7">
        <v>5368.8145163089293</v>
      </c>
      <c r="J35" s="7">
        <v>689.5236197645977</v>
      </c>
      <c r="K35" s="7">
        <v>108175.02311280799</v>
      </c>
    </row>
    <row r="36" spans="1:11" ht="13.5" thickBot="1" x14ac:dyDescent="0.25">
      <c r="A36" s="6">
        <v>2019</v>
      </c>
      <c r="B36" s="7">
        <v>30977.425025723485</v>
      </c>
      <c r="C36" s="7">
        <v>120.30425528881787</v>
      </c>
      <c r="D36" s="7">
        <v>40390.132310961148</v>
      </c>
      <c r="E36" s="7">
        <v>121.19259000482072</v>
      </c>
      <c r="F36" s="7">
        <v>17926.988138027002</v>
      </c>
      <c r="G36" s="7">
        <v>2970.1750253231453</v>
      </c>
      <c r="H36" s="7">
        <v>10804.644779865812</v>
      </c>
      <c r="I36" s="7">
        <v>5408.3740456895102</v>
      </c>
      <c r="J36" s="7">
        <v>689.02633657648971</v>
      </c>
      <c r="K36" s="7">
        <v>109166.76566216657</v>
      </c>
    </row>
    <row r="37" spans="1:11" ht="13.5" thickBot="1" x14ac:dyDescent="0.25">
      <c r="A37" s="6">
        <v>2020</v>
      </c>
      <c r="B37" s="7">
        <v>31597.17248152415</v>
      </c>
      <c r="C37" s="7">
        <v>171.53943861225514</v>
      </c>
      <c r="D37" s="7">
        <v>40887.479861329259</v>
      </c>
      <c r="E37" s="7">
        <v>153.93261432306119</v>
      </c>
      <c r="F37" s="7">
        <v>17899.227405099457</v>
      </c>
      <c r="G37" s="7">
        <v>2960.7619722935569</v>
      </c>
      <c r="H37" s="7">
        <v>10841.752262082873</v>
      </c>
      <c r="I37" s="7">
        <v>5430.1529129650735</v>
      </c>
      <c r="J37" s="7">
        <v>687.90416934574978</v>
      </c>
      <c r="K37" s="7">
        <v>110304.45106464013</v>
      </c>
    </row>
    <row r="38" spans="1:11" ht="13.5" thickBot="1" x14ac:dyDescent="0.25">
      <c r="A38" s="6">
        <v>2021</v>
      </c>
      <c r="B38" s="7">
        <v>32258.439751341466</v>
      </c>
      <c r="C38" s="7">
        <v>239.51489180848256</v>
      </c>
      <c r="D38" s="7">
        <v>41384.155642805046</v>
      </c>
      <c r="E38" s="7">
        <v>191.6501641396091</v>
      </c>
      <c r="F38" s="7">
        <v>17942.006389466471</v>
      </c>
      <c r="G38" s="7">
        <v>2948.3566989365154</v>
      </c>
      <c r="H38" s="7">
        <v>10882.110424464461</v>
      </c>
      <c r="I38" s="7">
        <v>5456.3468616917635</v>
      </c>
      <c r="J38" s="7">
        <v>687.02484997391093</v>
      </c>
      <c r="K38" s="7">
        <v>111558.44061867964</v>
      </c>
    </row>
    <row r="39" spans="1:11" ht="13.5" thickBot="1" x14ac:dyDescent="0.25">
      <c r="A39" s="6">
        <v>2022</v>
      </c>
      <c r="B39" s="7">
        <v>32943.043727610522</v>
      </c>
      <c r="C39" s="7">
        <v>343.30449926758973</v>
      </c>
      <c r="D39" s="7">
        <v>41866.504324928675</v>
      </c>
      <c r="E39" s="7">
        <v>243.68668847814376</v>
      </c>
      <c r="F39" s="7">
        <v>18024.090438718507</v>
      </c>
      <c r="G39" s="7">
        <v>2942.8826836805706</v>
      </c>
      <c r="H39" s="7">
        <v>10922.803843804813</v>
      </c>
      <c r="I39" s="7">
        <v>5492.8349662707496</v>
      </c>
      <c r="J39" s="7">
        <v>686.71390454334949</v>
      </c>
      <c r="K39" s="7">
        <v>112878.87388955717</v>
      </c>
    </row>
    <row r="40" spans="1:11" ht="13.5" thickBot="1" x14ac:dyDescent="0.25">
      <c r="A40" s="6">
        <v>2023</v>
      </c>
      <c r="B40" s="7">
        <v>33652.33269895448</v>
      </c>
      <c r="C40" s="7">
        <v>468.6135057842925</v>
      </c>
      <c r="D40" s="7">
        <v>42224.189423977608</v>
      </c>
      <c r="E40" s="7">
        <v>294.3038137899394</v>
      </c>
      <c r="F40" s="7">
        <v>18096.410052439831</v>
      </c>
      <c r="G40" s="7">
        <v>2940.4731017494591</v>
      </c>
      <c r="H40" s="7">
        <v>10957.458735891729</v>
      </c>
      <c r="I40" s="7">
        <v>5521.4704079255644</v>
      </c>
      <c r="J40" s="7">
        <v>686.65572438796335</v>
      </c>
      <c r="K40" s="7">
        <v>114078.99014532664</v>
      </c>
    </row>
    <row r="41" spans="1:11" ht="13.5" thickBot="1" x14ac:dyDescent="0.25">
      <c r="A41" s="6">
        <v>2024</v>
      </c>
      <c r="B41" s="7">
        <v>34387.730691706412</v>
      </c>
      <c r="C41" s="7">
        <v>607.40072675781551</v>
      </c>
      <c r="D41" s="7">
        <v>42656.776741334666</v>
      </c>
      <c r="E41" s="7">
        <v>338.1937062341911</v>
      </c>
      <c r="F41" s="7">
        <v>18199.436769364234</v>
      </c>
      <c r="G41" s="7">
        <v>2944.6987979930518</v>
      </c>
      <c r="H41" s="7">
        <v>10998.421724467549</v>
      </c>
      <c r="I41" s="7">
        <v>5563.1685128212484</v>
      </c>
      <c r="J41" s="7">
        <v>686.60958957029811</v>
      </c>
      <c r="K41" s="7">
        <v>115436.84282725748</v>
      </c>
    </row>
    <row r="42" spans="1:11" ht="13.5" thickBot="1" x14ac:dyDescent="0.25">
      <c r="A42" s="6">
        <v>2025</v>
      </c>
      <c r="B42" s="7">
        <v>35134.415217306305</v>
      </c>
      <c r="C42" s="7">
        <v>771.76588044063124</v>
      </c>
      <c r="D42" s="7">
        <v>43031.390116423718</v>
      </c>
      <c r="E42" s="7">
        <v>376.92648690314991</v>
      </c>
      <c r="F42" s="7">
        <v>18257.57397162473</v>
      </c>
      <c r="G42" s="7">
        <v>2928.9331694112602</v>
      </c>
      <c r="H42" s="7">
        <v>11034.278326427717</v>
      </c>
      <c r="I42" s="7">
        <v>5595.9211801289193</v>
      </c>
      <c r="J42" s="7">
        <v>686.64433575993576</v>
      </c>
      <c r="K42" s="7">
        <v>116669.15631708258</v>
      </c>
    </row>
    <row r="43" spans="1:11" ht="13.5" thickBot="1" x14ac:dyDescent="0.25">
      <c r="A43" s="6">
        <v>2026</v>
      </c>
      <c r="B43" s="7">
        <v>35927.277437571771</v>
      </c>
      <c r="C43" s="7">
        <v>977.96813525388802</v>
      </c>
      <c r="D43" s="7">
        <v>43401.828412915354</v>
      </c>
      <c r="E43" s="7">
        <v>416.64038585740923</v>
      </c>
      <c r="F43" s="7">
        <v>18296.119904993189</v>
      </c>
      <c r="G43" s="7">
        <v>2913.8567830079264</v>
      </c>
      <c r="H43" s="7">
        <v>11069.724971508131</v>
      </c>
      <c r="I43" s="7">
        <v>5629.8256815228297</v>
      </c>
      <c r="J43" s="7">
        <v>686.58668398981513</v>
      </c>
      <c r="K43" s="7">
        <v>117925.21987550901</v>
      </c>
    </row>
    <row r="44" spans="1:11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4.1" customHeight="1" x14ac:dyDescent="0.2">
      <c r="A47" s="4"/>
    </row>
    <row r="48" spans="1:11" ht="15.75" x14ac:dyDescent="0.2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">
      <c r="A49" s="8" t="s">
        <v>26</v>
      </c>
      <c r="B49" s="12">
        <f>EXP((LN(B17/B7)/10))-1</f>
        <v>1.6634176703521852E-2</v>
      </c>
      <c r="C49" s="13" t="s">
        <v>61</v>
      </c>
      <c r="D49" s="12">
        <f>EXP((LN(D17/D7)/10))-1</f>
        <v>2.8519894534719148E-2</v>
      </c>
      <c r="E49" s="13" t="s">
        <v>61</v>
      </c>
      <c r="F49" s="12">
        <f t="shared" ref="F49:K49" si="0">EXP((LN(F17/F7)/10))-1</f>
        <v>5.607925347048015E-3</v>
      </c>
      <c r="G49" s="12">
        <f t="shared" si="0"/>
        <v>-1.5673628762664205E-2</v>
      </c>
      <c r="H49" s="12">
        <f t="shared" si="0"/>
        <v>-2.3145431877175326E-2</v>
      </c>
      <c r="I49" s="12">
        <f t="shared" si="0"/>
        <v>2.2392046382036623E-2</v>
      </c>
      <c r="J49" s="12">
        <f t="shared" si="0"/>
        <v>3.2035241134005243E-3</v>
      </c>
      <c r="K49" s="12">
        <f t="shared" si="0"/>
        <v>1.2521551424099719E-2</v>
      </c>
    </row>
    <row r="50" spans="1:11" x14ac:dyDescent="0.2">
      <c r="A50" s="8" t="s">
        <v>27</v>
      </c>
      <c r="B50" s="12">
        <f>EXP((LN(B30/B17)/13))-1</f>
        <v>2.8098753368686058E-3</v>
      </c>
      <c r="C50" s="13" t="s">
        <v>61</v>
      </c>
      <c r="D50" s="12">
        <f>EXP((LN(D30/D17)/13))-1</f>
        <v>1.0934757027927011E-2</v>
      </c>
      <c r="E50" s="13" t="s">
        <v>61</v>
      </c>
      <c r="F50" s="12">
        <f t="shared" ref="F50:K50" si="1">EXP((LN(F30/F17)/13))-1</f>
        <v>-1.4271632244946542E-2</v>
      </c>
      <c r="G50" s="12">
        <f t="shared" si="1"/>
        <v>7.7961275012554676E-3</v>
      </c>
      <c r="H50" s="12">
        <f t="shared" si="1"/>
        <v>7.4068417365338313E-3</v>
      </c>
      <c r="I50" s="12">
        <f t="shared" si="1"/>
        <v>6.249444675909821E-3</v>
      </c>
      <c r="J50" s="12">
        <f t="shared" si="1"/>
        <v>3.761236929133327E-3</v>
      </c>
      <c r="K50" s="12">
        <f t="shared" si="1"/>
        <v>3.1888855404982319E-3</v>
      </c>
    </row>
    <row r="51" spans="1:11" x14ac:dyDescent="0.2">
      <c r="A51" s="8" t="s">
        <v>28</v>
      </c>
      <c r="B51" s="12">
        <f t="shared" ref="B51:K51" si="2">EXP((LN(B32/B30)/2))-1</f>
        <v>3.3946749229722961E-3</v>
      </c>
      <c r="C51" s="12">
        <f t="shared" si="2"/>
        <v>0.44652996420016455</v>
      </c>
      <c r="D51" s="12">
        <f t="shared" si="2"/>
        <v>8.8167830513463663E-4</v>
      </c>
      <c r="E51" s="12">
        <f t="shared" si="2"/>
        <v>0.19328233427818176</v>
      </c>
      <c r="F51" s="12">
        <f t="shared" si="2"/>
        <v>8.3310754086287631E-3</v>
      </c>
      <c r="G51" s="12">
        <f t="shared" si="2"/>
        <v>2.1081151561546108E-3</v>
      </c>
      <c r="H51" s="12">
        <f t="shared" si="2"/>
        <v>2.7473879984949656E-2</v>
      </c>
      <c r="I51" s="12">
        <f t="shared" si="2"/>
        <v>-5.7490088299727571E-4</v>
      </c>
      <c r="J51" s="12">
        <f t="shared" si="2"/>
        <v>-4.0903362454713932E-3</v>
      </c>
      <c r="K51" s="12">
        <f t="shared" si="2"/>
        <v>5.3525557287641412E-3</v>
      </c>
    </row>
    <row r="52" spans="1:11" x14ac:dyDescent="0.2">
      <c r="A52" s="8" t="s">
        <v>60</v>
      </c>
      <c r="B52" s="12">
        <f t="shared" ref="B52:K52" si="3">EXP((LN(B43/B30)/13))-1</f>
        <v>1.5787930332029854E-2</v>
      </c>
      <c r="C52" s="12">
        <f t="shared" si="3"/>
        <v>0.38139984377519132</v>
      </c>
      <c r="D52" s="12">
        <f t="shared" si="3"/>
        <v>8.4325134542431179E-3</v>
      </c>
      <c r="E52" s="12">
        <f t="shared" si="3"/>
        <v>0.20785080351775376</v>
      </c>
      <c r="F52" s="12">
        <f t="shared" si="3"/>
        <v>3.3242871986822742E-3</v>
      </c>
      <c r="G52" s="12">
        <f t="shared" si="3"/>
        <v>-6.7340038994500029E-3</v>
      </c>
      <c r="H52" s="12">
        <f t="shared" si="3"/>
        <v>6.6957601533428335E-3</v>
      </c>
      <c r="I52" s="12">
        <f t="shared" si="3"/>
        <v>4.2672270166927984E-3</v>
      </c>
      <c r="J52" s="12">
        <f t="shared" si="3"/>
        <v>-1.3666656239870179E-3</v>
      </c>
      <c r="K52" s="12">
        <f t="shared" si="3"/>
        <v>8.8949450853035295E-3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2"/>
      <c r="K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23960.495708000002</v>
      </c>
      <c r="C7" s="7">
        <v>25316.874673615024</v>
      </c>
      <c r="D7" s="7">
        <v>17631.679399021999</v>
      </c>
      <c r="E7" s="7">
        <v>3111.6034233682694</v>
      </c>
      <c r="F7" s="7">
        <v>11654.588696000001</v>
      </c>
      <c r="G7" s="7">
        <v>3745.1109099324876</v>
      </c>
      <c r="H7" s="7">
        <v>644.65990500000021</v>
      </c>
      <c r="I7" s="7">
        <v>86065.01271493778</v>
      </c>
    </row>
    <row r="8" spans="1:11" ht="13.5" thickBot="1" x14ac:dyDescent="0.25">
      <c r="A8" s="6">
        <v>1991</v>
      </c>
      <c r="B8" s="7">
        <v>23294.746206</v>
      </c>
      <c r="C8" s="7">
        <v>25220.455840092607</v>
      </c>
      <c r="D8" s="7">
        <v>17048.702063069708</v>
      </c>
      <c r="E8" s="7">
        <v>2969.3860185125145</v>
      </c>
      <c r="F8" s="7">
        <v>8299.5536180000017</v>
      </c>
      <c r="G8" s="7">
        <v>3723.7631942149424</v>
      </c>
      <c r="H8" s="7">
        <v>645.10079199999996</v>
      </c>
      <c r="I8" s="7">
        <v>81201.707731889765</v>
      </c>
    </row>
    <row r="9" spans="1:11" ht="13.5" thickBot="1" x14ac:dyDescent="0.25">
      <c r="A9" s="6">
        <v>1992</v>
      </c>
      <c r="B9" s="7">
        <v>24469.994176</v>
      </c>
      <c r="C9" s="7">
        <v>26418.446107564705</v>
      </c>
      <c r="D9" s="7">
        <v>17121.172999999995</v>
      </c>
      <c r="E9" s="7">
        <v>2747.6329724089342</v>
      </c>
      <c r="F9" s="7">
        <v>7432.7456089352845</v>
      </c>
      <c r="G9" s="7">
        <v>3934.898055962507</v>
      </c>
      <c r="H9" s="7">
        <v>690.70069097367195</v>
      </c>
      <c r="I9" s="7">
        <v>82815.59061184508</v>
      </c>
    </row>
    <row r="10" spans="1:11" ht="13.5" thickBot="1" x14ac:dyDescent="0.25">
      <c r="A10" s="6">
        <v>1993</v>
      </c>
      <c r="B10" s="7">
        <v>23629.188358000003</v>
      </c>
      <c r="C10" s="7">
        <v>26649.183683202944</v>
      </c>
      <c r="D10" s="7">
        <v>16788.284</v>
      </c>
      <c r="E10" s="7">
        <v>2673.9417748854903</v>
      </c>
      <c r="F10" s="7">
        <v>7445.7984568142037</v>
      </c>
      <c r="G10" s="7">
        <v>3826.7645859976865</v>
      </c>
      <c r="H10" s="7">
        <v>679.38453699999991</v>
      </c>
      <c r="I10" s="7">
        <v>81692.545395900335</v>
      </c>
    </row>
    <row r="11" spans="1:11" ht="13.5" thickBot="1" x14ac:dyDescent="0.25">
      <c r="A11" s="6">
        <v>1994</v>
      </c>
      <c r="B11" s="7">
        <v>24451.278695000001</v>
      </c>
      <c r="C11" s="7">
        <v>27097.164767219598</v>
      </c>
      <c r="D11" s="7">
        <v>16801.87</v>
      </c>
      <c r="E11" s="7">
        <v>2542.3539485726005</v>
      </c>
      <c r="F11" s="7">
        <v>8955.2028598430388</v>
      </c>
      <c r="G11" s="7">
        <v>3725.3181653660272</v>
      </c>
      <c r="H11" s="7">
        <v>672.70180932830272</v>
      </c>
      <c r="I11" s="7">
        <v>84245.89024532956</v>
      </c>
    </row>
    <row r="12" spans="1:11" ht="13.5" thickBot="1" x14ac:dyDescent="0.25">
      <c r="A12" s="6">
        <v>1995</v>
      </c>
      <c r="B12" s="7">
        <v>24373.077739000004</v>
      </c>
      <c r="C12" s="7">
        <v>27398.477872208146</v>
      </c>
      <c r="D12" s="7">
        <v>17263.867000000006</v>
      </c>
      <c r="E12" s="7">
        <v>2885.4991497593851</v>
      </c>
      <c r="F12" s="7">
        <v>6755.2636939999975</v>
      </c>
      <c r="G12" s="7">
        <v>3899.9174250807737</v>
      </c>
      <c r="H12" s="7">
        <v>629.90806273806425</v>
      </c>
      <c r="I12" s="7">
        <v>83206.010942786379</v>
      </c>
    </row>
    <row r="13" spans="1:11" ht="13.5" thickBot="1" x14ac:dyDescent="0.25">
      <c r="A13" s="6">
        <v>1996</v>
      </c>
      <c r="B13" s="7">
        <v>25023.673911500002</v>
      </c>
      <c r="C13" s="7">
        <v>28370.211009644547</v>
      </c>
      <c r="D13" s="7">
        <v>17662.270000000004</v>
      </c>
      <c r="E13" s="7">
        <v>2951.0798720733692</v>
      </c>
      <c r="F13" s="7">
        <v>8382.481295178688</v>
      </c>
      <c r="G13" s="7">
        <v>3886.7684498568478</v>
      </c>
      <c r="H13" s="7">
        <v>643.94899820325372</v>
      </c>
      <c r="I13" s="7">
        <v>86920.433536456709</v>
      </c>
    </row>
    <row r="14" spans="1:11" ht="13.5" thickBot="1" x14ac:dyDescent="0.25">
      <c r="A14" s="6">
        <v>1997</v>
      </c>
      <c r="B14" s="7">
        <v>25556.228385899998</v>
      </c>
      <c r="C14" s="7">
        <v>29311.759010708283</v>
      </c>
      <c r="D14" s="7">
        <v>18021.63</v>
      </c>
      <c r="E14" s="7">
        <v>2987.373034707522</v>
      </c>
      <c r="F14" s="7">
        <v>9081.1193915732365</v>
      </c>
      <c r="G14" s="7">
        <v>4460.6391997877636</v>
      </c>
      <c r="H14" s="7">
        <v>663.11242389039671</v>
      </c>
      <c r="I14" s="7">
        <v>90081.8614465672</v>
      </c>
    </row>
    <row r="15" spans="1:11" ht="13.5" thickBot="1" x14ac:dyDescent="0.25">
      <c r="A15" s="6">
        <v>1998</v>
      </c>
      <c r="B15" s="7">
        <v>26033.548437000005</v>
      </c>
      <c r="C15" s="7">
        <v>31339.41613961463</v>
      </c>
      <c r="D15" s="7">
        <v>16785.948</v>
      </c>
      <c r="E15" s="7">
        <v>2649.1264749617335</v>
      </c>
      <c r="F15" s="7">
        <v>6590.8376295755161</v>
      </c>
      <c r="G15" s="7">
        <v>4412.5540792347929</v>
      </c>
      <c r="H15" s="7">
        <v>693.42191746966569</v>
      </c>
      <c r="I15" s="7">
        <v>88504.852677856339</v>
      </c>
    </row>
    <row r="16" spans="1:11" ht="13.5" thickBot="1" x14ac:dyDescent="0.25">
      <c r="A16" s="6">
        <v>1999</v>
      </c>
      <c r="B16" s="7">
        <v>26005.825043000001</v>
      </c>
      <c r="C16" s="7">
        <v>31864.030975609723</v>
      </c>
      <c r="D16" s="7">
        <v>18518.353000000003</v>
      </c>
      <c r="E16" s="7">
        <v>2256.2113232230936</v>
      </c>
      <c r="F16" s="7">
        <v>8561.5664513764805</v>
      </c>
      <c r="G16" s="7">
        <v>4451.9293323879901</v>
      </c>
      <c r="H16" s="7">
        <v>665.0103466657805</v>
      </c>
      <c r="I16" s="7">
        <v>92322.926472263061</v>
      </c>
    </row>
    <row r="17" spans="1:9" ht="13.5" thickBot="1" x14ac:dyDescent="0.25">
      <c r="A17" s="6">
        <v>2000</v>
      </c>
      <c r="B17" s="7">
        <v>28257.855000000003</v>
      </c>
      <c r="C17" s="7">
        <v>33612.550628653284</v>
      </c>
      <c r="D17" s="7">
        <v>18654.886000000006</v>
      </c>
      <c r="E17" s="7">
        <v>2688.6739958134185</v>
      </c>
      <c r="F17" s="7">
        <v>9221.3831833495933</v>
      </c>
      <c r="G17" s="7">
        <v>4586.7164298983444</v>
      </c>
      <c r="H17" s="7">
        <v>665.6120120478846</v>
      </c>
      <c r="I17" s="7">
        <v>97687.677249762535</v>
      </c>
    </row>
    <row r="18" spans="1:9" ht="13.5" thickBot="1" x14ac:dyDescent="0.25">
      <c r="A18" s="6">
        <v>2001</v>
      </c>
      <c r="B18" s="7">
        <v>26417.923999999999</v>
      </c>
      <c r="C18" s="7">
        <v>33471.904765192274</v>
      </c>
      <c r="D18" s="7">
        <v>16869.469999999998</v>
      </c>
      <c r="E18" s="7">
        <v>1629.8200000000006</v>
      </c>
      <c r="F18" s="7">
        <v>10217.464700433191</v>
      </c>
      <c r="G18" s="7">
        <v>4016.0030695955156</v>
      </c>
      <c r="H18" s="7">
        <v>715.34974285796875</v>
      </c>
      <c r="I18" s="7">
        <v>93337.936278078967</v>
      </c>
    </row>
    <row r="19" spans="1:9" ht="13.5" thickBot="1" x14ac:dyDescent="0.25">
      <c r="A19" s="6">
        <v>2002</v>
      </c>
      <c r="B19" s="7">
        <v>26809.353999999999</v>
      </c>
      <c r="C19" s="7">
        <v>33808.060055557551</v>
      </c>
      <c r="D19" s="7">
        <v>17411.584000000003</v>
      </c>
      <c r="E19" s="7">
        <v>1515.7419632000003</v>
      </c>
      <c r="F19" s="7">
        <v>12022.01384548498</v>
      </c>
      <c r="G19" s="7">
        <v>3848.6014303253928</v>
      </c>
      <c r="H19" s="7">
        <v>724.91209557874981</v>
      </c>
      <c r="I19" s="7">
        <v>96140.267390146662</v>
      </c>
    </row>
    <row r="20" spans="1:9" ht="13.5" thickBot="1" x14ac:dyDescent="0.25">
      <c r="A20" s="6">
        <v>2003</v>
      </c>
      <c r="B20" s="7">
        <v>29057.587000000007</v>
      </c>
      <c r="C20" s="7">
        <v>36296.161585553702</v>
      </c>
      <c r="D20" s="7">
        <v>15422.8001249793</v>
      </c>
      <c r="E20" s="7">
        <v>1509.7708034799998</v>
      </c>
      <c r="F20" s="7">
        <v>10960.55825879757</v>
      </c>
      <c r="G20" s="7">
        <v>4082.1101805755011</v>
      </c>
      <c r="H20" s="7">
        <v>720.45288602951837</v>
      </c>
      <c r="I20" s="7">
        <v>98049.440839415605</v>
      </c>
    </row>
    <row r="21" spans="1:9" ht="13.5" thickBot="1" x14ac:dyDescent="0.25">
      <c r="A21" s="6">
        <v>2004</v>
      </c>
      <c r="B21" s="7">
        <v>29906.099000000002</v>
      </c>
      <c r="C21" s="7">
        <v>36406.369816212893</v>
      </c>
      <c r="D21" s="7">
        <v>16283.665172437826</v>
      </c>
      <c r="E21" s="7">
        <v>2039.0936390062407</v>
      </c>
      <c r="F21" s="7">
        <v>12301.145936615751</v>
      </c>
      <c r="G21" s="7">
        <v>4154.7695232451761</v>
      </c>
      <c r="H21" s="7">
        <v>720.41527882885464</v>
      </c>
      <c r="I21" s="7">
        <v>101811.55836634676</v>
      </c>
    </row>
    <row r="22" spans="1:9" ht="13.5" thickBot="1" x14ac:dyDescent="0.25">
      <c r="A22" s="6">
        <v>2005</v>
      </c>
      <c r="B22" s="7">
        <v>30821.449999999997</v>
      </c>
      <c r="C22" s="7">
        <v>36780.47389648424</v>
      </c>
      <c r="D22" s="7">
        <v>16338.289371666247</v>
      </c>
      <c r="E22" s="7">
        <v>2045.6944004621937</v>
      </c>
      <c r="F22" s="7">
        <v>10685.064989295164</v>
      </c>
      <c r="G22" s="7">
        <v>4730.1911071622817</v>
      </c>
      <c r="H22" s="7">
        <v>721.59664885614768</v>
      </c>
      <c r="I22" s="7">
        <v>102122.76041392627</v>
      </c>
    </row>
    <row r="23" spans="1:9" ht="13.5" thickBot="1" x14ac:dyDescent="0.25">
      <c r="A23" s="6">
        <v>2006</v>
      </c>
      <c r="B23" s="7">
        <v>32220.500324681372</v>
      </c>
      <c r="C23" s="7">
        <v>38277.628852953952</v>
      </c>
      <c r="D23" s="7">
        <v>15943.885109509458</v>
      </c>
      <c r="E23" s="7">
        <v>2029.807300361945</v>
      </c>
      <c r="F23" s="7">
        <v>11508.516293808103</v>
      </c>
      <c r="G23" s="7">
        <v>4751.505664256928</v>
      </c>
      <c r="H23" s="7">
        <v>723.33281718407784</v>
      </c>
      <c r="I23" s="7">
        <v>105455.17636275585</v>
      </c>
    </row>
    <row r="24" spans="1:9" ht="13.5" thickBot="1" x14ac:dyDescent="0.25">
      <c r="A24" s="6">
        <v>2007</v>
      </c>
      <c r="B24" s="7">
        <v>32030.983054999997</v>
      </c>
      <c r="C24" s="7">
        <v>37782.402062098423</v>
      </c>
      <c r="D24" s="7">
        <v>16422.936960149946</v>
      </c>
      <c r="E24" s="7">
        <v>2064.0333972219355</v>
      </c>
      <c r="F24" s="7">
        <v>11973.621514256762</v>
      </c>
      <c r="G24" s="7">
        <v>4848.1229379512124</v>
      </c>
      <c r="H24" s="7">
        <v>719.39153325847451</v>
      </c>
      <c r="I24" s="7">
        <v>105841.49145993676</v>
      </c>
    </row>
    <row r="25" spans="1:9" ht="13.5" thickBot="1" x14ac:dyDescent="0.25">
      <c r="A25" s="6">
        <v>2008</v>
      </c>
      <c r="B25" s="7">
        <v>32867.242746010008</v>
      </c>
      <c r="C25" s="7">
        <v>38567.854700055294</v>
      </c>
      <c r="D25" s="7">
        <v>15738.886507811303</v>
      </c>
      <c r="E25" s="7">
        <v>2115.704130005779</v>
      </c>
      <c r="F25" s="7">
        <v>10090.660061185916</v>
      </c>
      <c r="G25" s="7">
        <v>4904.4046374918271</v>
      </c>
      <c r="H25" s="7">
        <v>735.53793978532235</v>
      </c>
      <c r="I25" s="7">
        <v>105020.29072234545</v>
      </c>
    </row>
    <row r="26" spans="1:9" ht="13.5" thickBot="1" x14ac:dyDescent="0.25">
      <c r="A26" s="6">
        <v>2009</v>
      </c>
      <c r="B26" s="7">
        <v>32335.616184582574</v>
      </c>
      <c r="C26" s="7">
        <v>37444.724842182361</v>
      </c>
      <c r="D26" s="7">
        <v>13472.684496518865</v>
      </c>
      <c r="E26" s="7">
        <v>2047.5258977830947</v>
      </c>
      <c r="F26" s="7">
        <v>10042.766741527912</v>
      </c>
      <c r="G26" s="7">
        <v>4680.939143595785</v>
      </c>
      <c r="H26" s="7">
        <v>573.90352827940819</v>
      </c>
      <c r="I26" s="7">
        <v>100598.16083446999</v>
      </c>
    </row>
    <row r="27" spans="1:9" ht="13.5" thickBot="1" x14ac:dyDescent="0.25">
      <c r="A27" s="6">
        <v>2010</v>
      </c>
      <c r="B27" s="7">
        <v>30907.384828564536</v>
      </c>
      <c r="C27" s="7">
        <v>36025.85249379056</v>
      </c>
      <c r="D27" s="7">
        <v>13990.131064618341</v>
      </c>
      <c r="E27" s="7">
        <v>1854.3755970970992</v>
      </c>
      <c r="F27" s="7">
        <v>10744.08644965967</v>
      </c>
      <c r="G27" s="7">
        <v>4599.8676079817842</v>
      </c>
      <c r="H27" s="7">
        <v>549.42325271685888</v>
      </c>
      <c r="I27" s="7">
        <v>98671.121294428856</v>
      </c>
    </row>
    <row r="28" spans="1:9" ht="13.5" thickBot="1" x14ac:dyDescent="0.25">
      <c r="A28" s="6">
        <v>2011</v>
      </c>
      <c r="B28" s="7">
        <v>31369.014683668069</v>
      </c>
      <c r="C28" s="7">
        <v>36188.829310243636</v>
      </c>
      <c r="D28" s="7">
        <v>14088.463524381432</v>
      </c>
      <c r="E28" s="7">
        <v>1901.5055129396819</v>
      </c>
      <c r="F28" s="7">
        <v>10841.705875659662</v>
      </c>
      <c r="G28" s="7">
        <v>4730.9195688600439</v>
      </c>
      <c r="H28" s="7">
        <v>525.20873526000003</v>
      </c>
      <c r="I28" s="7">
        <v>99645.647211012532</v>
      </c>
    </row>
    <row r="29" spans="1:9" ht="13.5" thickBot="1" x14ac:dyDescent="0.25">
      <c r="A29" s="6">
        <v>2012</v>
      </c>
      <c r="B29" s="7">
        <v>32610.15646168001</v>
      </c>
      <c r="C29" s="7">
        <v>37057.352841389846</v>
      </c>
      <c r="D29" s="7">
        <v>14329.991337295956</v>
      </c>
      <c r="E29" s="7">
        <v>1958.0288755671481</v>
      </c>
      <c r="F29" s="7">
        <v>10873.450981513812</v>
      </c>
      <c r="G29" s="7">
        <v>4753.9518541200569</v>
      </c>
      <c r="H29" s="7">
        <v>525.52999254999986</v>
      </c>
      <c r="I29" s="7">
        <v>102108.46234411682</v>
      </c>
    </row>
    <row r="30" spans="1:9" ht="13.5" thickBot="1" x14ac:dyDescent="0.25">
      <c r="A30" s="6">
        <v>2013</v>
      </c>
      <c r="B30" s="7">
        <v>28898.004013922884</v>
      </c>
      <c r="C30" s="7">
        <v>37857.258847658399</v>
      </c>
      <c r="D30" s="7">
        <v>14534.806459174493</v>
      </c>
      <c r="E30" s="7">
        <v>2072.2487216992531</v>
      </c>
      <c r="F30" s="7">
        <v>10104.193523699805</v>
      </c>
      <c r="G30" s="7">
        <v>4983.3136855947523</v>
      </c>
      <c r="H30" s="7">
        <v>698.90253068182244</v>
      </c>
      <c r="I30" s="7">
        <v>99148.727782431422</v>
      </c>
    </row>
    <row r="31" spans="1:9" ht="13.5" thickBot="1" x14ac:dyDescent="0.25">
      <c r="A31" s="6">
        <v>2014</v>
      </c>
      <c r="B31" s="7">
        <v>28443.550677046249</v>
      </c>
      <c r="C31" s="7">
        <v>37270.27926568839</v>
      </c>
      <c r="D31" s="7">
        <v>14730.106017287773</v>
      </c>
      <c r="E31" s="7">
        <v>2063.5098677643887</v>
      </c>
      <c r="F31" s="7">
        <v>10822.086377273912</v>
      </c>
      <c r="G31" s="7">
        <v>5008.0108889086187</v>
      </c>
      <c r="H31" s="7">
        <v>695.41552474921571</v>
      </c>
      <c r="I31" s="7">
        <v>99032.958618718534</v>
      </c>
    </row>
    <row r="32" spans="1:9" ht="13.5" thickBot="1" x14ac:dyDescent="0.25">
      <c r="A32" s="6">
        <v>2015</v>
      </c>
      <c r="B32" s="7">
        <v>28353.501067368299</v>
      </c>
      <c r="C32" s="7">
        <v>37253.544814774243</v>
      </c>
      <c r="D32" s="7">
        <v>14829.486851871488</v>
      </c>
      <c r="E32" s="7">
        <v>2086.0479315281345</v>
      </c>
      <c r="F32" s="7">
        <v>10670.11282340815</v>
      </c>
      <c r="G32" s="7">
        <v>4976.1384933922391</v>
      </c>
      <c r="H32" s="7">
        <v>693.19673120904883</v>
      </c>
      <c r="I32" s="7">
        <v>98862.028713551612</v>
      </c>
    </row>
    <row r="33" spans="1:9" ht="13.5" thickBot="1" x14ac:dyDescent="0.25">
      <c r="A33" s="6">
        <v>2016</v>
      </c>
      <c r="B33" s="7">
        <v>28084.914271904017</v>
      </c>
      <c r="C33" s="7">
        <v>37210.345779491945</v>
      </c>
      <c r="D33" s="7">
        <v>14872.164302630115</v>
      </c>
      <c r="E33" s="7">
        <v>1994.0245825395373</v>
      </c>
      <c r="F33" s="7">
        <v>10671.64553521284</v>
      </c>
      <c r="G33" s="7">
        <v>4979.7800846263626</v>
      </c>
      <c r="H33" s="7">
        <v>689.34900590725215</v>
      </c>
      <c r="I33" s="7">
        <v>98502.223562312065</v>
      </c>
    </row>
    <row r="34" spans="1:9" ht="13.5" thickBot="1" x14ac:dyDescent="0.25">
      <c r="A34" s="6">
        <v>2017</v>
      </c>
      <c r="B34" s="7">
        <v>28303.892348538149</v>
      </c>
      <c r="C34" s="7">
        <v>37431.937993599298</v>
      </c>
      <c r="D34" s="7">
        <v>14900.442916746459</v>
      </c>
      <c r="E34" s="7">
        <v>1952.493492248359</v>
      </c>
      <c r="F34" s="7">
        <v>10693.069637176894</v>
      </c>
      <c r="G34" s="7">
        <v>5012.3003426559126</v>
      </c>
      <c r="H34" s="7">
        <v>688.57004107519833</v>
      </c>
      <c r="I34" s="7">
        <v>98982.706772040285</v>
      </c>
    </row>
    <row r="35" spans="1:9" ht="13.5" thickBot="1" x14ac:dyDescent="0.25">
      <c r="A35" s="6">
        <v>2018</v>
      </c>
      <c r="B35" s="7">
        <v>28393.758333785514</v>
      </c>
      <c r="C35" s="7">
        <v>37743.998933304283</v>
      </c>
      <c r="D35" s="7">
        <v>14951.016168405524</v>
      </c>
      <c r="E35" s="7">
        <v>1890.3352878852993</v>
      </c>
      <c r="F35" s="7">
        <v>10723.742689925808</v>
      </c>
      <c r="G35" s="7">
        <v>5025.9265556092396</v>
      </c>
      <c r="H35" s="7">
        <v>689.5236197645977</v>
      </c>
      <c r="I35" s="7">
        <v>99418.301588680275</v>
      </c>
    </row>
    <row r="36" spans="1:9" ht="13.5" thickBot="1" x14ac:dyDescent="0.25">
      <c r="A36" s="6">
        <v>2019</v>
      </c>
      <c r="B36" s="7">
        <v>28486.315818392763</v>
      </c>
      <c r="C36" s="7">
        <v>38091.021138028373</v>
      </c>
      <c r="D36" s="7">
        <v>14943.340964573023</v>
      </c>
      <c r="E36" s="7">
        <v>1862.1346039624973</v>
      </c>
      <c r="F36" s="7">
        <v>10760.592945476397</v>
      </c>
      <c r="G36" s="7">
        <v>5066.107142027221</v>
      </c>
      <c r="H36" s="7">
        <v>689.02633657648971</v>
      </c>
      <c r="I36" s="7">
        <v>99898.538949036752</v>
      </c>
    </row>
    <row r="37" spans="1:9" ht="13.5" thickBot="1" x14ac:dyDescent="0.25">
      <c r="A37" s="6">
        <v>2020</v>
      </c>
      <c r="B37" s="7">
        <v>28658.660093996619</v>
      </c>
      <c r="C37" s="7">
        <v>38448.000091564681</v>
      </c>
      <c r="D37" s="7">
        <v>14916.457842155702</v>
      </c>
      <c r="E37" s="7">
        <v>1852.8973721465154</v>
      </c>
      <c r="F37" s="7">
        <v>10797.958936037354</v>
      </c>
      <c r="G37" s="7">
        <v>5088.4996473510273</v>
      </c>
      <c r="H37" s="7">
        <v>687.90416934574978</v>
      </c>
      <c r="I37" s="7">
        <v>100450.37815259764</v>
      </c>
    </row>
    <row r="38" spans="1:9" ht="13.5" thickBot="1" x14ac:dyDescent="0.25">
      <c r="A38" s="6">
        <v>2021</v>
      </c>
      <c r="B38" s="7">
        <v>28798.756075472869</v>
      </c>
      <c r="C38" s="7">
        <v>38784.060395493398</v>
      </c>
      <c r="D38" s="7">
        <v>14960.105512878865</v>
      </c>
      <c r="E38" s="7">
        <v>1840.6661617909444</v>
      </c>
      <c r="F38" s="7">
        <v>10838.573021679396</v>
      </c>
      <c r="G38" s="7">
        <v>5115.2998409899428</v>
      </c>
      <c r="H38" s="7">
        <v>687.02484997391093</v>
      </c>
      <c r="I38" s="7">
        <v>101024.48585827932</v>
      </c>
    </row>
    <row r="39" spans="1:9" ht="13.5" thickBot="1" x14ac:dyDescent="0.25">
      <c r="A39" s="6">
        <v>2022</v>
      </c>
      <c r="B39" s="7">
        <v>28889.803014584228</v>
      </c>
      <c r="C39" s="7">
        <v>39099.44014477999</v>
      </c>
      <c r="D39" s="7">
        <v>15043.049407652557</v>
      </c>
      <c r="E39" s="7">
        <v>1835.3644689064552</v>
      </c>
      <c r="F39" s="7">
        <v>10879.519805047599</v>
      </c>
      <c r="G39" s="7">
        <v>5152.3868210062756</v>
      </c>
      <c r="H39" s="7">
        <v>686.71390454334949</v>
      </c>
      <c r="I39" s="7">
        <v>101586.27756652044</v>
      </c>
    </row>
    <row r="40" spans="1:9" ht="13.5" thickBot="1" x14ac:dyDescent="0.25">
      <c r="A40" s="6">
        <v>2023</v>
      </c>
      <c r="B40" s="7">
        <v>28937.207786159674</v>
      </c>
      <c r="C40" s="7">
        <v>39296.973520832224</v>
      </c>
      <c r="D40" s="7">
        <v>15116.220108310552</v>
      </c>
      <c r="E40" s="7">
        <v>1833.125486123085</v>
      </c>
      <c r="F40" s="7">
        <v>10914.425527522088</v>
      </c>
      <c r="G40" s="7">
        <v>5181.613790037276</v>
      </c>
      <c r="H40" s="7">
        <v>686.65572438796335</v>
      </c>
      <c r="I40" s="7">
        <v>101966.22194337286</v>
      </c>
    </row>
    <row r="41" spans="1:9" ht="13.5" thickBot="1" x14ac:dyDescent="0.25">
      <c r="A41" s="6">
        <v>2024</v>
      </c>
      <c r="B41" s="7">
        <v>28949.433295751824</v>
      </c>
      <c r="C41" s="7">
        <v>39568.237221435927</v>
      </c>
      <c r="D41" s="7">
        <v>15220.0892347673</v>
      </c>
      <c r="E41" s="7">
        <v>1837.5200755229414</v>
      </c>
      <c r="F41" s="7">
        <v>10955.636838181605</v>
      </c>
      <c r="G41" s="7">
        <v>5223.8960933563267</v>
      </c>
      <c r="H41" s="7">
        <v>686.60958957029811</v>
      </c>
      <c r="I41" s="7">
        <v>102441.42234858622</v>
      </c>
    </row>
    <row r="42" spans="1:9" ht="13.5" thickBot="1" x14ac:dyDescent="0.25">
      <c r="A42" s="6">
        <v>2025</v>
      </c>
      <c r="B42" s="7">
        <v>28919.197445548747</v>
      </c>
      <c r="C42" s="7">
        <v>39796.009570892282</v>
      </c>
      <c r="D42" s="7">
        <v>15279.060249268459</v>
      </c>
      <c r="E42" s="7">
        <v>1821.9216511658508</v>
      </c>
      <c r="F42" s="7">
        <v>10991.739279004631</v>
      </c>
      <c r="G42" s="7">
        <v>5257.2256468769092</v>
      </c>
      <c r="H42" s="7">
        <v>686.64433575993576</v>
      </c>
      <c r="I42" s="7">
        <v>102751.79817851679</v>
      </c>
    </row>
    <row r="43" spans="1:9" ht="13.5" thickBot="1" x14ac:dyDescent="0.25">
      <c r="A43" s="6">
        <v>2026</v>
      </c>
      <c r="B43" s="7">
        <v>28890.780820799122</v>
      </c>
      <c r="C43" s="7">
        <v>40033.538775165485</v>
      </c>
      <c r="D43" s="7">
        <v>15318.431476630962</v>
      </c>
      <c r="E43" s="7">
        <v>1807.0107969449712</v>
      </c>
      <c r="F43" s="7">
        <v>11027.429304559277</v>
      </c>
      <c r="G43" s="7">
        <v>5291.6997365863317</v>
      </c>
      <c r="H43" s="7">
        <v>686.58668398981513</v>
      </c>
      <c r="I43" s="7">
        <v>103055.47759467596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31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 t="shared" ref="B48:I48" si="0">EXP((LN(B17/B7)/10))-1</f>
        <v>1.6633319582421757E-2</v>
      </c>
      <c r="C48" s="12">
        <f t="shared" si="0"/>
        <v>2.8748317089961395E-2</v>
      </c>
      <c r="D48" s="12">
        <f t="shared" si="0"/>
        <v>5.657025457320719E-3</v>
      </c>
      <c r="E48" s="12">
        <f t="shared" si="0"/>
        <v>-1.4502809255532489E-2</v>
      </c>
      <c r="F48" s="12">
        <f t="shared" si="0"/>
        <v>-2.3145431877175326E-2</v>
      </c>
      <c r="G48" s="12">
        <f t="shared" si="0"/>
        <v>2.0478174661354043E-2</v>
      </c>
      <c r="H48" s="12">
        <f t="shared" si="0"/>
        <v>3.2035241134005243E-3</v>
      </c>
      <c r="I48" s="12">
        <f t="shared" si="0"/>
        <v>1.2747814403845759E-2</v>
      </c>
    </row>
    <row r="49" spans="1:9" x14ac:dyDescent="0.2">
      <c r="A49" s="8" t="s">
        <v>27</v>
      </c>
      <c r="B49" s="12">
        <f t="shared" ref="B49:I49" si="1">EXP((LN(B30/B17)/13))-1</f>
        <v>1.7246436001268073E-3</v>
      </c>
      <c r="C49" s="12">
        <f t="shared" si="1"/>
        <v>9.1899097417087461E-3</v>
      </c>
      <c r="D49" s="12">
        <f t="shared" si="1"/>
        <v>-1.9013977252889336E-2</v>
      </c>
      <c r="E49" s="12">
        <f t="shared" si="1"/>
        <v>-1.9832524947634989E-2</v>
      </c>
      <c r="F49" s="12">
        <f t="shared" si="1"/>
        <v>7.0575178624621149E-3</v>
      </c>
      <c r="G49" s="12">
        <f t="shared" si="1"/>
        <v>6.3996736646547703E-3</v>
      </c>
      <c r="H49" s="12">
        <f t="shared" si="1"/>
        <v>3.761236929133327E-3</v>
      </c>
      <c r="I49" s="12">
        <f t="shared" si="1"/>
        <v>1.1426216033236791E-3</v>
      </c>
    </row>
    <row r="50" spans="1:9" x14ac:dyDescent="0.2">
      <c r="A50" s="8" t="s">
        <v>28</v>
      </c>
      <c r="B50" s="12">
        <f t="shared" ref="B50:I50" si="2">EXP((LN(B32/B30)/2))-1</f>
        <v>-9.4659186835351905E-3</v>
      </c>
      <c r="C50" s="12">
        <f t="shared" si="2"/>
        <v>-8.0056019676416623E-3</v>
      </c>
      <c r="D50" s="12">
        <f t="shared" si="2"/>
        <v>1.0086193741325022E-2</v>
      </c>
      <c r="E50" s="12">
        <f t="shared" si="2"/>
        <v>3.3240009861381647E-3</v>
      </c>
      <c r="F50" s="12">
        <f t="shared" si="2"/>
        <v>2.7622673524322794E-2</v>
      </c>
      <c r="G50" s="12">
        <f t="shared" si="2"/>
        <v>-7.20181118935459E-4</v>
      </c>
      <c r="H50" s="12">
        <f t="shared" si="2"/>
        <v>-4.0903362454713932E-3</v>
      </c>
      <c r="I50" s="12">
        <f t="shared" si="2"/>
        <v>-1.4468497513068224E-3</v>
      </c>
    </row>
    <row r="51" spans="1:9" x14ac:dyDescent="0.2">
      <c r="A51" s="8" t="s">
        <v>60</v>
      </c>
      <c r="B51" s="12">
        <f t="shared" ref="B51:I51" si="3">EXP((LN(B43/B30)/13))-1</f>
        <v>-1.9229506296292165E-5</v>
      </c>
      <c r="C51" s="12">
        <f t="shared" si="3"/>
        <v>4.3088589635267294E-3</v>
      </c>
      <c r="D51" s="12">
        <f t="shared" si="3"/>
        <v>4.047442446679872E-3</v>
      </c>
      <c r="E51" s="12">
        <f t="shared" si="3"/>
        <v>-1.0480109993865838E-2</v>
      </c>
      <c r="F51" s="12">
        <f t="shared" si="3"/>
        <v>6.7484538160273999E-3</v>
      </c>
      <c r="G51" s="12">
        <f t="shared" si="3"/>
        <v>4.6294859615849671E-3</v>
      </c>
      <c r="H51" s="12">
        <f t="shared" si="3"/>
        <v>-1.3666656239870179E-3</v>
      </c>
      <c r="I51" s="12">
        <f t="shared" si="3"/>
        <v>2.9772260072142842E-3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2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89041.277414203156</v>
      </c>
      <c r="C7" s="7">
        <v>5658.1825646157731</v>
      </c>
      <c r="D7" s="7">
        <v>94699.459978818923</v>
      </c>
      <c r="E7" s="7">
        <v>2976.2646992653681</v>
      </c>
      <c r="F7" s="7">
        <v>0</v>
      </c>
      <c r="G7" s="7">
        <v>2976.2646992653681</v>
      </c>
      <c r="H7" s="7">
        <v>91723.195279553562</v>
      </c>
    </row>
    <row r="8" spans="1:11" ht="13.5" thickBot="1" x14ac:dyDescent="0.25">
      <c r="A8" s="6">
        <v>1991</v>
      </c>
      <c r="B8" s="7">
        <v>84216.752099170364</v>
      </c>
      <c r="C8" s="7">
        <v>5427.5812257685084</v>
      </c>
      <c r="D8" s="7">
        <v>89644.333324938867</v>
      </c>
      <c r="E8" s="7">
        <v>3015.0443672805941</v>
      </c>
      <c r="F8" s="7">
        <v>0</v>
      </c>
      <c r="G8" s="7">
        <v>3015.0443672805941</v>
      </c>
      <c r="H8" s="7">
        <v>86629.288957658267</v>
      </c>
    </row>
    <row r="9" spans="1:11" ht="13.5" thickBot="1" x14ac:dyDescent="0.25">
      <c r="A9" s="6">
        <v>1992</v>
      </c>
      <c r="B9" s="7">
        <v>85821.607639436159</v>
      </c>
      <c r="C9" s="7">
        <v>5542.2597406874129</v>
      </c>
      <c r="D9" s="7">
        <v>91363.867380123571</v>
      </c>
      <c r="E9" s="7">
        <v>3006.0170275910659</v>
      </c>
      <c r="F9" s="7">
        <v>0</v>
      </c>
      <c r="G9" s="7">
        <v>3006.0170275910659</v>
      </c>
      <c r="H9" s="7">
        <v>88357.850352532507</v>
      </c>
    </row>
    <row r="10" spans="1:11" ht="13.5" thickBot="1" x14ac:dyDescent="0.25">
      <c r="A10" s="6">
        <v>1993</v>
      </c>
      <c r="B10" s="7">
        <v>84753.649621014847</v>
      </c>
      <c r="C10" s="7">
        <v>5477.5466080868009</v>
      </c>
      <c r="D10" s="7">
        <v>90231.196229101653</v>
      </c>
      <c r="E10" s="7">
        <v>3061.1042251145104</v>
      </c>
      <c r="F10" s="7">
        <v>0</v>
      </c>
      <c r="G10" s="7">
        <v>3061.1042251145104</v>
      </c>
      <c r="H10" s="7">
        <v>87170.092003987142</v>
      </c>
    </row>
    <row r="11" spans="1:11" ht="13.5" thickBot="1" x14ac:dyDescent="0.25">
      <c r="A11" s="6">
        <v>1994</v>
      </c>
      <c r="B11" s="7">
        <v>87337.081296756951</v>
      </c>
      <c r="C11" s="7">
        <v>5620.4253112171227</v>
      </c>
      <c r="D11" s="7">
        <v>92957.506607974079</v>
      </c>
      <c r="E11" s="7">
        <v>3091.1910514273995</v>
      </c>
      <c r="F11" s="7">
        <v>0</v>
      </c>
      <c r="G11" s="7">
        <v>3091.1910514273995</v>
      </c>
      <c r="H11" s="7">
        <v>89866.315556546673</v>
      </c>
    </row>
    <row r="12" spans="1:11" ht="13.5" thickBot="1" x14ac:dyDescent="0.25">
      <c r="A12" s="6">
        <v>1995</v>
      </c>
      <c r="B12" s="7">
        <v>86224.753885292826</v>
      </c>
      <c r="C12" s="7">
        <v>5589.5430441094786</v>
      </c>
      <c r="D12" s="7">
        <v>91814.296929402306</v>
      </c>
      <c r="E12" s="7">
        <v>3018.7208502406156</v>
      </c>
      <c r="F12" s="7">
        <v>2.209226583104159E-2</v>
      </c>
      <c r="G12" s="7">
        <v>3018.7429425064465</v>
      </c>
      <c r="H12" s="7">
        <v>88795.553986895859</v>
      </c>
    </row>
    <row r="13" spans="1:11" ht="13.5" thickBot="1" x14ac:dyDescent="0.25">
      <c r="A13" s="6">
        <v>1996</v>
      </c>
      <c r="B13" s="7">
        <v>89929.78179320287</v>
      </c>
      <c r="C13" s="7">
        <v>5810.3273703337009</v>
      </c>
      <c r="D13" s="7">
        <v>95740.109163536574</v>
      </c>
      <c r="E13" s="7">
        <v>3009.3101279266316</v>
      </c>
      <c r="F13" s="7">
        <v>3.81288195207738E-2</v>
      </c>
      <c r="G13" s="7">
        <v>3009.3482567461524</v>
      </c>
      <c r="H13" s="7">
        <v>92730.760906790427</v>
      </c>
    </row>
    <row r="14" spans="1:11" ht="13.5" thickBot="1" x14ac:dyDescent="0.25">
      <c r="A14" s="6">
        <v>1997</v>
      </c>
      <c r="B14" s="7">
        <v>93272.897159391025</v>
      </c>
      <c r="C14" s="7">
        <v>6009.7600430593784</v>
      </c>
      <c r="D14" s="7">
        <v>99282.657202450398</v>
      </c>
      <c r="E14" s="7">
        <v>3190.9979652924781</v>
      </c>
      <c r="F14" s="7">
        <v>3.7747531325566103E-2</v>
      </c>
      <c r="G14" s="7">
        <v>3191.0357128238038</v>
      </c>
      <c r="H14" s="7">
        <v>96091.621489626588</v>
      </c>
    </row>
    <row r="15" spans="1:11" ht="13.5" thickBot="1" x14ac:dyDescent="0.25">
      <c r="A15" s="6">
        <v>1998</v>
      </c>
      <c r="B15" s="7">
        <v>91698.730100931352</v>
      </c>
      <c r="C15" s="7">
        <v>5946.2882086180243</v>
      </c>
      <c r="D15" s="7">
        <v>97645.01830954937</v>
      </c>
      <c r="E15" s="7">
        <v>3193.804525038267</v>
      </c>
      <c r="F15" s="7">
        <v>7.2898036744018846E-2</v>
      </c>
      <c r="G15" s="7">
        <v>3193.8774230750109</v>
      </c>
      <c r="H15" s="7">
        <v>94451.140886474357</v>
      </c>
    </row>
    <row r="16" spans="1:11" ht="13.5" thickBot="1" x14ac:dyDescent="0.25">
      <c r="A16" s="6">
        <v>1999</v>
      </c>
      <c r="B16" s="7">
        <v>95609.225659733434</v>
      </c>
      <c r="C16" s="7">
        <v>6158.4022194013278</v>
      </c>
      <c r="D16" s="7">
        <v>101767.62787913476</v>
      </c>
      <c r="E16" s="7">
        <v>3285.8886767769068</v>
      </c>
      <c r="F16" s="7">
        <v>0.41051069346366709</v>
      </c>
      <c r="G16" s="7">
        <v>3286.2991874703703</v>
      </c>
      <c r="H16" s="7">
        <v>98481.328691664385</v>
      </c>
    </row>
    <row r="17" spans="1:8" ht="13.5" thickBot="1" x14ac:dyDescent="0.25">
      <c r="A17" s="6">
        <v>2000</v>
      </c>
      <c r="B17" s="7">
        <v>100840.302758133</v>
      </c>
      <c r="C17" s="7">
        <v>6517.519125728305</v>
      </c>
      <c r="D17" s="7">
        <v>107357.8218838613</v>
      </c>
      <c r="E17" s="7">
        <v>3151.8990041865818</v>
      </c>
      <c r="F17" s="7">
        <v>0.72650418387158922</v>
      </c>
      <c r="G17" s="7">
        <v>3152.6255083704532</v>
      </c>
      <c r="H17" s="7">
        <v>104205.19637549084</v>
      </c>
    </row>
    <row r="18" spans="1:8" ht="13.5" thickBot="1" x14ac:dyDescent="0.25">
      <c r="A18" s="6">
        <v>2001</v>
      </c>
      <c r="B18" s="7">
        <v>97013.941634304763</v>
      </c>
      <c r="C18" s="7">
        <v>6197.1591141609442</v>
      </c>
      <c r="D18" s="7">
        <v>103211.1007484657</v>
      </c>
      <c r="E18" s="7">
        <v>3674.3809999999999</v>
      </c>
      <c r="F18" s="7">
        <v>1.6243562258089981</v>
      </c>
      <c r="G18" s="7">
        <v>3676.005356225809</v>
      </c>
      <c r="H18" s="7">
        <v>99535.095392239891</v>
      </c>
    </row>
    <row r="19" spans="1:8" ht="13.5" thickBot="1" x14ac:dyDescent="0.25">
      <c r="A19" s="6">
        <v>2002</v>
      </c>
      <c r="B19" s="7">
        <v>100546.58237220044</v>
      </c>
      <c r="C19" s="7">
        <v>6338.7334550263686</v>
      </c>
      <c r="D19" s="7">
        <v>106885.3158272268</v>
      </c>
      <c r="E19" s="7">
        <v>4401.8485637759995</v>
      </c>
      <c r="F19" s="7">
        <v>4.4664182777571479</v>
      </c>
      <c r="G19" s="7">
        <v>4406.3149820537565</v>
      </c>
      <c r="H19" s="7">
        <v>102479.00084517305</v>
      </c>
    </row>
    <row r="20" spans="1:8" ht="13.5" thickBot="1" x14ac:dyDescent="0.25">
      <c r="A20" s="6">
        <v>2003</v>
      </c>
      <c r="B20" s="7">
        <v>102975.4425727606</v>
      </c>
      <c r="C20" s="7">
        <v>6460.7571625272512</v>
      </c>
      <c r="D20" s="7">
        <v>109436.19973528785</v>
      </c>
      <c r="E20" s="7">
        <v>4916.5858309871992</v>
      </c>
      <c r="F20" s="7">
        <v>9.4159023577771919</v>
      </c>
      <c r="G20" s="7">
        <v>4926.0017333449759</v>
      </c>
      <c r="H20" s="7">
        <v>104510.19800194287</v>
      </c>
    </row>
    <row r="21" spans="1:8" ht="13.5" thickBot="1" x14ac:dyDescent="0.25">
      <c r="A21" s="6">
        <v>2004</v>
      </c>
      <c r="B21" s="7">
        <v>106677.09164122894</v>
      </c>
      <c r="C21" s="7">
        <v>6687.5417376914311</v>
      </c>
      <c r="D21" s="7">
        <v>113364.63337892036</v>
      </c>
      <c r="E21" s="7">
        <v>4844.4880541259672</v>
      </c>
      <c r="F21" s="7">
        <v>21.045220756245833</v>
      </c>
      <c r="G21" s="7">
        <v>4865.5332748822129</v>
      </c>
      <c r="H21" s="7">
        <v>108499.10010403815</v>
      </c>
    </row>
    <row r="22" spans="1:8" ht="13.5" thickBot="1" x14ac:dyDescent="0.25">
      <c r="A22" s="6">
        <v>2005</v>
      </c>
      <c r="B22" s="7">
        <v>107071.29033174302</v>
      </c>
      <c r="C22" s="7">
        <v>6760.2670304050707</v>
      </c>
      <c r="D22" s="7">
        <v>113831.55736214809</v>
      </c>
      <c r="E22" s="7">
        <v>4917.0190059530278</v>
      </c>
      <c r="F22" s="7">
        <v>31.510911863696069</v>
      </c>
      <c r="G22" s="7">
        <v>4948.5299178167243</v>
      </c>
      <c r="H22" s="7">
        <v>108883.02744433137</v>
      </c>
    </row>
    <row r="23" spans="1:8" ht="13.5" thickBot="1" x14ac:dyDescent="0.25">
      <c r="A23" s="6">
        <v>2006</v>
      </c>
      <c r="B23" s="7">
        <v>110380.16701079652</v>
      </c>
      <c r="C23" s="7">
        <v>6954.5027954372945</v>
      </c>
      <c r="D23" s="7">
        <v>117334.66980623381</v>
      </c>
      <c r="E23" s="7">
        <v>4876.9156983610183</v>
      </c>
      <c r="F23" s="7">
        <v>48.074949679654601</v>
      </c>
      <c r="G23" s="7">
        <v>4924.9906480406726</v>
      </c>
      <c r="H23" s="7">
        <v>112409.67915819313</v>
      </c>
    </row>
    <row r="24" spans="1:8" ht="13.5" thickBot="1" x14ac:dyDescent="0.25">
      <c r="A24" s="6">
        <v>2007</v>
      </c>
      <c r="B24" s="7">
        <v>110839.23929280725</v>
      </c>
      <c r="C24" s="7">
        <v>6981.6014563957051</v>
      </c>
      <c r="D24" s="7">
        <v>117820.84074920295</v>
      </c>
      <c r="E24" s="7">
        <v>4921.4026130518705</v>
      </c>
      <c r="F24" s="7">
        <v>76.345219818630355</v>
      </c>
      <c r="G24" s="7">
        <v>4997.747832870501</v>
      </c>
      <c r="H24" s="7">
        <v>112823.09291633245</v>
      </c>
    </row>
    <row r="25" spans="1:8" ht="13.5" thickBot="1" x14ac:dyDescent="0.25">
      <c r="A25" s="6">
        <v>2008</v>
      </c>
      <c r="B25" s="7">
        <v>110047.92607137047</v>
      </c>
      <c r="C25" s="7">
        <v>6994.3040676219971</v>
      </c>
      <c r="D25" s="7">
        <v>117042.23013899247</v>
      </c>
      <c r="E25" s="7">
        <v>4872.3120629018631</v>
      </c>
      <c r="F25" s="7">
        <v>155.32328612315581</v>
      </c>
      <c r="G25" s="7">
        <v>5027.6353490250185</v>
      </c>
      <c r="H25" s="7">
        <v>112014.59478996745</v>
      </c>
    </row>
    <row r="26" spans="1:8" ht="13.5" thickBot="1" x14ac:dyDescent="0.25">
      <c r="A26" s="6">
        <v>2009</v>
      </c>
      <c r="B26" s="7">
        <v>105755.46276546099</v>
      </c>
      <c r="C26" s="7">
        <v>6707.0341396672666</v>
      </c>
      <c r="D26" s="7">
        <v>112462.49690512827</v>
      </c>
      <c r="E26" s="7">
        <v>4920.8424012128644</v>
      </c>
      <c r="F26" s="7">
        <v>236.45952977812371</v>
      </c>
      <c r="G26" s="7">
        <v>5157.3019309909878</v>
      </c>
      <c r="H26" s="7">
        <v>107305.19497413728</v>
      </c>
    </row>
    <row r="27" spans="1:8" ht="13.5" thickBot="1" x14ac:dyDescent="0.25">
      <c r="A27" s="6">
        <v>2010</v>
      </c>
      <c r="B27" s="7">
        <v>104025.16696783424</v>
      </c>
      <c r="C27" s="7">
        <v>6543.6445440211683</v>
      </c>
      <c r="D27" s="7">
        <v>110568.81151185541</v>
      </c>
      <c r="E27" s="7">
        <v>5049.4739729017683</v>
      </c>
      <c r="F27" s="7">
        <v>304.57170050362555</v>
      </c>
      <c r="G27" s="7">
        <v>5354.0456734053942</v>
      </c>
      <c r="H27" s="7">
        <v>105214.76583845002</v>
      </c>
    </row>
    <row r="28" spans="1:8" ht="13.5" thickBot="1" x14ac:dyDescent="0.25">
      <c r="A28" s="6">
        <v>2011</v>
      </c>
      <c r="B28" s="7">
        <v>105149.8889977403</v>
      </c>
      <c r="C28" s="7">
        <v>6577.7166601688577</v>
      </c>
      <c r="D28" s="7">
        <v>111727.60565790915</v>
      </c>
      <c r="E28" s="7">
        <v>5072.584621668846</v>
      </c>
      <c r="F28" s="7">
        <v>431.65716505891118</v>
      </c>
      <c r="G28" s="7">
        <v>5504.2417867277572</v>
      </c>
      <c r="H28" s="7">
        <v>106223.3638711814</v>
      </c>
    </row>
    <row r="29" spans="1:8" ht="13.5" thickBot="1" x14ac:dyDescent="0.25">
      <c r="A29" s="6">
        <v>2012</v>
      </c>
      <c r="B29" s="7">
        <v>107669.79984137519</v>
      </c>
      <c r="C29" s="7">
        <v>6760.8420906599504</v>
      </c>
      <c r="D29" s="7">
        <v>114430.64193203514</v>
      </c>
      <c r="E29" s="7">
        <v>4891.1810914889202</v>
      </c>
      <c r="F29" s="7">
        <v>670.15640576944099</v>
      </c>
      <c r="G29" s="7">
        <v>5561.3374972583615</v>
      </c>
      <c r="H29" s="7">
        <v>108869.30443477679</v>
      </c>
    </row>
    <row r="30" spans="1:8" ht="13.5" thickBot="1" x14ac:dyDescent="0.25">
      <c r="A30" s="6">
        <v>2013</v>
      </c>
      <c r="B30" s="7">
        <v>105101.61650969296</v>
      </c>
      <c r="C30" s="7">
        <v>6601.948926805343</v>
      </c>
      <c r="D30" s="7">
        <v>111703.56543649831</v>
      </c>
      <c r="E30" s="7">
        <v>5015.8912647118887</v>
      </c>
      <c r="F30" s="7">
        <v>936.9974625496518</v>
      </c>
      <c r="G30" s="7">
        <v>5952.8887272615402</v>
      </c>
      <c r="H30" s="7">
        <v>105750.67670923677</v>
      </c>
    </row>
    <row r="31" spans="1:8" ht="13.5" thickBot="1" x14ac:dyDescent="0.25">
      <c r="A31" s="6">
        <v>2014</v>
      </c>
      <c r="B31" s="7">
        <v>105600.94169216891</v>
      </c>
      <c r="C31" s="7">
        <v>6570.1376335935274</v>
      </c>
      <c r="D31" s="7">
        <v>112171.07932576243</v>
      </c>
      <c r="E31" s="7">
        <v>5108.6819713540845</v>
      </c>
      <c r="F31" s="7">
        <v>1459.3011020962649</v>
      </c>
      <c r="G31" s="7">
        <v>6567.9830734503494</v>
      </c>
      <c r="H31" s="7">
        <v>105603.09625231208</v>
      </c>
    </row>
    <row r="32" spans="1:8" ht="13.5" thickBot="1" x14ac:dyDescent="0.25">
      <c r="A32" s="6">
        <v>2015</v>
      </c>
      <c r="B32" s="7">
        <v>106229.75217464076</v>
      </c>
      <c r="C32" s="7">
        <v>6558.514400042176</v>
      </c>
      <c r="D32" s="7">
        <v>112788.26657468293</v>
      </c>
      <c r="E32" s="7">
        <v>5261.252127144342</v>
      </c>
      <c r="F32" s="7">
        <v>2106.4713339448076</v>
      </c>
      <c r="G32" s="7">
        <v>7367.7234610891501</v>
      </c>
      <c r="H32" s="7">
        <v>105420.54311359378</v>
      </c>
    </row>
    <row r="33" spans="1:8" ht="13.5" thickBot="1" x14ac:dyDescent="0.25">
      <c r="A33" s="6">
        <v>2016</v>
      </c>
      <c r="B33" s="7">
        <v>106504.10736359174</v>
      </c>
      <c r="C33" s="7">
        <v>6534.0476497578866</v>
      </c>
      <c r="D33" s="7">
        <v>113038.15501334963</v>
      </c>
      <c r="E33" s="7">
        <v>5335.1267301185017</v>
      </c>
      <c r="F33" s="7">
        <v>2666.7570711611875</v>
      </c>
      <c r="G33" s="7">
        <v>8001.8838012796896</v>
      </c>
      <c r="H33" s="7">
        <v>105036.27121206994</v>
      </c>
    </row>
    <row r="34" spans="1:8" ht="13.5" thickBot="1" x14ac:dyDescent="0.25">
      <c r="A34" s="6">
        <v>2017</v>
      </c>
      <c r="B34" s="7">
        <v>107316.75296743358</v>
      </c>
      <c r="C34" s="7">
        <v>6566.7205080194053</v>
      </c>
      <c r="D34" s="7">
        <v>113883.47347545299</v>
      </c>
      <c r="E34" s="7">
        <v>5377.4890938650497</v>
      </c>
      <c r="F34" s="7">
        <v>2956.5571015282526</v>
      </c>
      <c r="G34" s="7">
        <v>8334.0461953933027</v>
      </c>
      <c r="H34" s="7">
        <v>105549.4272800597</v>
      </c>
    </row>
    <row r="35" spans="1:8" ht="13.5" thickBot="1" x14ac:dyDescent="0.25">
      <c r="A35" s="6">
        <v>2018</v>
      </c>
      <c r="B35" s="7">
        <v>108175.02311280799</v>
      </c>
      <c r="C35" s="7">
        <v>6596.3409555509252</v>
      </c>
      <c r="D35" s="7">
        <v>114771.36406835892</v>
      </c>
      <c r="E35" s="7">
        <v>5419.6527653323956</v>
      </c>
      <c r="F35" s="7">
        <v>3337.0687587953284</v>
      </c>
      <c r="G35" s="7">
        <v>8756.7215241277245</v>
      </c>
      <c r="H35" s="7">
        <v>106014.64254423119</v>
      </c>
    </row>
    <row r="36" spans="1:8" ht="13.5" thickBot="1" x14ac:dyDescent="0.25">
      <c r="A36" s="6">
        <v>2019</v>
      </c>
      <c r="B36" s="7">
        <v>109166.76566216657</v>
      </c>
      <c r="C36" s="7">
        <v>6628.9970960551645</v>
      </c>
      <c r="D36" s="7">
        <v>115795.76275822172</v>
      </c>
      <c r="E36" s="7">
        <v>5465.1218331424679</v>
      </c>
      <c r="F36" s="7">
        <v>3803.1048799873588</v>
      </c>
      <c r="G36" s="7">
        <v>9268.2267131298267</v>
      </c>
      <c r="H36" s="7">
        <v>106527.5360450919</v>
      </c>
    </row>
    <row r="37" spans="1:8" ht="13.5" thickBot="1" x14ac:dyDescent="0.25">
      <c r="A37" s="6">
        <v>2020</v>
      </c>
      <c r="B37" s="7">
        <v>110304.45106464013</v>
      </c>
      <c r="C37" s="7">
        <v>6666.5221618973064</v>
      </c>
      <c r="D37" s="7">
        <v>116970.97322653743</v>
      </c>
      <c r="E37" s="7">
        <v>5503.6120154647333</v>
      </c>
      <c r="F37" s="7">
        <v>4350.4608965777379</v>
      </c>
      <c r="G37" s="7">
        <v>9854.0729120424712</v>
      </c>
      <c r="H37" s="7">
        <v>107116.90031449497</v>
      </c>
    </row>
    <row r="38" spans="1:8" ht="13.5" thickBot="1" x14ac:dyDescent="0.25">
      <c r="A38" s="6">
        <v>2021</v>
      </c>
      <c r="B38" s="7">
        <v>111558.44061867964</v>
      </c>
      <c r="C38" s="7">
        <v>6705.5614858836598</v>
      </c>
      <c r="D38" s="7">
        <v>118264.0021045633</v>
      </c>
      <c r="E38" s="7">
        <v>5556.2938607806864</v>
      </c>
      <c r="F38" s="7">
        <v>4977.6608996196192</v>
      </c>
      <c r="G38" s="7">
        <v>10533.954760400306</v>
      </c>
      <c r="H38" s="7">
        <v>107730.047344163</v>
      </c>
    </row>
    <row r="39" spans="1:8" ht="13.5" thickBot="1" x14ac:dyDescent="0.25">
      <c r="A39" s="6">
        <v>2022</v>
      </c>
      <c r="B39" s="7">
        <v>112878.87388955717</v>
      </c>
      <c r="C39" s="7">
        <v>6743.7633220440557</v>
      </c>
      <c r="D39" s="7">
        <v>119622.63721160124</v>
      </c>
      <c r="E39" s="7">
        <v>5612.477564254028</v>
      </c>
      <c r="F39" s="7">
        <v>5680.1187587827008</v>
      </c>
      <c r="G39" s="7">
        <v>11292.596323036729</v>
      </c>
      <c r="H39" s="7">
        <v>108330.0408885645</v>
      </c>
    </row>
    <row r="40" spans="1:8" ht="13.5" thickBot="1" x14ac:dyDescent="0.25">
      <c r="A40" s="6">
        <v>2023</v>
      </c>
      <c r="B40" s="7">
        <v>114078.99014532664</v>
      </c>
      <c r="C40" s="7">
        <v>6769.5995396700209</v>
      </c>
      <c r="D40" s="7">
        <v>120848.58968499665</v>
      </c>
      <c r="E40" s="7">
        <v>5664.4631409087306</v>
      </c>
      <c r="F40" s="7">
        <v>6448.3050610450409</v>
      </c>
      <c r="G40" s="7">
        <v>12112.768201953771</v>
      </c>
      <c r="H40" s="7">
        <v>108735.82148304288</v>
      </c>
    </row>
    <row r="41" spans="1:8" ht="13.5" thickBot="1" x14ac:dyDescent="0.25">
      <c r="A41" s="6">
        <v>2024</v>
      </c>
      <c r="B41" s="7">
        <v>115436.84282725748</v>
      </c>
      <c r="C41" s="7">
        <v>6801.9131672245312</v>
      </c>
      <c r="D41" s="7">
        <v>122238.75599448201</v>
      </c>
      <c r="E41" s="7">
        <v>5716.4591409125051</v>
      </c>
      <c r="F41" s="7">
        <v>7278.961337758733</v>
      </c>
      <c r="G41" s="7">
        <v>12995.420478671238</v>
      </c>
      <c r="H41" s="7">
        <v>109243.33551581077</v>
      </c>
    </row>
    <row r="42" spans="1:8" ht="13.5" thickBot="1" x14ac:dyDescent="0.25">
      <c r="A42" s="6">
        <v>2025</v>
      </c>
      <c r="B42" s="7">
        <v>116669.15631708258</v>
      </c>
      <c r="C42" s="7">
        <v>6823.0187236598094</v>
      </c>
      <c r="D42" s="7">
        <v>123492.1750407424</v>
      </c>
      <c r="E42" s="7">
        <v>5760.4464093093684</v>
      </c>
      <c r="F42" s="7">
        <v>8156.9117292564006</v>
      </c>
      <c r="G42" s="7">
        <v>13917.358138565769</v>
      </c>
      <c r="H42" s="7">
        <v>109574.81690217662</v>
      </c>
    </row>
    <row r="43" spans="1:8" ht="13.5" thickBot="1" x14ac:dyDescent="0.25">
      <c r="A43" s="6">
        <v>2026</v>
      </c>
      <c r="B43" s="7">
        <v>117925.21987550901</v>
      </c>
      <c r="C43" s="7">
        <v>6843.6689239586321</v>
      </c>
      <c r="D43" s="7">
        <v>124768.88879946763</v>
      </c>
      <c r="E43" s="7">
        <v>5797.99080994418</v>
      </c>
      <c r="F43" s="7">
        <v>9071.7514708888684</v>
      </c>
      <c r="G43" s="7">
        <v>14869.742280833048</v>
      </c>
      <c r="H43" s="7">
        <v>109899.14651863459</v>
      </c>
    </row>
    <row r="44" spans="1:8" ht="14.1" customHeight="1" x14ac:dyDescent="0.2">
      <c r="A44" s="4"/>
    </row>
    <row r="45" spans="1:8" ht="15.75" x14ac:dyDescent="0.25">
      <c r="A45" s="18" t="s">
        <v>25</v>
      </c>
      <c r="B45" s="18"/>
      <c r="C45" s="18"/>
      <c r="D45" s="18"/>
      <c r="E45" s="18"/>
      <c r="F45" s="18"/>
      <c r="G45" s="18"/>
      <c r="H45" s="18"/>
    </row>
    <row r="46" spans="1:8" x14ac:dyDescent="0.2">
      <c r="A46" s="8" t="s">
        <v>26</v>
      </c>
      <c r="B46" s="12">
        <f>EXP((LN(B17/B7)/10))-1</f>
        <v>1.2521551424099719E-2</v>
      </c>
      <c r="C46" s="12">
        <f t="shared" ref="C46:H46" si="0">EXP((LN(C17/C7)/10))-1</f>
        <v>1.4239536168904499E-2</v>
      </c>
      <c r="D46" s="12">
        <f t="shared" si="0"/>
        <v>1.2624938800064767E-2</v>
      </c>
      <c r="E46" s="12">
        <f t="shared" ref="E46:G46" si="1">EXP((LN(E17/E7)/10))-1</f>
        <v>5.7500757857367191E-3</v>
      </c>
      <c r="F46" s="13" t="s">
        <v>61</v>
      </c>
      <c r="G46" s="12">
        <f t="shared" si="1"/>
        <v>5.773255648385156E-3</v>
      </c>
      <c r="H46" s="12">
        <f t="shared" si="0"/>
        <v>1.2840409352203874E-2</v>
      </c>
    </row>
    <row r="47" spans="1:8" x14ac:dyDescent="0.2">
      <c r="A47" s="8" t="s">
        <v>27</v>
      </c>
      <c r="B47" s="12">
        <f>EXP((LN(B30/B17)/13))-1</f>
        <v>3.1888855404982319E-3</v>
      </c>
      <c r="C47" s="12">
        <f t="shared" ref="C47:H47" si="2">EXP((LN(C30/C17)/13))-1</f>
        <v>9.9057460620577409E-4</v>
      </c>
      <c r="D47" s="12">
        <f t="shared" si="2"/>
        <v>3.0570664235243239E-3</v>
      </c>
      <c r="E47" s="12">
        <f t="shared" ref="E47" si="3">EXP((LN(E30/E17)/13))-1</f>
        <v>3.6385234559640489E-2</v>
      </c>
      <c r="F47" s="12">
        <f t="shared" si="2"/>
        <v>0.73487925314503322</v>
      </c>
      <c r="G47" s="12">
        <f t="shared" si="2"/>
        <v>5.0110568198061145E-2</v>
      </c>
      <c r="H47" s="12">
        <f t="shared" si="2"/>
        <v>1.1331199362494271E-3</v>
      </c>
    </row>
    <row r="48" spans="1:8" x14ac:dyDescent="0.2">
      <c r="A48" s="8" t="s">
        <v>28</v>
      </c>
      <c r="B48" s="12">
        <f>EXP((LN(B32/B30)/2))-1</f>
        <v>5.3525557287641412E-3</v>
      </c>
      <c r="C48" s="12">
        <f t="shared" ref="C48:H48" si="4">EXP((LN(C32/C30)/2))-1</f>
        <v>-3.294951434579918E-3</v>
      </c>
      <c r="D48" s="12">
        <f t="shared" si="4"/>
        <v>4.8435364867145392E-3</v>
      </c>
      <c r="E48" s="12">
        <f t="shared" si="4"/>
        <v>2.4166345293470393E-2</v>
      </c>
      <c r="F48" s="12">
        <f t="shared" si="4"/>
        <v>0.49936914461079085</v>
      </c>
      <c r="G48" s="12">
        <f t="shared" si="4"/>
        <v>0.11250706082973627</v>
      </c>
      <c r="H48" s="12">
        <f t="shared" si="4"/>
        <v>-1.5621254753754865E-3</v>
      </c>
    </row>
    <row r="49" spans="1:8" x14ac:dyDescent="0.2">
      <c r="A49" s="8" t="s">
        <v>60</v>
      </c>
      <c r="B49" s="12">
        <f>EXP((LN(B43/B30)/13))-1</f>
        <v>8.8949450853035295E-3</v>
      </c>
      <c r="C49" s="12">
        <f t="shared" ref="C49:H49" si="5">EXP((LN(C43/C30)/13))-1</f>
        <v>2.7699124332782876E-3</v>
      </c>
      <c r="D49" s="12">
        <f t="shared" si="5"/>
        <v>8.5451113469385831E-3</v>
      </c>
      <c r="E49" s="12">
        <f t="shared" si="5"/>
        <v>1.1208528552512975E-2</v>
      </c>
      <c r="F49" s="12">
        <f t="shared" si="5"/>
        <v>0.19081012222389582</v>
      </c>
      <c r="G49" s="12">
        <f t="shared" si="5"/>
        <v>7.295805471479988E-2</v>
      </c>
      <c r="H49" s="12">
        <f t="shared" si="5"/>
        <v>2.964298589078096E-3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17193.206596859705</v>
      </c>
      <c r="C7" s="7">
        <v>1267.0247101868158</v>
      </c>
      <c r="D7" s="7">
        <v>18460.231307046521</v>
      </c>
      <c r="E7" s="7">
        <v>490.05127414340689</v>
      </c>
      <c r="F7" s="7">
        <v>0</v>
      </c>
      <c r="G7" s="7">
        <v>490.05127414340689</v>
      </c>
      <c r="H7" s="7">
        <v>17970.180032903114</v>
      </c>
      <c r="I7" s="9">
        <v>58.266997734421381</v>
      </c>
    </row>
    <row r="8" spans="1:11" ht="13.5" thickBot="1" x14ac:dyDescent="0.25">
      <c r="A8" s="6">
        <v>1991</v>
      </c>
      <c r="B8" s="7">
        <v>16305.493718411008</v>
      </c>
      <c r="C8" s="7">
        <v>1199.354300976624</v>
      </c>
      <c r="D8" s="7">
        <v>17504.848019387631</v>
      </c>
      <c r="E8" s="7">
        <v>492.73851688144714</v>
      </c>
      <c r="F8" s="7">
        <v>0</v>
      </c>
      <c r="G8" s="7">
        <v>492.73851688144714</v>
      </c>
      <c r="H8" s="7">
        <v>17012.109502506184</v>
      </c>
      <c r="I8" s="9">
        <v>58.130287932362236</v>
      </c>
    </row>
    <row r="9" spans="1:11" ht="13.5" thickBot="1" x14ac:dyDescent="0.25">
      <c r="A9" s="6">
        <v>1992</v>
      </c>
      <c r="B9" s="7">
        <v>17910.575444583341</v>
      </c>
      <c r="C9" s="7">
        <v>1320.9578005155536</v>
      </c>
      <c r="D9" s="7">
        <v>19231.533245098894</v>
      </c>
      <c r="E9" s="7">
        <v>497.77419648891754</v>
      </c>
      <c r="F9" s="7">
        <v>0</v>
      </c>
      <c r="G9" s="7">
        <v>497.77419648891754</v>
      </c>
      <c r="H9" s="7">
        <v>18733.759048609976</v>
      </c>
      <c r="I9" s="9">
        <v>53.841370389940344</v>
      </c>
    </row>
    <row r="10" spans="1:11" ht="13.5" thickBot="1" x14ac:dyDescent="0.25">
      <c r="A10" s="6">
        <v>1993</v>
      </c>
      <c r="B10" s="7">
        <v>16096.993191257576</v>
      </c>
      <c r="C10" s="7">
        <v>1182.4617622524984</v>
      </c>
      <c r="D10" s="7">
        <v>17279.454953510074</v>
      </c>
      <c r="E10" s="7">
        <v>506.50823609808782</v>
      </c>
      <c r="F10" s="7">
        <v>0</v>
      </c>
      <c r="G10" s="7">
        <v>506.50823609808782</v>
      </c>
      <c r="H10" s="7">
        <v>16772.946717411985</v>
      </c>
      <c r="I10" s="9">
        <v>59.32722444302135</v>
      </c>
    </row>
    <row r="11" spans="1:11" ht="13.5" thickBot="1" x14ac:dyDescent="0.25">
      <c r="A11" s="6">
        <v>1994</v>
      </c>
      <c r="B11" s="7">
        <v>17578.739678990645</v>
      </c>
      <c r="C11" s="7">
        <v>1295.01958595315</v>
      </c>
      <c r="D11" s="7">
        <v>18873.759264943794</v>
      </c>
      <c r="E11" s="7">
        <v>507.23072776995144</v>
      </c>
      <c r="F11" s="7">
        <v>0</v>
      </c>
      <c r="G11" s="7">
        <v>507.23072776995144</v>
      </c>
      <c r="H11" s="7">
        <v>18366.528537173843</v>
      </c>
      <c r="I11" s="9">
        <v>55.855475359755474</v>
      </c>
    </row>
    <row r="12" spans="1:11" ht="13.5" thickBot="1" x14ac:dyDescent="0.25">
      <c r="A12" s="6">
        <v>1995</v>
      </c>
      <c r="B12" s="7">
        <v>17095.919060532946</v>
      </c>
      <c r="C12" s="7">
        <v>1259.2630242418177</v>
      </c>
      <c r="D12" s="7">
        <v>18355.182084774762</v>
      </c>
      <c r="E12" s="7">
        <v>494.88318446136111</v>
      </c>
      <c r="F12" s="7">
        <v>8.0000000000000002E-3</v>
      </c>
      <c r="G12" s="7">
        <v>494.89118446136109</v>
      </c>
      <c r="H12" s="7">
        <v>17860.290900313401</v>
      </c>
      <c r="I12" s="9">
        <v>56.754275852525517</v>
      </c>
    </row>
    <row r="13" spans="1:11" ht="13.5" thickBot="1" x14ac:dyDescent="0.25">
      <c r="A13" s="6">
        <v>1996</v>
      </c>
      <c r="B13" s="7">
        <v>17712.156629561177</v>
      </c>
      <c r="C13" s="7">
        <v>1306.2425764178001</v>
      </c>
      <c r="D13" s="7">
        <v>19018.399205978978</v>
      </c>
      <c r="E13" s="7">
        <v>492.96883117403246</v>
      </c>
      <c r="F13" s="7">
        <v>7.92E-3</v>
      </c>
      <c r="G13" s="7">
        <v>492.97675117403247</v>
      </c>
      <c r="H13" s="7">
        <v>18525.422454804946</v>
      </c>
      <c r="I13" s="9">
        <v>57.141494752343981</v>
      </c>
    </row>
    <row r="14" spans="1:11" ht="13.5" thickBot="1" x14ac:dyDescent="0.25">
      <c r="A14" s="6">
        <v>1997</v>
      </c>
      <c r="B14" s="7">
        <v>18604.224234224468</v>
      </c>
      <c r="C14" s="7">
        <v>1371.60067049708</v>
      </c>
      <c r="D14" s="7">
        <v>19975.824904721547</v>
      </c>
      <c r="E14" s="7">
        <v>525.0615929415377</v>
      </c>
      <c r="F14" s="7">
        <v>7.8408000000000002E-3</v>
      </c>
      <c r="G14" s="7">
        <v>525.06943374153775</v>
      </c>
      <c r="H14" s="7">
        <v>19450.75547098001</v>
      </c>
      <c r="I14" s="9">
        <v>56.395563658765411</v>
      </c>
    </row>
    <row r="15" spans="1:11" ht="13.5" thickBot="1" x14ac:dyDescent="0.25">
      <c r="A15" s="6">
        <v>1998</v>
      </c>
      <c r="B15" s="7">
        <v>19373.290902638113</v>
      </c>
      <c r="C15" s="7">
        <v>1430.1024231207098</v>
      </c>
      <c r="D15" s="7">
        <v>20803.393325758821</v>
      </c>
      <c r="E15" s="7">
        <v>524.31644194068554</v>
      </c>
      <c r="F15" s="7">
        <v>5.9757272E-2</v>
      </c>
      <c r="G15" s="7">
        <v>524.37619921268549</v>
      </c>
      <c r="H15" s="7">
        <v>20279.017126546136</v>
      </c>
      <c r="I15" s="9">
        <v>53.168719377367651</v>
      </c>
    </row>
    <row r="16" spans="1:11" ht="13.5" thickBot="1" x14ac:dyDescent="0.25">
      <c r="A16" s="6">
        <v>1999</v>
      </c>
      <c r="B16" s="7">
        <v>18619.71927939673</v>
      </c>
      <c r="C16" s="7">
        <v>1371.9562657004672</v>
      </c>
      <c r="D16" s="7">
        <v>19991.675545097198</v>
      </c>
      <c r="E16" s="7">
        <v>535.72684058762798</v>
      </c>
      <c r="F16" s="7">
        <v>0.15875407108</v>
      </c>
      <c r="G16" s="7">
        <v>535.88559465870799</v>
      </c>
      <c r="H16" s="7">
        <v>19455.789950438491</v>
      </c>
      <c r="I16" s="9">
        <v>57.783111547713609</v>
      </c>
    </row>
    <row r="17" spans="1:9" ht="13.5" thickBot="1" x14ac:dyDescent="0.25">
      <c r="A17" s="6">
        <v>2000</v>
      </c>
      <c r="B17" s="7">
        <v>18949.165014435494</v>
      </c>
      <c r="C17" s="7">
        <v>1398.3550662044795</v>
      </c>
      <c r="D17" s="7">
        <v>20347.520080639973</v>
      </c>
      <c r="E17" s="7">
        <v>517.70894503281158</v>
      </c>
      <c r="F17" s="7">
        <v>0.2697464539692</v>
      </c>
      <c r="G17" s="7">
        <v>517.9786914867808</v>
      </c>
      <c r="H17" s="7">
        <v>19829.541389153193</v>
      </c>
      <c r="I17" s="9">
        <v>59.989135043767881</v>
      </c>
    </row>
    <row r="18" spans="1:9" ht="13.5" thickBot="1" x14ac:dyDescent="0.25">
      <c r="A18" s="6">
        <v>2001</v>
      </c>
      <c r="B18" s="7">
        <v>17497.42946585517</v>
      </c>
      <c r="C18" s="7">
        <v>1286.6550813331578</v>
      </c>
      <c r="D18" s="7">
        <v>18784.084547188329</v>
      </c>
      <c r="E18" s="7">
        <v>535.35975921853264</v>
      </c>
      <c r="F18" s="7">
        <v>0.62002673162950805</v>
      </c>
      <c r="G18" s="7">
        <v>535.97978595016218</v>
      </c>
      <c r="H18" s="7">
        <v>18248.104761238166</v>
      </c>
      <c r="I18" s="9">
        <v>62.266487180823098</v>
      </c>
    </row>
    <row r="19" spans="1:9" ht="13.5" thickBot="1" x14ac:dyDescent="0.25">
      <c r="A19" s="6">
        <v>2002</v>
      </c>
      <c r="B19" s="7">
        <v>18395.130170220429</v>
      </c>
      <c r="C19" s="7">
        <v>1348.3364149886997</v>
      </c>
      <c r="D19" s="7">
        <v>19743.466585209128</v>
      </c>
      <c r="E19" s="7">
        <v>620.27418596635175</v>
      </c>
      <c r="F19" s="7">
        <v>1.8098088814132138</v>
      </c>
      <c r="G19" s="7">
        <v>622.08399484776498</v>
      </c>
      <c r="H19" s="7">
        <v>19121.382590361362</v>
      </c>
      <c r="I19" s="9">
        <v>61.18028350163889</v>
      </c>
    </row>
    <row r="20" spans="1:9" ht="13.5" thickBot="1" x14ac:dyDescent="0.25">
      <c r="A20" s="6">
        <v>2003</v>
      </c>
      <c r="B20" s="7">
        <v>19722.758782440793</v>
      </c>
      <c r="C20" s="7">
        <v>1443.287079970798</v>
      </c>
      <c r="D20" s="7">
        <v>21166.045862411593</v>
      </c>
      <c r="E20" s="7">
        <v>696.58104646152026</v>
      </c>
      <c r="F20" s="7">
        <v>3.7807055789990849</v>
      </c>
      <c r="G20" s="7">
        <v>700.36175204051938</v>
      </c>
      <c r="H20" s="7">
        <v>20465.684110371072</v>
      </c>
      <c r="I20" s="9">
        <v>58.294596141642749</v>
      </c>
    </row>
    <row r="21" spans="1:9" ht="13.5" thickBot="1" x14ac:dyDescent="0.25">
      <c r="A21" s="6">
        <v>2004</v>
      </c>
      <c r="B21" s="7">
        <v>20266.914949940488</v>
      </c>
      <c r="C21" s="7">
        <v>1484.5294301488902</v>
      </c>
      <c r="D21" s="7">
        <v>21751.444380089379</v>
      </c>
      <c r="E21" s="7">
        <v>694.42220592488934</v>
      </c>
      <c r="F21" s="7">
        <v>7.4332112720090908</v>
      </c>
      <c r="G21" s="7">
        <v>701.85541719689843</v>
      </c>
      <c r="H21" s="7">
        <v>21049.588962892482</v>
      </c>
      <c r="I21" s="9">
        <v>58.840778519919198</v>
      </c>
    </row>
    <row r="22" spans="1:9" ht="13.5" thickBot="1" x14ac:dyDescent="0.25">
      <c r="A22" s="6">
        <v>2005</v>
      </c>
      <c r="B22" s="7">
        <v>21425.295230191099</v>
      </c>
      <c r="C22" s="7">
        <v>1571.0795590464809</v>
      </c>
      <c r="D22" s="7">
        <v>22996.37478923758</v>
      </c>
      <c r="E22" s="7">
        <v>710.59570355750384</v>
      </c>
      <c r="F22" s="7">
        <v>10.822508395389001</v>
      </c>
      <c r="G22" s="7">
        <v>721.41821195289288</v>
      </c>
      <c r="H22" s="7">
        <v>22274.956577284687</v>
      </c>
      <c r="I22" s="9">
        <v>55.800644548216511</v>
      </c>
    </row>
    <row r="23" spans="1:9" ht="13.5" thickBot="1" x14ac:dyDescent="0.25">
      <c r="A23" s="6">
        <v>2006</v>
      </c>
      <c r="B23" s="7">
        <v>22063.895373358395</v>
      </c>
      <c r="C23" s="7">
        <v>1621.1971850574741</v>
      </c>
      <c r="D23" s="7">
        <v>23685.092558415869</v>
      </c>
      <c r="E23" s="7">
        <v>684.05377368028792</v>
      </c>
      <c r="F23" s="7">
        <v>16.522133926835114</v>
      </c>
      <c r="G23" s="7">
        <v>700.57590760712299</v>
      </c>
      <c r="H23" s="7">
        <v>22984.516650808746</v>
      </c>
      <c r="I23" s="9">
        <v>55.829562787840302</v>
      </c>
    </row>
    <row r="24" spans="1:9" ht="13.5" thickBot="1" x14ac:dyDescent="0.25">
      <c r="A24" s="6">
        <v>2007</v>
      </c>
      <c r="B24" s="7">
        <v>22527.244295422002</v>
      </c>
      <c r="C24" s="7">
        <v>1655.7319296667183</v>
      </c>
      <c r="D24" s="7">
        <v>24182.976225088722</v>
      </c>
      <c r="E24" s="7">
        <v>680.79652588794306</v>
      </c>
      <c r="F24" s="7">
        <v>28.723769450623685</v>
      </c>
      <c r="G24" s="7">
        <v>709.52029533856671</v>
      </c>
      <c r="H24" s="7">
        <v>23473.455929750155</v>
      </c>
      <c r="I24" s="9">
        <v>54.867713322550919</v>
      </c>
    </row>
    <row r="25" spans="1:9" ht="13.5" thickBot="1" x14ac:dyDescent="0.25">
      <c r="A25" s="6">
        <v>2008</v>
      </c>
      <c r="B25" s="7">
        <v>21535.20527392298</v>
      </c>
      <c r="C25" s="7">
        <v>1577.7323965560367</v>
      </c>
      <c r="D25" s="7">
        <v>23112.937670479016</v>
      </c>
      <c r="E25" s="7">
        <v>683.01893983356513</v>
      </c>
      <c r="F25" s="7">
        <v>60.77198019916176</v>
      </c>
      <c r="G25" s="7">
        <v>743.79092003272683</v>
      </c>
      <c r="H25" s="7">
        <v>22369.146750446289</v>
      </c>
      <c r="I25" s="9">
        <v>57.163799506625608</v>
      </c>
    </row>
    <row r="26" spans="1:9" ht="13.5" thickBot="1" x14ac:dyDescent="0.25">
      <c r="A26" s="6">
        <v>2009</v>
      </c>
      <c r="B26" s="7">
        <v>21643.885842995718</v>
      </c>
      <c r="C26" s="7">
        <v>1583.7148033023491</v>
      </c>
      <c r="D26" s="7">
        <v>23227.600646298066</v>
      </c>
      <c r="E26" s="7">
        <v>698.20197714980543</v>
      </c>
      <c r="F26" s="7">
        <v>75.553633714704773</v>
      </c>
      <c r="G26" s="7">
        <v>773.75561086451023</v>
      </c>
      <c r="H26" s="7">
        <v>22453.845035433555</v>
      </c>
      <c r="I26" s="9">
        <v>54.553914760414123</v>
      </c>
    </row>
    <row r="27" spans="1:9" ht="13.5" thickBot="1" x14ac:dyDescent="0.25">
      <c r="A27" s="6">
        <v>2010</v>
      </c>
      <c r="B27" s="7">
        <v>22464.053844453902</v>
      </c>
      <c r="C27" s="7">
        <v>1642.4689743561553</v>
      </c>
      <c r="D27" s="7">
        <v>24106.522818810055</v>
      </c>
      <c r="E27" s="7">
        <v>716.55014809235252</v>
      </c>
      <c r="F27" s="7">
        <v>104.29226615394309</v>
      </c>
      <c r="G27" s="7">
        <v>820.84241424629556</v>
      </c>
      <c r="H27" s="7">
        <v>23285.680404563758</v>
      </c>
      <c r="I27" s="9">
        <v>51.580275127944738</v>
      </c>
    </row>
    <row r="28" spans="1:9" ht="13.5" thickBot="1" x14ac:dyDescent="0.25">
      <c r="A28" s="6">
        <v>2011</v>
      </c>
      <c r="B28" s="7">
        <v>21583.405731813662</v>
      </c>
      <c r="C28" s="7">
        <v>1571.5277889433119</v>
      </c>
      <c r="D28" s="7">
        <v>23154.933520756975</v>
      </c>
      <c r="E28" s="7">
        <v>734.53124408999383</v>
      </c>
      <c r="F28" s="7">
        <v>139.09970768505565</v>
      </c>
      <c r="G28" s="7">
        <v>873.63095177504943</v>
      </c>
      <c r="H28" s="7">
        <v>22281.302568981926</v>
      </c>
      <c r="I28" s="9">
        <v>54.422109040859752</v>
      </c>
    </row>
    <row r="29" spans="1:9" ht="13.5" thickBot="1" x14ac:dyDescent="0.25">
      <c r="A29" s="6">
        <v>2012</v>
      </c>
      <c r="B29" s="7">
        <v>21765.745251361346</v>
      </c>
      <c r="C29" s="7">
        <v>1581.6022124039655</v>
      </c>
      <c r="D29" s="7">
        <v>23347.347463765313</v>
      </c>
      <c r="E29" s="7">
        <v>707.78150553269484</v>
      </c>
      <c r="F29" s="7">
        <v>215.63076236038359</v>
      </c>
      <c r="G29" s="7">
        <v>923.41226789307848</v>
      </c>
      <c r="H29" s="7">
        <v>22423.935195872233</v>
      </c>
      <c r="I29" s="9">
        <v>55.422933935546737</v>
      </c>
    </row>
    <row r="30" spans="1:9" ht="13.5" thickBot="1" x14ac:dyDescent="0.25">
      <c r="A30" s="6">
        <v>2013</v>
      </c>
      <c r="B30" s="7">
        <v>21622.502550222165</v>
      </c>
      <c r="C30" s="7">
        <v>1565.0875832124971</v>
      </c>
      <c r="D30" s="7">
        <v>23187.590133434664</v>
      </c>
      <c r="E30" s="7">
        <v>707.22288891899348</v>
      </c>
      <c r="F30" s="7">
        <v>290.24443035422388</v>
      </c>
      <c r="G30" s="7">
        <v>997.46731927321741</v>
      </c>
      <c r="H30" s="7">
        <v>22190.122814161445</v>
      </c>
      <c r="I30" s="9">
        <v>54.402560811551091</v>
      </c>
    </row>
    <row r="31" spans="1:9" ht="13.5" thickBot="1" x14ac:dyDescent="0.25">
      <c r="A31" s="6">
        <v>2014</v>
      </c>
      <c r="B31" s="7">
        <v>22857.81672443316</v>
      </c>
      <c r="C31" s="7">
        <v>1646.8081050375254</v>
      </c>
      <c r="D31" s="7">
        <v>24504.624829470686</v>
      </c>
      <c r="E31" s="7">
        <v>720.86939683697005</v>
      </c>
      <c r="F31" s="7">
        <v>436.64207263371782</v>
      </c>
      <c r="G31" s="7">
        <v>1157.5114694706879</v>
      </c>
      <c r="H31" s="7">
        <v>23347.113359999999</v>
      </c>
      <c r="I31" s="9">
        <v>51.634426012862043</v>
      </c>
    </row>
    <row r="32" spans="1:9" ht="13.5" thickBot="1" x14ac:dyDescent="0.25">
      <c r="A32" s="6">
        <v>2015</v>
      </c>
      <c r="B32" s="7">
        <v>23284.939128865877</v>
      </c>
      <c r="C32" s="7">
        <v>1666.7210710225891</v>
      </c>
      <c r="D32" s="7">
        <v>24951.660199888465</v>
      </c>
      <c r="E32" s="7">
        <v>743.39593950115841</v>
      </c>
      <c r="F32" s="7">
        <v>579.22522407245856</v>
      </c>
      <c r="G32" s="7">
        <v>1322.621163573617</v>
      </c>
      <c r="H32" s="7">
        <v>23629.039036314847</v>
      </c>
      <c r="I32" s="9">
        <v>50.930165023283216</v>
      </c>
    </row>
    <row r="33" spans="1:9" ht="13.5" thickBot="1" x14ac:dyDescent="0.25">
      <c r="A33" s="6">
        <v>2016</v>
      </c>
      <c r="B33" s="7">
        <v>23312.142580780204</v>
      </c>
      <c r="C33" s="7">
        <v>1660.25223305295</v>
      </c>
      <c r="D33" s="7">
        <v>24972.394813833154</v>
      </c>
      <c r="E33" s="7">
        <v>752.45898913774852</v>
      </c>
      <c r="F33" s="7">
        <v>682.48191542439042</v>
      </c>
      <c r="G33" s="7">
        <v>1434.9409045621389</v>
      </c>
      <c r="H33" s="7">
        <v>23537.453909271015</v>
      </c>
      <c r="I33" s="9">
        <v>50.941966643483177</v>
      </c>
    </row>
    <row r="34" spans="1:9" ht="13.5" thickBot="1" x14ac:dyDescent="0.25">
      <c r="A34" s="6">
        <v>2017</v>
      </c>
      <c r="B34" s="7">
        <v>23379.986457939543</v>
      </c>
      <c r="C34" s="7">
        <v>1660.4098300749843</v>
      </c>
      <c r="D34" s="7">
        <v>25040.396288014526</v>
      </c>
      <c r="E34" s="7">
        <v>758.84710701791482</v>
      </c>
      <c r="F34" s="7">
        <v>741.86402967680056</v>
      </c>
      <c r="G34" s="7">
        <v>1500.7111366947154</v>
      </c>
      <c r="H34" s="7">
        <v>23539.685151319813</v>
      </c>
      <c r="I34" s="9">
        <v>51.185992087607382</v>
      </c>
    </row>
    <row r="35" spans="1:9" ht="13.5" thickBot="1" x14ac:dyDescent="0.25">
      <c r="A35" s="6">
        <v>2018</v>
      </c>
      <c r="B35" s="7">
        <v>23631.913998326349</v>
      </c>
      <c r="C35" s="7">
        <v>1673.1239252780542</v>
      </c>
      <c r="D35" s="7">
        <v>25305.037923604403</v>
      </c>
      <c r="E35" s="7">
        <v>765.23926477254872</v>
      </c>
      <c r="F35" s="7">
        <v>820.10868595278748</v>
      </c>
      <c r="G35" s="7">
        <v>1585.3479507253362</v>
      </c>
      <c r="H35" s="7">
        <v>23719.689972879067</v>
      </c>
      <c r="I35" s="9">
        <v>51.021443189839843</v>
      </c>
    </row>
    <row r="36" spans="1:9" ht="13.5" thickBot="1" x14ac:dyDescent="0.25">
      <c r="A36" s="6">
        <v>2019</v>
      </c>
      <c r="B36" s="7">
        <v>23850.076339750009</v>
      </c>
      <c r="C36" s="7">
        <v>1681.9135786413576</v>
      </c>
      <c r="D36" s="7">
        <v>25531.989918391366</v>
      </c>
      <c r="E36" s="7">
        <v>772.19854996584195</v>
      </c>
      <c r="F36" s="7">
        <v>915.65840845547928</v>
      </c>
      <c r="G36" s="7">
        <v>1687.8569584213212</v>
      </c>
      <c r="H36" s="7">
        <v>23844.132959970044</v>
      </c>
      <c r="I36" s="9">
        <v>51.00071221349846</v>
      </c>
    </row>
    <row r="37" spans="1:9" ht="13.5" thickBot="1" x14ac:dyDescent="0.25">
      <c r="A37" s="6">
        <v>2020</v>
      </c>
      <c r="B37" s="7">
        <v>24120.301759550588</v>
      </c>
      <c r="C37" s="7">
        <v>1693.5199812032533</v>
      </c>
      <c r="D37" s="7">
        <v>25813.82174075384</v>
      </c>
      <c r="E37" s="7">
        <v>777.90949007462018</v>
      </c>
      <c r="F37" s="7">
        <v>1027.4570649644425</v>
      </c>
      <c r="G37" s="7">
        <v>1805.3665550390626</v>
      </c>
      <c r="H37" s="7">
        <v>24008.455185714778</v>
      </c>
      <c r="I37" s="9">
        <v>50.931876134127741</v>
      </c>
    </row>
    <row r="38" spans="1:9" ht="13.5" thickBot="1" x14ac:dyDescent="0.25">
      <c r="A38" s="6">
        <v>2021</v>
      </c>
      <c r="B38" s="7">
        <v>24417.43483031596</v>
      </c>
      <c r="C38" s="7">
        <v>1705.7819584636022</v>
      </c>
      <c r="D38" s="7">
        <v>26123.216788779562</v>
      </c>
      <c r="E38" s="7">
        <v>786.02749542661672</v>
      </c>
      <c r="F38" s="7">
        <v>1155.130324320595</v>
      </c>
      <c r="G38" s="7">
        <v>1941.1578197472118</v>
      </c>
      <c r="H38" s="7">
        <v>24182.05896903235</v>
      </c>
      <c r="I38" s="9">
        <v>50.855680344726139</v>
      </c>
    </row>
    <row r="39" spans="1:9" ht="13.5" thickBot="1" x14ac:dyDescent="0.25">
      <c r="A39" s="6">
        <v>2022</v>
      </c>
      <c r="B39" s="7">
        <v>24698.994571773321</v>
      </c>
      <c r="C39" s="7">
        <v>1715.6918811931555</v>
      </c>
      <c r="D39" s="7">
        <v>26414.686452966474</v>
      </c>
      <c r="E39" s="7">
        <v>794.75819619257754</v>
      </c>
      <c r="F39" s="7">
        <v>1297.565644886296</v>
      </c>
      <c r="G39" s="7">
        <v>2092.3238410788736</v>
      </c>
      <c r="H39" s="7">
        <v>24322.362611887602</v>
      </c>
      <c r="I39" s="9">
        <v>50.843921789754958</v>
      </c>
    </row>
    <row r="40" spans="1:9" ht="13.5" thickBot="1" x14ac:dyDescent="0.25">
      <c r="A40" s="6">
        <v>2023</v>
      </c>
      <c r="B40" s="7">
        <v>24949.950214719189</v>
      </c>
      <c r="C40" s="7">
        <v>1722.3579122004085</v>
      </c>
      <c r="D40" s="7">
        <v>26672.308126919597</v>
      </c>
      <c r="E40" s="7">
        <v>802.94273944900465</v>
      </c>
      <c r="F40" s="7">
        <v>1452.6258102697759</v>
      </c>
      <c r="G40" s="7">
        <v>2255.5685497187806</v>
      </c>
      <c r="H40" s="7">
        <v>24416.739577200817</v>
      </c>
      <c r="I40" s="9">
        <v>50.837111032917051</v>
      </c>
    </row>
    <row r="41" spans="1:9" ht="13.5" thickBot="1" x14ac:dyDescent="0.25">
      <c r="A41" s="6">
        <v>2024</v>
      </c>
      <c r="B41" s="7">
        <v>25222.167338572373</v>
      </c>
      <c r="C41" s="7">
        <v>1729.7323934421383</v>
      </c>
      <c r="D41" s="7">
        <v>26951.899732014514</v>
      </c>
      <c r="E41" s="7">
        <v>811.18488835752623</v>
      </c>
      <c r="F41" s="7">
        <v>1619.5681372969357</v>
      </c>
      <c r="G41" s="7">
        <v>2430.7530256544619</v>
      </c>
      <c r="H41" s="7">
        <v>24521.14670636005</v>
      </c>
      <c r="I41" s="9">
        <v>50.856921785447078</v>
      </c>
    </row>
    <row r="42" spans="1:9" ht="13.5" thickBot="1" x14ac:dyDescent="0.25">
      <c r="A42" s="6">
        <v>2025</v>
      </c>
      <c r="B42" s="7">
        <v>25458.5492412407</v>
      </c>
      <c r="C42" s="7">
        <v>1733.8125436250439</v>
      </c>
      <c r="D42" s="7">
        <v>27192.361784865745</v>
      </c>
      <c r="E42" s="7">
        <v>818.32090266803675</v>
      </c>
      <c r="F42" s="7">
        <v>1795.1278390375794</v>
      </c>
      <c r="G42" s="7">
        <v>2613.4487417056162</v>
      </c>
      <c r="H42" s="7">
        <v>24578.91304316013</v>
      </c>
      <c r="I42" s="9">
        <v>50.891350322501381</v>
      </c>
    </row>
    <row r="43" spans="1:9" ht="13.5" thickBot="1" x14ac:dyDescent="0.25">
      <c r="A43" s="6">
        <v>2026</v>
      </c>
      <c r="B43" s="7">
        <v>25693.792990665246</v>
      </c>
      <c r="C43" s="7">
        <v>1737.3884433037206</v>
      </c>
      <c r="D43" s="7">
        <v>27431.181433968966</v>
      </c>
      <c r="E43" s="7">
        <v>824.53827002614571</v>
      </c>
      <c r="F43" s="7">
        <v>1977.1029095424806</v>
      </c>
      <c r="G43" s="7">
        <v>2801.6411795686263</v>
      </c>
      <c r="H43" s="7">
        <v>24629.540254400341</v>
      </c>
      <c r="I43" s="9">
        <v>50.937063954474766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>EXP((LN(B17/B7)/10))-1</f>
        <v>9.7719898559780471E-3</v>
      </c>
      <c r="C48" s="12">
        <f t="shared" ref="C48:I48" si="0">EXP((LN(C17/C7)/10))-1</f>
        <v>9.9113138265967127E-3</v>
      </c>
      <c r="D48" s="12">
        <f t="shared" si="0"/>
        <v>9.7815579390201357E-3</v>
      </c>
      <c r="E48" s="12">
        <f t="shared" ref="E48:G48" si="1">EXP((LN(E17/E7)/10))-1</f>
        <v>5.5054169571728817E-3</v>
      </c>
      <c r="F48" s="13" t="s">
        <v>61</v>
      </c>
      <c r="G48" s="12">
        <f t="shared" si="1"/>
        <v>5.5577954121490691E-3</v>
      </c>
      <c r="H48" s="12">
        <f t="shared" si="0"/>
        <v>9.8945400274594864E-3</v>
      </c>
      <c r="I48" s="12">
        <f t="shared" si="0"/>
        <v>2.9170068833765939E-3</v>
      </c>
    </row>
    <row r="49" spans="1:9" x14ac:dyDescent="0.2">
      <c r="A49" s="8" t="s">
        <v>46</v>
      </c>
      <c r="B49" s="12">
        <f>EXP((LN(B30/B17)/13))-1</f>
        <v>1.0203604514496201E-2</v>
      </c>
      <c r="C49" s="12">
        <f t="shared" ref="C49:I49" si="2">EXP((LN(C30/C17)/13))-1</f>
        <v>8.7026647565886517E-3</v>
      </c>
      <c r="D49" s="12">
        <f t="shared" si="2"/>
        <v>1.0101306940008214E-2</v>
      </c>
      <c r="E49" s="12">
        <f t="shared" ref="E49" si="3">EXP((LN(E30/E17)/13))-1</f>
        <v>2.4285013198095173E-2</v>
      </c>
      <c r="F49" s="12">
        <f t="shared" si="2"/>
        <v>0.71086606263211416</v>
      </c>
      <c r="G49" s="12">
        <f t="shared" si="2"/>
        <v>5.1698588072379703E-2</v>
      </c>
      <c r="H49" s="12">
        <f t="shared" si="2"/>
        <v>8.6894169634996743E-3</v>
      </c>
      <c r="I49" s="12">
        <f t="shared" si="2"/>
        <v>-7.4912028421962873E-3</v>
      </c>
    </row>
    <row r="50" spans="1:9" x14ac:dyDescent="0.2">
      <c r="A50" s="8" t="s">
        <v>47</v>
      </c>
      <c r="B50" s="12">
        <f>EXP((LN(B32/B30)/2))-1</f>
        <v>3.7730484884533455E-2</v>
      </c>
      <c r="C50" s="12">
        <f t="shared" ref="C50:I50" si="4">EXP((LN(C32/C30)/2))-1</f>
        <v>3.1958279966613379E-2</v>
      </c>
      <c r="D50" s="12">
        <f t="shared" si="4"/>
        <v>3.7341890460484084E-2</v>
      </c>
      <c r="E50" s="12">
        <f t="shared" si="4"/>
        <v>2.5255100042424372E-2</v>
      </c>
      <c r="F50" s="12">
        <f t="shared" si="4"/>
        <v>0.41267345903504205</v>
      </c>
      <c r="G50" s="12">
        <f t="shared" si="4"/>
        <v>0.15151180895421934</v>
      </c>
      <c r="H50" s="12">
        <f t="shared" si="4"/>
        <v>3.1913221507956502E-2</v>
      </c>
      <c r="I50" s="12">
        <f t="shared" si="4"/>
        <v>-3.244007953925987E-2</v>
      </c>
    </row>
    <row r="51" spans="1:9" x14ac:dyDescent="0.2">
      <c r="A51" s="8" t="s">
        <v>63</v>
      </c>
      <c r="B51" s="12">
        <f>EXP((LN(B43/B30)/13))-1</f>
        <v>1.3358818205014833E-2</v>
      </c>
      <c r="C51" s="12">
        <f t="shared" ref="C51:I51" si="5">EXP((LN(C43/C30)/13))-1</f>
        <v>8.066305282143027E-3</v>
      </c>
      <c r="D51" s="12">
        <f t="shared" si="5"/>
        <v>1.301186143533517E-2</v>
      </c>
      <c r="E51" s="12">
        <f t="shared" si="5"/>
        <v>1.1875941025849768E-2</v>
      </c>
      <c r="F51" s="12">
        <f t="shared" si="5"/>
        <v>0.15903709815911804</v>
      </c>
      <c r="G51" s="12">
        <f t="shared" si="5"/>
        <v>8.2682368546288743E-2</v>
      </c>
      <c r="H51" s="12">
        <f t="shared" si="5"/>
        <v>8.0552917776326449E-3</v>
      </c>
      <c r="I51" s="12">
        <f t="shared" si="5"/>
        <v>-5.0503114562069351E-3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21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21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22190.122814161445</v>
      </c>
      <c r="C7" s="10">
        <v>1.0580000000000001</v>
      </c>
      <c r="D7" s="7">
        <v>23477.149937382808</v>
      </c>
      <c r="E7" s="10">
        <v>1.1000000000000001</v>
      </c>
      <c r="F7" s="7">
        <v>24409.135095577592</v>
      </c>
      <c r="G7" s="10">
        <v>1.1100000000000001</v>
      </c>
      <c r="H7" s="7">
        <v>24631.036323719207</v>
      </c>
    </row>
    <row r="8" spans="1:11" ht="13.5" thickBot="1" x14ac:dyDescent="0.25">
      <c r="A8" s="6">
        <v>2014</v>
      </c>
      <c r="B8" s="7">
        <v>23347.113359999999</v>
      </c>
      <c r="C8" s="10">
        <v>1.0580000000000001</v>
      </c>
      <c r="D8" s="7">
        <v>24701.24593488</v>
      </c>
      <c r="E8" s="10">
        <v>1.1000000000000001</v>
      </c>
      <c r="F8" s="7">
        <v>25681.824696</v>
      </c>
      <c r="G8" s="10">
        <v>1.1100000000000001</v>
      </c>
      <c r="H8" s="7">
        <v>25915.295829600003</v>
      </c>
    </row>
    <row r="9" spans="1:11" ht="13.5" thickBot="1" x14ac:dyDescent="0.25">
      <c r="A9" s="6">
        <v>2015</v>
      </c>
      <c r="B9" s="7">
        <v>23629.039036314851</v>
      </c>
      <c r="C9" s="10">
        <v>1.0580000000000001</v>
      </c>
      <c r="D9" s="7">
        <v>24999.523300421115</v>
      </c>
      <c r="E9" s="10">
        <v>1.1000000000000001</v>
      </c>
      <c r="F9" s="7">
        <v>25991.942939946337</v>
      </c>
      <c r="G9" s="10">
        <v>1.1100000000000001</v>
      </c>
      <c r="H9" s="7">
        <v>26228.233330309486</v>
      </c>
    </row>
    <row r="10" spans="1:11" ht="13.5" thickBot="1" x14ac:dyDescent="0.25">
      <c r="A10" s="6">
        <v>2016</v>
      </c>
      <c r="B10" s="7">
        <v>23537.453909271018</v>
      </c>
      <c r="C10" s="10">
        <v>1.0580000000000001</v>
      </c>
      <c r="D10" s="7">
        <v>24902.626236008738</v>
      </c>
      <c r="E10" s="10">
        <v>1.1000000000000001</v>
      </c>
      <c r="F10" s="7">
        <v>25891.199300198121</v>
      </c>
      <c r="G10" s="10">
        <v>1.1100000000000001</v>
      </c>
      <c r="H10" s="7">
        <v>26126.573839290832</v>
      </c>
    </row>
    <row r="11" spans="1:11" ht="13.5" thickBot="1" x14ac:dyDescent="0.25">
      <c r="A11" s="6">
        <v>2017</v>
      </c>
      <c r="B11" s="7">
        <v>23539.685151319813</v>
      </c>
      <c r="C11" s="10">
        <v>1.0580000000000001</v>
      </c>
      <c r="D11" s="7">
        <v>24904.986890096363</v>
      </c>
      <c r="E11" s="10">
        <v>1.1000000000000001</v>
      </c>
      <c r="F11" s="7">
        <v>25893.653666451795</v>
      </c>
      <c r="G11" s="10">
        <v>1.1100000000000001</v>
      </c>
      <c r="H11" s="7">
        <v>26129.050517964995</v>
      </c>
    </row>
    <row r="12" spans="1:11" ht="13.5" thickBot="1" x14ac:dyDescent="0.25">
      <c r="A12" s="6">
        <v>2018</v>
      </c>
      <c r="B12" s="7">
        <v>23719.689972879067</v>
      </c>
      <c r="C12" s="10">
        <v>1.0580000000000001</v>
      </c>
      <c r="D12" s="7">
        <v>25095.431991306054</v>
      </c>
      <c r="E12" s="10">
        <v>1.1000000000000001</v>
      </c>
      <c r="F12" s="7">
        <v>26091.658970166976</v>
      </c>
      <c r="G12" s="10">
        <v>1.1100000000000001</v>
      </c>
      <c r="H12" s="7">
        <v>26328.855869895768</v>
      </c>
    </row>
    <row r="13" spans="1:11" ht="13.5" thickBot="1" x14ac:dyDescent="0.25">
      <c r="A13" s="6">
        <v>2019</v>
      </c>
      <c r="B13" s="7">
        <v>23844.132959970044</v>
      </c>
      <c r="C13" s="10">
        <v>1.0580000000000001</v>
      </c>
      <c r="D13" s="7">
        <v>25227.092671648308</v>
      </c>
      <c r="E13" s="10">
        <v>1.1000000000000001</v>
      </c>
      <c r="F13" s="7">
        <v>26228.546255967049</v>
      </c>
      <c r="G13" s="10">
        <v>1.1100000000000001</v>
      </c>
      <c r="H13" s="7">
        <v>26466.987585566752</v>
      </c>
    </row>
    <row r="14" spans="1:11" ht="13.5" thickBot="1" x14ac:dyDescent="0.25">
      <c r="A14" s="6">
        <v>2020</v>
      </c>
      <c r="B14" s="7">
        <v>24008.455185714778</v>
      </c>
      <c r="C14" s="10">
        <v>1.0580000000000001</v>
      </c>
      <c r="D14" s="7">
        <v>25400.945586486236</v>
      </c>
      <c r="E14" s="10">
        <v>1.1000000000000001</v>
      </c>
      <c r="F14" s="7">
        <v>26409.300704286259</v>
      </c>
      <c r="G14" s="10">
        <v>1.1100000000000001</v>
      </c>
      <c r="H14" s="7">
        <v>26649.385256143407</v>
      </c>
    </row>
    <row r="15" spans="1:11" ht="13.5" thickBot="1" x14ac:dyDescent="0.25">
      <c r="A15" s="6">
        <v>2021</v>
      </c>
      <c r="B15" s="7">
        <v>24182.05896903235</v>
      </c>
      <c r="C15" s="10">
        <v>1.0580000000000001</v>
      </c>
      <c r="D15" s="7">
        <v>25584.618389236228</v>
      </c>
      <c r="E15" s="10">
        <v>1.1000000000000001</v>
      </c>
      <c r="F15" s="7">
        <v>26600.264865935587</v>
      </c>
      <c r="G15" s="10">
        <v>1.1100000000000001</v>
      </c>
      <c r="H15" s="7">
        <v>26842.085455625911</v>
      </c>
    </row>
    <row r="16" spans="1:11" ht="13.5" thickBot="1" x14ac:dyDescent="0.25">
      <c r="A16" s="6">
        <v>2022</v>
      </c>
      <c r="B16" s="7">
        <v>24322.362611887605</v>
      </c>
      <c r="C16" s="10">
        <v>1.0580000000000001</v>
      </c>
      <c r="D16" s="7">
        <v>25733.059643377088</v>
      </c>
      <c r="E16" s="10">
        <v>1.1000000000000001</v>
      </c>
      <c r="F16" s="7">
        <v>26754.598873076367</v>
      </c>
      <c r="G16" s="10">
        <v>1.1100000000000001</v>
      </c>
      <c r="H16" s="7">
        <v>26997.822499195245</v>
      </c>
    </row>
    <row r="17" spans="1:8" ht="13.5" thickBot="1" x14ac:dyDescent="0.25">
      <c r="A17" s="6">
        <v>2023</v>
      </c>
      <c r="B17" s="7">
        <v>24416.73957720082</v>
      </c>
      <c r="C17" s="10">
        <v>1.0580000000000001</v>
      </c>
      <c r="D17" s="7">
        <v>25832.910472678468</v>
      </c>
      <c r="E17" s="10">
        <v>1.1000000000000001</v>
      </c>
      <c r="F17" s="7">
        <v>26858.413534920903</v>
      </c>
      <c r="G17" s="10">
        <v>1.1100000000000001</v>
      </c>
      <c r="H17" s="7">
        <v>27102.580930692911</v>
      </c>
    </row>
    <row r="18" spans="1:8" ht="13.5" thickBot="1" x14ac:dyDescent="0.25">
      <c r="A18" s="6">
        <v>2024</v>
      </c>
      <c r="B18" s="7">
        <v>24521.14670636005</v>
      </c>
      <c r="C18" s="10">
        <v>1.0580000000000001</v>
      </c>
      <c r="D18" s="7">
        <v>25943.373215328935</v>
      </c>
      <c r="E18" s="10">
        <v>1.1000000000000001</v>
      </c>
      <c r="F18" s="7">
        <v>26973.261376996059</v>
      </c>
      <c r="G18" s="10">
        <v>1.1100000000000001</v>
      </c>
      <c r="H18" s="7">
        <v>27218.472844059659</v>
      </c>
    </row>
    <row r="19" spans="1:8" ht="13.5" thickBot="1" x14ac:dyDescent="0.25">
      <c r="A19" s="6">
        <v>2025</v>
      </c>
      <c r="B19" s="7">
        <v>24578.91304316013</v>
      </c>
      <c r="C19" s="10">
        <v>1.0580000000000001</v>
      </c>
      <c r="D19" s="7">
        <v>26004.489999663419</v>
      </c>
      <c r="E19" s="10">
        <v>1.1000000000000001</v>
      </c>
      <c r="F19" s="7">
        <v>27036.804347476143</v>
      </c>
      <c r="G19" s="10">
        <v>1.1100000000000001</v>
      </c>
      <c r="H19" s="7">
        <v>27282.593477907747</v>
      </c>
    </row>
    <row r="20" spans="1:8" ht="14.1" customHeight="1" thickBot="1" x14ac:dyDescent="0.25">
      <c r="A20" s="6">
        <v>2026</v>
      </c>
      <c r="B20" s="7">
        <v>24629.540254400341</v>
      </c>
      <c r="C20" s="10">
        <v>1.0580000000000001</v>
      </c>
      <c r="D20" s="7">
        <v>26058.053589155563</v>
      </c>
      <c r="E20" s="10">
        <v>1.1000000000000001</v>
      </c>
      <c r="F20" s="7">
        <v>27092.494279840379</v>
      </c>
      <c r="G20" s="10">
        <v>1.1100000000000001</v>
      </c>
      <c r="H20" s="7">
        <v>27338.78968238438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1.1-Low'!B7-'Form 1.1b-Low'!B7</f>
        <v>0</v>
      </c>
      <c r="C7" s="7">
        <f>'Form 1.1-Low'!D7-'Form 1.1b-Low'!C7</f>
        <v>184.96299999999974</v>
      </c>
      <c r="D7" s="7">
        <f>'Form 1.1-Low'!F7-'Form 1.1b-Low'!D7</f>
        <v>2343.494999999999</v>
      </c>
      <c r="E7" s="7">
        <f>'Form 1.1-Low'!G7-'Form 1.1b-Low'!E7</f>
        <v>256.45569926536791</v>
      </c>
      <c r="F7" s="7">
        <f>'Form 1.1-Low'!H7-'Form 1.1b-Low'!F7</f>
        <v>0</v>
      </c>
      <c r="G7" s="7">
        <f>'Form 1.1-Low'!I7-'Form 1.1b-Low'!G7</f>
        <v>191.35100000000011</v>
      </c>
      <c r="H7" s="7">
        <f>SUM(B7:G7)</f>
        <v>2976.2646992653667</v>
      </c>
    </row>
    <row r="8" spans="1:11" ht="13.5" thickBot="1" x14ac:dyDescent="0.25">
      <c r="A8" s="6">
        <v>1991</v>
      </c>
      <c r="B8" s="7">
        <f>'Form 1.1-Low'!B8-'Form 1.1b-Low'!B8</f>
        <v>0</v>
      </c>
      <c r="C8" s="7">
        <f>'Form 1.1-Low'!D8-'Form 1.1b-Low'!C8</f>
        <v>154.77300000000105</v>
      </c>
      <c r="D8" s="7">
        <f>'Form 1.1-Low'!F8-'Form 1.1b-Low'!D8</f>
        <v>2351.4589999999989</v>
      </c>
      <c r="E8" s="7">
        <f>'Form 1.1-Low'!G8-'Form 1.1b-Low'!E8</f>
        <v>277.86736728059395</v>
      </c>
      <c r="F8" s="7">
        <f>'Form 1.1-Low'!H8-'Form 1.1b-Low'!F8</f>
        <v>0</v>
      </c>
      <c r="G8" s="7">
        <f>'Form 1.1-Low'!I8-'Form 1.1b-Low'!G8</f>
        <v>230.94500000000016</v>
      </c>
      <c r="H8" s="7">
        <f t="shared" ref="H8:H43" si="0">SUM(B8:G8)</f>
        <v>3015.0443672805941</v>
      </c>
    </row>
    <row r="9" spans="1:11" ht="13.5" thickBot="1" x14ac:dyDescent="0.25">
      <c r="A9" s="6">
        <v>1992</v>
      </c>
      <c r="B9" s="7">
        <f>'Form 1.1-Low'!B9-'Form 1.1b-Low'!B9</f>
        <v>0</v>
      </c>
      <c r="C9" s="7">
        <f>'Form 1.1-Low'!D9-'Form 1.1b-Low'!C9</f>
        <v>206.52000000000044</v>
      </c>
      <c r="D9" s="7">
        <f>'Form 1.1-Low'!F9-'Form 1.1b-Low'!D9</f>
        <v>2319.1630000000005</v>
      </c>
      <c r="E9" s="7">
        <f>'Form 1.1-Low'!G9-'Form 1.1b-Low'!E9</f>
        <v>275.59802759106606</v>
      </c>
      <c r="F9" s="7">
        <f>'Form 1.1-Low'!H9-'Form 1.1b-Low'!F9</f>
        <v>0</v>
      </c>
      <c r="G9" s="7">
        <f>'Form 1.1-Low'!I9-'Form 1.1b-Low'!G9</f>
        <v>204.73599999999988</v>
      </c>
      <c r="H9" s="7">
        <f t="shared" si="0"/>
        <v>3006.0170275910668</v>
      </c>
    </row>
    <row r="10" spans="1:11" ht="13.5" thickBot="1" x14ac:dyDescent="0.25">
      <c r="A10" s="6">
        <v>1993</v>
      </c>
      <c r="B10" s="7">
        <f>'Form 1.1-Low'!B10-'Form 1.1b-Low'!B10</f>
        <v>0</v>
      </c>
      <c r="C10" s="7">
        <f>'Form 1.1-Low'!D10-'Form 1.1b-Low'!C10</f>
        <v>203.98500000000058</v>
      </c>
      <c r="D10" s="7">
        <f>'Form 1.1-Low'!F10-'Form 1.1b-Low'!D10</f>
        <v>2383.6110000000008</v>
      </c>
      <c r="E10" s="7">
        <f>'Form 1.1-Low'!G10-'Form 1.1b-Low'!E10</f>
        <v>204.6492251145105</v>
      </c>
      <c r="F10" s="7">
        <f>'Form 1.1-Low'!H10-'Form 1.1b-Low'!F10</f>
        <v>0</v>
      </c>
      <c r="G10" s="7">
        <f>'Form 1.1-Low'!I10-'Form 1.1b-Low'!G10</f>
        <v>268.85899999999992</v>
      </c>
      <c r="H10" s="7">
        <f t="shared" si="0"/>
        <v>3061.1042251145118</v>
      </c>
    </row>
    <row r="11" spans="1:11" ht="13.5" thickBot="1" x14ac:dyDescent="0.25">
      <c r="A11" s="6">
        <v>1994</v>
      </c>
      <c r="B11" s="7">
        <f>'Form 1.1-Low'!B11-'Form 1.1b-Low'!B11</f>
        <v>0</v>
      </c>
      <c r="C11" s="7">
        <f>'Form 1.1-Low'!D11-'Form 1.1b-Low'!C11</f>
        <v>168.88999999999942</v>
      </c>
      <c r="D11" s="7">
        <f>'Form 1.1-Low'!F11-'Form 1.1b-Low'!D11</f>
        <v>2406.9140000000007</v>
      </c>
      <c r="E11" s="7">
        <f>'Form 1.1-Low'!G11-'Form 1.1b-Low'!E11</f>
        <v>212.76705142739957</v>
      </c>
      <c r="F11" s="7">
        <f>'Form 1.1-Low'!H11-'Form 1.1b-Low'!F11</f>
        <v>0</v>
      </c>
      <c r="G11" s="7">
        <f>'Form 1.1-Low'!I11-'Form 1.1b-Low'!G11</f>
        <v>302.61999999999989</v>
      </c>
      <c r="H11" s="7">
        <f t="shared" si="0"/>
        <v>3091.1910514273995</v>
      </c>
    </row>
    <row r="12" spans="1:11" ht="13.5" thickBot="1" x14ac:dyDescent="0.25">
      <c r="A12" s="6">
        <v>1995</v>
      </c>
      <c r="B12" s="7">
        <f>'Form 1.1-Low'!B12-'Form 1.1b-Low'!B12</f>
        <v>6.6276797479076777E-3</v>
      </c>
      <c r="C12" s="7">
        <f>'Form 1.1-Low'!D12-'Form 1.1b-Low'!C12</f>
        <v>155.80946458608014</v>
      </c>
      <c r="D12" s="7">
        <f>'Form 1.1-Low'!F12-'Form 1.1b-Low'!D12</f>
        <v>2388.0849999999991</v>
      </c>
      <c r="E12" s="7">
        <f>'Form 1.1-Low'!G12-'Form 1.1b-Low'!E12</f>
        <v>172.22185024061582</v>
      </c>
      <c r="F12" s="7">
        <f>'Form 1.1-Low'!H12-'Form 1.1b-Low'!F12</f>
        <v>0</v>
      </c>
      <c r="G12" s="7">
        <f>'Form 1.1-Low'!I12-'Form 1.1b-Low'!G12</f>
        <v>302.61999999999989</v>
      </c>
      <c r="H12" s="7">
        <f t="shared" si="0"/>
        <v>3018.7429425064429</v>
      </c>
    </row>
    <row r="13" spans="1:11" ht="13.5" thickBot="1" x14ac:dyDescent="0.25">
      <c r="A13" s="6">
        <v>1996</v>
      </c>
      <c r="B13" s="7">
        <f>'Form 1.1-Low'!B13-'Form 1.1b-Low'!B13</f>
        <v>1.1438645855378127E-2</v>
      </c>
      <c r="C13" s="7">
        <f>'Form 1.1-Low'!D13-'Form 1.1b-Low'!C13</f>
        <v>154.3036901736632</v>
      </c>
      <c r="D13" s="7">
        <f>'Form 1.1-Low'!F13-'Form 1.1b-Low'!D13</f>
        <v>2380.8919999999998</v>
      </c>
      <c r="E13" s="7">
        <f>'Form 1.1-Low'!G13-'Form 1.1b-Low'!E13</f>
        <v>171.52112792663138</v>
      </c>
      <c r="F13" s="7">
        <f>'Form 1.1-Low'!H13-'Form 1.1b-Low'!F13</f>
        <v>0</v>
      </c>
      <c r="G13" s="7">
        <f>'Form 1.1-Low'!I13-'Form 1.1b-Low'!G13</f>
        <v>302.61999999999989</v>
      </c>
      <c r="H13" s="7">
        <f t="shared" si="0"/>
        <v>3009.3482567461497</v>
      </c>
    </row>
    <row r="14" spans="1:11" ht="13.5" thickBot="1" x14ac:dyDescent="0.25">
      <c r="A14" s="6">
        <v>1997</v>
      </c>
      <c r="B14" s="7">
        <f>'Form 1.1-Low'!B14-'Form 1.1b-Low'!B14</f>
        <v>1.1324259397952119E-2</v>
      </c>
      <c r="C14" s="7">
        <f>'Form 1.1-Low'!D14-'Form 1.1b-Low'!C14</f>
        <v>163.90042327192714</v>
      </c>
      <c r="D14" s="7">
        <f>'Form 1.1-Low'!F14-'Form 1.1b-Low'!D14</f>
        <v>2536.0420000000013</v>
      </c>
      <c r="E14" s="7">
        <f>'Form 1.1-Low'!G14-'Form 1.1b-Low'!E14</f>
        <v>185.53796529247848</v>
      </c>
      <c r="F14" s="7">
        <f>'Form 1.1-Low'!H14-'Form 1.1b-Low'!F14</f>
        <v>0</v>
      </c>
      <c r="G14" s="7">
        <f>'Form 1.1-Low'!I14-'Form 1.1b-Low'!G14</f>
        <v>305.54399999999987</v>
      </c>
      <c r="H14" s="7">
        <f t="shared" si="0"/>
        <v>3191.0357128238047</v>
      </c>
    </row>
    <row r="15" spans="1:11" ht="13.5" thickBot="1" x14ac:dyDescent="0.25">
      <c r="A15" s="6">
        <v>1998</v>
      </c>
      <c r="B15" s="7">
        <f>'Form 1.1-Low'!B15-'Form 1.1b-Low'!B15</f>
        <v>1.7474001495429548E-2</v>
      </c>
      <c r="C15" s="7">
        <f>'Form 1.1-Low'!D15-'Form 1.1b-Low'!C15</f>
        <v>161.03442403524605</v>
      </c>
      <c r="D15" s="7">
        <f>'Form 1.1-Low'!F15-'Form 1.1b-Low'!D15</f>
        <v>2535.1440000000002</v>
      </c>
      <c r="E15" s="7">
        <f>'Form 1.1-Low'!G15-'Form 1.1b-Low'!E15</f>
        <v>200.76452503826704</v>
      </c>
      <c r="F15" s="7">
        <f>'Form 1.1-Low'!H15-'Form 1.1b-Low'!F15</f>
        <v>0</v>
      </c>
      <c r="G15" s="7">
        <f>'Form 1.1-Low'!I15-'Form 1.1b-Low'!G15</f>
        <v>296.91700000000037</v>
      </c>
      <c r="H15" s="7">
        <f t="shared" si="0"/>
        <v>3193.8774230750091</v>
      </c>
    </row>
    <row r="16" spans="1:11" ht="13.5" thickBot="1" x14ac:dyDescent="0.25">
      <c r="A16" s="6">
        <v>1999</v>
      </c>
      <c r="B16" s="7">
        <f>'Form 1.1-Low'!B16-'Form 1.1b-Low'!B16</f>
        <v>9.2522800925507909E-2</v>
      </c>
      <c r="C16" s="7">
        <f>'Form 1.1-Low'!D16-'Form 1.1b-Low'!C16</f>
        <v>177.57198789253744</v>
      </c>
      <c r="D16" s="7">
        <f>'Form 1.1-Low'!F16-'Form 1.1b-Low'!D16</f>
        <v>2563.0489999999991</v>
      </c>
      <c r="E16" s="7">
        <f>'Form 1.1-Low'!G16-'Form 1.1b-Low'!E16</f>
        <v>216.71967677690691</v>
      </c>
      <c r="F16" s="7">
        <f>'Form 1.1-Low'!H16-'Form 1.1b-Low'!F16</f>
        <v>0</v>
      </c>
      <c r="G16" s="7">
        <f>'Form 1.1-Low'!I16-'Form 1.1b-Low'!G16</f>
        <v>328.86599999999999</v>
      </c>
      <c r="H16" s="7">
        <f t="shared" si="0"/>
        <v>3286.2991874703689</v>
      </c>
    </row>
    <row r="17" spans="1:8" ht="13.5" thickBot="1" x14ac:dyDescent="0.25">
      <c r="A17" s="6">
        <v>2000</v>
      </c>
      <c r="B17" s="7">
        <f>'Form 1.1-Low'!B17-'Form 1.1b-Low'!B17</f>
        <v>0.23824219793823431</v>
      </c>
      <c r="C17" s="7">
        <f>'Form 1.1-Low'!D17-'Form 1.1b-Low'!C17</f>
        <v>170.46726198593387</v>
      </c>
      <c r="D17" s="7">
        <f>'Form 1.1-Low'!F17-'Form 1.1b-Low'!D17</f>
        <v>2469.1769999999997</v>
      </c>
      <c r="E17" s="7">
        <f>'Form 1.1-Low'!G17-'Form 1.1b-Low'!E17</f>
        <v>187.20700418658134</v>
      </c>
      <c r="F17" s="7">
        <f>'Form 1.1-Low'!H17-'Form 1.1b-Low'!F17</f>
        <v>0</v>
      </c>
      <c r="G17" s="7">
        <f>'Form 1.1-Low'!I17-'Form 1.1b-Low'!G17</f>
        <v>325.53600000000006</v>
      </c>
      <c r="H17" s="7">
        <f t="shared" si="0"/>
        <v>3152.6255083704532</v>
      </c>
    </row>
    <row r="18" spans="1:8" ht="13.5" thickBot="1" x14ac:dyDescent="0.25">
      <c r="A18" s="6">
        <v>2001</v>
      </c>
      <c r="B18" s="7">
        <f>'Form 1.1-Low'!B18-'Form 1.1b-Low'!B18</f>
        <v>0.61548214463618933</v>
      </c>
      <c r="C18" s="7">
        <f>'Form 1.1-Low'!D18-'Form 1.1b-Low'!C18</f>
        <v>74.320874081175134</v>
      </c>
      <c r="D18" s="7">
        <f>'Form 1.1-Low'!F18-'Form 1.1b-Low'!D18</f>
        <v>2778.3430000000008</v>
      </c>
      <c r="E18" s="7">
        <f>'Form 1.1-Low'!G18-'Form 1.1b-Low'!E18</f>
        <v>629.33199999999988</v>
      </c>
      <c r="F18" s="7">
        <f>'Form 1.1-Low'!H18-'Form 1.1b-Low'!F18</f>
        <v>0</v>
      </c>
      <c r="G18" s="7">
        <f>'Form 1.1-Low'!I18-'Form 1.1b-Low'!G18</f>
        <v>193.39400000000023</v>
      </c>
      <c r="H18" s="7">
        <f t="shared" si="0"/>
        <v>3676.0053562258122</v>
      </c>
    </row>
    <row r="19" spans="1:8" ht="13.5" thickBot="1" x14ac:dyDescent="0.25">
      <c r="A19" s="6">
        <v>2002</v>
      </c>
      <c r="B19" s="7">
        <f>'Form 1.1-Low'!B19-'Form 1.1b-Low'!B19</f>
        <v>2.92528245491485</v>
      </c>
      <c r="C19" s="7">
        <f>'Form 1.1-Low'!D19-'Form 1.1b-Low'!C19</f>
        <v>146.86066279884108</v>
      </c>
      <c r="D19" s="7">
        <f>'Form 1.1-Low'!F19-'Form 1.1b-Low'!D19</f>
        <v>3207.4889999999978</v>
      </c>
      <c r="E19" s="7">
        <f>'Form 1.1-Low'!G19-'Form 1.1b-Low'!E19</f>
        <v>768.36003679999999</v>
      </c>
      <c r="F19" s="7">
        <f>'Form 1.1-Low'!H19-'Form 1.1b-Low'!F19</f>
        <v>0</v>
      </c>
      <c r="G19" s="7">
        <f>'Form 1.1-Low'!I19-'Form 1.1b-Low'!G19</f>
        <v>280.67999999999984</v>
      </c>
      <c r="H19" s="7">
        <f t="shared" si="0"/>
        <v>4406.3149820537528</v>
      </c>
    </row>
    <row r="20" spans="1:8" ht="13.5" thickBot="1" x14ac:dyDescent="0.25">
      <c r="A20" s="6">
        <v>2003</v>
      </c>
      <c r="B20" s="7">
        <f>'Form 1.1-Low'!B20-'Form 1.1b-Low'!B20</f>
        <v>5.9841123700025491</v>
      </c>
      <c r="C20" s="7">
        <f>'Form 1.1-Low'!D20-'Form 1.1b-Low'!C20</f>
        <v>199.21160599371797</v>
      </c>
      <c r="D20" s="7">
        <f>'Form 1.1-Low'!F20-'Form 1.1b-Low'!D20</f>
        <v>3276.1328750207012</v>
      </c>
      <c r="E20" s="7">
        <f>'Form 1.1-Low'!G20-'Form 1.1b-Low'!E20</f>
        <v>1152.2211965199999</v>
      </c>
      <c r="F20" s="7">
        <f>'Form 1.1-Low'!H20-'Form 1.1b-Low'!F20</f>
        <v>1.8484634032975009</v>
      </c>
      <c r="G20" s="7">
        <f>'Form 1.1-Low'!I20-'Form 1.1b-Low'!G20</f>
        <v>290.60348003725949</v>
      </c>
      <c r="H20" s="7">
        <f t="shared" si="0"/>
        <v>4926.0017333449796</v>
      </c>
    </row>
    <row r="21" spans="1:8" ht="13.5" thickBot="1" x14ac:dyDescent="0.25">
      <c r="A21" s="6">
        <v>2004</v>
      </c>
      <c r="B21" s="7">
        <f>'Form 1.1-Low'!B21-'Form 1.1b-Low'!B21</f>
        <v>11.427311882071081</v>
      </c>
      <c r="C21" s="7">
        <f>'Form 1.1-Low'!D21-'Form 1.1b-Low'!C21</f>
        <v>276.82633043907845</v>
      </c>
      <c r="D21" s="7">
        <f>'Form 1.1-Low'!F21-'Form 1.1b-Low'!D21</f>
        <v>3159.70882756217</v>
      </c>
      <c r="E21" s="7">
        <f>'Form 1.1-Low'!G21-'Form 1.1b-Low'!E21</f>
        <v>1070.5983609937593</v>
      </c>
      <c r="F21" s="7">
        <f>'Form 1.1-Low'!H21-'Form 1.1b-Low'!F21</f>
        <v>5.0668189200005145</v>
      </c>
      <c r="G21" s="7">
        <f>'Form 1.1-Low'!I21-'Form 1.1b-Low'!G21</f>
        <v>341.90562508513722</v>
      </c>
      <c r="H21" s="7">
        <f t="shared" si="0"/>
        <v>4865.5332748822166</v>
      </c>
    </row>
    <row r="22" spans="1:8" ht="13.5" thickBot="1" x14ac:dyDescent="0.25">
      <c r="A22" s="6">
        <v>2005</v>
      </c>
      <c r="B22" s="7">
        <f>'Form 1.1-Low'!B22-'Form 1.1b-Low'!B22</f>
        <v>15.989959218284639</v>
      </c>
      <c r="C22" s="7">
        <f>'Form 1.1-Low'!D22-'Form 1.1b-Low'!C22</f>
        <v>295.46698602863034</v>
      </c>
      <c r="D22" s="7">
        <f>'Form 1.1-Low'!F22-'Form 1.1b-Low'!D22</f>
        <v>3137.4946283337486</v>
      </c>
      <c r="E22" s="7">
        <f>'Form 1.1-Low'!G22-'Form 1.1b-Low'!E22</f>
        <v>1175.1475995378069</v>
      </c>
      <c r="F22" s="7">
        <f>'Form 1.1-Low'!H22-'Form 1.1b-Low'!F22</f>
        <v>8.2651906688897725</v>
      </c>
      <c r="G22" s="7">
        <f>'Form 1.1-Low'!I22-'Form 1.1b-Low'!G22</f>
        <v>316.1655540293641</v>
      </c>
      <c r="H22" s="7">
        <f t="shared" si="0"/>
        <v>4948.5299178167243</v>
      </c>
    </row>
    <row r="23" spans="1:8" ht="13.5" thickBot="1" x14ac:dyDescent="0.25">
      <c r="A23" s="6">
        <v>2006</v>
      </c>
      <c r="B23" s="7">
        <f>'Form 1.1-Low'!B23-'Form 1.1b-Low'!B23</f>
        <v>21.305385659648891</v>
      </c>
      <c r="C23" s="7">
        <f>'Form 1.1-Low'!D23-'Form 1.1b-Low'!C23</f>
        <v>347.49130766995222</v>
      </c>
      <c r="D23" s="7">
        <f>'Form 1.1-Low'!F23-'Form 1.1b-Low'!D23</f>
        <v>2979.8688904905393</v>
      </c>
      <c r="E23" s="7">
        <f>'Form 1.1-Low'!G23-'Form 1.1b-Low'!E23</f>
        <v>1268.6746996380555</v>
      </c>
      <c r="F23" s="7">
        <f>'Form 1.1-Low'!H23-'Form 1.1b-Low'!F23</f>
        <v>10.118229254245307</v>
      </c>
      <c r="G23" s="7">
        <f>'Form 1.1-Low'!I23-'Form 1.1b-Low'!G23</f>
        <v>297.53213532823156</v>
      </c>
      <c r="H23" s="7">
        <f t="shared" si="0"/>
        <v>4924.9906480406726</v>
      </c>
    </row>
    <row r="24" spans="1:8" ht="13.5" thickBot="1" x14ac:dyDescent="0.25">
      <c r="A24" s="6">
        <v>2007</v>
      </c>
      <c r="B24" s="7">
        <f>'Form 1.1-Low'!B24-'Form 1.1b-Low'!B24</f>
        <v>30.802136965568934</v>
      </c>
      <c r="C24" s="7">
        <f>'Form 1.1-Low'!D24-'Form 1.1b-Low'!C24</f>
        <v>421.77961219857389</v>
      </c>
      <c r="D24" s="7">
        <f>'Form 1.1-Low'!F24-'Form 1.1b-Low'!D24</f>
        <v>3011.2680398500561</v>
      </c>
      <c r="E24" s="7">
        <f>'Form 1.1-Low'!G24-'Form 1.1b-Low'!E24</f>
        <v>1228.8386027780643</v>
      </c>
      <c r="F24" s="7">
        <f>'Form 1.1-Low'!H24-'Form 1.1b-Low'!F24</f>
        <v>10.802564366009392</v>
      </c>
      <c r="G24" s="7">
        <f>'Form 1.1-Low'!I24-'Form 1.1b-Low'!G24</f>
        <v>294.25687671223113</v>
      </c>
      <c r="H24" s="7">
        <f t="shared" si="0"/>
        <v>4997.7478328705038</v>
      </c>
    </row>
    <row r="25" spans="1:8" ht="13.5" thickBot="1" x14ac:dyDescent="0.25">
      <c r="A25" s="6">
        <v>2008</v>
      </c>
      <c r="B25" s="7">
        <f>'Form 1.1-Low'!B25-'Form 1.1b-Low'!B25</f>
        <v>46.032078440672194</v>
      </c>
      <c r="C25" s="7">
        <f>'Form 1.1-Low'!D25-'Form 1.1b-Low'!C25</f>
        <v>523.25967293442955</v>
      </c>
      <c r="D25" s="7">
        <f>'Form 1.1-Low'!F25-'Form 1.1b-Low'!D25</f>
        <v>2916.0604921886934</v>
      </c>
      <c r="E25" s="7">
        <f>'Form 1.1-Low'!G25-'Form 1.1b-Low'!E25</f>
        <v>1246.5678699942205</v>
      </c>
      <c r="F25" s="7">
        <f>'Form 1.1-Low'!H25-'Form 1.1b-Low'!F25</f>
        <v>12.815775348059105</v>
      </c>
      <c r="G25" s="7">
        <f>'Form 1.1-Low'!I25-'Form 1.1b-Low'!G25</f>
        <v>282.8994601189388</v>
      </c>
      <c r="H25" s="7">
        <f t="shared" si="0"/>
        <v>5027.6353490250131</v>
      </c>
    </row>
    <row r="26" spans="1:8" ht="13.5" thickBot="1" x14ac:dyDescent="0.25">
      <c r="A26" s="6">
        <v>2009</v>
      </c>
      <c r="B26" s="7">
        <f>'Form 1.1-Low'!B26-'Form 1.1b-Low'!B26</f>
        <v>67.670796077007253</v>
      </c>
      <c r="C26" s="7">
        <f>'Form 1.1-Low'!D26-'Form 1.1b-Low'!C26</f>
        <v>633.54747769661481</v>
      </c>
      <c r="D26" s="7">
        <f>'Form 1.1-Low'!F26-'Form 1.1b-Low'!D26</f>
        <v>2919.5715034811328</v>
      </c>
      <c r="E26" s="7">
        <f>'Form 1.1-Low'!G26-'Form 1.1b-Low'!E26</f>
        <v>1206.0361022169047</v>
      </c>
      <c r="F26" s="7">
        <f>'Form 1.1-Low'!H26-'Form 1.1b-Low'!F26</f>
        <v>21.272884597017764</v>
      </c>
      <c r="G26" s="7">
        <f>'Form 1.1-Low'!I26-'Form 1.1b-Low'!G26</f>
        <v>309.20316692230972</v>
      </c>
      <c r="H26" s="7">
        <f t="shared" si="0"/>
        <v>5157.3019309909869</v>
      </c>
    </row>
    <row r="27" spans="1:8" ht="13.5" thickBot="1" x14ac:dyDescent="0.25">
      <c r="A27" s="6">
        <v>2010</v>
      </c>
      <c r="B27" s="7">
        <f>'Form 1.1-Low'!B27-'Form 1.1b-Low'!B27</f>
        <v>103.82945009726973</v>
      </c>
      <c r="C27" s="7">
        <f>'Form 1.1-Low'!D27-'Form 1.1b-Low'!C27</f>
        <v>676.68127558993729</v>
      </c>
      <c r="D27" s="7">
        <f>'Form 1.1-Low'!F27-'Form 1.1b-Low'!D27</f>
        <v>3049.3069353816609</v>
      </c>
      <c r="E27" s="7">
        <f>'Form 1.1-Low'!G27-'Form 1.1b-Low'!E27</f>
        <v>1181.5264029029013</v>
      </c>
      <c r="F27" s="7">
        <f>'Form 1.1-Low'!H27-'Form 1.1b-Low'!F27</f>
        <v>22.838906736102217</v>
      </c>
      <c r="G27" s="7">
        <f>'Form 1.1-Low'!I27-'Form 1.1b-Low'!G27</f>
        <v>319.86270269752822</v>
      </c>
      <c r="H27" s="7">
        <f t="shared" si="0"/>
        <v>5354.0456734053996</v>
      </c>
    </row>
    <row r="28" spans="1:8" ht="13.5" thickBot="1" x14ac:dyDescent="0.25">
      <c r="A28" s="6">
        <v>2011</v>
      </c>
      <c r="B28" s="7">
        <f>'Form 1.1-Low'!B28-'Form 1.1b-Low'!B28</f>
        <v>159.97406370735916</v>
      </c>
      <c r="C28" s="7">
        <f>'Form 1.1-Low'!D28-'Form 1.1b-Low'!C28</f>
        <v>711.36934270701022</v>
      </c>
      <c r="D28" s="7">
        <f>'Form 1.1-Low'!F28-'Form 1.1b-Low'!D28</f>
        <v>3081.5434756185623</v>
      </c>
      <c r="E28" s="7">
        <f>'Form 1.1-Low'!G28-'Form 1.1b-Low'!E28</f>
        <v>1205.1364870603188</v>
      </c>
      <c r="F28" s="7">
        <f>'Form 1.1-Low'!H28-'Form 1.1b-Low'!F28</f>
        <v>21.983370180043494</v>
      </c>
      <c r="G28" s="7">
        <f>'Form 1.1-Low'!I28-'Form 1.1b-Low'!G28</f>
        <v>324.23504745446189</v>
      </c>
      <c r="H28" s="7">
        <f t="shared" si="0"/>
        <v>5504.2417867277563</v>
      </c>
    </row>
    <row r="29" spans="1:8" ht="13.5" thickBot="1" x14ac:dyDescent="0.25">
      <c r="A29" s="6">
        <v>2012</v>
      </c>
      <c r="B29" s="7">
        <f>'Form 1.1-Low'!B29-'Form 1.1b-Low'!B29</f>
        <v>259.17701842914539</v>
      </c>
      <c r="C29" s="7">
        <f>'Form 1.1-Low'!D29-'Form 1.1b-Low'!C29</f>
        <v>883.37376519982354</v>
      </c>
      <c r="D29" s="7">
        <f>'Form 1.1-Low'!F29-'Form 1.1b-Low'!D29</f>
        <v>3002.0156627040378</v>
      </c>
      <c r="E29" s="7">
        <f>'Form 1.1-Low'!G29-'Form 1.1b-Low'!E29</f>
        <v>1053.9031244328517</v>
      </c>
      <c r="F29" s="7">
        <f>'Form 1.1-Low'!H29-'Form 1.1b-Low'!F29</f>
        <v>27.716303235058149</v>
      </c>
      <c r="G29" s="7">
        <f>'Form 1.1-Low'!I29-'Form 1.1b-Low'!G29</f>
        <v>335.15162325744859</v>
      </c>
      <c r="H29" s="7">
        <f t="shared" si="0"/>
        <v>5561.3374972583651</v>
      </c>
    </row>
    <row r="30" spans="1:8" ht="13.5" thickBot="1" x14ac:dyDescent="0.25">
      <c r="A30" s="6">
        <v>2013</v>
      </c>
      <c r="B30" s="7">
        <f>'Form 1.1-Low'!B30-'Form 1.1b-Low'!B30</f>
        <v>409.89463717155377</v>
      </c>
      <c r="C30" s="7">
        <f>'Form 1.1-Low'!D30-'Form 1.1b-Low'!C30</f>
        <v>1056.1351467757486</v>
      </c>
      <c r="D30" s="7">
        <f>'Form 1.1-Low'!F30-'Form 1.1b-Low'!D30</f>
        <v>2988.730540825507</v>
      </c>
      <c r="E30" s="7">
        <f>'Form 1.1-Low'!G30-'Form 1.1b-Low'!E30</f>
        <v>1109.1332783007474</v>
      </c>
      <c r="F30" s="7">
        <f>'Form 1.1-Low'!H30-'Form 1.1b-Low'!F30</f>
        <v>45.658652087366136</v>
      </c>
      <c r="G30" s="7">
        <f>'Form 1.1-Low'!I30-'Form 1.1b-Low'!G30</f>
        <v>343.33647210061554</v>
      </c>
      <c r="H30" s="7">
        <f t="shared" si="0"/>
        <v>5952.8887272615384</v>
      </c>
    </row>
    <row r="31" spans="1:8" ht="13.5" thickBot="1" x14ac:dyDescent="0.25">
      <c r="A31" s="6">
        <v>2014</v>
      </c>
      <c r="B31" s="7">
        <f>'Form 1.1-Low'!B31-'Form 1.1b-Low'!B31</f>
        <v>771.37102371345827</v>
      </c>
      <c r="C31" s="7">
        <f>'Form 1.1-Low'!D31-'Form 1.1b-Low'!C31</f>
        <v>1310.658443516666</v>
      </c>
      <c r="D31" s="7">
        <f>'Form 1.1-Low'!F31-'Form 1.1b-Low'!D31</f>
        <v>2987.9685425694151</v>
      </c>
      <c r="E31" s="7">
        <f>'Form 1.1-Low'!G31-'Form 1.1b-Low'!E31</f>
        <v>1108.9465285177398</v>
      </c>
      <c r="F31" s="7">
        <f>'Form 1.1-Low'!H31-'Form 1.1b-Low'!F31</f>
        <v>45.384075566491447</v>
      </c>
      <c r="G31" s="7">
        <f>'Form 1.1-Low'!I31-'Form 1.1b-Low'!G31</f>
        <v>343.65445956657913</v>
      </c>
      <c r="H31" s="7">
        <f t="shared" si="0"/>
        <v>6567.9830734503494</v>
      </c>
    </row>
    <row r="32" spans="1:8" ht="13.5" thickBot="1" x14ac:dyDescent="0.25">
      <c r="A32" s="6">
        <v>2015</v>
      </c>
      <c r="B32" s="7">
        <f>'Form 1.1-Low'!B32-'Form 1.1b-Low'!B32</f>
        <v>1153.7168998030247</v>
      </c>
      <c r="C32" s="7">
        <f>'Form 1.1-Low'!D32-'Form 1.1b-Low'!C32</f>
        <v>1728.4976197729702</v>
      </c>
      <c r="D32" s="7">
        <f>'Form 1.1-Low'!F32-'Form 1.1b-Low'!D32</f>
        <v>2987.2462174081902</v>
      </c>
      <c r="E32" s="7">
        <f>'Form 1.1-Low'!G32-'Form 1.1b-Low'!E32</f>
        <v>1108.7616462325623</v>
      </c>
      <c r="F32" s="7">
        <f>'Form 1.1-Low'!H32-'Form 1.1b-Low'!F32</f>
        <v>45.112244810827178</v>
      </c>
      <c r="G32" s="7">
        <f>'Form 1.1-Low'!I32-'Form 1.1b-Low'!G32</f>
        <v>344.38883306158095</v>
      </c>
      <c r="H32" s="7">
        <f t="shared" si="0"/>
        <v>7367.7234610891555</v>
      </c>
    </row>
    <row r="33" spans="1:8" ht="13.5" thickBot="1" x14ac:dyDescent="0.25">
      <c r="A33" s="6">
        <v>2016</v>
      </c>
      <c r="B33" s="7">
        <f>'Form 1.1-Low'!B33-'Form 1.1b-Low'!B33</f>
        <v>1594.6138863075648</v>
      </c>
      <c r="C33" s="7">
        <f>'Form 1.1-Low'!D33-'Form 1.1b-Low'!C33</f>
        <v>1923.361324847785</v>
      </c>
      <c r="D33" s="7">
        <f>'Form 1.1-Low'!F33-'Form 1.1b-Low'!D33</f>
        <v>2986.3343991923412</v>
      </c>
      <c r="E33" s="7">
        <f>'Form 1.1-Low'!G33-'Form 1.1b-Low'!E33</f>
        <v>1108.5786127702368</v>
      </c>
      <c r="F33" s="7">
        <f>'Form 1.1-Low'!H33-'Form 1.1b-Low'!F33</f>
        <v>44.843132362719189</v>
      </c>
      <c r="G33" s="7">
        <f>'Form 1.1-Low'!I33-'Form 1.1b-Low'!G33</f>
        <v>344.15244579904356</v>
      </c>
      <c r="H33" s="7">
        <f t="shared" si="0"/>
        <v>8001.8838012796905</v>
      </c>
    </row>
    <row r="34" spans="1:8" ht="13.5" thickBot="1" x14ac:dyDescent="0.25">
      <c r="A34" s="6">
        <v>2017</v>
      </c>
      <c r="B34" s="7">
        <f>'Form 1.1-Low'!B34-'Form 1.1b-Low'!B34</f>
        <v>1816.6548851340194</v>
      </c>
      <c r="C34" s="7">
        <f>'Form 1.1-Low'!D34-'Form 1.1b-Low'!C34</f>
        <v>2035.4712192838851</v>
      </c>
      <c r="D34" s="7">
        <f>'Form 1.1-Low'!F34-'Form 1.1b-Low'!D34</f>
        <v>2985.4295055753573</v>
      </c>
      <c r="E34" s="7">
        <f>'Form 1.1-Low'!G34-'Form 1.1b-Low'!E34</f>
        <v>1108.3974096425345</v>
      </c>
      <c r="F34" s="7">
        <f>'Form 1.1-Low'!H34-'Form 1.1b-Low'!F34</f>
        <v>44.576711039091606</v>
      </c>
      <c r="G34" s="7">
        <f>'Form 1.1-Low'!I34-'Form 1.1b-Low'!G34</f>
        <v>343.5164647184165</v>
      </c>
      <c r="H34" s="7">
        <f t="shared" si="0"/>
        <v>8334.0461953933045</v>
      </c>
    </row>
    <row r="35" spans="1:8" ht="14.1" customHeight="1" thickBot="1" x14ac:dyDescent="0.25">
      <c r="A35" s="6">
        <v>2018</v>
      </c>
      <c r="B35" s="7">
        <f>'Form 1.1-Low'!B35-'Form 1.1b-Low'!B35</f>
        <v>2116.978597689802</v>
      </c>
      <c r="C35" s="7">
        <f>'Form 1.1-Low'!D35-'Form 1.1b-Low'!C35</f>
        <v>2159.7902007538869</v>
      </c>
      <c r="D35" s="7">
        <f>'Form 1.1-Low'!F35-'Form 1.1b-Low'!D35</f>
        <v>2984.5337925095409</v>
      </c>
      <c r="E35" s="7">
        <f>'Form 1.1-Low'!G35-'Form 1.1b-Low'!E35</f>
        <v>1108.2180185461089</v>
      </c>
      <c r="F35" s="7">
        <f>'Form 1.1-Low'!H35-'Form 1.1b-Low'!F35</f>
        <v>44.312953928700153</v>
      </c>
      <c r="G35" s="7">
        <f>'Form 1.1-Low'!I35-'Form 1.1b-Low'!G35</f>
        <v>342.88796069968976</v>
      </c>
      <c r="H35" s="7">
        <f t="shared" si="0"/>
        <v>8756.7215241277299</v>
      </c>
    </row>
    <row r="36" spans="1:8" ht="13.5" thickBot="1" x14ac:dyDescent="0.25">
      <c r="A36" s="6">
        <v>2019</v>
      </c>
      <c r="B36" s="7">
        <f>'Form 1.1-Low'!B36-'Form 1.1b-Low'!B36</f>
        <v>2491.1092073307227</v>
      </c>
      <c r="C36" s="7">
        <f>'Form 1.1-Low'!D36-'Form 1.1b-Low'!C36</f>
        <v>2299.1111729327749</v>
      </c>
      <c r="D36" s="7">
        <f>'Form 1.1-Low'!F36-'Form 1.1b-Low'!D36</f>
        <v>2983.6471734539791</v>
      </c>
      <c r="E36" s="7">
        <f>'Form 1.1-Low'!G36-'Form 1.1b-Low'!E36</f>
        <v>1108.040421360648</v>
      </c>
      <c r="F36" s="7">
        <f>'Form 1.1-Low'!H36-'Form 1.1b-Low'!F36</f>
        <v>44.05183438941458</v>
      </c>
      <c r="G36" s="7">
        <f>'Form 1.1-Low'!I36-'Form 1.1b-Low'!G36</f>
        <v>342.26690366228922</v>
      </c>
      <c r="H36" s="7">
        <f t="shared" si="0"/>
        <v>9268.2267131298286</v>
      </c>
    </row>
    <row r="37" spans="1:8" ht="13.5" thickBot="1" x14ac:dyDescent="0.25">
      <c r="A37" s="6">
        <v>2020</v>
      </c>
      <c r="B37" s="7">
        <f>'Form 1.1-Low'!B37-'Form 1.1b-Low'!B37</f>
        <v>2938.5123875275312</v>
      </c>
      <c r="C37" s="7">
        <f>'Form 1.1-Low'!D37-'Form 1.1b-Low'!C37</f>
        <v>2439.4797697645772</v>
      </c>
      <c r="D37" s="7">
        <f>'Form 1.1-Low'!F37-'Form 1.1b-Low'!D37</f>
        <v>2982.7695629437549</v>
      </c>
      <c r="E37" s="7">
        <f>'Form 1.1-Low'!G37-'Form 1.1b-Low'!E37</f>
        <v>1107.8646001470415</v>
      </c>
      <c r="F37" s="7">
        <f>'Form 1.1-Low'!H37-'Form 1.1b-Low'!F37</f>
        <v>43.793326045519279</v>
      </c>
      <c r="G37" s="7">
        <f>'Form 1.1-Low'!I37-'Form 1.1b-Low'!G37</f>
        <v>341.65326561404618</v>
      </c>
      <c r="H37" s="7">
        <f t="shared" si="0"/>
        <v>9854.0729120424694</v>
      </c>
    </row>
    <row r="38" spans="1:8" ht="13.5" thickBot="1" x14ac:dyDescent="0.25">
      <c r="A38" s="6">
        <v>2021</v>
      </c>
      <c r="B38" s="7">
        <f>'Form 1.1-Low'!B38-'Form 1.1b-Low'!B38</f>
        <v>3459.6836758685968</v>
      </c>
      <c r="C38" s="7">
        <f>'Form 1.1-Low'!D38-'Form 1.1b-Low'!C38</f>
        <v>2600.0952473116486</v>
      </c>
      <c r="D38" s="7">
        <f>'Form 1.1-Low'!F38-'Form 1.1b-Low'!D38</f>
        <v>2981.900876587606</v>
      </c>
      <c r="E38" s="7">
        <f>'Form 1.1-Low'!G38-'Form 1.1b-Low'!E38</f>
        <v>1107.6905371455709</v>
      </c>
      <c r="F38" s="7">
        <f>'Form 1.1-Low'!H38-'Form 1.1b-Low'!F38</f>
        <v>43.537402785064842</v>
      </c>
      <c r="G38" s="7">
        <f>'Form 1.1-Low'!I38-'Form 1.1b-Low'!G38</f>
        <v>341.04702070182066</v>
      </c>
      <c r="H38" s="7">
        <f t="shared" si="0"/>
        <v>10533.954760400307</v>
      </c>
    </row>
    <row r="39" spans="1:8" ht="13.5" thickBot="1" x14ac:dyDescent="0.25">
      <c r="A39" s="6">
        <v>2022</v>
      </c>
      <c r="B39" s="7">
        <f>'Form 1.1-Low'!B39-'Form 1.1b-Low'!B39</f>
        <v>4053.2407130262945</v>
      </c>
      <c r="C39" s="7">
        <f>'Form 1.1-Low'!D39-'Form 1.1b-Low'!C39</f>
        <v>2767.0641801486854</v>
      </c>
      <c r="D39" s="7">
        <f>'Form 1.1-Low'!F39-'Form 1.1b-Low'!D39</f>
        <v>2981.0410310659499</v>
      </c>
      <c r="E39" s="7">
        <f>'Form 1.1-Low'!G39-'Form 1.1b-Low'!E39</f>
        <v>1107.5182147741154</v>
      </c>
      <c r="F39" s="7">
        <f>'Form 1.1-Low'!H39-'Form 1.1b-Low'!F39</f>
        <v>43.284038757214148</v>
      </c>
      <c r="G39" s="7">
        <f>'Form 1.1-Low'!I39-'Form 1.1b-Low'!G39</f>
        <v>340.44814526447408</v>
      </c>
      <c r="H39" s="7">
        <f t="shared" si="0"/>
        <v>11292.596323036734</v>
      </c>
    </row>
    <row r="40" spans="1:8" ht="13.5" thickBot="1" x14ac:dyDescent="0.25">
      <c r="A40" s="6">
        <v>2023</v>
      </c>
      <c r="B40" s="7">
        <f>'Form 1.1-Low'!B40-'Form 1.1b-Low'!B40</f>
        <v>4715.1249127948067</v>
      </c>
      <c r="C40" s="7">
        <f>'Form 1.1-Low'!D40-'Form 1.1b-Low'!C40</f>
        <v>2927.2159031453848</v>
      </c>
      <c r="D40" s="7">
        <f>'Form 1.1-Low'!F40-'Form 1.1b-Low'!D40</f>
        <v>2980.189944129279</v>
      </c>
      <c r="E40" s="7">
        <f>'Form 1.1-Low'!G40-'Form 1.1b-Low'!E40</f>
        <v>1107.3476156263741</v>
      </c>
      <c r="F40" s="7">
        <f>'Form 1.1-Low'!H40-'Form 1.1b-Low'!F40</f>
        <v>43.033208369641216</v>
      </c>
      <c r="G40" s="7">
        <f>'Form 1.1-Low'!I40-'Form 1.1b-Low'!G40</f>
        <v>339.85661788828838</v>
      </c>
      <c r="H40" s="7">
        <f t="shared" si="0"/>
        <v>12112.768201953773</v>
      </c>
    </row>
    <row r="41" spans="1:8" ht="13.5" thickBot="1" x14ac:dyDescent="0.25">
      <c r="A41" s="6">
        <v>2024</v>
      </c>
      <c r="B41" s="7">
        <f>'Form 1.1-Low'!B41-'Form 1.1b-Low'!B41</f>
        <v>5438.2973959545889</v>
      </c>
      <c r="C41" s="7">
        <f>'Form 1.1-Low'!D41-'Form 1.1b-Low'!C41</f>
        <v>3088.5395198987389</v>
      </c>
      <c r="D41" s="7">
        <f>'Form 1.1-Low'!F41-'Form 1.1b-Low'!D41</f>
        <v>2979.3475345969346</v>
      </c>
      <c r="E41" s="7">
        <f>'Form 1.1-Low'!G41-'Form 1.1b-Low'!E41</f>
        <v>1107.1787224701104</v>
      </c>
      <c r="F41" s="7">
        <f>'Form 1.1-Low'!H41-'Form 1.1b-Low'!F41</f>
        <v>42.784886285944594</v>
      </c>
      <c r="G41" s="7">
        <f>'Form 1.1-Low'!I41-'Form 1.1b-Low'!G41</f>
        <v>339.27241946492177</v>
      </c>
      <c r="H41" s="7">
        <f t="shared" si="0"/>
        <v>12995.42047867124</v>
      </c>
    </row>
    <row r="42" spans="1:8" ht="13.5" thickBot="1" x14ac:dyDescent="0.25">
      <c r="A42" s="6">
        <v>2025</v>
      </c>
      <c r="B42" s="7">
        <f>'Form 1.1-Low'!B42-'Form 1.1b-Low'!B42</f>
        <v>6215.2177717575578</v>
      </c>
      <c r="C42" s="7">
        <f>'Form 1.1-Low'!D42-'Form 1.1b-Low'!C42</f>
        <v>3235.3805455314359</v>
      </c>
      <c r="D42" s="7">
        <f>'Form 1.1-Low'!F42-'Form 1.1b-Low'!D42</f>
        <v>2978.5137223562706</v>
      </c>
      <c r="E42" s="7">
        <f>'Form 1.1-Low'!G42-'Form 1.1b-Low'!E42</f>
        <v>1107.0115182454094</v>
      </c>
      <c r="F42" s="7">
        <f>'Form 1.1-Low'!H42-'Form 1.1b-Low'!F42</f>
        <v>42.539047423086231</v>
      </c>
      <c r="G42" s="7">
        <f>'Form 1.1-Low'!I42-'Form 1.1b-Low'!G42</f>
        <v>338.69553325201014</v>
      </c>
      <c r="H42" s="7">
        <f t="shared" si="0"/>
        <v>13917.358138565771</v>
      </c>
    </row>
    <row r="43" spans="1:8" ht="13.5" thickBot="1" x14ac:dyDescent="0.25">
      <c r="A43" s="6">
        <v>2026</v>
      </c>
      <c r="B43" s="7">
        <f>'Form 1.1-Low'!B43-'Form 1.1b-Low'!B43</f>
        <v>7036.4966167726488</v>
      </c>
      <c r="C43" s="7">
        <f>'Form 1.1-Low'!D43-'Form 1.1b-Low'!C43</f>
        <v>3368.2896377498691</v>
      </c>
      <c r="D43" s="7">
        <f>'Form 1.1-Low'!F43-'Form 1.1b-Low'!D43</f>
        <v>2977.6884283622276</v>
      </c>
      <c r="E43" s="7">
        <f>'Form 1.1-Low'!G43-'Form 1.1b-Low'!E43</f>
        <v>1106.8459860629553</v>
      </c>
      <c r="F43" s="7">
        <f>'Form 1.1-Low'!H43-'Form 1.1b-Low'!F43</f>
        <v>42.295666948853977</v>
      </c>
      <c r="G43" s="7">
        <f>'Form 1.1-Low'!I43-'Form 1.1b-Low'!G43</f>
        <v>338.12594493649794</v>
      </c>
      <c r="H43" s="7">
        <f t="shared" si="0"/>
        <v>14869.742280833052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21"/>
      <c r="I2" s="21"/>
      <c r="J2" s="21"/>
      <c r="K2" s="21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3730207.2215065868</v>
      </c>
      <c r="C7" s="15">
        <v>2.9476553595856751</v>
      </c>
      <c r="D7" s="16">
        <v>10995365.308839081</v>
      </c>
      <c r="E7" s="7">
        <v>369746.54733945196</v>
      </c>
      <c r="F7" s="7">
        <v>37564.624696520877</v>
      </c>
      <c r="G7" s="15">
        <v>1960.4053655528021</v>
      </c>
    </row>
    <row r="8" spans="1:11" ht="13.5" thickBot="1" x14ac:dyDescent="0.25">
      <c r="A8" s="6">
        <v>1991</v>
      </c>
      <c r="B8" s="7">
        <v>3797271.6224540626</v>
      </c>
      <c r="C8" s="15">
        <v>2.9617387858566366</v>
      </c>
      <c r="D8" s="16">
        <v>11246526.644654956</v>
      </c>
      <c r="E8" s="7">
        <v>366579.73917525919</v>
      </c>
      <c r="F8" s="7">
        <v>36047.691321694874</v>
      </c>
      <c r="G8" s="15">
        <v>2037.5656879325336</v>
      </c>
    </row>
    <row r="9" spans="1:11" ht="13.5" thickBot="1" x14ac:dyDescent="0.25">
      <c r="A9" s="6">
        <v>1992</v>
      </c>
      <c r="B9" s="7">
        <v>3838487.6910437862</v>
      </c>
      <c r="C9" s="15">
        <v>2.9836792826853245</v>
      </c>
      <c r="D9" s="16">
        <v>11452816.200609971</v>
      </c>
      <c r="E9" s="7">
        <v>374575.78013894008</v>
      </c>
      <c r="F9" s="7">
        <v>35300.404840238516</v>
      </c>
      <c r="G9" s="15">
        <v>2086.5195650156702</v>
      </c>
    </row>
    <row r="10" spans="1:11" ht="13.5" thickBot="1" x14ac:dyDescent="0.25">
      <c r="A10" s="6">
        <v>1993</v>
      </c>
      <c r="B10" s="7">
        <v>3873128.4694563276</v>
      </c>
      <c r="C10" s="15">
        <v>2.9851559977353999</v>
      </c>
      <c r="D10" s="16">
        <v>11561892.680597287</v>
      </c>
      <c r="E10" s="7">
        <v>371545.43992682907</v>
      </c>
      <c r="F10" s="7">
        <v>35062.595369860086</v>
      </c>
      <c r="G10" s="15">
        <v>2117.0967629076395</v>
      </c>
    </row>
    <row r="11" spans="1:11" ht="13.5" thickBot="1" x14ac:dyDescent="0.25">
      <c r="A11" s="6">
        <v>1994</v>
      </c>
      <c r="B11" s="7">
        <v>3905635.1955118761</v>
      </c>
      <c r="C11" s="15">
        <v>2.9832544618812715</v>
      </c>
      <c r="D11" s="16">
        <v>11651503.623491338</v>
      </c>
      <c r="E11" s="7">
        <v>374326.47119097115</v>
      </c>
      <c r="F11" s="7">
        <v>36261.398021337736</v>
      </c>
      <c r="G11" s="15">
        <v>2140.291707299426</v>
      </c>
    </row>
    <row r="12" spans="1:11" ht="13.5" thickBot="1" x14ac:dyDescent="0.25">
      <c r="A12" s="6">
        <v>1995</v>
      </c>
      <c r="B12" s="7">
        <v>3936983.9023557077</v>
      </c>
      <c r="C12" s="15">
        <v>2.9859333082685806</v>
      </c>
      <c r="D12" s="16">
        <v>11755571.368161125</v>
      </c>
      <c r="E12" s="7">
        <v>383656.01965245372</v>
      </c>
      <c r="F12" s="7">
        <v>38353.636129042476</v>
      </c>
      <c r="G12" s="15">
        <v>2166.5051890057698</v>
      </c>
    </row>
    <row r="13" spans="1:11" ht="13.5" thickBot="1" x14ac:dyDescent="0.25">
      <c r="A13" s="6">
        <v>1996</v>
      </c>
      <c r="B13" s="7">
        <v>3967970.9078013501</v>
      </c>
      <c r="C13" s="15">
        <v>2.987071913203037</v>
      </c>
      <c r="D13" s="16">
        <v>11852614.451100171</v>
      </c>
      <c r="E13" s="7">
        <v>396907.73905407626</v>
      </c>
      <c r="F13" s="7">
        <v>41155.695728208142</v>
      </c>
      <c r="G13" s="15">
        <v>2191.6720737013475</v>
      </c>
    </row>
    <row r="14" spans="1:11" ht="13.5" thickBot="1" x14ac:dyDescent="0.25">
      <c r="A14" s="6">
        <v>1997</v>
      </c>
      <c r="B14" s="7">
        <v>3997120.7893099585</v>
      </c>
      <c r="C14" s="15">
        <v>3.0048872745688384</v>
      </c>
      <c r="D14" s="16">
        <v>12010897.394712046</v>
      </c>
      <c r="E14" s="7">
        <v>412689.64096776012</v>
      </c>
      <c r="F14" s="7">
        <v>44828.078421216007</v>
      </c>
      <c r="G14" s="15">
        <v>2207.6626561540702</v>
      </c>
    </row>
    <row r="15" spans="1:11" ht="13.5" thickBot="1" x14ac:dyDescent="0.25">
      <c r="A15" s="6">
        <v>1998</v>
      </c>
      <c r="B15" s="7">
        <v>4029144.9815489342</v>
      </c>
      <c r="C15" s="15">
        <v>3.0170910916822224</v>
      </c>
      <c r="D15" s="16">
        <v>12156297.430927422</v>
      </c>
      <c r="E15" s="7">
        <v>443982.24409242504</v>
      </c>
      <c r="F15" s="7">
        <v>50116.210814793092</v>
      </c>
      <c r="G15" s="15">
        <v>2238.97151074965</v>
      </c>
    </row>
    <row r="16" spans="1:11" ht="13.5" thickBot="1" x14ac:dyDescent="0.25">
      <c r="A16" s="6">
        <v>1999</v>
      </c>
      <c r="B16" s="7">
        <v>4063739.21758876</v>
      </c>
      <c r="C16" s="15">
        <v>3.0432000835984163</v>
      </c>
      <c r="D16" s="16">
        <v>12366771.526688278</v>
      </c>
      <c r="E16" s="7">
        <v>460805.46867153345</v>
      </c>
      <c r="F16" s="7">
        <v>58129.827115658896</v>
      </c>
      <c r="G16" s="15">
        <v>2287.1387490754228</v>
      </c>
    </row>
    <row r="17" spans="1:7" ht="13.5" thickBot="1" x14ac:dyDescent="0.25">
      <c r="A17" s="6">
        <v>2000</v>
      </c>
      <c r="B17" s="7">
        <v>4086517.5932559748</v>
      </c>
      <c r="C17" s="15">
        <v>3.0810802554919516</v>
      </c>
      <c r="D17" s="16">
        <v>12590888.670301475</v>
      </c>
      <c r="E17" s="7">
        <v>483021.89185154485</v>
      </c>
      <c r="F17" s="7">
        <v>69379.437566954774</v>
      </c>
      <c r="G17" s="15">
        <v>2341.1468343526212</v>
      </c>
    </row>
    <row r="18" spans="1:7" ht="13.5" thickBot="1" x14ac:dyDescent="0.25">
      <c r="A18" s="6">
        <v>2001</v>
      </c>
      <c r="B18" s="7">
        <v>4148349.1968975933</v>
      </c>
      <c r="C18" s="15">
        <v>3.0850250850401242</v>
      </c>
      <c r="D18" s="16">
        <v>12797761.333935129</v>
      </c>
      <c r="E18" s="7">
        <v>502463.73150476377</v>
      </c>
      <c r="F18" s="7">
        <v>64447.958094254362</v>
      </c>
      <c r="G18" s="15">
        <v>2404.5609289644358</v>
      </c>
    </row>
    <row r="19" spans="1:7" ht="13.5" thickBot="1" x14ac:dyDescent="0.25">
      <c r="A19" s="6">
        <v>2002</v>
      </c>
      <c r="B19" s="7">
        <v>4181617.717886697</v>
      </c>
      <c r="C19" s="15">
        <v>3.1064241162220436</v>
      </c>
      <c r="D19" s="16">
        <v>12989878.123664621</v>
      </c>
      <c r="E19" s="7">
        <v>511986.8234242152</v>
      </c>
      <c r="F19" s="7">
        <v>60432.687050360015</v>
      </c>
      <c r="G19" s="15">
        <v>2465.6223545565417</v>
      </c>
    </row>
    <row r="20" spans="1:7" ht="13.5" thickBot="1" x14ac:dyDescent="0.25">
      <c r="A20" s="6">
        <v>2003</v>
      </c>
      <c r="B20" s="7">
        <v>4226541.3340530237</v>
      </c>
      <c r="C20" s="15">
        <v>3.1251177316276681</v>
      </c>
      <c r="D20" s="16">
        <v>13208439.266506365</v>
      </c>
      <c r="E20" s="7">
        <v>529151.68215373741</v>
      </c>
      <c r="F20" s="7">
        <v>67554.895744409179</v>
      </c>
      <c r="G20" s="15">
        <v>2525.1150016216043</v>
      </c>
    </row>
    <row r="21" spans="1:7" ht="13.5" thickBot="1" x14ac:dyDescent="0.25">
      <c r="A21" s="6">
        <v>2004</v>
      </c>
      <c r="B21" s="7">
        <v>4266477.2106783949</v>
      </c>
      <c r="C21" s="15">
        <v>3.1386049000719307</v>
      </c>
      <c r="D21" s="16">
        <v>13390786.279480433</v>
      </c>
      <c r="E21" s="7">
        <v>548913.0495128365</v>
      </c>
      <c r="F21" s="7">
        <v>71406.871494817809</v>
      </c>
      <c r="G21" s="15">
        <v>2573.147863836246</v>
      </c>
    </row>
    <row r="22" spans="1:7" ht="13.5" thickBot="1" x14ac:dyDescent="0.25">
      <c r="A22" s="6">
        <v>2005</v>
      </c>
      <c r="B22" s="7">
        <v>4310423.182743228</v>
      </c>
      <c r="C22" s="15">
        <v>3.1351117014713874</v>
      </c>
      <c r="D22" s="16">
        <v>13513658.158511834</v>
      </c>
      <c r="E22" s="7">
        <v>566457.26530703134</v>
      </c>
      <c r="F22" s="7">
        <v>77762.03191966514</v>
      </c>
      <c r="G22" s="15">
        <v>2621.3092049219326</v>
      </c>
    </row>
    <row r="23" spans="1:7" ht="13.5" thickBot="1" x14ac:dyDescent="0.25">
      <c r="A23" s="6">
        <v>2006</v>
      </c>
      <c r="B23" s="7">
        <v>4370031.693920088</v>
      </c>
      <c r="C23" s="15">
        <v>3.115587914971079</v>
      </c>
      <c r="D23" s="16">
        <v>13615217.93361802</v>
      </c>
      <c r="E23" s="7">
        <v>591968.00567530806</v>
      </c>
      <c r="F23" s="7">
        <v>82925.140459366114</v>
      </c>
      <c r="G23" s="15">
        <v>2675.0610965474366</v>
      </c>
    </row>
    <row r="24" spans="1:7" ht="13.5" thickBot="1" x14ac:dyDescent="0.25">
      <c r="A24" s="6">
        <v>2007</v>
      </c>
      <c r="B24" s="7">
        <v>4423539.9686776651</v>
      </c>
      <c r="C24" s="15">
        <v>3.1004093667150485</v>
      </c>
      <c r="D24" s="16">
        <v>13714784.752926625</v>
      </c>
      <c r="E24" s="7">
        <v>597522.86658065743</v>
      </c>
      <c r="F24" s="7">
        <v>86605.99807931589</v>
      </c>
      <c r="G24" s="15">
        <v>2726.2204907748765</v>
      </c>
    </row>
    <row r="25" spans="1:7" ht="13.5" thickBot="1" x14ac:dyDescent="0.25">
      <c r="A25" s="6">
        <v>2008</v>
      </c>
      <c r="B25" s="7">
        <v>4462455.2905279249</v>
      </c>
      <c r="C25" s="15">
        <v>3.0926541517255894</v>
      </c>
      <c r="D25" s="16">
        <v>13800830.881141009</v>
      </c>
      <c r="E25" s="7">
        <v>591261.88299847336</v>
      </c>
      <c r="F25" s="7">
        <v>87661.678974820912</v>
      </c>
      <c r="G25" s="15">
        <v>2780.8579816535871</v>
      </c>
    </row>
    <row r="26" spans="1:7" ht="13.5" thickBot="1" x14ac:dyDescent="0.25">
      <c r="A26" s="6">
        <v>2009</v>
      </c>
      <c r="B26" s="7">
        <v>4477248.391842166</v>
      </c>
      <c r="C26" s="15">
        <v>3.0978071762238812</v>
      </c>
      <c r="D26" s="16">
        <v>13869652.197985493</v>
      </c>
      <c r="E26" s="7">
        <v>570718.37699127186</v>
      </c>
      <c r="F26" s="7">
        <v>82681.786754073837</v>
      </c>
      <c r="G26" s="15">
        <v>2824.2995547701312</v>
      </c>
    </row>
    <row r="27" spans="1:7" ht="13.5" thickBot="1" x14ac:dyDescent="0.25">
      <c r="A27" s="6">
        <v>2010</v>
      </c>
      <c r="B27" s="7">
        <v>4489519.7656598985</v>
      </c>
      <c r="C27" s="15">
        <v>3.1135119687985373</v>
      </c>
      <c r="D27" s="16">
        <v>13978173.524539698</v>
      </c>
      <c r="E27" s="7">
        <v>573912.08162415889</v>
      </c>
      <c r="F27" s="7">
        <v>80141.158138708473</v>
      </c>
      <c r="G27" s="15">
        <v>2851.9088706713542</v>
      </c>
    </row>
    <row r="28" spans="1:7" ht="13.5" thickBot="1" x14ac:dyDescent="0.25">
      <c r="A28" s="6">
        <v>2011</v>
      </c>
      <c r="B28" s="7">
        <v>4512013.842209952</v>
      </c>
      <c r="C28" s="15">
        <v>3.1193403392182057</v>
      </c>
      <c r="D28" s="16">
        <v>14074506.789116431</v>
      </c>
      <c r="E28" s="7">
        <v>591930.78224610141</v>
      </c>
      <c r="F28" s="7">
        <v>75824.793382546981</v>
      </c>
      <c r="G28" s="15">
        <v>2858.2416330686988</v>
      </c>
    </row>
    <row r="29" spans="1:7" ht="13.5" thickBot="1" x14ac:dyDescent="0.25">
      <c r="A29" s="6">
        <v>2012</v>
      </c>
      <c r="B29" s="7">
        <v>4532780.0809754245</v>
      </c>
      <c r="C29" s="15">
        <v>3.1292394815089022</v>
      </c>
      <c r="D29" s="16">
        <v>14184154.390385417</v>
      </c>
      <c r="E29" s="7">
        <v>617860.5073380993</v>
      </c>
      <c r="F29" s="7">
        <v>78216.529898629946</v>
      </c>
      <c r="G29" s="15">
        <v>2867.5052567501225</v>
      </c>
    </row>
    <row r="30" spans="1:7" ht="13.5" thickBot="1" x14ac:dyDescent="0.25">
      <c r="A30" s="6">
        <v>2013</v>
      </c>
      <c r="B30" s="7">
        <v>4530851.8706940813</v>
      </c>
      <c r="C30" s="15">
        <v>3.15214114409945</v>
      </c>
      <c r="D30" s="16">
        <v>14281884.599434774</v>
      </c>
      <c r="E30" s="7">
        <v>624909.58281310741</v>
      </c>
      <c r="F30" s="7">
        <v>79691.36281956709</v>
      </c>
      <c r="G30" s="15">
        <v>2909.5849253690458</v>
      </c>
    </row>
    <row r="31" spans="1:7" ht="13.5" thickBot="1" x14ac:dyDescent="0.25">
      <c r="A31" s="6">
        <v>2014</v>
      </c>
      <c r="B31" s="7">
        <v>4569340.8591492195</v>
      </c>
      <c r="C31" s="15">
        <v>3.1514176900067699</v>
      </c>
      <c r="D31" s="16">
        <v>14399901.615193583</v>
      </c>
      <c r="E31" s="7">
        <v>643313.61938769801</v>
      </c>
      <c r="F31" s="7">
        <v>85683.589260013454</v>
      </c>
      <c r="G31" s="15">
        <v>2956.0954816209646</v>
      </c>
    </row>
    <row r="32" spans="1:7" ht="13.5" thickBot="1" x14ac:dyDescent="0.25">
      <c r="A32" s="6">
        <v>2015</v>
      </c>
      <c r="B32" s="7">
        <v>4583683.0250708358</v>
      </c>
      <c r="C32" s="15">
        <v>3.1658238668034473</v>
      </c>
      <c r="D32" s="16">
        <v>14511133.118631076</v>
      </c>
      <c r="E32" s="7">
        <v>664743.5765805064</v>
      </c>
      <c r="F32" s="7">
        <v>87175.206951536093</v>
      </c>
      <c r="G32" s="15">
        <v>3002.0845851298641</v>
      </c>
    </row>
    <row r="33" spans="1:7" ht="13.5" thickBot="1" x14ac:dyDescent="0.25">
      <c r="A33" s="6">
        <v>2016</v>
      </c>
      <c r="B33" s="7">
        <v>4609975.4621729869</v>
      </c>
      <c r="C33" s="15">
        <v>3.1712163042169155</v>
      </c>
      <c r="D33" s="16">
        <v>14619229.347682886</v>
      </c>
      <c r="E33" s="7">
        <v>678676.57893600059</v>
      </c>
      <c r="F33" s="7">
        <v>89348.439802919864</v>
      </c>
      <c r="G33" s="15">
        <v>3048.0548885388498</v>
      </c>
    </row>
    <row r="34" spans="1:7" ht="13.5" thickBot="1" x14ac:dyDescent="0.25">
      <c r="A34" s="6">
        <v>2017</v>
      </c>
      <c r="B34" s="7">
        <v>4647987.2828113828</v>
      </c>
      <c r="C34" s="15">
        <v>3.168310018152686</v>
      </c>
      <c r="D34" s="16">
        <v>14726264.672377586</v>
      </c>
      <c r="E34" s="7">
        <v>701346.98404860438</v>
      </c>
      <c r="F34" s="7">
        <v>91728.089040356048</v>
      </c>
      <c r="G34" s="15">
        <v>3094.3381727315586</v>
      </c>
    </row>
    <row r="35" spans="1:7" ht="13.5" thickBot="1" x14ac:dyDescent="0.25">
      <c r="A35" s="6">
        <v>2018</v>
      </c>
      <c r="B35" s="7">
        <v>4684725.7753389189</v>
      </c>
      <c r="C35" s="15">
        <v>3.165929735761404</v>
      </c>
      <c r="D35" s="16">
        <v>14831512.636033382</v>
      </c>
      <c r="E35" s="7">
        <v>728036.13041671831</v>
      </c>
      <c r="F35" s="7">
        <v>94377.771834743806</v>
      </c>
      <c r="G35" s="15">
        <v>3140.2294539143968</v>
      </c>
    </row>
    <row r="36" spans="1:7" ht="13.5" thickBot="1" x14ac:dyDescent="0.25">
      <c r="A36" s="6">
        <v>2019</v>
      </c>
      <c r="B36" s="7">
        <v>4718302.4186498784</v>
      </c>
      <c r="C36" s="15">
        <v>3.165587245586718</v>
      </c>
      <c r="D36" s="16">
        <v>14936197.957299018</v>
      </c>
      <c r="E36" s="7">
        <v>742232.73563921906</v>
      </c>
      <c r="F36" s="7">
        <v>96314.512682510074</v>
      </c>
      <c r="G36" s="15">
        <v>3186.247128833008</v>
      </c>
    </row>
    <row r="37" spans="1:7" ht="13.5" thickBot="1" x14ac:dyDescent="0.25">
      <c r="A37" s="6">
        <v>2020</v>
      </c>
      <c r="B37" s="7">
        <v>4755082.7803929541</v>
      </c>
      <c r="C37" s="15">
        <v>3.1634686922636104</v>
      </c>
      <c r="D37" s="16">
        <v>15042555.50489491</v>
      </c>
      <c r="E37" s="7">
        <v>754496.56915972242</v>
      </c>
      <c r="F37" s="7">
        <v>97886.530562242289</v>
      </c>
      <c r="G37" s="15">
        <v>3233.3718354566508</v>
      </c>
    </row>
    <row r="38" spans="1:7" ht="13.5" thickBot="1" x14ac:dyDescent="0.25">
      <c r="A38" s="6">
        <v>2021</v>
      </c>
      <c r="B38" s="7">
        <v>4789558.2728287596</v>
      </c>
      <c r="C38" s="15">
        <v>3.1632007841588337</v>
      </c>
      <c r="D38" s="16">
        <v>15150334.484386362</v>
      </c>
      <c r="E38" s="7">
        <v>769738.09211210627</v>
      </c>
      <c r="F38" s="7">
        <v>99686.766322318304</v>
      </c>
      <c r="G38" s="15">
        <v>3278.8296789620026</v>
      </c>
    </row>
    <row r="39" spans="1:7" ht="13.5" thickBot="1" x14ac:dyDescent="0.25">
      <c r="A39" s="6">
        <v>2022</v>
      </c>
      <c r="B39" s="7">
        <v>4824231.5485255262</v>
      </c>
      <c r="C39" s="15">
        <v>3.1631651730931627</v>
      </c>
      <c r="D39" s="16">
        <v>15259841.221233243</v>
      </c>
      <c r="E39" s="7">
        <v>788797.65893084335</v>
      </c>
      <c r="F39" s="7">
        <v>101751.82046976162</v>
      </c>
      <c r="G39" s="15">
        <v>3322.1849356867547</v>
      </c>
    </row>
    <row r="40" spans="1:7" ht="13.5" thickBot="1" x14ac:dyDescent="0.25">
      <c r="A40" s="6">
        <v>2023</v>
      </c>
      <c r="B40" s="7">
        <v>4859158.4008262428</v>
      </c>
      <c r="C40" s="15">
        <v>3.1633902826987086</v>
      </c>
      <c r="D40" s="16">
        <v>15371414.467267532</v>
      </c>
      <c r="E40" s="7">
        <v>809942.49691540957</v>
      </c>
      <c r="F40" s="7">
        <v>103846.62300138439</v>
      </c>
      <c r="G40" s="15">
        <v>3366.4124493617642</v>
      </c>
    </row>
    <row r="41" spans="1:7" ht="13.5" thickBot="1" x14ac:dyDescent="0.25">
      <c r="A41" s="6">
        <v>2024</v>
      </c>
      <c r="B41" s="7">
        <v>4894755.5817172155</v>
      </c>
      <c r="C41" s="15">
        <v>3.1634801233534207</v>
      </c>
      <c r="D41" s="16">
        <v>15484461.991435621</v>
      </c>
      <c r="E41" s="7">
        <v>831245.71794720495</v>
      </c>
      <c r="F41" s="7">
        <v>105949.10933404898</v>
      </c>
      <c r="G41" s="15">
        <v>3412.1859570986385</v>
      </c>
    </row>
    <row r="42" spans="1:7" ht="13.5" thickBot="1" x14ac:dyDescent="0.25">
      <c r="A42" s="6">
        <v>2025</v>
      </c>
      <c r="B42" s="7">
        <v>4931652.6054922147</v>
      </c>
      <c r="C42" s="15">
        <v>3.1626970730288613</v>
      </c>
      <c r="D42" s="16">
        <v>15597323.260585384</v>
      </c>
      <c r="E42" s="7">
        <v>852709.26409151265</v>
      </c>
      <c r="F42" s="7">
        <v>108036.71035659694</v>
      </c>
      <c r="G42" s="15">
        <v>3459.0984509760865</v>
      </c>
    </row>
    <row r="43" spans="1:7" ht="14.1" customHeight="1" thickBot="1" x14ac:dyDescent="0.25">
      <c r="A43" s="6">
        <v>2026</v>
      </c>
      <c r="B43" s="7">
        <v>4968603.8237480139</v>
      </c>
      <c r="C43" s="15">
        <v>3.1617276414100068</v>
      </c>
      <c r="D43" s="16">
        <v>15709372.04875955</v>
      </c>
      <c r="E43" s="7">
        <v>874257.32056688191</v>
      </c>
      <c r="F43" s="7">
        <v>110113.48024487362</v>
      </c>
      <c r="G43" s="15">
        <v>3506.406091575072</v>
      </c>
    </row>
    <row r="44" spans="1:7" ht="15.75" customHeight="1" x14ac:dyDescent="0.2">
      <c r="A44" s="4"/>
    </row>
    <row r="45" spans="1:7" ht="15.75" x14ac:dyDescent="0.25">
      <c r="A45" s="18" t="s">
        <v>25</v>
      </c>
      <c r="B45" s="18"/>
      <c r="C45" s="18"/>
      <c r="D45" s="18"/>
      <c r="E45" s="18"/>
      <c r="F45" s="18"/>
      <c r="G45" s="18"/>
    </row>
    <row r="46" spans="1:7" x14ac:dyDescent="0.2">
      <c r="A46" s="8" t="s">
        <v>26</v>
      </c>
      <c r="B46" s="12">
        <f>EXP((LN(B17/B7)/10))-1</f>
        <v>9.1646784016208294E-3</v>
      </c>
      <c r="C46" s="12">
        <f t="shared" ref="C46:G46" si="0">EXP((LN(C17/C7)/10))-1</f>
        <v>4.4368344146439309E-3</v>
      </c>
      <c r="D46" s="12">
        <f t="shared" si="0"/>
        <v>1.3642174976796095E-2</v>
      </c>
      <c r="E46" s="12">
        <f t="shared" si="0"/>
        <v>2.7084721153851632E-2</v>
      </c>
      <c r="F46" s="12">
        <f t="shared" si="0"/>
        <v>6.3273945556824085E-2</v>
      </c>
      <c r="G46" s="12">
        <f t="shared" si="0"/>
        <v>1.7907412749479601E-2</v>
      </c>
    </row>
    <row r="47" spans="1:7" x14ac:dyDescent="0.2">
      <c r="A47" s="8" t="s">
        <v>27</v>
      </c>
      <c r="B47" s="12">
        <f>EXP((LN(B30/B17)/13))-1</f>
        <v>7.9713580189795241E-3</v>
      </c>
      <c r="C47" s="12">
        <f t="shared" ref="C47:G47" si="1">EXP((LN(C30/C17)/13))-1</f>
        <v>1.7555146853815984E-3</v>
      </c>
      <c r="D47" s="12">
        <f t="shared" si="1"/>
        <v>9.7408665404259409E-3</v>
      </c>
      <c r="E47" s="12">
        <f t="shared" si="1"/>
        <v>2.000869667883487E-2</v>
      </c>
      <c r="F47" s="12">
        <f t="shared" si="1"/>
        <v>1.0716295145695609E-2</v>
      </c>
      <c r="G47" s="12">
        <f t="shared" si="1"/>
        <v>1.6861306488463956E-2</v>
      </c>
    </row>
    <row r="48" spans="1:7" x14ac:dyDescent="0.2">
      <c r="A48" s="8" t="s">
        <v>28</v>
      </c>
      <c r="B48" s="12">
        <f>EXP((LN(B32/B30)/2))-1</f>
        <v>5.8132598808477987E-3</v>
      </c>
      <c r="C48" s="12">
        <f t="shared" ref="C48:G48" si="2">EXP((LN(C32/C30)/2))-1</f>
        <v>2.1680352857686991E-3</v>
      </c>
      <c r="D48" s="12">
        <f t="shared" si="2"/>
        <v>7.9938985191636558E-3</v>
      </c>
      <c r="E48" s="12">
        <f t="shared" si="2"/>
        <v>3.1379470251718722E-2</v>
      </c>
      <c r="F48" s="12">
        <f t="shared" si="2"/>
        <v>4.5901694466259579E-2</v>
      </c>
      <c r="G48" s="12">
        <f t="shared" si="2"/>
        <v>1.5771312498383594E-2</v>
      </c>
    </row>
    <row r="49" spans="1:7" ht="14.1" customHeight="1" x14ac:dyDescent="0.2">
      <c r="A49" s="8" t="s">
        <v>60</v>
      </c>
      <c r="B49" s="12">
        <f>EXP((LN(B43/B30)/13))-1</f>
        <v>7.1197571245318336E-3</v>
      </c>
      <c r="C49" s="12">
        <f t="shared" ref="C49:G49" si="3">EXP((LN(C43/C30)/13))-1</f>
        <v>2.3361574187497069E-4</v>
      </c>
      <c r="D49" s="12">
        <f t="shared" si="3"/>
        <v>7.3550361537495501E-3</v>
      </c>
      <c r="E49" s="12">
        <f t="shared" si="3"/>
        <v>2.616473120469931E-2</v>
      </c>
      <c r="F49" s="12">
        <f t="shared" si="3"/>
        <v>2.5185013438732362E-2</v>
      </c>
      <c r="G49" s="12">
        <f t="shared" si="3"/>
        <v>1.4455888159941477E-2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7" ht="15.95" customHeight="1" x14ac:dyDescent="0.25">
      <c r="A1" s="17" t="s">
        <v>77</v>
      </c>
      <c r="B1" s="17"/>
      <c r="C1" s="17"/>
      <c r="D1" s="17"/>
      <c r="E1" s="17"/>
    </row>
    <row r="2" spans="1:7" ht="15.75" customHeight="1" x14ac:dyDescent="0.25">
      <c r="A2" s="17" t="s">
        <v>62</v>
      </c>
      <c r="B2" s="17"/>
      <c r="C2" s="17"/>
      <c r="D2" s="17"/>
      <c r="E2" s="17"/>
    </row>
    <row r="3" spans="1:7" ht="15.75" customHeight="1" x14ac:dyDescent="0.25">
      <c r="A3" s="17" t="s">
        <v>58</v>
      </c>
      <c r="B3" s="17"/>
      <c r="C3" s="17"/>
      <c r="D3" s="17"/>
      <c r="E3" s="17"/>
    </row>
    <row r="4" spans="1:7" ht="15.75" customHeight="1" x14ac:dyDescent="0.25">
      <c r="A4" s="20" t="s">
        <v>79</v>
      </c>
      <c r="B4" s="20"/>
      <c r="C4" s="20"/>
      <c r="D4" s="20"/>
      <c r="E4" s="20"/>
      <c r="F4" s="22"/>
      <c r="G4" s="22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17.021048058619165</v>
      </c>
      <c r="C7" s="11">
        <v>16.101212196236201</v>
      </c>
      <c r="D7" s="11">
        <v>12.128834095842159</v>
      </c>
      <c r="E7" s="11">
        <v>15.526320968287219</v>
      </c>
    </row>
    <row r="8" spans="1:7" ht="13.5" thickBot="1" x14ac:dyDescent="0.25">
      <c r="A8" s="6">
        <v>1991</v>
      </c>
      <c r="B8" s="11">
        <v>17.855834522864345</v>
      </c>
      <c r="C8" s="11">
        <v>16.523834509506216</v>
      </c>
      <c r="D8" s="11">
        <v>12.110685453112705</v>
      </c>
      <c r="E8" s="11">
        <v>15.696614025393917</v>
      </c>
    </row>
    <row r="9" spans="1:7" ht="13.5" thickBot="1" x14ac:dyDescent="0.25">
      <c r="A9" s="6">
        <v>1992</v>
      </c>
      <c r="B9" s="11">
        <v>18.164647391618466</v>
      </c>
      <c r="C9" s="11">
        <v>16.506981673985432</v>
      </c>
      <c r="D9" s="11">
        <v>11.635058021654123</v>
      </c>
      <c r="E9" s="11">
        <v>15.82354594726317</v>
      </c>
    </row>
    <row r="10" spans="1:7" ht="13.5" thickBot="1" x14ac:dyDescent="0.25">
      <c r="A10" s="6">
        <v>1993</v>
      </c>
      <c r="B10" s="11">
        <v>17.74531485610737</v>
      </c>
      <c r="C10" s="11">
        <v>15.216590028631943</v>
      </c>
      <c r="D10" s="11">
        <v>10.589279856903909</v>
      </c>
      <c r="E10" s="11">
        <v>16.291961854601364</v>
      </c>
    </row>
    <row r="11" spans="1:7" ht="13.5" thickBot="1" x14ac:dyDescent="0.25">
      <c r="A11" s="6">
        <v>1994</v>
      </c>
      <c r="B11" s="11">
        <v>17.6923144250778</v>
      </c>
      <c r="C11" s="11">
        <v>15.264461663587804</v>
      </c>
      <c r="D11" s="11">
        <v>10.625113399225022</v>
      </c>
      <c r="E11" s="11">
        <v>15.912700099766896</v>
      </c>
    </row>
    <row r="12" spans="1:7" ht="13.5" thickBot="1" x14ac:dyDescent="0.25">
      <c r="A12" s="6">
        <v>1995</v>
      </c>
      <c r="B12" s="11">
        <v>18.126395112945371</v>
      </c>
      <c r="C12" s="11">
        <v>14.93622457014666</v>
      </c>
      <c r="D12" s="11">
        <v>10.462046144777187</v>
      </c>
      <c r="E12" s="11">
        <v>16.461337511231282</v>
      </c>
    </row>
    <row r="13" spans="1:7" ht="13.5" thickBot="1" x14ac:dyDescent="0.25">
      <c r="A13" s="6">
        <v>1996</v>
      </c>
      <c r="B13" s="11">
        <v>17.141235252898856</v>
      </c>
      <c r="C13" s="11">
        <v>13.371279971798092</v>
      </c>
      <c r="D13" s="11">
        <v>9.2444260318034672</v>
      </c>
      <c r="E13" s="11">
        <v>14.957830255149849</v>
      </c>
    </row>
    <row r="14" spans="1:7" ht="13.5" thickBot="1" x14ac:dyDescent="0.25">
      <c r="A14" s="6">
        <v>1997</v>
      </c>
      <c r="B14" s="11">
        <v>17.284398266493891</v>
      </c>
      <c r="C14" s="11">
        <v>13.23509111247362</v>
      </c>
      <c r="D14" s="11">
        <v>9.3507107482337641</v>
      </c>
      <c r="E14" s="11">
        <v>13.906918685690963</v>
      </c>
    </row>
    <row r="15" spans="1:7" ht="13.5" thickBot="1" x14ac:dyDescent="0.25">
      <c r="A15" s="6">
        <v>1998</v>
      </c>
      <c r="B15" s="11">
        <v>15.295857313887293</v>
      </c>
      <c r="C15" s="11">
        <v>12.45736329344977</v>
      </c>
      <c r="D15" s="11">
        <v>8.627713213883446</v>
      </c>
      <c r="E15" s="11">
        <v>14.015606558555017</v>
      </c>
    </row>
    <row r="16" spans="1:7" ht="13.5" thickBot="1" x14ac:dyDescent="0.25">
      <c r="A16" s="6">
        <v>1999</v>
      </c>
      <c r="B16" s="11">
        <v>15.209060683510302</v>
      </c>
      <c r="C16" s="11">
        <v>11.80225920446985</v>
      </c>
      <c r="D16" s="11">
        <v>7.4135817373782089</v>
      </c>
      <c r="E16" s="11">
        <v>12.762541700476241</v>
      </c>
    </row>
    <row r="17" spans="1:5" ht="13.5" thickBot="1" x14ac:dyDescent="0.25">
      <c r="A17" s="6">
        <v>2000</v>
      </c>
      <c r="B17" s="11">
        <v>14.947231468841155</v>
      </c>
      <c r="C17" s="11">
        <v>11.436456141702006</v>
      </c>
      <c r="D17" s="11">
        <v>6.8143237622353583</v>
      </c>
      <c r="E17" s="11">
        <v>12.183687203193584</v>
      </c>
    </row>
    <row r="18" spans="1:5" ht="13.5" thickBot="1" x14ac:dyDescent="0.25">
      <c r="A18" s="6">
        <v>2001</v>
      </c>
      <c r="B18" s="11">
        <v>16.346093283570841</v>
      </c>
      <c r="C18" s="11">
        <v>16.018221853626891</v>
      </c>
      <c r="D18" s="11">
        <v>11.865706284405055</v>
      </c>
      <c r="E18" s="11">
        <v>14.811809926398398</v>
      </c>
    </row>
    <row r="19" spans="1:5" ht="13.5" thickBot="1" x14ac:dyDescent="0.25">
      <c r="A19" s="6">
        <v>2002</v>
      </c>
      <c r="B19" s="11">
        <v>17.092249884930766</v>
      </c>
      <c r="C19" s="11">
        <v>16.939651410124803</v>
      </c>
      <c r="D19" s="11">
        <v>11.505619447738731</v>
      </c>
      <c r="E19" s="11">
        <v>15.463845888988612</v>
      </c>
    </row>
    <row r="20" spans="1:5" ht="13.5" thickBot="1" x14ac:dyDescent="0.25">
      <c r="A20" s="6">
        <v>2003</v>
      </c>
      <c r="B20" s="11">
        <v>15.455867390014632</v>
      </c>
      <c r="C20" s="11">
        <v>15.471272761172228</v>
      </c>
      <c r="D20" s="11">
        <v>10.839358365637295</v>
      </c>
      <c r="E20" s="11">
        <v>14.960686936508221</v>
      </c>
    </row>
    <row r="21" spans="1:5" ht="13.5" thickBot="1" x14ac:dyDescent="0.25">
      <c r="A21" s="6">
        <v>2004</v>
      </c>
      <c r="B21" s="11">
        <v>14.920369056173939</v>
      </c>
      <c r="C21" s="11">
        <v>14.163232235237301</v>
      </c>
      <c r="D21" s="11">
        <v>9.7509255429999122</v>
      </c>
      <c r="E21" s="11">
        <v>12.881578715898808</v>
      </c>
    </row>
    <row r="22" spans="1:5" ht="13.5" thickBot="1" x14ac:dyDescent="0.25">
      <c r="A22" s="6">
        <v>2005</v>
      </c>
      <c r="B22" s="11">
        <v>14.719719413122361</v>
      </c>
      <c r="C22" s="11">
        <v>13.850419696955218</v>
      </c>
      <c r="D22" s="11">
        <v>9.7482624171794363</v>
      </c>
      <c r="E22" s="11">
        <v>12.507561809289918</v>
      </c>
    </row>
    <row r="23" spans="1:5" ht="13.5" thickBot="1" x14ac:dyDescent="0.25">
      <c r="A23" s="6">
        <v>2006</v>
      </c>
      <c r="B23" s="11">
        <v>17.478182565951247</v>
      </c>
      <c r="C23" s="11">
        <v>15.30946813308592</v>
      </c>
      <c r="D23" s="11">
        <v>10.976507393079469</v>
      </c>
      <c r="E23" s="11">
        <v>14.39306752374724</v>
      </c>
    </row>
    <row r="24" spans="1:5" ht="13.5" thickBot="1" x14ac:dyDescent="0.25">
      <c r="A24" s="6">
        <v>2007</v>
      </c>
      <c r="B24" s="11">
        <v>16.609799259337596</v>
      </c>
      <c r="C24" s="11">
        <v>14.288495076363063</v>
      </c>
      <c r="D24" s="11">
        <v>10.196424672023733</v>
      </c>
      <c r="E24" s="11">
        <v>13.615623471978889</v>
      </c>
    </row>
    <row r="25" spans="1:5" ht="13.5" thickBot="1" x14ac:dyDescent="0.25">
      <c r="A25" s="6">
        <v>2008</v>
      </c>
      <c r="B25" s="11">
        <v>15.787579032859547</v>
      </c>
      <c r="C25" s="11">
        <v>13.93850186336177</v>
      </c>
      <c r="D25" s="11">
        <v>9.9579796548677955</v>
      </c>
      <c r="E25" s="11">
        <v>12.636353741459857</v>
      </c>
    </row>
    <row r="26" spans="1:5" ht="13.5" thickBot="1" x14ac:dyDescent="0.25">
      <c r="A26" s="6">
        <v>2009</v>
      </c>
      <c r="B26" s="11">
        <v>16.010067305250022</v>
      </c>
      <c r="C26" s="11">
        <v>14.033262177546282</v>
      </c>
      <c r="D26" s="11">
        <v>9.7800854430850848</v>
      </c>
      <c r="E26" s="11">
        <v>14.029743022411788</v>
      </c>
    </row>
    <row r="27" spans="1:5" ht="13.5" thickBot="1" x14ac:dyDescent="0.25">
      <c r="A27" s="6">
        <v>2010</v>
      </c>
      <c r="B27" s="11">
        <v>14.65118526707076</v>
      </c>
      <c r="C27" s="11">
        <v>14.148834223778101</v>
      </c>
      <c r="D27" s="11">
        <v>9.482928040247625</v>
      </c>
      <c r="E27" s="11">
        <v>14.029743022411788</v>
      </c>
    </row>
    <row r="28" spans="1:5" ht="13.5" thickBot="1" x14ac:dyDescent="0.25">
      <c r="A28" s="6">
        <v>2011</v>
      </c>
      <c r="B28" s="11">
        <v>14.58947226032774</v>
      </c>
      <c r="C28" s="11">
        <v>13.430241907672642</v>
      </c>
      <c r="D28" s="11">
        <v>9.5839999999999996</v>
      </c>
      <c r="E28" s="11">
        <v>14.029743022411788</v>
      </c>
    </row>
    <row r="29" spans="1:5" ht="13.5" thickBot="1" x14ac:dyDescent="0.25">
      <c r="A29" s="6">
        <v>2012</v>
      </c>
      <c r="B29" s="11">
        <v>16.009999999999998</v>
      </c>
      <c r="C29" s="11">
        <v>13.052</v>
      </c>
      <c r="D29" s="11">
        <v>10.001999999999999</v>
      </c>
      <c r="E29" s="11">
        <v>14.029743022411788</v>
      </c>
    </row>
    <row r="30" spans="1:5" ht="13.5" thickBot="1" x14ac:dyDescent="0.25">
      <c r="A30" s="6">
        <v>2013</v>
      </c>
      <c r="B30" s="11">
        <v>16.577000000000002</v>
      </c>
      <c r="C30" s="11">
        <v>13.858000000000001</v>
      </c>
      <c r="D30" s="11">
        <v>10.823</v>
      </c>
      <c r="E30" s="11">
        <v>15.099808168188956</v>
      </c>
    </row>
    <row r="31" spans="1:5" ht="13.5" thickBot="1" x14ac:dyDescent="0.25">
      <c r="A31" s="6">
        <v>2014</v>
      </c>
      <c r="B31" s="11">
        <v>18.390109374999998</v>
      </c>
      <c r="C31" s="11">
        <v>15.373718749999998</v>
      </c>
      <c r="D31" s="11">
        <v>12.006765624999998</v>
      </c>
      <c r="E31" s="11">
        <v>16.751349686584618</v>
      </c>
    </row>
    <row r="32" spans="1:5" ht="13.5" thickBot="1" x14ac:dyDescent="0.25">
      <c r="A32" s="6">
        <v>2015</v>
      </c>
      <c r="B32" s="11">
        <v>18.660386548913038</v>
      </c>
      <c r="C32" s="11">
        <v>15.599664402173909</v>
      </c>
      <c r="D32" s="11">
        <v>12.183227581521736</v>
      </c>
      <c r="E32" s="11">
        <v>16.997542211065959</v>
      </c>
    </row>
    <row r="33" spans="1:5" ht="13.5" thickBot="1" x14ac:dyDescent="0.25">
      <c r="A33" s="6">
        <v>2016</v>
      </c>
      <c r="B33" s="11">
        <v>19.865372282608696</v>
      </c>
      <c r="C33" s="11">
        <v>16.607005434782607</v>
      </c>
      <c r="D33" s="11">
        <v>12.969953804347826</v>
      </c>
      <c r="E33" s="11">
        <v>18.095150549378612</v>
      </c>
    </row>
    <row r="34" spans="1:5" ht="13.5" thickBot="1" x14ac:dyDescent="0.25">
      <c r="A34" s="6">
        <v>2017</v>
      </c>
      <c r="B34" s="11">
        <v>20.65368070652174</v>
      </c>
      <c r="C34" s="11">
        <v>17.266013586956522</v>
      </c>
      <c r="D34" s="11">
        <v>13.484634510869567</v>
      </c>
      <c r="E34" s="11">
        <v>18.813212079115861</v>
      </c>
    </row>
    <row r="35" spans="1:5" ht="13.5" thickBot="1" x14ac:dyDescent="0.25">
      <c r="A35" s="6">
        <v>2018</v>
      </c>
      <c r="B35" s="11">
        <v>21.104142663043479</v>
      </c>
      <c r="C35" s="11">
        <v>17.642589673913044</v>
      </c>
      <c r="D35" s="11">
        <v>13.778737771739131</v>
      </c>
      <c r="E35" s="11">
        <v>19.223532953251429</v>
      </c>
    </row>
    <row r="36" spans="1:5" ht="13.5" thickBot="1" x14ac:dyDescent="0.25">
      <c r="A36" s="6">
        <v>2019</v>
      </c>
      <c r="B36" s="11">
        <v>21.453250679347825</v>
      </c>
      <c r="C36" s="11">
        <v>17.934436141304346</v>
      </c>
      <c r="D36" s="11">
        <v>14.006667798913043</v>
      </c>
      <c r="E36" s="11">
        <v>19.541531630706494</v>
      </c>
    </row>
    <row r="37" spans="1:5" ht="13.5" thickBot="1" x14ac:dyDescent="0.25">
      <c r="A37" s="6">
        <v>2020</v>
      </c>
      <c r="B37" s="11">
        <v>21.746050951086954</v>
      </c>
      <c r="C37" s="11">
        <v>18.179210597826085</v>
      </c>
      <c r="D37" s="11">
        <v>14.197834918478259</v>
      </c>
      <c r="E37" s="11">
        <v>19.808240198894612</v>
      </c>
    </row>
    <row r="38" spans="1:5" ht="13.5" thickBot="1" x14ac:dyDescent="0.25">
      <c r="A38" s="6">
        <v>2021</v>
      </c>
      <c r="B38" s="11">
        <v>21.948758831521729</v>
      </c>
      <c r="C38" s="11">
        <v>18.348669836956514</v>
      </c>
      <c r="D38" s="11">
        <v>14.33018138586956</v>
      </c>
      <c r="E38" s="11">
        <v>19.992884592255614</v>
      </c>
    </row>
    <row r="39" spans="1:5" ht="13.5" thickBot="1" x14ac:dyDescent="0.25">
      <c r="A39" s="6">
        <v>2022</v>
      </c>
      <c r="B39" s="11">
        <v>22.151466711956516</v>
      </c>
      <c r="C39" s="11">
        <v>18.51812907608695</v>
      </c>
      <c r="D39" s="11">
        <v>14.462527853260866</v>
      </c>
      <c r="E39" s="11">
        <v>20.177528985616622</v>
      </c>
    </row>
    <row r="40" spans="1:5" ht="13.5" thickBot="1" x14ac:dyDescent="0.25">
      <c r="A40" s="6">
        <v>2023</v>
      </c>
      <c r="B40" s="11">
        <v>22.556882472826082</v>
      </c>
      <c r="C40" s="11">
        <v>18.857047554347819</v>
      </c>
      <c r="D40" s="11">
        <v>14.727220788043475</v>
      </c>
      <c r="E40" s="11">
        <v>20.546817772338635</v>
      </c>
    </row>
    <row r="41" spans="1:5" ht="13.5" thickBot="1" x14ac:dyDescent="0.25">
      <c r="A41" s="6">
        <v>2024</v>
      </c>
      <c r="B41" s="11">
        <v>22.737067255434781</v>
      </c>
      <c r="C41" s="11">
        <v>19.007677989130428</v>
      </c>
      <c r="D41" s="11">
        <v>14.844862092391303</v>
      </c>
      <c r="E41" s="11">
        <v>20.710946121992862</v>
      </c>
    </row>
    <row r="42" spans="1:5" ht="13.5" thickBot="1" x14ac:dyDescent="0.25">
      <c r="A42" s="6">
        <v>2025</v>
      </c>
      <c r="B42" s="11">
        <v>23.09743682065217</v>
      </c>
      <c r="C42" s="11">
        <v>19.308938858695644</v>
      </c>
      <c r="D42" s="11">
        <v>15.080144701086954</v>
      </c>
      <c r="E42" s="11">
        <v>21.039202821301316</v>
      </c>
    </row>
    <row r="43" spans="1:5" ht="14.1" customHeight="1" thickBot="1" x14ac:dyDescent="0.25">
      <c r="A43" s="6">
        <v>2026</v>
      </c>
      <c r="B43" s="11">
        <v>23.463518038215749</v>
      </c>
      <c r="C43" s="11">
        <v>19.614974541448621</v>
      </c>
      <c r="D43" s="11">
        <v>15.319156405116068</v>
      </c>
      <c r="E43" s="11">
        <v>21.372662202322434</v>
      </c>
    </row>
    <row r="44" spans="1:5" ht="15.75" customHeight="1" x14ac:dyDescent="0.2">
      <c r="A44" s="4"/>
    </row>
    <row r="45" spans="1:5" ht="15.75" x14ac:dyDescent="0.25">
      <c r="A45" s="18" t="s">
        <v>25</v>
      </c>
      <c r="B45" s="18"/>
      <c r="C45" s="18"/>
      <c r="D45" s="18"/>
    </row>
    <row r="46" spans="1:5" x14ac:dyDescent="0.2">
      <c r="A46" s="8" t="s">
        <v>26</v>
      </c>
      <c r="B46" s="12">
        <f>EXP((LN(B17/B7)/10))-1</f>
        <v>-1.2908422599314351E-2</v>
      </c>
      <c r="C46" s="12">
        <f t="shared" ref="C46:E46" si="0">EXP((LN(C17/C7)/10))-1</f>
        <v>-3.3630333147553482E-2</v>
      </c>
      <c r="D46" s="12">
        <f t="shared" si="0"/>
        <v>-5.6025264895100624E-2</v>
      </c>
      <c r="E46" s="12">
        <f t="shared" si="0"/>
        <v>-2.3952354667230114E-2</v>
      </c>
    </row>
    <row r="47" spans="1:5" x14ac:dyDescent="0.2">
      <c r="A47" s="8" t="s">
        <v>27</v>
      </c>
      <c r="B47" s="12">
        <f>EXP((LN(B30/B17)/13))-1</f>
        <v>7.992547832873953E-3</v>
      </c>
      <c r="C47" s="12">
        <f t="shared" ref="C47:E47" si="1">EXP((LN(C30/C17)/13))-1</f>
        <v>1.4883247412208256E-2</v>
      </c>
      <c r="D47" s="12">
        <f t="shared" si="1"/>
        <v>3.6229044834159563E-2</v>
      </c>
      <c r="E47" s="12">
        <f t="shared" si="1"/>
        <v>1.6643453441848921E-2</v>
      </c>
    </row>
    <row r="48" spans="1:5" x14ac:dyDescent="0.2">
      <c r="A48" s="8" t="s">
        <v>28</v>
      </c>
      <c r="B48" s="12">
        <f>EXP((LN(B32/B30)/2))-1</f>
        <v>6.0980371084256468E-2</v>
      </c>
      <c r="C48" s="12">
        <f t="shared" ref="C48:E48" si="2">EXP((LN(C32/C30)/2))-1</f>
        <v>6.0980371084256468E-2</v>
      </c>
      <c r="D48" s="12">
        <f t="shared" si="2"/>
        <v>6.0980371084256468E-2</v>
      </c>
      <c r="E48" s="12">
        <f t="shared" si="2"/>
        <v>6.0980371084256468E-2</v>
      </c>
    </row>
    <row r="49" spans="1:5" ht="14.1" customHeight="1" x14ac:dyDescent="0.2">
      <c r="A49" s="8" t="s">
        <v>60</v>
      </c>
      <c r="B49" s="12">
        <f>EXP((LN(B43/B30)/13))-1</f>
        <v>2.7085757783255726E-2</v>
      </c>
      <c r="C49" s="12">
        <f t="shared" ref="C49:E49" si="3">EXP((LN(C43/C30)/13))-1</f>
        <v>2.7085757783255726E-2</v>
      </c>
      <c r="D49" s="12">
        <f t="shared" si="3"/>
        <v>2.7085757783255726E-2</v>
      </c>
      <c r="E49" s="12">
        <f t="shared" si="3"/>
        <v>2.7085757783255726E-2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Z5JXHV6S7NA6-3-72939</_dlc_DocId>
    <_dlc_DocIdUrl xmlns="8eef3743-c7b3-4cbe-8837-b6e805be353c">
      <Url>http://efilingspinternal/_layouts/DocIdRedir.aspx?ID=Z5JXHV6S7NA6-3-72939</Url>
      <Description>Z5JXHV6S7NA6-3-72939</Description>
    </_dlc_DocIdUrl>
  </documentManagement>
</p:properties>
</file>

<file path=customXml/itemProps1.xml><?xml version="1.0" encoding="utf-8"?>
<ds:datastoreItem xmlns:ds="http://schemas.openxmlformats.org/officeDocument/2006/customXml" ds:itemID="{CDC2CD79-8946-4031-8AA8-87B45CEC486E}"/>
</file>

<file path=customXml/itemProps2.xml><?xml version="1.0" encoding="utf-8"?>
<ds:datastoreItem xmlns:ds="http://schemas.openxmlformats.org/officeDocument/2006/customXml" ds:itemID="{9E96F602-51B5-4DAF-89BF-A0F2A009C8EB}"/>
</file>

<file path=customXml/itemProps3.xml><?xml version="1.0" encoding="utf-8"?>
<ds:datastoreItem xmlns:ds="http://schemas.openxmlformats.org/officeDocument/2006/customXml" ds:itemID="{B46CEFE0-B875-4141-B9E6-004BCB93A539}"/>
</file>

<file path=customXml/itemProps4.xml><?xml version="1.0" encoding="utf-8"?>
<ds:datastoreItem xmlns:ds="http://schemas.openxmlformats.org/officeDocument/2006/customXml" ds:itemID="{FFEEDBF2-9D7B-4723-9A46-A9E1D58F8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Low Demand Case</dc:title>
  <cp:lastModifiedBy>Mitchell, Jann@Energy</cp:lastModifiedBy>
  <dcterms:created xsi:type="dcterms:W3CDTF">2014-11-20T23:26:49Z</dcterms:created>
  <dcterms:modified xsi:type="dcterms:W3CDTF">2015-06-23T20:38:28Z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d82c5e9a-7c93-4f94-9625-c8aa3dde4d6b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http://efilingspinternal/PendingDocuments/15-IEPR-03/20150624T130359_SCE_Low_Demand_Case.xlsx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