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E49" i="9" l="1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34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26" i="7" l="1"/>
  <c r="H40" i="7"/>
  <c r="H18" i="7"/>
  <c r="H19" i="7"/>
  <c r="H20" i="7"/>
  <c r="H21" i="7"/>
  <c r="H22" i="7"/>
  <c r="H23" i="7"/>
  <c r="H24" i="7"/>
  <c r="H25" i="7"/>
  <c r="H27" i="7"/>
  <c r="H28" i="7"/>
  <c r="H30" i="7"/>
  <c r="H31" i="7"/>
  <c r="H32" i="7"/>
  <c r="H33" i="7"/>
  <c r="H35" i="7"/>
  <c r="H36" i="7"/>
  <c r="H37" i="7"/>
  <c r="H38" i="7"/>
  <c r="H39" i="7"/>
  <c r="H41" i="7"/>
  <c r="H42" i="7"/>
  <c r="H43" i="7"/>
  <c r="H29" i="7"/>
  <c r="H7" i="7"/>
  <c r="H9" i="7"/>
  <c r="H10" i="7"/>
  <c r="H11" i="7"/>
  <c r="H12" i="7"/>
  <c r="H14" i="7"/>
  <c r="H16" i="7"/>
  <c r="H13" i="7"/>
  <c r="H17" i="7"/>
  <c r="H15" i="7"/>
  <c r="H8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<sst xmlns="http://schemas.openxmlformats.org/spreadsheetml/2006/main" count="165" uniqueCount="80">
  <si>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</si>
  <si>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</si>
  <si>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</si>
  <si>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</si>
  <si>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</si>
  <si>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</si>
  <si>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</si>
  <si>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</si>
  <si>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</si>
  <si>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</si>
  <si>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</si>
  <si>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</si>
  <si>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</si>
  <si>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</si>
  <si>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</si>
  <si>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</si>
  <si>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</si>
  <si>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</si>
  <si>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</si>
  <si>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</si>
  <si>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</si>
  <si>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</si>
  <si>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</si>
  <si>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</si>
  <si>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</si>
  <si>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</si>
  <si>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</si>
  <si>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</si>
  <si>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</si>
  <si>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</si>
  <si>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</si>
  <si>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</si>
  <si>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</si>
  <si>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</si>
  <si>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</si>
  <si>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</si>
  <si>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</si>
  <si>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</si>
  <si>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</si>
  <si>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</si>
  <si>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</si>
  <si>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</si>
  <si>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</si>
  <si>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</si>
  <si>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</si>
  <si>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</si>
  <si>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</si>
  <si>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</si>
  <si>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</si>
  <si>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</si>
  <si>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</si>
  <si>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</si>
  <si>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</si>
  <si>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</si>
  <si>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</si>
  <si>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</si>
  <si>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</si>
  <si>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</si>
  <si>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</si>
  <si>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</si>
  <si>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</si>
  <si>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</si>
  <si>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</si>
  <si>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</si>
  <si>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</si>
  <si>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</si>
  <si>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</si>
  <si>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</si>
  <si>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</si>
  <si>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</si>
  <si>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IID Planning Area</t>
  </si>
  <si>
    <t>Form 1.1b - IID Planning Area</t>
  </si>
  <si>
    <t>Form 1.2 - IID Planning Area</t>
  </si>
  <si>
    <t>Form 1.4 - IID Planning Area</t>
  </si>
  <si>
    <t>Form 1.5 - IID Planning Area</t>
  </si>
  <si>
    <t>Form 1.7a - IID Planning Area</t>
  </si>
  <si>
    <t>Form 2.2 - IID Planning Area</t>
  </si>
  <si>
    <t>Form 2.3 - IID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</si>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</sst>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x14ac:dyDescent="0.25">
      <c r="A2" s="20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766.95646399999987</v>
      </c>
      <c r="C7" s="7">
        <v>0</v>
      </c>
      <c r="D7" s="7">
        <v>585.52074622367763</v>
      </c>
      <c r="E7" s="7">
        <v>0</v>
      </c>
      <c r="F7" s="7">
        <v>67.135303448937577</v>
      </c>
      <c r="G7" s="7">
        <v>33.493628999999999</v>
      </c>
      <c r="H7" s="7">
        <v>187.80562700000002</v>
      </c>
      <c r="I7" s="7">
        <v>276.54358246493041</v>
      </c>
      <c r="J7" s="7">
        <v>3.2338350000000005</v>
      </c>
      <c r="K7" s="7">
        <v>1920.6891871375456</v>
      </c>
    </row>
    <row r="8" spans="1:11" ht="13.5" thickBot="1" x14ac:dyDescent="0.25">
      <c r="A8" s="6">
        <v>1991</v>
      </c>
      <c r="B8" s="7">
        <v>765.16530000000012</v>
      </c>
      <c r="C8" s="7">
        <v>0</v>
      </c>
      <c r="D8" s="7">
        <v>604.78123767871068</v>
      </c>
      <c r="E8" s="7">
        <v>0</v>
      </c>
      <c r="F8" s="7">
        <v>67.276366416974597</v>
      </c>
      <c r="G8" s="7">
        <v>32.919664999999995</v>
      </c>
      <c r="H8" s="7">
        <v>182.53161800000001</v>
      </c>
      <c r="I8" s="7">
        <v>293.1088814286702</v>
      </c>
      <c r="J8" s="7">
        <v>3.2169000000000008</v>
      </c>
      <c r="K8" s="7">
        <v>1948.9999685243552</v>
      </c>
    </row>
    <row r="9" spans="1:11" ht="13.5" thickBot="1" x14ac:dyDescent="0.25">
      <c r="A9" s="6">
        <v>1992</v>
      </c>
      <c r="B9" s="7">
        <v>846.78480204900438</v>
      </c>
      <c r="C9" s="7">
        <v>0</v>
      </c>
      <c r="D9" s="7">
        <v>674.4057190964761</v>
      </c>
      <c r="E9" s="7">
        <v>0</v>
      </c>
      <c r="F9" s="7">
        <v>68.623000000000005</v>
      </c>
      <c r="G9" s="7">
        <v>35.58</v>
      </c>
      <c r="H9" s="7">
        <v>176.99261100000001</v>
      </c>
      <c r="I9" s="7">
        <v>293.05133962887578</v>
      </c>
      <c r="J9" s="7">
        <v>5.5684319999999987</v>
      </c>
      <c r="K9" s="7">
        <v>2101.0059037743563</v>
      </c>
    </row>
    <row r="10" spans="1:11" ht="13.5" thickBot="1" x14ac:dyDescent="0.25">
      <c r="A10" s="6">
        <v>1993</v>
      </c>
      <c r="B10" s="7">
        <v>831.6156269999999</v>
      </c>
      <c r="C10" s="7">
        <v>0</v>
      </c>
      <c r="D10" s="7">
        <v>701.69483329682157</v>
      </c>
      <c r="E10" s="7">
        <v>0</v>
      </c>
      <c r="F10" s="7">
        <v>66.673000000000016</v>
      </c>
      <c r="G10" s="7">
        <v>34.950000000000003</v>
      </c>
      <c r="H10" s="7">
        <v>182.525206</v>
      </c>
      <c r="I10" s="7">
        <v>328.03231525296269</v>
      </c>
      <c r="J10" s="7">
        <v>6.9247939999999994</v>
      </c>
      <c r="K10" s="7">
        <v>2152.415775549784</v>
      </c>
    </row>
    <row r="11" spans="1:11" ht="13.5" thickBot="1" x14ac:dyDescent="0.25">
      <c r="A11" s="6">
        <v>1994</v>
      </c>
      <c r="B11" s="7">
        <v>885.31304699999987</v>
      </c>
      <c r="C11" s="7">
        <v>0</v>
      </c>
      <c r="D11" s="7">
        <v>744.16209288454354</v>
      </c>
      <c r="E11" s="7">
        <v>0</v>
      </c>
      <c r="F11" s="7">
        <v>72.022999999999996</v>
      </c>
      <c r="G11" s="7">
        <v>35.22</v>
      </c>
      <c r="H11" s="7">
        <v>198.88939600000015</v>
      </c>
      <c r="I11" s="7">
        <v>349.67062736379444</v>
      </c>
      <c r="J11" s="7">
        <v>7.1144349999999985</v>
      </c>
      <c r="K11" s="7">
        <v>2292.3925982483374</v>
      </c>
    </row>
    <row r="12" spans="1:11" ht="13.5" thickBot="1" x14ac:dyDescent="0.25">
      <c r="A12" s="6">
        <v>1995</v>
      </c>
      <c r="B12" s="7">
        <v>866.69902100000002</v>
      </c>
      <c r="C12" s="7">
        <v>0</v>
      </c>
      <c r="D12" s="7">
        <v>764.67509749345879</v>
      </c>
      <c r="E12" s="7">
        <v>0</v>
      </c>
      <c r="F12" s="7">
        <v>77.504000000000005</v>
      </c>
      <c r="G12" s="7">
        <v>34.409999999999997</v>
      </c>
      <c r="H12" s="7">
        <v>208.64214500000006</v>
      </c>
      <c r="I12" s="7">
        <v>368.82131986559472</v>
      </c>
      <c r="J12" s="7">
        <v>2.7107700000000001</v>
      </c>
      <c r="K12" s="7">
        <v>2323.4623533590538</v>
      </c>
    </row>
    <row r="13" spans="1:11" ht="13.5" thickBot="1" x14ac:dyDescent="0.25">
      <c r="A13" s="6">
        <v>1996</v>
      </c>
      <c r="B13" s="7">
        <v>937.97601300000031</v>
      </c>
      <c r="C13" s="7">
        <v>0</v>
      </c>
      <c r="D13" s="7">
        <v>791.27665578341498</v>
      </c>
      <c r="E13" s="7">
        <v>0</v>
      </c>
      <c r="F13" s="7">
        <v>88.150999999999996</v>
      </c>
      <c r="G13" s="7">
        <v>32.909999999999997</v>
      </c>
      <c r="H13" s="7">
        <v>210.00219000000004</v>
      </c>
      <c r="I13" s="7">
        <v>337.8270917849095</v>
      </c>
      <c r="J13" s="7">
        <v>6.9569039999999989</v>
      </c>
      <c r="K13" s="7">
        <v>2405.0998545683251</v>
      </c>
    </row>
    <row r="14" spans="1:11" ht="13.5" thickBot="1" x14ac:dyDescent="0.25">
      <c r="A14" s="6">
        <v>1997</v>
      </c>
      <c r="B14" s="7">
        <v>949.74659700000007</v>
      </c>
      <c r="C14" s="7">
        <v>0</v>
      </c>
      <c r="D14" s="7">
        <v>814.42902749243854</v>
      </c>
      <c r="E14" s="7">
        <v>0</v>
      </c>
      <c r="F14" s="7">
        <v>91.710000000000022</v>
      </c>
      <c r="G14" s="7">
        <v>30.720000000000002</v>
      </c>
      <c r="H14" s="7">
        <v>221.71488399999996</v>
      </c>
      <c r="I14" s="7">
        <v>327.53392532352348</v>
      </c>
      <c r="J14" s="7">
        <v>7.1877900000000006</v>
      </c>
      <c r="K14" s="7">
        <v>2443.0422238159617</v>
      </c>
    </row>
    <row r="15" spans="1:11" ht="13.5" thickBot="1" x14ac:dyDescent="0.25">
      <c r="A15" s="6">
        <v>1998</v>
      </c>
      <c r="B15" s="7">
        <v>918.17730822789758</v>
      </c>
      <c r="C15" s="7">
        <v>0</v>
      </c>
      <c r="D15" s="7">
        <v>825.12160566951366</v>
      </c>
      <c r="E15" s="7">
        <v>0</v>
      </c>
      <c r="F15" s="7">
        <v>98.991</v>
      </c>
      <c r="G15" s="7">
        <v>28.94</v>
      </c>
      <c r="H15" s="7">
        <v>229.20823000000004</v>
      </c>
      <c r="I15" s="7">
        <v>278.27419032454594</v>
      </c>
      <c r="J15" s="7">
        <v>9.5753019999999989</v>
      </c>
      <c r="K15" s="7">
        <v>2388.2876362219577</v>
      </c>
    </row>
    <row r="16" spans="1:11" ht="13.5" thickBot="1" x14ac:dyDescent="0.25">
      <c r="A16" s="6">
        <v>1999</v>
      </c>
      <c r="B16" s="7">
        <v>994.28363044558944</v>
      </c>
      <c r="C16" s="7">
        <v>0</v>
      </c>
      <c r="D16" s="7">
        <v>857.72086266289682</v>
      </c>
      <c r="E16" s="7">
        <v>0</v>
      </c>
      <c r="F16" s="7">
        <v>108.051</v>
      </c>
      <c r="G16" s="7">
        <v>29.49</v>
      </c>
      <c r="H16" s="7">
        <v>240.95525399999997</v>
      </c>
      <c r="I16" s="7">
        <v>173.96908116259135</v>
      </c>
      <c r="J16" s="7">
        <v>9.0574699999999986</v>
      </c>
      <c r="K16" s="7">
        <v>2413.5272982710781</v>
      </c>
    </row>
    <row r="17" spans="1:11" ht="13.5" thickBot="1" x14ac:dyDescent="0.25">
      <c r="A17" s="6">
        <v>2000</v>
      </c>
      <c r="B17" s="7">
        <v>1144.73</v>
      </c>
      <c r="C17" s="7">
        <v>0</v>
      </c>
      <c r="D17" s="7">
        <v>964.29000000000076</v>
      </c>
      <c r="E17" s="7">
        <v>0</v>
      </c>
      <c r="F17" s="7">
        <v>121.12100000000001</v>
      </c>
      <c r="G17" s="7">
        <v>34.500000000000007</v>
      </c>
      <c r="H17" s="7">
        <v>254.13000000000019</v>
      </c>
      <c r="I17" s="7">
        <v>167.06000000000009</v>
      </c>
      <c r="J17" s="7">
        <v>9.0900000000000052</v>
      </c>
      <c r="K17" s="7">
        <v>2694.9210000000012</v>
      </c>
    </row>
    <row r="18" spans="1:11" ht="13.5" thickBot="1" x14ac:dyDescent="0.25">
      <c r="A18" s="6">
        <v>2001</v>
      </c>
      <c r="B18" s="7">
        <v>1126.4204521552497</v>
      </c>
      <c r="C18" s="7">
        <v>0</v>
      </c>
      <c r="D18" s="7">
        <v>1014.3010550289154</v>
      </c>
      <c r="E18" s="7">
        <v>0</v>
      </c>
      <c r="F18" s="7">
        <v>110.88100000000003</v>
      </c>
      <c r="G18" s="7">
        <v>36.590000000000003</v>
      </c>
      <c r="H18" s="7">
        <v>264.02999999999986</v>
      </c>
      <c r="I18" s="7">
        <v>192.80999999999995</v>
      </c>
      <c r="J18" s="7">
        <v>9.0599999999999969</v>
      </c>
      <c r="K18" s="7">
        <v>2754.0925071841648</v>
      </c>
    </row>
    <row r="19" spans="1:11" ht="13.5" thickBot="1" x14ac:dyDescent="0.25">
      <c r="A19" s="6">
        <v>2002</v>
      </c>
      <c r="B19" s="7">
        <v>1146.0532672240724</v>
      </c>
      <c r="C19" s="7">
        <v>0</v>
      </c>
      <c r="D19" s="7">
        <v>1005.2676235228363</v>
      </c>
      <c r="E19" s="7">
        <v>0</v>
      </c>
      <c r="F19" s="7">
        <v>113.94100000000002</v>
      </c>
      <c r="G19" s="7">
        <v>36.53</v>
      </c>
      <c r="H19" s="7">
        <v>259.24000000000012</v>
      </c>
      <c r="I19" s="7">
        <v>169.73000000000005</v>
      </c>
      <c r="J19" s="7">
        <v>8.0600000000000041</v>
      </c>
      <c r="K19" s="7">
        <v>2738.821890746909</v>
      </c>
    </row>
    <row r="20" spans="1:11" ht="13.5" thickBot="1" x14ac:dyDescent="0.25">
      <c r="A20" s="6">
        <v>2003</v>
      </c>
      <c r="B20" s="7">
        <v>1168.8341924935457</v>
      </c>
      <c r="C20" s="7">
        <v>0</v>
      </c>
      <c r="D20" s="7">
        <v>1070.8562816839712</v>
      </c>
      <c r="E20" s="7">
        <v>0</v>
      </c>
      <c r="F20" s="7">
        <v>104.14200000000001</v>
      </c>
      <c r="G20" s="7">
        <v>40.67</v>
      </c>
      <c r="H20" s="7">
        <v>264.15999999999997</v>
      </c>
      <c r="I20" s="7">
        <v>177.47999999999996</v>
      </c>
      <c r="J20" s="7">
        <v>7.9999999999999991</v>
      </c>
      <c r="K20" s="7">
        <v>2834.1424741775168</v>
      </c>
    </row>
    <row r="21" spans="1:11" ht="13.5" thickBot="1" x14ac:dyDescent="0.25">
      <c r="A21" s="6">
        <v>2004</v>
      </c>
      <c r="B21" s="7">
        <v>1334.9313195703335</v>
      </c>
      <c r="C21" s="7">
        <v>0</v>
      </c>
      <c r="D21" s="7">
        <v>1067.8316857091756</v>
      </c>
      <c r="E21" s="7">
        <v>0</v>
      </c>
      <c r="F21" s="7">
        <v>98.682000000000002</v>
      </c>
      <c r="G21" s="7">
        <v>43.5</v>
      </c>
      <c r="H21" s="7">
        <v>266.61</v>
      </c>
      <c r="I21" s="7">
        <v>156.96</v>
      </c>
      <c r="J21" s="7">
        <v>8.08</v>
      </c>
      <c r="K21" s="7">
        <v>2976.5950052795092</v>
      </c>
    </row>
    <row r="22" spans="1:11" ht="13.5" thickBot="1" x14ac:dyDescent="0.25">
      <c r="A22" s="6">
        <v>2005</v>
      </c>
      <c r="B22" s="7">
        <v>1363.7837055884149</v>
      </c>
      <c r="C22" s="7">
        <v>0</v>
      </c>
      <c r="D22" s="7">
        <v>1236.1284329449047</v>
      </c>
      <c r="E22" s="7">
        <v>0</v>
      </c>
      <c r="F22" s="7">
        <v>153.09200000000001</v>
      </c>
      <c r="G22" s="7">
        <v>51.230000000000004</v>
      </c>
      <c r="H22" s="7">
        <v>266.69999999999993</v>
      </c>
      <c r="I22" s="7">
        <v>153.09</v>
      </c>
      <c r="J22" s="7">
        <v>8.1599999999999984</v>
      </c>
      <c r="K22" s="7">
        <v>3232.1841385333196</v>
      </c>
    </row>
    <row r="23" spans="1:11" ht="13.5" thickBot="1" x14ac:dyDescent="0.25">
      <c r="A23" s="6">
        <v>2006</v>
      </c>
      <c r="B23" s="7">
        <v>1368.8906830699357</v>
      </c>
      <c r="C23" s="7">
        <v>0</v>
      </c>
      <c r="D23" s="7">
        <v>1177.2626489836628</v>
      </c>
      <c r="E23" s="7">
        <v>0</v>
      </c>
      <c r="F23" s="7">
        <v>127.35199999999999</v>
      </c>
      <c r="G23" s="7">
        <v>48.37</v>
      </c>
      <c r="H23" s="7">
        <v>277.39999999999998</v>
      </c>
      <c r="I23" s="7">
        <v>151.75581641828222</v>
      </c>
      <c r="J23" s="7">
        <v>8.1074310000000001</v>
      </c>
      <c r="K23" s="7">
        <v>3159.1385794718803</v>
      </c>
    </row>
    <row r="24" spans="1:11" ht="13.5" thickBot="1" x14ac:dyDescent="0.25">
      <c r="A24" s="6">
        <v>2007</v>
      </c>
      <c r="B24" s="7">
        <v>1440.5937811731874</v>
      </c>
      <c r="C24" s="7">
        <v>0</v>
      </c>
      <c r="D24" s="7">
        <v>1287.4501510801504</v>
      </c>
      <c r="E24" s="7">
        <v>0</v>
      </c>
      <c r="F24" s="7">
        <v>126.46200000000002</v>
      </c>
      <c r="G24" s="7">
        <v>42.879999999999995</v>
      </c>
      <c r="H24" s="7">
        <v>325.34612096622374</v>
      </c>
      <c r="I24" s="7">
        <v>136.97129836008105</v>
      </c>
      <c r="J24" s="7">
        <v>9.4473749999999992</v>
      </c>
      <c r="K24" s="7">
        <v>3369.1507265796427</v>
      </c>
    </row>
    <row r="25" spans="1:11" ht="13.5" thickBot="1" x14ac:dyDescent="0.25">
      <c r="A25" s="6">
        <v>2008</v>
      </c>
      <c r="B25" s="7">
        <v>1415.7363950781505</v>
      </c>
      <c r="C25" s="7">
        <v>0</v>
      </c>
      <c r="D25" s="7">
        <v>1223.0818077135261</v>
      </c>
      <c r="E25" s="7">
        <v>0</v>
      </c>
      <c r="F25" s="7">
        <v>209.03100000000001</v>
      </c>
      <c r="G25" s="7">
        <v>64.2</v>
      </c>
      <c r="H25" s="7">
        <v>304.52889650580471</v>
      </c>
      <c r="I25" s="7">
        <v>190.16696061357612</v>
      </c>
      <c r="J25" s="7">
        <v>9.146816247394165</v>
      </c>
      <c r="K25" s="7">
        <v>3415.8918761584514</v>
      </c>
    </row>
    <row r="26" spans="1:11" ht="13.5" thickBot="1" x14ac:dyDescent="0.25">
      <c r="A26" s="6">
        <v>2009</v>
      </c>
      <c r="B26" s="7">
        <v>1427.0450049332655</v>
      </c>
      <c r="C26" s="7">
        <v>0</v>
      </c>
      <c r="D26" s="7">
        <v>1160.2414812041384</v>
      </c>
      <c r="E26" s="7">
        <v>0</v>
      </c>
      <c r="F26" s="7">
        <v>195.38200000000001</v>
      </c>
      <c r="G26" s="7">
        <v>63.930000000000007</v>
      </c>
      <c r="H26" s="7">
        <v>279.74973453484051</v>
      </c>
      <c r="I26" s="7">
        <v>186.53115024845528</v>
      </c>
      <c r="J26" s="7">
        <v>9.2974509999999988</v>
      </c>
      <c r="K26" s="7">
        <v>3322.1768219206992</v>
      </c>
    </row>
    <row r="27" spans="1:11" ht="13.5" thickBot="1" x14ac:dyDescent="0.25">
      <c r="A27" s="6">
        <v>2010</v>
      </c>
      <c r="B27" s="7">
        <v>1391.8756358925687</v>
      </c>
      <c r="C27" s="7">
        <v>0</v>
      </c>
      <c r="D27" s="7">
        <v>1147.5160628222334</v>
      </c>
      <c r="E27" s="7">
        <v>0</v>
      </c>
      <c r="F27" s="7">
        <v>190.26300000000001</v>
      </c>
      <c r="G27" s="7">
        <v>61.94</v>
      </c>
      <c r="H27" s="7">
        <v>248.93086799999998</v>
      </c>
      <c r="I27" s="7">
        <v>184.63868880546096</v>
      </c>
      <c r="J27" s="7">
        <v>9.2974509999999988</v>
      </c>
      <c r="K27" s="7">
        <v>3234.4617065202629</v>
      </c>
    </row>
    <row r="28" spans="1:11" ht="13.5" thickBot="1" x14ac:dyDescent="0.25">
      <c r="A28" s="6">
        <v>2011</v>
      </c>
      <c r="B28" s="7">
        <v>1430.2070482773242</v>
      </c>
      <c r="C28" s="7">
        <v>0</v>
      </c>
      <c r="D28" s="7">
        <v>1143.3261964385085</v>
      </c>
      <c r="E28" s="7">
        <v>0</v>
      </c>
      <c r="F28" s="7">
        <v>193.00299999999999</v>
      </c>
      <c r="G28" s="7">
        <v>64.679999999999993</v>
      </c>
      <c r="H28" s="7">
        <v>263.44680299999999</v>
      </c>
      <c r="I28" s="7">
        <v>187.88939716149852</v>
      </c>
      <c r="J28" s="7">
        <v>11.576101000000001</v>
      </c>
      <c r="K28" s="7">
        <v>3294.1285458773309</v>
      </c>
    </row>
    <row r="29" spans="1:11" ht="13.5" thickBot="1" x14ac:dyDescent="0.25">
      <c r="A29" s="6">
        <v>2012</v>
      </c>
      <c r="B29" s="7">
        <v>1517.5993426593877</v>
      </c>
      <c r="C29" s="7">
        <v>0</v>
      </c>
      <c r="D29" s="7">
        <v>1177.2436433503456</v>
      </c>
      <c r="E29" s="7">
        <v>0</v>
      </c>
      <c r="F29" s="7">
        <v>195.18200000000007</v>
      </c>
      <c r="G29" s="7">
        <v>72.680000000000007</v>
      </c>
      <c r="H29" s="7">
        <v>253.96697</v>
      </c>
      <c r="I29" s="7">
        <v>190.89988914858139</v>
      </c>
      <c r="J29" s="7">
        <v>11.576101000000003</v>
      </c>
      <c r="K29" s="7">
        <v>3419.1479461583144</v>
      </c>
    </row>
    <row r="30" spans="1:11" ht="13.5" thickBot="1" x14ac:dyDescent="0.25">
      <c r="A30" s="6">
        <v>2013</v>
      </c>
      <c r="B30" s="7">
        <v>1638.4568667005437</v>
      </c>
      <c r="C30" s="7">
        <v>9.4949311524240562E-2</v>
      </c>
      <c r="D30" s="7">
        <v>1066.8706742996819</v>
      </c>
      <c r="E30" s="7">
        <v>0.23525208423087524</v>
      </c>
      <c r="F30" s="7">
        <v>179.52100000000004</v>
      </c>
      <c r="G30" s="7">
        <v>70.38</v>
      </c>
      <c r="H30" s="7">
        <v>249.72054942235093</v>
      </c>
      <c r="I30" s="7">
        <v>171.40244835534551</v>
      </c>
      <c r="J30" s="7">
        <v>11.576101000000003</v>
      </c>
      <c r="K30" s="7">
        <v>3387.9276397779222</v>
      </c>
    </row>
    <row r="31" spans="1:11" ht="13.5" thickBot="1" x14ac:dyDescent="0.25">
      <c r="A31" s="6">
        <v>2014</v>
      </c>
      <c r="B31" s="7">
        <v>1665.9188622476709</v>
      </c>
      <c r="C31" s="7">
        <v>0.14279330214297742</v>
      </c>
      <c r="D31" s="7">
        <v>1063.2894098219624</v>
      </c>
      <c r="E31" s="7">
        <v>0.29289591474699611</v>
      </c>
      <c r="F31" s="7">
        <v>168.6002155444254</v>
      </c>
      <c r="G31" s="7">
        <v>74.332259892350464</v>
      </c>
      <c r="H31" s="7">
        <v>264.12175758505856</v>
      </c>
      <c r="I31" s="7">
        <v>173.17450400047369</v>
      </c>
      <c r="J31" s="7">
        <v>11.79506714142182</v>
      </c>
      <c r="K31" s="7">
        <v>3421.2320762333638</v>
      </c>
    </row>
    <row r="32" spans="1:11" ht="13.5" thickBot="1" x14ac:dyDescent="0.25">
      <c r="A32" s="6">
        <v>2015</v>
      </c>
      <c r="B32" s="7">
        <v>1704.815859844691</v>
      </c>
      <c r="C32" s="7">
        <v>0.33499648789611369</v>
      </c>
      <c r="D32" s="7">
        <v>1082.0696150930323</v>
      </c>
      <c r="E32" s="7">
        <v>0.48368136023989239</v>
      </c>
      <c r="F32" s="7">
        <v>157.20079871611867</v>
      </c>
      <c r="G32" s="7">
        <v>75.694522263288505</v>
      </c>
      <c r="H32" s="7">
        <v>259.14381840516131</v>
      </c>
      <c r="I32" s="7">
        <v>173.4958546040655</v>
      </c>
      <c r="J32" s="7">
        <v>11.853628657078238</v>
      </c>
      <c r="K32" s="7">
        <v>3464.2740975834358</v>
      </c>
    </row>
    <row r="33" spans="1:11" ht="13.5" thickBot="1" x14ac:dyDescent="0.25">
      <c r="A33" s="6">
        <v>2016</v>
      </c>
      <c r="B33" s="7">
        <v>1733.8724452294127</v>
      </c>
      <c r="C33" s="7">
        <v>0.59167264956744647</v>
      </c>
      <c r="D33" s="7">
        <v>1095.1643242651908</v>
      </c>
      <c r="E33" s="7">
        <v>0.72897406044953661</v>
      </c>
      <c r="F33" s="7">
        <v>156.31139478462001</v>
      </c>
      <c r="G33" s="7">
        <v>75.066641372637179</v>
      </c>
      <c r="H33" s="7">
        <v>261.71758558872767</v>
      </c>
      <c r="I33" s="7">
        <v>174.43356018951278</v>
      </c>
      <c r="J33" s="7">
        <v>11.889518263923698</v>
      </c>
      <c r="K33" s="7">
        <v>3508.4554696940245</v>
      </c>
    </row>
    <row r="34" spans="1:11" ht="13.5" thickBot="1" x14ac:dyDescent="0.25">
      <c r="A34" s="6">
        <v>2017</v>
      </c>
      <c r="B34" s="7">
        <v>1777.9144734332474</v>
      </c>
      <c r="C34" s="7">
        <v>0.93290870344961574</v>
      </c>
      <c r="D34" s="7">
        <v>1112.8960582591239</v>
      </c>
      <c r="E34" s="7">
        <v>1.0442978975632478</v>
      </c>
      <c r="F34" s="7">
        <v>156.10125697080349</v>
      </c>
      <c r="G34" s="7">
        <v>75.386228411287988</v>
      </c>
      <c r="H34" s="7">
        <v>265.3025142268441</v>
      </c>
      <c r="I34" s="7">
        <v>175.80919608068209</v>
      </c>
      <c r="J34" s="7">
        <v>11.97678225738372</v>
      </c>
      <c r="K34" s="7">
        <v>3575.386509639372</v>
      </c>
    </row>
    <row r="35" spans="1:11" ht="13.5" thickBot="1" x14ac:dyDescent="0.25">
      <c r="A35" s="6">
        <v>2018</v>
      </c>
      <c r="B35" s="7">
        <v>1820.0139529161465</v>
      </c>
      <c r="C35" s="7">
        <v>1.2334514135433565</v>
      </c>
      <c r="D35" s="7">
        <v>1133.167544691159</v>
      </c>
      <c r="E35" s="7">
        <v>1.2612755676412959</v>
      </c>
      <c r="F35" s="7">
        <v>156.6536890340175</v>
      </c>
      <c r="G35" s="7">
        <v>75.546471305237731</v>
      </c>
      <c r="H35" s="7">
        <v>269.57475427135728</v>
      </c>
      <c r="I35" s="7">
        <v>176.54971405513953</v>
      </c>
      <c r="J35" s="7">
        <v>12.092777974343401</v>
      </c>
      <c r="K35" s="7">
        <v>3643.5989042474012</v>
      </c>
    </row>
    <row r="36" spans="1:11" ht="13.5" thickBot="1" x14ac:dyDescent="0.25">
      <c r="A36" s="6">
        <v>2019</v>
      </c>
      <c r="B36" s="7">
        <v>1867.1735816954572</v>
      </c>
      <c r="C36" s="7">
        <v>1.9062736303702272</v>
      </c>
      <c r="D36" s="7">
        <v>1155.2868074650194</v>
      </c>
      <c r="E36" s="7">
        <v>1.751383661092937</v>
      </c>
      <c r="F36" s="7">
        <v>157.07260708047542</v>
      </c>
      <c r="G36" s="7">
        <v>75.266000937287345</v>
      </c>
      <c r="H36" s="7">
        <v>274.32183301193896</v>
      </c>
      <c r="I36" s="7">
        <v>177.55023407916264</v>
      </c>
      <c r="J36" s="7">
        <v>12.184644746353671</v>
      </c>
      <c r="K36" s="7">
        <v>3718.8557090156942</v>
      </c>
    </row>
    <row r="37" spans="1:11" ht="13.5" thickBot="1" x14ac:dyDescent="0.25">
      <c r="A37" s="6">
        <v>2020</v>
      </c>
      <c r="B37" s="7">
        <v>1924.8512861236284</v>
      </c>
      <c r="C37" s="7">
        <v>2.8082158565257491</v>
      </c>
      <c r="D37" s="7">
        <v>1179.439107356367</v>
      </c>
      <c r="E37" s="7">
        <v>2.31412977794615</v>
      </c>
      <c r="F37" s="7">
        <v>157.37321057576426</v>
      </c>
      <c r="G37" s="7">
        <v>75.02724479212533</v>
      </c>
      <c r="H37" s="7">
        <v>279.09184056316064</v>
      </c>
      <c r="I37" s="7">
        <v>178.78377285145066</v>
      </c>
      <c r="J37" s="7">
        <v>12.262101217273639</v>
      </c>
      <c r="K37" s="7">
        <v>3806.8285634797694</v>
      </c>
    </row>
    <row r="38" spans="1:11" ht="13.5" thickBot="1" x14ac:dyDescent="0.25">
      <c r="A38" s="6">
        <v>2021</v>
      </c>
      <c r="B38" s="7">
        <v>1876.1067980317828</v>
      </c>
      <c r="C38" s="7">
        <v>4.023837639636004</v>
      </c>
      <c r="D38" s="7">
        <v>1204.5215719588523</v>
      </c>
      <c r="E38" s="7">
        <v>2.9827687208248759</v>
      </c>
      <c r="F38" s="7">
        <v>157.77904243370523</v>
      </c>
      <c r="G38" s="7">
        <v>74.776410864774348</v>
      </c>
      <c r="H38" s="7">
        <v>283.99339716540845</v>
      </c>
      <c r="I38" s="7">
        <v>180.3918010463334</v>
      </c>
      <c r="J38" s="7">
        <v>12.33844947559836</v>
      </c>
      <c r="K38" s="7">
        <v>3789.9074709764554</v>
      </c>
    </row>
    <row r="39" spans="1:11" ht="13.5" thickBot="1" x14ac:dyDescent="0.25">
      <c r="A39" s="6">
        <v>2022</v>
      </c>
      <c r="B39" s="7">
        <v>1899.6585299201181</v>
      </c>
      <c r="C39" s="7">
        <v>5.8972958789795547</v>
      </c>
      <c r="D39" s="7">
        <v>1229.9768944386972</v>
      </c>
      <c r="E39" s="7">
        <v>3.9030789287673961</v>
      </c>
      <c r="F39" s="7">
        <v>158.24041283229974</v>
      </c>
      <c r="G39" s="7">
        <v>74.573401437299253</v>
      </c>
      <c r="H39" s="7">
        <v>288.80055304061221</v>
      </c>
      <c r="I39" s="7">
        <v>182.25570645115849</v>
      </c>
      <c r="J39" s="7">
        <v>12.415366147221622</v>
      </c>
      <c r="K39" s="7">
        <v>3845.9208642674062</v>
      </c>
    </row>
    <row r="40" spans="1:11" ht="13.5" thickBot="1" x14ac:dyDescent="0.25">
      <c r="A40" s="6">
        <v>2023</v>
      </c>
      <c r="B40" s="7">
        <v>1940.790924866363</v>
      </c>
      <c r="C40" s="7">
        <v>8.2057204677791624</v>
      </c>
      <c r="D40" s="7">
        <v>1253.7061039679757</v>
      </c>
      <c r="E40" s="7">
        <v>4.8269262054805404</v>
      </c>
      <c r="F40" s="7">
        <v>158.51290791685128</v>
      </c>
      <c r="G40" s="7">
        <v>74.423656754986666</v>
      </c>
      <c r="H40" s="7">
        <v>293.10650647538586</v>
      </c>
      <c r="I40" s="7">
        <v>183.52967662151048</v>
      </c>
      <c r="J40" s="7">
        <v>12.483800396406826</v>
      </c>
      <c r="K40" s="7">
        <v>3916.5535769994794</v>
      </c>
    </row>
    <row r="41" spans="1:11" ht="13.5" thickBot="1" x14ac:dyDescent="0.25">
      <c r="A41" s="6">
        <v>2024</v>
      </c>
      <c r="B41" s="7">
        <v>1981.7906370301314</v>
      </c>
      <c r="C41" s="7">
        <v>10.812323944467723</v>
      </c>
      <c r="D41" s="7">
        <v>1280.0783548032059</v>
      </c>
      <c r="E41" s="7">
        <v>5.7804776191454605</v>
      </c>
      <c r="F41" s="7">
        <v>159.05721901623065</v>
      </c>
      <c r="G41" s="7">
        <v>74.460242394638769</v>
      </c>
      <c r="H41" s="7">
        <v>297.56978582790322</v>
      </c>
      <c r="I41" s="7">
        <v>184.96812877859247</v>
      </c>
      <c r="J41" s="7">
        <v>12.539610758731174</v>
      </c>
      <c r="K41" s="7">
        <v>3990.463978609434</v>
      </c>
    </row>
    <row r="42" spans="1:11" ht="13.5" thickBot="1" x14ac:dyDescent="0.25">
      <c r="A42" s="6">
        <v>2025</v>
      </c>
      <c r="B42" s="7">
        <v>2021.4566512564313</v>
      </c>
      <c r="C42" s="7">
        <v>13.93263157293646</v>
      </c>
      <c r="D42" s="7">
        <v>1305.7483707177159</v>
      </c>
      <c r="E42" s="7">
        <v>6.5360065195934247</v>
      </c>
      <c r="F42" s="7">
        <v>159.55702674627375</v>
      </c>
      <c r="G42" s="7">
        <v>74.24693258813933</v>
      </c>
      <c r="H42" s="7">
        <v>301.74204768200104</v>
      </c>
      <c r="I42" s="7">
        <v>185.90340098126345</v>
      </c>
      <c r="J42" s="7">
        <v>12.590533242842145</v>
      </c>
      <c r="K42" s="7">
        <v>4061.2449632146668</v>
      </c>
    </row>
    <row r="43" spans="1:11" ht="13.5" thickBot="1" x14ac:dyDescent="0.25">
      <c r="A43" s="6">
        <v>2026</v>
      </c>
      <c r="B43" s="7">
        <v>2061.4562455028117</v>
      </c>
      <c r="C43" s="7">
        <v>17.872349870802992</v>
      </c>
      <c r="D43" s="7">
        <v>1331.071977100414</v>
      </c>
      <c r="E43" s="7">
        <v>7.3190787629117615</v>
      </c>
      <c r="F43" s="7">
        <v>160.15678680047034</v>
      </c>
      <c r="G43" s="7">
        <v>73.985139725561012</v>
      </c>
      <c r="H43" s="7">
        <v>305.88940428474285</v>
      </c>
      <c r="I43" s="7">
        <v>186.67480691937467</v>
      </c>
      <c r="J43" s="7">
        <v>12.634063571145218</v>
      </c>
      <c r="K43" s="7">
        <v>4131.8684239045197</v>
      </c>
    </row>
    <row r="44" spans="1:11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19" t="s">
        <v>24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4.1" customHeight="1" x14ac:dyDescent="0.2">
      <c r="A47" s="4"/>
    </row>
    <row r="48" spans="1:11" ht="15.75" x14ac:dyDescent="0.25">
      <c r="A48" s="18" t="s">
        <v>25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">
      <c r="A49" s="8" t="s">
        <v>26</v>
      </c>
      <c r="B49" s="12">
        <f>EXP((LN(B17/B7)/10))-1</f>
        <v>4.08621958834261E-2</v>
      </c>
      <c r="C49" s="13" t="s">
        <v>61</v>
      </c>
      <c r="D49" s="12">
        <f>EXP((LN(D17/D7)/10))-1</f>
        <v>5.1154460480451469E-2</v>
      </c>
      <c r="E49" s="13" t="s">
        <v>61</v>
      </c>
      <c r="F49" s="12">
        <f t="shared" ref="F49:K49" si="0">EXP((LN(F17/F7)/10))-1</f>
        <v>6.0783727870713067E-2</v>
      </c>
      <c r="G49" s="12">
        <f t="shared" si="0"/>
        <v>2.9647945755642002E-3</v>
      </c>
      <c r="H49" s="12">
        <f t="shared" si="0"/>
        <v>3.0705832485373286E-2</v>
      </c>
      <c r="I49" s="12">
        <f t="shared" si="0"/>
        <v>-4.9152455596404465E-2</v>
      </c>
      <c r="J49" s="12">
        <f t="shared" si="0"/>
        <v>0.10888013301178479</v>
      </c>
      <c r="K49" s="12">
        <f t="shared" si="0"/>
        <v>3.4448548879260077E-2</v>
      </c>
    </row>
    <row r="50" spans="1:11" x14ac:dyDescent="0.2">
      <c r="A50" s="8" t="s">
        <v>27</v>
      </c>
      <c r="B50" s="12">
        <f>EXP((LN(B30/B17)/13))-1</f>
        <v>2.796749129291376E-2</v>
      </c>
      <c r="C50" s="13" t="s">
        <v>61</v>
      </c>
      <c r="D50" s="12">
        <f>EXP((LN(D30/D17)/13))-1</f>
        <v>7.8066961017226877E-3</v>
      </c>
      <c r="E50" s="13" t="s">
        <v>61</v>
      </c>
      <c r="F50" s="12">
        <f t="shared" ref="F50:K50" si="1">EXP((LN(F30/F17)/13))-1</f>
        <v>3.0732171583487178E-2</v>
      </c>
      <c r="G50" s="12">
        <f t="shared" si="1"/>
        <v>5.6374003870008016E-2</v>
      </c>
      <c r="H50" s="12">
        <f t="shared" si="1"/>
        <v>-1.3455137348962198E-3</v>
      </c>
      <c r="I50" s="12">
        <f t="shared" si="1"/>
        <v>1.9758926766126894E-3</v>
      </c>
      <c r="J50" s="12">
        <f t="shared" si="1"/>
        <v>1.877153453388769E-2</v>
      </c>
      <c r="K50" s="12">
        <f t="shared" si="1"/>
        <v>1.7759670171176412E-2</v>
      </c>
    </row>
    <row r="51" spans="1:11" x14ac:dyDescent="0.2">
      <c r="A51" s="8" t="s">
        <v>28</v>
      </c>
      <c r="B51" s="12">
        <f t="shared" ref="B51:K51" si="2">EXP((LN(B32/B30)/2))-1</f>
        <v>2.0049464201796097E-2</v>
      </c>
      <c r="C51" s="12">
        <f t="shared" si="2"/>
        <v>0.87834004268453314</v>
      </c>
      <c r="D51" s="12">
        <f t="shared" si="2"/>
        <v>7.0979506931450054E-3</v>
      </c>
      <c r="E51" s="12">
        <f t="shared" si="2"/>
        <v>0.43388042435387408</v>
      </c>
      <c r="F51" s="12">
        <f t="shared" si="2"/>
        <v>-6.4228649431807838E-2</v>
      </c>
      <c r="G51" s="12">
        <f t="shared" si="2"/>
        <v>3.7068862362170441E-2</v>
      </c>
      <c r="H51" s="12">
        <f t="shared" si="2"/>
        <v>1.8692915695468493E-2</v>
      </c>
      <c r="I51" s="12">
        <f t="shared" si="2"/>
        <v>6.0881659101734709E-3</v>
      </c>
      <c r="J51" s="12">
        <f t="shared" si="2"/>
        <v>1.1916098823309795E-2</v>
      </c>
      <c r="K51" s="12">
        <f t="shared" si="2"/>
        <v>1.1204655304391631E-2</v>
      </c>
    </row>
    <row r="52" spans="1:11" x14ac:dyDescent="0.2">
      <c r="A52" s="8" t="s">
        <v>60</v>
      </c>
      <c r="B52" s="12">
        <f t="shared" ref="B52:K52" si="3">EXP((LN(B43/B30)/13))-1</f>
        <v>1.7822949860793136E-2</v>
      </c>
      <c r="C52" s="12">
        <f t="shared" si="3"/>
        <v>0.49615346031357621</v>
      </c>
      <c r="D52" s="12">
        <f t="shared" si="3"/>
        <v>1.7165262904052403E-2</v>
      </c>
      <c r="E52" s="12">
        <f t="shared" si="3"/>
        <v>0.3026874410833198</v>
      </c>
      <c r="F52" s="12">
        <f t="shared" si="3"/>
        <v>-8.7414875177391771E-3</v>
      </c>
      <c r="G52" s="12">
        <f t="shared" si="3"/>
        <v>3.8500946938309077E-3</v>
      </c>
      <c r="H52" s="12">
        <f t="shared" si="3"/>
        <v>1.5728653523762404E-2</v>
      </c>
      <c r="I52" s="12">
        <f t="shared" si="3"/>
        <v>6.5872791659167262E-3</v>
      </c>
      <c r="J52" s="12">
        <f t="shared" si="3"/>
        <v>6.7499024407611241E-3</v>
      </c>
      <c r="K52" s="12">
        <f t="shared" si="3"/>
        <v>1.5387282810440217E-2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2"/>
      <c r="K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766.95646399999987</v>
      </c>
      <c r="C7" s="7">
        <v>585.52074622367763</v>
      </c>
      <c r="D7" s="7">
        <v>67.135303448937577</v>
      </c>
      <c r="E7" s="7">
        <v>33.493628999999999</v>
      </c>
      <c r="F7" s="7">
        <v>187.80562700000002</v>
      </c>
      <c r="G7" s="7">
        <v>276.54358246493041</v>
      </c>
      <c r="H7" s="7">
        <v>3.2338350000000005</v>
      </c>
      <c r="I7" s="7">
        <v>1920.6891871375456</v>
      </c>
    </row>
    <row r="8" spans="1:11" ht="13.5" thickBot="1" x14ac:dyDescent="0.25">
      <c r="A8" s="6">
        <v>1991</v>
      </c>
      <c r="B8" s="7">
        <v>765.16530000000012</v>
      </c>
      <c r="C8" s="7">
        <v>604.78123767871068</v>
      </c>
      <c r="D8" s="7">
        <v>67.276366416974597</v>
      </c>
      <c r="E8" s="7">
        <v>32.919664999999995</v>
      </c>
      <c r="F8" s="7">
        <v>182.53161800000001</v>
      </c>
      <c r="G8" s="7">
        <v>293.1088814286702</v>
      </c>
      <c r="H8" s="7">
        <v>3.2169000000000008</v>
      </c>
      <c r="I8" s="7">
        <v>1948.9999685243552</v>
      </c>
    </row>
    <row r="9" spans="1:11" ht="13.5" thickBot="1" x14ac:dyDescent="0.25">
      <c r="A9" s="6">
        <v>1992</v>
      </c>
      <c r="B9" s="7">
        <v>846.78480204900438</v>
      </c>
      <c r="C9" s="7">
        <v>674.4057190964761</v>
      </c>
      <c r="D9" s="7">
        <v>68.623000000000005</v>
      </c>
      <c r="E9" s="7">
        <v>35.58</v>
      </c>
      <c r="F9" s="7">
        <v>176.99261100000001</v>
      </c>
      <c r="G9" s="7">
        <v>293.05133962887578</v>
      </c>
      <c r="H9" s="7">
        <v>5.5684319999999987</v>
      </c>
      <c r="I9" s="7">
        <v>2101.0059037743563</v>
      </c>
    </row>
    <row r="10" spans="1:11" ht="13.5" thickBot="1" x14ac:dyDescent="0.25">
      <c r="A10" s="6">
        <v>1993</v>
      </c>
      <c r="B10" s="7">
        <v>831.6156269999999</v>
      </c>
      <c r="C10" s="7">
        <v>701.69483329682157</v>
      </c>
      <c r="D10" s="7">
        <v>66.673000000000016</v>
      </c>
      <c r="E10" s="7">
        <v>34.950000000000003</v>
      </c>
      <c r="F10" s="7">
        <v>182.525206</v>
      </c>
      <c r="G10" s="7">
        <v>328.03231525296269</v>
      </c>
      <c r="H10" s="7">
        <v>6.9247939999999994</v>
      </c>
      <c r="I10" s="7">
        <v>2152.415775549784</v>
      </c>
    </row>
    <row r="11" spans="1:11" ht="13.5" thickBot="1" x14ac:dyDescent="0.25">
      <c r="A11" s="6">
        <v>1994</v>
      </c>
      <c r="B11" s="7">
        <v>885.31304699999987</v>
      </c>
      <c r="C11" s="7">
        <v>744.16209288454354</v>
      </c>
      <c r="D11" s="7">
        <v>72.022999999999996</v>
      </c>
      <c r="E11" s="7">
        <v>35.22</v>
      </c>
      <c r="F11" s="7">
        <v>198.88939600000015</v>
      </c>
      <c r="G11" s="7">
        <v>349.67062736379444</v>
      </c>
      <c r="H11" s="7">
        <v>7.1144349999999985</v>
      </c>
      <c r="I11" s="7">
        <v>2292.3925982483374</v>
      </c>
    </row>
    <row r="12" spans="1:11" ht="13.5" thickBot="1" x14ac:dyDescent="0.25">
      <c r="A12" s="6">
        <v>1995</v>
      </c>
      <c r="B12" s="7">
        <v>866.69902100000002</v>
      </c>
      <c r="C12" s="7">
        <v>764.67509749345879</v>
      </c>
      <c r="D12" s="7">
        <v>77.504000000000005</v>
      </c>
      <c r="E12" s="7">
        <v>34.409999999999997</v>
      </c>
      <c r="F12" s="7">
        <v>208.64214500000006</v>
      </c>
      <c r="G12" s="7">
        <v>368.82131986559472</v>
      </c>
      <c r="H12" s="7">
        <v>2.7107700000000001</v>
      </c>
      <c r="I12" s="7">
        <v>2323.4623533590538</v>
      </c>
    </row>
    <row r="13" spans="1:11" ht="13.5" thickBot="1" x14ac:dyDescent="0.25">
      <c r="A13" s="6">
        <v>1996</v>
      </c>
      <c r="B13" s="7">
        <v>937.97601300000031</v>
      </c>
      <c r="C13" s="7">
        <v>791.27665578341498</v>
      </c>
      <c r="D13" s="7">
        <v>88.150999999999996</v>
      </c>
      <c r="E13" s="7">
        <v>32.909999999999997</v>
      </c>
      <c r="F13" s="7">
        <v>210.00219000000004</v>
      </c>
      <c r="G13" s="7">
        <v>337.8270917849095</v>
      </c>
      <c r="H13" s="7">
        <v>6.9569039999999989</v>
      </c>
      <c r="I13" s="7">
        <v>2405.0998545683251</v>
      </c>
    </row>
    <row r="14" spans="1:11" ht="13.5" thickBot="1" x14ac:dyDescent="0.25">
      <c r="A14" s="6">
        <v>1997</v>
      </c>
      <c r="B14" s="7">
        <v>949.74659700000007</v>
      </c>
      <c r="C14" s="7">
        <v>814.42902749243854</v>
      </c>
      <c r="D14" s="7">
        <v>91.710000000000022</v>
      </c>
      <c r="E14" s="7">
        <v>30.720000000000002</v>
      </c>
      <c r="F14" s="7">
        <v>221.71488399999996</v>
      </c>
      <c r="G14" s="7">
        <v>327.53392532352348</v>
      </c>
      <c r="H14" s="7">
        <v>7.1877900000000006</v>
      </c>
      <c r="I14" s="7">
        <v>2443.0422238159617</v>
      </c>
    </row>
    <row r="15" spans="1:11" ht="13.5" thickBot="1" x14ac:dyDescent="0.25">
      <c r="A15" s="6">
        <v>1998</v>
      </c>
      <c r="B15" s="7">
        <v>918.17730822789758</v>
      </c>
      <c r="C15" s="7">
        <v>825.12160566951366</v>
      </c>
      <c r="D15" s="7">
        <v>98.991</v>
      </c>
      <c r="E15" s="7">
        <v>28.94</v>
      </c>
      <c r="F15" s="7">
        <v>229.20823000000004</v>
      </c>
      <c r="G15" s="7">
        <v>278.27419032454594</v>
      </c>
      <c r="H15" s="7">
        <v>9.5753019999999989</v>
      </c>
      <c r="I15" s="7">
        <v>2388.2876362219577</v>
      </c>
    </row>
    <row r="16" spans="1:11" ht="13.5" thickBot="1" x14ac:dyDescent="0.25">
      <c r="A16" s="6">
        <v>1999</v>
      </c>
      <c r="B16" s="7">
        <v>994.28363044558944</v>
      </c>
      <c r="C16" s="7">
        <v>857.72086266289682</v>
      </c>
      <c r="D16" s="7">
        <v>108.051</v>
      </c>
      <c r="E16" s="7">
        <v>29.49</v>
      </c>
      <c r="F16" s="7">
        <v>240.95525399999997</v>
      </c>
      <c r="G16" s="7">
        <v>173.96908116259135</v>
      </c>
      <c r="H16" s="7">
        <v>9.0574699999999986</v>
      </c>
      <c r="I16" s="7">
        <v>2413.5272982710781</v>
      </c>
    </row>
    <row r="17" spans="1:9" ht="13.5" thickBot="1" x14ac:dyDescent="0.25">
      <c r="A17" s="6">
        <v>2000</v>
      </c>
      <c r="B17" s="7">
        <v>1144.73</v>
      </c>
      <c r="C17" s="7">
        <v>964.29000000000076</v>
      </c>
      <c r="D17" s="7">
        <v>121.12100000000001</v>
      </c>
      <c r="E17" s="7">
        <v>34.500000000000007</v>
      </c>
      <c r="F17" s="7">
        <v>254.13000000000019</v>
      </c>
      <c r="G17" s="7">
        <v>167.06000000000009</v>
      </c>
      <c r="H17" s="7">
        <v>9.0900000000000052</v>
      </c>
      <c r="I17" s="7">
        <v>2694.9210000000012</v>
      </c>
    </row>
    <row r="18" spans="1:9" ht="13.5" thickBot="1" x14ac:dyDescent="0.25">
      <c r="A18" s="6">
        <v>2001</v>
      </c>
      <c r="B18" s="7">
        <v>1126.42</v>
      </c>
      <c r="C18" s="7">
        <v>1014.2999999999997</v>
      </c>
      <c r="D18" s="7">
        <v>110.88100000000003</v>
      </c>
      <c r="E18" s="7">
        <v>36.590000000000003</v>
      </c>
      <c r="F18" s="7">
        <v>264.02999999999986</v>
      </c>
      <c r="G18" s="7">
        <v>192.80999999999995</v>
      </c>
      <c r="H18" s="7">
        <v>9.0599999999999969</v>
      </c>
      <c r="I18" s="7">
        <v>2754.0909999999994</v>
      </c>
    </row>
    <row r="19" spans="1:9" ht="13.5" thickBot="1" x14ac:dyDescent="0.25">
      <c r="A19" s="6">
        <v>2002</v>
      </c>
      <c r="B19" s="7">
        <v>1146.05</v>
      </c>
      <c r="C19" s="7">
        <v>1005.2600000000006</v>
      </c>
      <c r="D19" s="7">
        <v>113.94100000000002</v>
      </c>
      <c r="E19" s="7">
        <v>36.53</v>
      </c>
      <c r="F19" s="7">
        <v>259.24000000000012</v>
      </c>
      <c r="G19" s="7">
        <v>169.73000000000005</v>
      </c>
      <c r="H19" s="7">
        <v>8.0600000000000041</v>
      </c>
      <c r="I19" s="7">
        <v>2738.8110000000006</v>
      </c>
    </row>
    <row r="20" spans="1:9" ht="13.5" thickBot="1" x14ac:dyDescent="0.25">
      <c r="A20" s="6">
        <v>2003</v>
      </c>
      <c r="B20" s="7">
        <v>1168.81</v>
      </c>
      <c r="C20" s="7">
        <v>1070.81</v>
      </c>
      <c r="D20" s="7">
        <v>104.14200000000001</v>
      </c>
      <c r="E20" s="7">
        <v>40.67</v>
      </c>
      <c r="F20" s="7">
        <v>264.15999999999997</v>
      </c>
      <c r="G20" s="7">
        <v>177.47999999999996</v>
      </c>
      <c r="H20" s="7">
        <v>7.9999999999999991</v>
      </c>
      <c r="I20" s="7">
        <v>2834.0719999999997</v>
      </c>
    </row>
    <row r="21" spans="1:9" ht="13.5" thickBot="1" x14ac:dyDescent="0.25">
      <c r="A21" s="6">
        <v>2004</v>
      </c>
      <c r="B21" s="7">
        <v>1334.89</v>
      </c>
      <c r="C21" s="7">
        <v>1067.7300000000005</v>
      </c>
      <c r="D21" s="7">
        <v>98.682000000000002</v>
      </c>
      <c r="E21" s="7">
        <v>43.5</v>
      </c>
      <c r="F21" s="7">
        <v>266.61</v>
      </c>
      <c r="G21" s="7">
        <v>156.96</v>
      </c>
      <c r="H21" s="7">
        <v>8.08</v>
      </c>
      <c r="I21" s="7">
        <v>2976.4520000000007</v>
      </c>
    </row>
    <row r="22" spans="1:9" ht="13.5" thickBot="1" x14ac:dyDescent="0.25">
      <c r="A22" s="6">
        <v>2005</v>
      </c>
      <c r="B22" s="7">
        <v>1363.7199999999998</v>
      </c>
      <c r="C22" s="7">
        <v>1235.9500000000003</v>
      </c>
      <c r="D22" s="7">
        <v>153.03435771869403</v>
      </c>
      <c r="E22" s="7">
        <v>51.230000000000004</v>
      </c>
      <c r="F22" s="7">
        <v>266.69999999999993</v>
      </c>
      <c r="G22" s="7">
        <v>153.09</v>
      </c>
      <c r="H22" s="7">
        <v>8.1599999999999984</v>
      </c>
      <c r="I22" s="7">
        <v>3231.884357718694</v>
      </c>
    </row>
    <row r="23" spans="1:9" ht="13.5" thickBot="1" x14ac:dyDescent="0.25">
      <c r="A23" s="6">
        <v>2006</v>
      </c>
      <c r="B23" s="7">
        <v>1368.68</v>
      </c>
      <c r="C23" s="7">
        <v>1176.7000000000003</v>
      </c>
      <c r="D23" s="7">
        <v>127.21964894256799</v>
      </c>
      <c r="E23" s="7">
        <v>48.37</v>
      </c>
      <c r="F23" s="7">
        <v>277.39999999999998</v>
      </c>
      <c r="G23" s="7">
        <v>151.75</v>
      </c>
      <c r="H23" s="7">
        <v>8.1074310000000001</v>
      </c>
      <c r="I23" s="7">
        <v>3158.2270799425678</v>
      </c>
    </row>
    <row r="24" spans="1:9" ht="13.5" thickBot="1" x14ac:dyDescent="0.25">
      <c r="A24" s="6">
        <v>2007</v>
      </c>
      <c r="B24" s="7">
        <v>1440.2199999999998</v>
      </c>
      <c r="C24" s="7">
        <v>1286.4669923423041</v>
      </c>
      <c r="D24" s="7">
        <v>126.31985496431805</v>
      </c>
      <c r="E24" s="7">
        <v>42.879999999999995</v>
      </c>
      <c r="F24" s="7">
        <v>325.34612096622374</v>
      </c>
      <c r="G24" s="7">
        <v>136.92441710016104</v>
      </c>
      <c r="H24" s="7">
        <v>9.4473749999999992</v>
      </c>
      <c r="I24" s="7">
        <v>3367.6047603730067</v>
      </c>
    </row>
    <row r="25" spans="1:9" ht="13.5" thickBot="1" x14ac:dyDescent="0.25">
      <c r="A25" s="6">
        <v>2008</v>
      </c>
      <c r="B25" s="7">
        <v>1414.712</v>
      </c>
      <c r="C25" s="7">
        <v>1220.4932271063433</v>
      </c>
      <c r="D25" s="7">
        <v>208.88870408411256</v>
      </c>
      <c r="E25" s="7">
        <v>64.2</v>
      </c>
      <c r="F25" s="7">
        <v>304.52889650580471</v>
      </c>
      <c r="G25" s="7">
        <v>190.12002959142492</v>
      </c>
      <c r="H25" s="7">
        <v>9.146816247394165</v>
      </c>
      <c r="I25" s="7">
        <v>3412.0896735350798</v>
      </c>
    </row>
    <row r="26" spans="1:9" ht="13.5" thickBot="1" x14ac:dyDescent="0.25">
      <c r="A26" s="6">
        <v>2009</v>
      </c>
      <c r="B26" s="7">
        <v>1425.3780000000002</v>
      </c>
      <c r="C26" s="7">
        <v>1156.1762158587142</v>
      </c>
      <c r="D26" s="7">
        <v>195.26136293760814</v>
      </c>
      <c r="E26" s="7">
        <v>63.930000000000007</v>
      </c>
      <c r="F26" s="7">
        <v>279.74973453484051</v>
      </c>
      <c r="G26" s="7">
        <v>186.49136259459283</v>
      </c>
      <c r="H26" s="7">
        <v>9.2974509999999988</v>
      </c>
      <c r="I26" s="7">
        <v>3316.2841269257556</v>
      </c>
    </row>
    <row r="27" spans="1:9" ht="13.5" thickBot="1" x14ac:dyDescent="0.25">
      <c r="A27" s="6">
        <v>2010</v>
      </c>
      <c r="B27" s="7">
        <v>1389.8312989999999</v>
      </c>
      <c r="C27" s="7">
        <v>1142.8495397201389</v>
      </c>
      <c r="D27" s="7">
        <v>190.12430629343078</v>
      </c>
      <c r="E27" s="7">
        <v>61.94</v>
      </c>
      <c r="F27" s="7">
        <v>248.93086799999998</v>
      </c>
      <c r="G27" s="7">
        <v>184.59294583824621</v>
      </c>
      <c r="H27" s="7">
        <v>9.2974509999999988</v>
      </c>
      <c r="I27" s="7">
        <v>3227.5664098518159</v>
      </c>
    </row>
    <row r="28" spans="1:9" ht="13.5" thickBot="1" x14ac:dyDescent="0.25">
      <c r="A28" s="6">
        <v>2011</v>
      </c>
      <c r="B28" s="7">
        <v>1427.5361959999998</v>
      </c>
      <c r="C28" s="7">
        <v>1137.7082494363103</v>
      </c>
      <c r="D28" s="7">
        <v>192.86569323049645</v>
      </c>
      <c r="E28" s="7">
        <v>64.200191999999987</v>
      </c>
      <c r="F28" s="7">
        <v>263.44680299999999</v>
      </c>
      <c r="G28" s="7">
        <v>187.84411162395591</v>
      </c>
      <c r="H28" s="7">
        <v>11.576101000000001</v>
      </c>
      <c r="I28" s="7">
        <v>3285.1773462907627</v>
      </c>
    </row>
    <row r="29" spans="1:9" ht="13.5" thickBot="1" x14ac:dyDescent="0.25">
      <c r="A29" s="6">
        <v>2012</v>
      </c>
      <c r="B29" s="7">
        <v>1513.6797499999998</v>
      </c>
      <c r="C29" s="7">
        <v>1168.7938395281187</v>
      </c>
      <c r="D29" s="7">
        <v>195.04606629819156</v>
      </c>
      <c r="E29" s="7">
        <v>64.375309760000007</v>
      </c>
      <c r="F29" s="7">
        <v>253.96697</v>
      </c>
      <c r="G29" s="7">
        <v>190.85505646641423</v>
      </c>
      <c r="H29" s="7">
        <v>11.576101000000003</v>
      </c>
      <c r="I29" s="7">
        <v>3398.2930930527241</v>
      </c>
    </row>
    <row r="30" spans="1:9" ht="13.5" thickBot="1" x14ac:dyDescent="0.25">
      <c r="A30" s="6">
        <v>2013</v>
      </c>
      <c r="B30" s="7">
        <v>1633.0859930000001</v>
      </c>
      <c r="C30" s="7">
        <v>1055.2580709999997</v>
      </c>
      <c r="D30" s="7">
        <v>179.38642563520963</v>
      </c>
      <c r="E30" s="7">
        <v>62.158356662399996</v>
      </c>
      <c r="F30" s="7">
        <v>249.72054942235093</v>
      </c>
      <c r="G30" s="7">
        <v>171.35806400000001</v>
      </c>
      <c r="H30" s="7">
        <v>11.576101000000003</v>
      </c>
      <c r="I30" s="7">
        <v>3362.5435607199602</v>
      </c>
    </row>
    <row r="31" spans="1:9" ht="13.5" thickBot="1" x14ac:dyDescent="0.25">
      <c r="A31" s="6">
        <v>2014</v>
      </c>
      <c r="B31" s="7">
        <v>1654.0074432289071</v>
      </c>
      <c r="C31" s="7">
        <v>1048.7387706537563</v>
      </c>
      <c r="D31" s="7">
        <v>168.46698692328289</v>
      </c>
      <c r="E31" s="7">
        <v>66.192832988126469</v>
      </c>
      <c r="F31" s="7">
        <v>264.12175758505856</v>
      </c>
      <c r="G31" s="7">
        <v>173.13056348868164</v>
      </c>
      <c r="H31" s="7">
        <v>11.79506714142182</v>
      </c>
      <c r="I31" s="7">
        <v>3386.4534220092351</v>
      </c>
    </row>
    <row r="32" spans="1:9" ht="13.5" thickBot="1" x14ac:dyDescent="0.25">
      <c r="A32" s="6">
        <v>2015</v>
      </c>
      <c r="B32" s="7">
        <v>1687.077402413126</v>
      </c>
      <c r="C32" s="7">
        <v>1065.3315617428054</v>
      </c>
      <c r="D32" s="7">
        <v>157.06890238118757</v>
      </c>
      <c r="E32" s="7">
        <v>67.636489628106744</v>
      </c>
      <c r="F32" s="7">
        <v>259.14381840516131</v>
      </c>
      <c r="G32" s="7">
        <v>173.45235349739136</v>
      </c>
      <c r="H32" s="7">
        <v>11.853628657078238</v>
      </c>
      <c r="I32" s="7">
        <v>3421.5641567248563</v>
      </c>
    </row>
    <row r="33" spans="1:9" ht="13.5" thickBot="1" x14ac:dyDescent="0.25">
      <c r="A33" s="6">
        <v>2016</v>
      </c>
      <c r="B33" s="7">
        <v>1707.3264736724232</v>
      </c>
      <c r="C33" s="7">
        <v>1075.6703958570758</v>
      </c>
      <c r="D33" s="7">
        <v>156.18081741303823</v>
      </c>
      <c r="E33" s="7">
        <v>67.08918906380724</v>
      </c>
      <c r="F33" s="7">
        <v>261.71758558872767</v>
      </c>
      <c r="G33" s="7">
        <v>174.39049409390537</v>
      </c>
      <c r="H33" s="7">
        <v>11.889518263923698</v>
      </c>
      <c r="I33" s="7">
        <v>3454.2644739529014</v>
      </c>
    </row>
    <row r="34" spans="1:9" ht="13.5" thickBot="1" x14ac:dyDescent="0.25">
      <c r="A34" s="6">
        <v>2017</v>
      </c>
      <c r="B34" s="7">
        <v>1749.755856574209</v>
      </c>
      <c r="C34" s="7">
        <v>1091.7534131225489</v>
      </c>
      <c r="D34" s="7">
        <v>155.97198537293752</v>
      </c>
      <c r="E34" s="7">
        <v>67.488550625546353</v>
      </c>
      <c r="F34" s="7">
        <v>265.3025142268441</v>
      </c>
      <c r="G34" s="7">
        <v>175.76656064603077</v>
      </c>
      <c r="H34" s="7">
        <v>11.97678225738372</v>
      </c>
      <c r="I34" s="7">
        <v>3518.0156628254999</v>
      </c>
    </row>
    <row r="35" spans="1:9" ht="13.5" thickBot="1" x14ac:dyDescent="0.25">
      <c r="A35" s="6">
        <v>2018</v>
      </c>
      <c r="B35" s="7">
        <v>1787.6682915639551</v>
      </c>
      <c r="C35" s="7">
        <v>1109.7796751671951</v>
      </c>
      <c r="D35" s="7">
        <v>156.52571015213022</v>
      </c>
      <c r="E35" s="7">
        <v>67.727770297353501</v>
      </c>
      <c r="F35" s="7">
        <v>269.57475427135728</v>
      </c>
      <c r="G35" s="7">
        <v>176.50750497483472</v>
      </c>
      <c r="H35" s="7">
        <v>12.092777974343401</v>
      </c>
      <c r="I35" s="7">
        <v>3579.8764844011694</v>
      </c>
    </row>
    <row r="36" spans="1:9" ht="13.5" thickBot="1" x14ac:dyDescent="0.25">
      <c r="A36" s="6">
        <v>2019</v>
      </c>
      <c r="B36" s="7">
        <v>1828.4491738764934</v>
      </c>
      <c r="C36" s="7">
        <v>1129.1468055407533</v>
      </c>
      <c r="D36" s="7">
        <v>156.945907987407</v>
      </c>
      <c r="E36" s="7">
        <v>67.525486939481965</v>
      </c>
      <c r="F36" s="7">
        <v>274.32183301193896</v>
      </c>
      <c r="G36" s="7">
        <v>177.50844708966088</v>
      </c>
      <c r="H36" s="7">
        <v>12.184644746353671</v>
      </c>
      <c r="I36" s="7">
        <v>3646.0822991920891</v>
      </c>
    </row>
    <row r="37" spans="1:9" ht="13.5" thickBot="1" x14ac:dyDescent="0.25">
      <c r="A37" s="6">
        <v>2020</v>
      </c>
      <c r="B37" s="7">
        <v>1877.0857946020944</v>
      </c>
      <c r="C37" s="7">
        <v>1150.0318750309611</v>
      </c>
      <c r="D37" s="7">
        <v>157.24777847362651</v>
      </c>
      <c r="E37" s="7">
        <v>67.364135934298005</v>
      </c>
      <c r="F37" s="7">
        <v>279.09184056316064</v>
      </c>
      <c r="G37" s="7">
        <v>178.74240373184392</v>
      </c>
      <c r="H37" s="7">
        <v>12.262101217273639</v>
      </c>
      <c r="I37" s="7">
        <v>3721.825929553258</v>
      </c>
    </row>
    <row r="38" spans="1:9" ht="13.5" thickBot="1" x14ac:dyDescent="0.25">
      <c r="A38" s="6">
        <v>2021</v>
      </c>
      <c r="B38" s="7">
        <v>1816.1195112737639</v>
      </c>
      <c r="C38" s="7">
        <v>1171.3917909416934</v>
      </c>
      <c r="D38" s="7">
        <v>157.65486465258886</v>
      </c>
      <c r="E38" s="7">
        <v>67.189933095525291</v>
      </c>
      <c r="F38" s="7">
        <v>283.99339716540845</v>
      </c>
      <c r="G38" s="7">
        <v>180.35084561792272</v>
      </c>
      <c r="H38" s="7">
        <v>12.33844947559836</v>
      </c>
      <c r="I38" s="7">
        <v>3689.0387922225013</v>
      </c>
    </row>
    <row r="39" spans="1:9" ht="13.5" thickBot="1" x14ac:dyDescent="0.25">
      <c r="A39" s="6">
        <v>2022</v>
      </c>
      <c r="B39" s="7">
        <v>1823.7336072728233</v>
      </c>
      <c r="C39" s="7">
        <v>1192.6653103279998</v>
      </c>
      <c r="D39" s="7">
        <v>158.11747682899454</v>
      </c>
      <c r="E39" s="7">
        <v>67.062788445742697</v>
      </c>
      <c r="F39" s="7">
        <v>288.80055304061221</v>
      </c>
      <c r="G39" s="7">
        <v>182.21516057703192</v>
      </c>
      <c r="H39" s="7">
        <v>12.415366147221622</v>
      </c>
      <c r="I39" s="7">
        <v>3725.0102626404255</v>
      </c>
    </row>
    <row r="40" spans="1:9" ht="13.5" thickBot="1" x14ac:dyDescent="0.25">
      <c r="A40" s="6">
        <v>2023</v>
      </c>
      <c r="B40" s="7">
        <v>1844.6790768597443</v>
      </c>
      <c r="C40" s="7">
        <v>1211.9481173152503</v>
      </c>
      <c r="D40" s="7">
        <v>158.39120127357913</v>
      </c>
      <c r="E40" s="7">
        <v>66.988149893345664</v>
      </c>
      <c r="F40" s="7">
        <v>293.10650647538586</v>
      </c>
      <c r="G40" s="7">
        <v>183.48953620612517</v>
      </c>
      <c r="H40" s="7">
        <v>12.483800396406826</v>
      </c>
      <c r="I40" s="7">
        <v>3771.086388419837</v>
      </c>
    </row>
    <row r="41" spans="1:9" ht="13.5" thickBot="1" x14ac:dyDescent="0.25">
      <c r="A41" s="6">
        <v>2024</v>
      </c>
      <c r="B41" s="7">
        <v>1860.7624114516975</v>
      </c>
      <c r="C41" s="7">
        <v>1233.3356850272062</v>
      </c>
      <c r="D41" s="7">
        <v>158.93672943939123</v>
      </c>
      <c r="E41" s="7">
        <v>67.099090601614179</v>
      </c>
      <c r="F41" s="7">
        <v>297.56978582790322</v>
      </c>
      <c r="G41" s="7">
        <v>184.92838976736104</v>
      </c>
      <c r="H41" s="7">
        <v>12.539610758731174</v>
      </c>
      <c r="I41" s="7">
        <v>3815.171702873904</v>
      </c>
    </row>
    <row r="42" spans="1:9" ht="13.5" thickBot="1" x14ac:dyDescent="0.25">
      <c r="A42" s="6">
        <v>2025</v>
      </c>
      <c r="B42" s="7">
        <v>1870.3702531120571</v>
      </c>
      <c r="C42" s="7">
        <v>1253.9005547497175</v>
      </c>
      <c r="D42" s="7">
        <v>159.43774206520271</v>
      </c>
      <c r="E42" s="7">
        <v>66.959392313044987</v>
      </c>
      <c r="F42" s="7">
        <v>301.74204768200104</v>
      </c>
      <c r="G42" s="7">
        <v>185.86405936014432</v>
      </c>
      <c r="H42" s="7">
        <v>12.590533242842145</v>
      </c>
      <c r="I42" s="7">
        <v>3850.8645825250096</v>
      </c>
    </row>
    <row r="43" spans="1:9" ht="13.5" thickBot="1" x14ac:dyDescent="0.25">
      <c r="A43" s="6">
        <v>2026</v>
      </c>
      <c r="B43" s="7">
        <v>1874.909423378097</v>
      </c>
      <c r="C43" s="7">
        <v>1274.0607552400129</v>
      </c>
      <c r="D43" s="7">
        <v>160.03869496621002</v>
      </c>
      <c r="E43" s="7">
        <v>66.770474853217607</v>
      </c>
      <c r="F43" s="7">
        <v>305.88940428474285</v>
      </c>
      <c r="G43" s="7">
        <v>186.63585871446674</v>
      </c>
      <c r="H43" s="7">
        <v>12.634063571145218</v>
      </c>
      <c r="I43" s="7">
        <v>3880.9386750078929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31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 t="shared" ref="B48:I48" si="0">EXP((LN(B17/B7)/10))-1</f>
        <v>4.08621958834261E-2</v>
      </c>
      <c r="C48" s="12">
        <f t="shared" si="0"/>
        <v>5.1154460480451469E-2</v>
      </c>
      <c r="D48" s="12">
        <f t="shared" si="0"/>
        <v>6.0783727870713067E-2</v>
      </c>
      <c r="E48" s="12">
        <f t="shared" si="0"/>
        <v>2.9647945755642002E-3</v>
      </c>
      <c r="F48" s="12">
        <f t="shared" si="0"/>
        <v>3.0705832485373286E-2</v>
      </c>
      <c r="G48" s="12">
        <f t="shared" si="0"/>
        <v>-4.9152455596404465E-2</v>
      </c>
      <c r="H48" s="12">
        <f t="shared" si="0"/>
        <v>0.10888013301178479</v>
      </c>
      <c r="I48" s="12">
        <f t="shared" si="0"/>
        <v>3.4448548879260077E-2</v>
      </c>
    </row>
    <row r="49" spans="1:9" x14ac:dyDescent="0.2">
      <c r="A49" s="8" t="s">
        <v>27</v>
      </c>
      <c r="B49" s="12">
        <f t="shared" ref="B49:I49" si="1">EXP((LN(B30/B17)/13))-1</f>
        <v>2.7707891766249215E-2</v>
      </c>
      <c r="C49" s="12">
        <f t="shared" si="1"/>
        <v>6.9586034866884194E-3</v>
      </c>
      <c r="D49" s="12">
        <f t="shared" si="1"/>
        <v>3.0672715011788032E-2</v>
      </c>
      <c r="E49" s="12">
        <f t="shared" si="1"/>
        <v>4.6327706084119402E-2</v>
      </c>
      <c r="F49" s="12">
        <f t="shared" si="1"/>
        <v>-1.3455137348962198E-3</v>
      </c>
      <c r="G49" s="12">
        <f t="shared" si="1"/>
        <v>1.9559318406541237E-3</v>
      </c>
      <c r="H49" s="12">
        <f t="shared" si="1"/>
        <v>1.877153453388769E-2</v>
      </c>
      <c r="I49" s="12">
        <f t="shared" si="1"/>
        <v>1.7171049332059152E-2</v>
      </c>
    </row>
    <row r="50" spans="1:9" x14ac:dyDescent="0.2">
      <c r="A50" s="8" t="s">
        <v>28</v>
      </c>
      <c r="B50" s="12">
        <f t="shared" ref="B50:I50" si="2">EXP((LN(B32/B30)/2))-1</f>
        <v>1.6396070173522626E-2</v>
      </c>
      <c r="C50" s="12">
        <f t="shared" si="2"/>
        <v>4.7616619595989285E-3</v>
      </c>
      <c r="D50" s="12">
        <f t="shared" si="2"/>
        <v>-6.4270511072506475E-2</v>
      </c>
      <c r="E50" s="12">
        <f t="shared" si="2"/>
        <v>4.3135601049702599E-2</v>
      </c>
      <c r="F50" s="12">
        <f t="shared" si="2"/>
        <v>1.8692915695468493E-2</v>
      </c>
      <c r="G50" s="12">
        <f t="shared" si="2"/>
        <v>6.0922996648304917E-3</v>
      </c>
      <c r="H50" s="12">
        <f t="shared" si="2"/>
        <v>1.1916098823309795E-2</v>
      </c>
      <c r="I50" s="12">
        <f t="shared" si="2"/>
        <v>8.7380067286748631E-3</v>
      </c>
    </row>
    <row r="51" spans="1:9" x14ac:dyDescent="0.2">
      <c r="A51" s="8" t="s">
        <v>60</v>
      </c>
      <c r="B51" s="12">
        <f t="shared" ref="B51:I51" si="3">EXP((LN(B43/B30)/13))-1</f>
        <v>1.0678837510074146E-2</v>
      </c>
      <c r="C51" s="12">
        <f t="shared" si="3"/>
        <v>1.4599694882720282E-2</v>
      </c>
      <c r="D51" s="12">
        <f t="shared" si="3"/>
        <v>-8.7405505549977835E-3</v>
      </c>
      <c r="E51" s="12">
        <f t="shared" si="3"/>
        <v>5.5210096107976003E-3</v>
      </c>
      <c r="F51" s="12">
        <f t="shared" si="3"/>
        <v>1.5728653523762404E-2</v>
      </c>
      <c r="G51" s="12">
        <f t="shared" si="3"/>
        <v>6.5911752828919923E-3</v>
      </c>
      <c r="H51" s="12">
        <f t="shared" si="3"/>
        <v>6.7499024407611241E-3</v>
      </c>
      <c r="I51" s="12">
        <f t="shared" si="3"/>
        <v>1.1090226499628653E-2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2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1920.6891871375456</v>
      </c>
      <c r="C7" s="7">
        <v>245.84821595360563</v>
      </c>
      <c r="D7" s="7">
        <v>2166.5374030911512</v>
      </c>
      <c r="E7" s="7">
        <v>0</v>
      </c>
      <c r="F7" s="7">
        <v>0</v>
      </c>
      <c r="G7" s="7">
        <v>0</v>
      </c>
      <c r="H7" s="7">
        <v>2166.5374030911512</v>
      </c>
    </row>
    <row r="8" spans="1:11" ht="13.5" thickBot="1" x14ac:dyDescent="0.25">
      <c r="A8" s="6">
        <v>1991</v>
      </c>
      <c r="B8" s="7">
        <v>1948.9999685243552</v>
      </c>
      <c r="C8" s="7">
        <v>249.47199597111728</v>
      </c>
      <c r="D8" s="7">
        <v>2198.4719644954725</v>
      </c>
      <c r="E8" s="7">
        <v>0</v>
      </c>
      <c r="F8" s="7">
        <v>0</v>
      </c>
      <c r="G8" s="7">
        <v>0</v>
      </c>
      <c r="H8" s="7">
        <v>2198.4719644954725</v>
      </c>
    </row>
    <row r="9" spans="1:11" ht="13.5" thickBot="1" x14ac:dyDescent="0.25">
      <c r="A9" s="6">
        <v>1992</v>
      </c>
      <c r="B9" s="7">
        <v>2101.0059037743563</v>
      </c>
      <c r="C9" s="7">
        <v>268.9287556831174</v>
      </c>
      <c r="D9" s="7">
        <v>2369.9346594574736</v>
      </c>
      <c r="E9" s="7">
        <v>0</v>
      </c>
      <c r="F9" s="7">
        <v>0</v>
      </c>
      <c r="G9" s="7">
        <v>0</v>
      </c>
      <c r="H9" s="7">
        <v>2369.9346594574736</v>
      </c>
    </row>
    <row r="10" spans="1:11" ht="13.5" thickBot="1" x14ac:dyDescent="0.25">
      <c r="A10" s="6">
        <v>1993</v>
      </c>
      <c r="B10" s="7">
        <v>2152.415775549784</v>
      </c>
      <c r="C10" s="7">
        <v>275.50921927037211</v>
      </c>
      <c r="D10" s="7">
        <v>2427.9249948201559</v>
      </c>
      <c r="E10" s="7">
        <v>0</v>
      </c>
      <c r="F10" s="7">
        <v>0</v>
      </c>
      <c r="G10" s="7">
        <v>0</v>
      </c>
      <c r="H10" s="7">
        <v>2427.9249948201559</v>
      </c>
    </row>
    <row r="11" spans="1:11" ht="13.5" thickBot="1" x14ac:dyDescent="0.25">
      <c r="A11" s="6">
        <v>1994</v>
      </c>
      <c r="B11" s="7">
        <v>2292.3925982483374</v>
      </c>
      <c r="C11" s="7">
        <v>293.42625257578703</v>
      </c>
      <c r="D11" s="7">
        <v>2585.8188508241246</v>
      </c>
      <c r="E11" s="7">
        <v>0</v>
      </c>
      <c r="F11" s="7">
        <v>0</v>
      </c>
      <c r="G11" s="7">
        <v>0</v>
      </c>
      <c r="H11" s="7">
        <v>2585.8188508241246</v>
      </c>
    </row>
    <row r="12" spans="1:11" ht="13.5" thickBot="1" x14ac:dyDescent="0.25">
      <c r="A12" s="6">
        <v>1995</v>
      </c>
      <c r="B12" s="7">
        <v>2323.4623533590538</v>
      </c>
      <c r="C12" s="7">
        <v>297.40318122995865</v>
      </c>
      <c r="D12" s="7">
        <v>2620.8655345890124</v>
      </c>
      <c r="E12" s="7">
        <v>0</v>
      </c>
      <c r="F12" s="7">
        <v>0</v>
      </c>
      <c r="G12" s="7">
        <v>0</v>
      </c>
      <c r="H12" s="7">
        <v>2620.8655345890124</v>
      </c>
    </row>
    <row r="13" spans="1:11" ht="13.5" thickBot="1" x14ac:dyDescent="0.25">
      <c r="A13" s="6">
        <v>1996</v>
      </c>
      <c r="B13" s="7">
        <v>2405.0998545683251</v>
      </c>
      <c r="C13" s="7">
        <v>307.8527813847453</v>
      </c>
      <c r="D13" s="7">
        <v>2712.9526359530705</v>
      </c>
      <c r="E13" s="7">
        <v>0</v>
      </c>
      <c r="F13" s="7">
        <v>0</v>
      </c>
      <c r="G13" s="7">
        <v>0</v>
      </c>
      <c r="H13" s="7">
        <v>2712.9526359530705</v>
      </c>
    </row>
    <row r="14" spans="1:11" ht="13.5" thickBot="1" x14ac:dyDescent="0.25">
      <c r="A14" s="6">
        <v>1997</v>
      </c>
      <c r="B14" s="7">
        <v>2443.0422238159617</v>
      </c>
      <c r="C14" s="7">
        <v>312.70940464844284</v>
      </c>
      <c r="D14" s="7">
        <v>2755.7516284644043</v>
      </c>
      <c r="E14" s="7">
        <v>0</v>
      </c>
      <c r="F14" s="7">
        <v>0</v>
      </c>
      <c r="G14" s="7">
        <v>0</v>
      </c>
      <c r="H14" s="7">
        <v>2755.7516284644043</v>
      </c>
    </row>
    <row r="15" spans="1:11" ht="13.5" thickBot="1" x14ac:dyDescent="0.25">
      <c r="A15" s="6">
        <v>1998</v>
      </c>
      <c r="B15" s="7">
        <v>2388.2876362219577</v>
      </c>
      <c r="C15" s="7">
        <v>305.70081743641032</v>
      </c>
      <c r="D15" s="7">
        <v>2693.9884536583681</v>
      </c>
      <c r="E15" s="7">
        <v>0</v>
      </c>
      <c r="F15" s="7">
        <v>0</v>
      </c>
      <c r="G15" s="7">
        <v>0</v>
      </c>
      <c r="H15" s="7">
        <v>2693.9884536583681</v>
      </c>
    </row>
    <row r="16" spans="1:11" ht="13.5" thickBot="1" x14ac:dyDescent="0.25">
      <c r="A16" s="6">
        <v>1999</v>
      </c>
      <c r="B16" s="7">
        <v>2413.5272982710781</v>
      </c>
      <c r="C16" s="7">
        <v>308.93149417869773</v>
      </c>
      <c r="D16" s="7">
        <v>2722.458792449776</v>
      </c>
      <c r="E16" s="7">
        <v>0</v>
      </c>
      <c r="F16" s="7">
        <v>0</v>
      </c>
      <c r="G16" s="7">
        <v>0</v>
      </c>
      <c r="H16" s="7">
        <v>2722.458792449776</v>
      </c>
    </row>
    <row r="17" spans="1:8" ht="13.5" thickBot="1" x14ac:dyDescent="0.25">
      <c r="A17" s="6">
        <v>2000</v>
      </c>
      <c r="B17" s="7">
        <v>2694.9210000000012</v>
      </c>
      <c r="C17" s="7">
        <v>344.94988799999987</v>
      </c>
      <c r="D17" s="7">
        <v>3039.8708880000013</v>
      </c>
      <c r="E17" s="7">
        <v>0</v>
      </c>
      <c r="F17" s="7">
        <v>0</v>
      </c>
      <c r="G17" s="7">
        <v>0</v>
      </c>
      <c r="H17" s="7">
        <v>3039.8708880000013</v>
      </c>
    </row>
    <row r="18" spans="1:8" ht="13.5" thickBot="1" x14ac:dyDescent="0.25">
      <c r="A18" s="6">
        <v>2001</v>
      </c>
      <c r="B18" s="7">
        <v>2754.0925071841648</v>
      </c>
      <c r="C18" s="7">
        <v>352.52364799999964</v>
      </c>
      <c r="D18" s="7">
        <v>3106.6161551841642</v>
      </c>
      <c r="E18" s="7">
        <v>0</v>
      </c>
      <c r="F18" s="7">
        <v>1.5071841651282689E-3</v>
      </c>
      <c r="G18" s="7">
        <v>1.5071841651282689E-3</v>
      </c>
      <c r="H18" s="7">
        <v>3106.6146479999989</v>
      </c>
    </row>
    <row r="19" spans="1:8" ht="13.5" thickBot="1" x14ac:dyDescent="0.25">
      <c r="A19" s="6">
        <v>2002</v>
      </c>
      <c r="B19" s="7">
        <v>2738.821890746909</v>
      </c>
      <c r="C19" s="7">
        <v>350.56780799999984</v>
      </c>
      <c r="D19" s="7">
        <v>3089.3896987469088</v>
      </c>
      <c r="E19" s="7">
        <v>0</v>
      </c>
      <c r="F19" s="7">
        <v>1.089074690820546E-2</v>
      </c>
      <c r="G19" s="7">
        <v>1.089074690820546E-2</v>
      </c>
      <c r="H19" s="7">
        <v>3089.3788080000008</v>
      </c>
    </row>
    <row r="20" spans="1:8" ht="13.5" thickBot="1" x14ac:dyDescent="0.25">
      <c r="A20" s="6">
        <v>2003</v>
      </c>
      <c r="B20" s="7">
        <v>2834.1424741775168</v>
      </c>
      <c r="C20" s="7">
        <v>362.76121599999965</v>
      </c>
      <c r="D20" s="7">
        <v>3196.9036901775162</v>
      </c>
      <c r="E20" s="7">
        <v>0</v>
      </c>
      <c r="F20" s="7">
        <v>7.0474177517003994E-2</v>
      </c>
      <c r="G20" s="7">
        <v>7.0474177517003994E-2</v>
      </c>
      <c r="H20" s="7">
        <v>3196.8332159999991</v>
      </c>
    </row>
    <row r="21" spans="1:8" ht="13.5" thickBot="1" x14ac:dyDescent="0.25">
      <c r="A21" s="6">
        <v>2004</v>
      </c>
      <c r="B21" s="7">
        <v>2976.5950052795092</v>
      </c>
      <c r="C21" s="7">
        <v>380.98585599999973</v>
      </c>
      <c r="D21" s="7">
        <v>3357.580861279509</v>
      </c>
      <c r="E21" s="7">
        <v>0</v>
      </c>
      <c r="F21" s="7">
        <v>0.1430052795087261</v>
      </c>
      <c r="G21" s="7">
        <v>0.1430052795087261</v>
      </c>
      <c r="H21" s="7">
        <v>3357.4378560000005</v>
      </c>
    </row>
    <row r="22" spans="1:8" ht="13.5" thickBot="1" x14ac:dyDescent="0.25">
      <c r="A22" s="6">
        <v>2005</v>
      </c>
      <c r="B22" s="7">
        <v>3232.1841385333196</v>
      </c>
      <c r="C22" s="7">
        <v>413.68119778799246</v>
      </c>
      <c r="D22" s="7">
        <v>3645.865336321312</v>
      </c>
      <c r="E22" s="7">
        <v>0</v>
      </c>
      <c r="F22" s="7">
        <v>0.29978081462546302</v>
      </c>
      <c r="G22" s="7">
        <v>0.29978081462546302</v>
      </c>
      <c r="H22" s="7">
        <v>3645.5655555066865</v>
      </c>
    </row>
    <row r="23" spans="1:8" ht="13.5" thickBot="1" x14ac:dyDescent="0.25">
      <c r="A23" s="6">
        <v>2006</v>
      </c>
      <c r="B23" s="7">
        <v>3159.1385794718803</v>
      </c>
      <c r="C23" s="7">
        <v>404.25306623264839</v>
      </c>
      <c r="D23" s="7">
        <v>3563.3916457045289</v>
      </c>
      <c r="E23" s="7">
        <v>0</v>
      </c>
      <c r="F23" s="7">
        <v>0.91149952931234224</v>
      </c>
      <c r="G23" s="7">
        <v>0.91149952931234224</v>
      </c>
      <c r="H23" s="7">
        <v>3562.4801461752163</v>
      </c>
    </row>
    <row r="24" spans="1:8" ht="13.5" thickBot="1" x14ac:dyDescent="0.25">
      <c r="A24" s="6">
        <v>2007</v>
      </c>
      <c r="B24" s="7">
        <v>3369.1507265796427</v>
      </c>
      <c r="C24" s="7">
        <v>431.05340932774453</v>
      </c>
      <c r="D24" s="7">
        <v>3800.2041359073874</v>
      </c>
      <c r="E24" s="7">
        <v>0</v>
      </c>
      <c r="F24" s="7">
        <v>1.545966206635887</v>
      </c>
      <c r="G24" s="7">
        <v>1.5459662066358868</v>
      </c>
      <c r="H24" s="7">
        <v>3798.6581697007514</v>
      </c>
    </row>
    <row r="25" spans="1:8" ht="13.5" thickBot="1" x14ac:dyDescent="0.25">
      <c r="A25" s="6">
        <v>2008</v>
      </c>
      <c r="B25" s="7">
        <v>3415.8918761584514</v>
      </c>
      <c r="C25" s="7">
        <v>436.74747821248991</v>
      </c>
      <c r="D25" s="7">
        <v>3852.6393543709414</v>
      </c>
      <c r="E25" s="7">
        <v>0</v>
      </c>
      <c r="F25" s="7">
        <v>3.80220262337183</v>
      </c>
      <c r="G25" s="7">
        <v>3.80220262337183</v>
      </c>
      <c r="H25" s="7">
        <v>3848.8371517475698</v>
      </c>
    </row>
    <row r="26" spans="1:8" ht="13.5" thickBot="1" x14ac:dyDescent="0.25">
      <c r="A26" s="6">
        <v>2009</v>
      </c>
      <c r="B26" s="7">
        <v>3322.1768219206992</v>
      </c>
      <c r="C26" s="7">
        <v>424.48436824649633</v>
      </c>
      <c r="D26" s="7">
        <v>3746.6611901671954</v>
      </c>
      <c r="E26" s="7">
        <v>0</v>
      </c>
      <c r="F26" s="7">
        <v>5.8926949949440157</v>
      </c>
      <c r="G26" s="7">
        <v>5.8926949949440157</v>
      </c>
      <c r="H26" s="7">
        <v>3740.7684951722513</v>
      </c>
    </row>
    <row r="27" spans="1:8" ht="13.5" thickBot="1" x14ac:dyDescent="0.25">
      <c r="A27" s="6">
        <v>2010</v>
      </c>
      <c r="B27" s="7">
        <v>3234.4617065202629</v>
      </c>
      <c r="C27" s="7">
        <v>413.12850046103205</v>
      </c>
      <c r="D27" s="7">
        <v>3647.5902069812951</v>
      </c>
      <c r="E27" s="7">
        <v>0</v>
      </c>
      <c r="F27" s="7">
        <v>6.8952966684472727</v>
      </c>
      <c r="G27" s="7">
        <v>6.8952966684472718</v>
      </c>
      <c r="H27" s="7">
        <v>3640.6949103128477</v>
      </c>
    </row>
    <row r="28" spans="1:8" ht="13.5" thickBot="1" x14ac:dyDescent="0.25">
      <c r="A28" s="6">
        <v>2011</v>
      </c>
      <c r="B28" s="7">
        <v>3294.1285458773309</v>
      </c>
      <c r="C28" s="7">
        <v>420.50270032521723</v>
      </c>
      <c r="D28" s="7">
        <v>3714.631246202548</v>
      </c>
      <c r="E28" s="7">
        <v>0.47980800000000023</v>
      </c>
      <c r="F28" s="7">
        <v>8.4713915865687923</v>
      </c>
      <c r="G28" s="7">
        <v>8.9511995865687926</v>
      </c>
      <c r="H28" s="7">
        <v>3705.6800466159793</v>
      </c>
    </row>
    <row r="29" spans="1:8" ht="13.5" thickBot="1" x14ac:dyDescent="0.25">
      <c r="A29" s="6">
        <v>2012</v>
      </c>
      <c r="B29" s="7">
        <v>3419.1479461583144</v>
      </c>
      <c r="C29" s="7">
        <v>434.98151591074839</v>
      </c>
      <c r="D29" s="7">
        <v>3854.1294620690628</v>
      </c>
      <c r="E29" s="7">
        <v>8.3046902399999958</v>
      </c>
      <c r="F29" s="7">
        <v>12.550162865590522</v>
      </c>
      <c r="G29" s="7">
        <v>20.854853105590518</v>
      </c>
      <c r="H29" s="7">
        <v>3833.2746089634725</v>
      </c>
    </row>
    <row r="30" spans="1:8" ht="13.5" thickBot="1" x14ac:dyDescent="0.25">
      <c r="A30" s="6">
        <v>2013</v>
      </c>
      <c r="B30" s="7">
        <v>3387.9276397779222</v>
      </c>
      <c r="C30" s="7">
        <v>430.40557577215458</v>
      </c>
      <c r="D30" s="7">
        <v>3818.3332155500766</v>
      </c>
      <c r="E30" s="7">
        <v>8.2216433375999998</v>
      </c>
      <c r="F30" s="7">
        <v>17.162435720361685</v>
      </c>
      <c r="G30" s="7">
        <v>25.384079057961685</v>
      </c>
      <c r="H30" s="7">
        <v>3792.949136492115</v>
      </c>
    </row>
    <row r="31" spans="1:8" ht="13.5" thickBot="1" x14ac:dyDescent="0.25">
      <c r="A31" s="6">
        <v>2014</v>
      </c>
      <c r="B31" s="7">
        <v>3421.2320762333638</v>
      </c>
      <c r="C31" s="7">
        <v>433.46603801718169</v>
      </c>
      <c r="D31" s="7">
        <v>3854.6981142505456</v>
      </c>
      <c r="E31" s="7">
        <v>8.3741750797618444</v>
      </c>
      <c r="F31" s="7">
        <v>26.404479144366665</v>
      </c>
      <c r="G31" s="7">
        <v>34.778654224128509</v>
      </c>
      <c r="H31" s="7">
        <v>3819.9194600264173</v>
      </c>
    </row>
    <row r="32" spans="1:8" ht="13.5" thickBot="1" x14ac:dyDescent="0.25">
      <c r="A32" s="6">
        <v>2015</v>
      </c>
      <c r="B32" s="7">
        <v>3464.2740975834358</v>
      </c>
      <c r="C32" s="7">
        <v>437.96021206078137</v>
      </c>
      <c r="D32" s="7">
        <v>3902.2343096442173</v>
      </c>
      <c r="E32" s="7">
        <v>8.5416537891187474</v>
      </c>
      <c r="F32" s="7">
        <v>34.168287069460121</v>
      </c>
      <c r="G32" s="7">
        <v>42.709940858578868</v>
      </c>
      <c r="H32" s="7">
        <v>3859.5243687856387</v>
      </c>
    </row>
    <row r="33" spans="1:8" ht="13.5" thickBot="1" x14ac:dyDescent="0.25">
      <c r="A33" s="6">
        <v>2016</v>
      </c>
      <c r="B33" s="7">
        <v>3508.4554696940245</v>
      </c>
      <c r="C33" s="7">
        <v>442.14585266597095</v>
      </c>
      <c r="D33" s="7">
        <v>3950.6013223599953</v>
      </c>
      <c r="E33" s="7">
        <v>8.7891845334829597</v>
      </c>
      <c r="F33" s="7">
        <v>45.401811207640463</v>
      </c>
      <c r="G33" s="7">
        <v>54.190995741123423</v>
      </c>
      <c r="H33" s="7">
        <v>3896.4103266188717</v>
      </c>
    </row>
    <row r="34" spans="1:8" ht="13.5" thickBot="1" x14ac:dyDescent="0.25">
      <c r="A34" s="6">
        <v>2017</v>
      </c>
      <c r="B34" s="7">
        <v>3575.386509639372</v>
      </c>
      <c r="C34" s="7">
        <v>450.30600484166359</v>
      </c>
      <c r="D34" s="7">
        <v>4025.6925144810357</v>
      </c>
      <c r="E34" s="7">
        <v>8.7345576456770431</v>
      </c>
      <c r="F34" s="7">
        <v>48.636289168195276</v>
      </c>
      <c r="G34" s="7">
        <v>57.370846813872319</v>
      </c>
      <c r="H34" s="7">
        <v>3968.3216676671632</v>
      </c>
    </row>
    <row r="35" spans="1:8" ht="13.5" thickBot="1" x14ac:dyDescent="0.25">
      <c r="A35" s="6">
        <v>2018</v>
      </c>
      <c r="B35" s="7">
        <v>3643.5989042474012</v>
      </c>
      <c r="C35" s="7">
        <v>458.22419000334929</v>
      </c>
      <c r="D35" s="7">
        <v>4101.8230942507507</v>
      </c>
      <c r="E35" s="7">
        <v>8.6820711191468405</v>
      </c>
      <c r="F35" s="7">
        <v>55.040348727084904</v>
      </c>
      <c r="G35" s="7">
        <v>63.722419846231745</v>
      </c>
      <c r="H35" s="7">
        <v>4038.1006744045189</v>
      </c>
    </row>
    <row r="36" spans="1:8" ht="13.5" thickBot="1" x14ac:dyDescent="0.25">
      <c r="A36" s="6">
        <v>2019</v>
      </c>
      <c r="B36" s="7">
        <v>3718.8557090156942</v>
      </c>
      <c r="C36" s="7">
        <v>466.69853429658701</v>
      </c>
      <c r="D36" s="7">
        <v>4185.554243312281</v>
      </c>
      <c r="E36" s="7">
        <v>8.6302972368012405</v>
      </c>
      <c r="F36" s="7">
        <v>64.143112586803994</v>
      </c>
      <c r="G36" s="7">
        <v>72.773409823605235</v>
      </c>
      <c r="H36" s="7">
        <v>4112.7808334886759</v>
      </c>
    </row>
    <row r="37" spans="1:8" ht="13.5" thickBot="1" x14ac:dyDescent="0.25">
      <c r="A37" s="6">
        <v>2020</v>
      </c>
      <c r="B37" s="7">
        <v>3806.8285634797694</v>
      </c>
      <c r="C37" s="7">
        <v>476.39371898281661</v>
      </c>
      <c r="D37" s="7">
        <v>4283.222282462586</v>
      </c>
      <c r="E37" s="7">
        <v>8.5787518731185486</v>
      </c>
      <c r="F37" s="7">
        <v>76.423882053392987</v>
      </c>
      <c r="G37" s="7">
        <v>85.002633926511535</v>
      </c>
      <c r="H37" s="7">
        <v>4198.2196485360746</v>
      </c>
    </row>
    <row r="38" spans="1:8" ht="13.5" thickBot="1" x14ac:dyDescent="0.25">
      <c r="A38" s="6">
        <v>2021</v>
      </c>
      <c r="B38" s="7">
        <v>3789.9074709764554</v>
      </c>
      <c r="C38" s="7">
        <v>472.19696540447978</v>
      </c>
      <c r="D38" s="7">
        <v>4262.1044363809351</v>
      </c>
      <c r="E38" s="7">
        <v>8.5293007748204985</v>
      </c>
      <c r="F38" s="7">
        <v>92.339377979133246</v>
      </c>
      <c r="G38" s="7">
        <v>100.86867875395374</v>
      </c>
      <c r="H38" s="7">
        <v>4161.2357576269815</v>
      </c>
    </row>
    <row r="39" spans="1:8" ht="13.5" thickBot="1" x14ac:dyDescent="0.25">
      <c r="A39" s="6">
        <v>2022</v>
      </c>
      <c r="B39" s="7">
        <v>3845.9208642674062</v>
      </c>
      <c r="C39" s="7">
        <v>476.80131361797407</v>
      </c>
      <c r="D39" s="7">
        <v>4322.72217788538</v>
      </c>
      <c r="E39" s="7">
        <v>8.4820957372805168</v>
      </c>
      <c r="F39" s="7">
        <v>112.42850588970016</v>
      </c>
      <c r="G39" s="7">
        <v>120.91060162698068</v>
      </c>
      <c r="H39" s="7">
        <v>4201.8115762583993</v>
      </c>
    </row>
    <row r="40" spans="1:8" ht="13.5" thickBot="1" x14ac:dyDescent="0.25">
      <c r="A40" s="6">
        <v>2023</v>
      </c>
      <c r="B40" s="7">
        <v>3916.5535769994794</v>
      </c>
      <c r="C40" s="7">
        <v>482.69905771773881</v>
      </c>
      <c r="D40" s="7">
        <v>4399.2526347172179</v>
      </c>
      <c r="E40" s="7">
        <v>8.4373542037082814</v>
      </c>
      <c r="F40" s="7">
        <v>137.02983437593406</v>
      </c>
      <c r="G40" s="7">
        <v>145.46718857964234</v>
      </c>
      <c r="H40" s="7">
        <v>4253.7854461375755</v>
      </c>
    </row>
    <row r="41" spans="1:8" ht="13.5" thickBot="1" x14ac:dyDescent="0.25">
      <c r="A41" s="6">
        <v>2024</v>
      </c>
      <c r="B41" s="7">
        <v>3990.463978609434</v>
      </c>
      <c r="C41" s="7">
        <v>488.34197796785935</v>
      </c>
      <c r="D41" s="7">
        <v>4478.8059565772937</v>
      </c>
      <c r="E41" s="7">
        <v>8.3931148464315299</v>
      </c>
      <c r="F41" s="7">
        <v>166.89916088909749</v>
      </c>
      <c r="G41" s="7">
        <v>175.29227573552902</v>
      </c>
      <c r="H41" s="7">
        <v>4303.5136808417647</v>
      </c>
    </row>
    <row r="42" spans="1:8" ht="13.5" thickBot="1" x14ac:dyDescent="0.25">
      <c r="A42" s="6">
        <v>2025</v>
      </c>
      <c r="B42" s="7">
        <v>4061.2449632146668</v>
      </c>
      <c r="C42" s="7">
        <v>492.91066656320083</v>
      </c>
      <c r="D42" s="7">
        <v>4554.1556297778679</v>
      </c>
      <c r="E42" s="7">
        <v>8.3499594735068285</v>
      </c>
      <c r="F42" s="7">
        <v>202.03042121615033</v>
      </c>
      <c r="G42" s="7">
        <v>210.38038068965716</v>
      </c>
      <c r="H42" s="7">
        <v>4343.7752490882103</v>
      </c>
    </row>
    <row r="43" spans="1:8" ht="13.5" thickBot="1" x14ac:dyDescent="0.25">
      <c r="A43" s="6">
        <v>2026</v>
      </c>
      <c r="B43" s="7">
        <v>4131.8684239045197</v>
      </c>
      <c r="C43" s="7">
        <v>496.76015040100975</v>
      </c>
      <c r="D43" s="7">
        <v>4628.6285743055296</v>
      </c>
      <c r="E43" s="7">
        <v>8.3077071389467392</v>
      </c>
      <c r="F43" s="7">
        <v>242.62204175768068</v>
      </c>
      <c r="G43" s="7">
        <v>250.92974889662742</v>
      </c>
      <c r="H43" s="7">
        <v>4377.6988254089019</v>
      </c>
    </row>
    <row r="44" spans="1:8" ht="14.1" customHeight="1" x14ac:dyDescent="0.2">
      <c r="A44" s="4"/>
    </row>
    <row r="45" spans="1:8" ht="15.75" x14ac:dyDescent="0.25">
      <c r="A45" s="18" t="s">
        <v>25</v>
      </c>
      <c r="B45" s="18"/>
      <c r="C45" s="18"/>
      <c r="D45" s="18"/>
      <c r="E45" s="18"/>
      <c r="F45" s="18"/>
      <c r="G45" s="18"/>
      <c r="H45" s="18"/>
    </row>
    <row r="46" spans="1:8" x14ac:dyDescent="0.2">
      <c r="A46" s="8" t="s">
        <v>26</v>
      </c>
      <c r="B46" s="12">
        <f>EXP((LN(B17/B7)/10))-1</f>
        <v>3.4448548879260077E-2</v>
      </c>
      <c r="C46" s="12">
        <f t="shared" ref="C46:H46" si="0">EXP((LN(C17/C7)/10))-1</f>
        <v>3.4448548879260077E-2</v>
      </c>
      <c r="D46" s="12">
        <f t="shared" si="0"/>
        <v>3.4448548879260077E-2</v>
      </c>
      <c r="E46" s="13" t="s">
        <v>61</v>
      </c>
      <c r="F46" s="13" t="s">
        <v>61</v>
      </c>
      <c r="G46" s="13" t="s">
        <v>61</v>
      </c>
      <c r="H46" s="12">
        <f t="shared" si="0"/>
        <v>3.4448548879260077E-2</v>
      </c>
    </row>
    <row r="47" spans="1:8" x14ac:dyDescent="0.2">
      <c r="A47" s="8" t="s">
        <v>27</v>
      </c>
      <c r="B47" s="12">
        <f>EXP((LN(B30/B17)/13))-1</f>
        <v>1.7759670171176412E-2</v>
      </c>
      <c r="C47" s="12">
        <f t="shared" ref="C47:H47" si="1">EXP((LN(C30/C17)/13))-1</f>
        <v>1.7171049332059152E-2</v>
      </c>
      <c r="D47" s="12">
        <f t="shared" si="1"/>
        <v>1.7693081473634464E-2</v>
      </c>
      <c r="E47" s="13" t="s">
        <v>61</v>
      </c>
      <c r="F47" s="13" t="s">
        <v>61</v>
      </c>
      <c r="G47" s="13" t="s">
        <v>61</v>
      </c>
      <c r="H47" s="12">
        <f t="shared" si="1"/>
        <v>1.7171049332059152E-2</v>
      </c>
    </row>
    <row r="48" spans="1:8" x14ac:dyDescent="0.2">
      <c r="A48" s="8" t="s">
        <v>28</v>
      </c>
      <c r="B48" s="12">
        <f>EXP((LN(B32/B30)/2))-1</f>
        <v>1.1204655304391631E-2</v>
      </c>
      <c r="C48" s="12">
        <f t="shared" ref="C48:H48" si="2">EXP((LN(C32/C30)/2))-1</f>
        <v>8.7380067286750851E-3</v>
      </c>
      <c r="D48" s="12">
        <f t="shared" si="2"/>
        <v>1.0926913677116401E-2</v>
      </c>
      <c r="E48" s="12">
        <f t="shared" si="2"/>
        <v>1.9275689111672545E-2</v>
      </c>
      <c r="F48" s="12">
        <f t="shared" si="2"/>
        <v>0.41098417130352094</v>
      </c>
      <c r="G48" s="12">
        <f t="shared" si="2"/>
        <v>0.2971308224757816</v>
      </c>
      <c r="H48" s="12">
        <f t="shared" si="2"/>
        <v>8.7380067286750851E-3</v>
      </c>
    </row>
    <row r="49" spans="1:8" x14ac:dyDescent="0.2">
      <c r="A49" s="8" t="s">
        <v>60</v>
      </c>
      <c r="B49" s="12">
        <f>EXP((LN(B43/B30)/13))-1</f>
        <v>1.5387282810440217E-2</v>
      </c>
      <c r="C49" s="12">
        <f t="shared" ref="C49:H49" si="3">EXP((LN(C43/C30)/13))-1</f>
        <v>1.1090226499628431E-2</v>
      </c>
      <c r="D49" s="12">
        <f t="shared" si="3"/>
        <v>1.4913702213091629E-2</v>
      </c>
      <c r="E49" s="12">
        <f t="shared" si="3"/>
        <v>8.0136295075616815E-4</v>
      </c>
      <c r="F49" s="12">
        <f t="shared" si="3"/>
        <v>0.22599461837607504</v>
      </c>
      <c r="G49" s="12">
        <f t="shared" si="3"/>
        <v>0.19271793343387889</v>
      </c>
      <c r="H49" s="12">
        <f t="shared" si="3"/>
        <v>1.1090226499628431E-2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514.52830188679229</v>
      </c>
      <c r="C7" s="7">
        <v>30.871698113207536</v>
      </c>
      <c r="D7" s="7">
        <v>545.39999999999986</v>
      </c>
      <c r="E7" s="7">
        <v>0</v>
      </c>
      <c r="F7" s="7">
        <v>0</v>
      </c>
      <c r="G7" s="7">
        <v>0</v>
      </c>
      <c r="H7" s="7">
        <v>545.39999999999986</v>
      </c>
      <c r="I7" s="9">
        <v>45.34683193205673</v>
      </c>
    </row>
    <row r="8" spans="1:11" ht="13.5" thickBot="1" x14ac:dyDescent="0.25">
      <c r="A8" s="6">
        <v>1991</v>
      </c>
      <c r="B8" s="7">
        <v>488.11320754716985</v>
      </c>
      <c r="C8" s="7">
        <v>29.286792452830191</v>
      </c>
      <c r="D8" s="7">
        <v>517.40000000000009</v>
      </c>
      <c r="E8" s="7">
        <v>0</v>
      </c>
      <c r="F8" s="7">
        <v>0</v>
      </c>
      <c r="G8" s="7">
        <v>0</v>
      </c>
      <c r="H8" s="7">
        <v>517.40000000000009</v>
      </c>
      <c r="I8" s="9">
        <v>48.505434718717225</v>
      </c>
    </row>
    <row r="9" spans="1:11" ht="13.5" thickBot="1" x14ac:dyDescent="0.25">
      <c r="A9" s="6">
        <v>1992</v>
      </c>
      <c r="B9" s="7">
        <v>524.62264150943372</v>
      </c>
      <c r="C9" s="7">
        <v>31.477358490566022</v>
      </c>
      <c r="D9" s="7">
        <v>556.0999999999998</v>
      </c>
      <c r="E9" s="7">
        <v>0</v>
      </c>
      <c r="F9" s="7">
        <v>0</v>
      </c>
      <c r="G9" s="7">
        <v>0</v>
      </c>
      <c r="H9" s="7">
        <v>556.0999999999998</v>
      </c>
      <c r="I9" s="9">
        <v>48.649610904412469</v>
      </c>
    </row>
    <row r="10" spans="1:11" ht="13.5" thickBot="1" x14ac:dyDescent="0.25">
      <c r="A10" s="6">
        <v>1993</v>
      </c>
      <c r="B10" s="7">
        <v>535.18867924528297</v>
      </c>
      <c r="C10" s="7">
        <v>32.111320754716978</v>
      </c>
      <c r="D10" s="7">
        <v>567.29999999999995</v>
      </c>
      <c r="E10" s="7">
        <v>0</v>
      </c>
      <c r="F10" s="7">
        <v>0</v>
      </c>
      <c r="G10" s="7">
        <v>0</v>
      </c>
      <c r="H10" s="7">
        <v>567.29999999999995</v>
      </c>
      <c r="I10" s="9">
        <v>48.856052800378556</v>
      </c>
    </row>
    <row r="11" spans="1:11" ht="13.5" thickBot="1" x14ac:dyDescent="0.25">
      <c r="A11" s="6">
        <v>1994</v>
      </c>
      <c r="B11" s="7">
        <v>584.52830188679218</v>
      </c>
      <c r="C11" s="7">
        <v>35.071698113207532</v>
      </c>
      <c r="D11" s="7">
        <v>619.59999999999968</v>
      </c>
      <c r="E11" s="7">
        <v>0</v>
      </c>
      <c r="F11" s="7">
        <v>0</v>
      </c>
      <c r="G11" s="7">
        <v>0</v>
      </c>
      <c r="H11" s="7">
        <v>619.59999999999968</v>
      </c>
      <c r="I11" s="9">
        <v>47.641187915169276</v>
      </c>
    </row>
    <row r="12" spans="1:11" ht="13.5" thickBot="1" x14ac:dyDescent="0.25">
      <c r="A12" s="6">
        <v>1995</v>
      </c>
      <c r="B12" s="7">
        <v>594.43396226415075</v>
      </c>
      <c r="C12" s="7">
        <v>35.666037735849045</v>
      </c>
      <c r="D12" s="7">
        <v>630.0999999999998</v>
      </c>
      <c r="E12" s="7">
        <v>0</v>
      </c>
      <c r="F12" s="7">
        <v>0</v>
      </c>
      <c r="G12" s="7">
        <v>0</v>
      </c>
      <c r="H12" s="7">
        <v>630.0999999999998</v>
      </c>
      <c r="I12" s="9">
        <v>47.482235091136026</v>
      </c>
    </row>
    <row r="13" spans="1:11" ht="13.5" thickBot="1" x14ac:dyDescent="0.25">
      <c r="A13" s="6">
        <v>1996</v>
      </c>
      <c r="B13" s="7">
        <v>602.83018867924488</v>
      </c>
      <c r="C13" s="7">
        <v>36.16981132075469</v>
      </c>
      <c r="D13" s="7">
        <v>638.99999999999955</v>
      </c>
      <c r="E13" s="7">
        <v>0</v>
      </c>
      <c r="F13" s="7">
        <v>0</v>
      </c>
      <c r="G13" s="7">
        <v>0</v>
      </c>
      <c r="H13" s="7">
        <v>638.99999999999955</v>
      </c>
      <c r="I13" s="9">
        <v>48.466007745283235</v>
      </c>
    </row>
    <row r="14" spans="1:11" ht="13.5" thickBot="1" x14ac:dyDescent="0.25">
      <c r="A14" s="6">
        <v>1997</v>
      </c>
      <c r="B14" s="7">
        <v>596.22641509433947</v>
      </c>
      <c r="C14" s="7">
        <v>35.773584905660364</v>
      </c>
      <c r="D14" s="7">
        <v>631.99999999999989</v>
      </c>
      <c r="E14" s="7">
        <v>0</v>
      </c>
      <c r="F14" s="7">
        <v>0</v>
      </c>
      <c r="G14" s="7">
        <v>0</v>
      </c>
      <c r="H14" s="7">
        <v>631.99999999999989</v>
      </c>
      <c r="I14" s="9">
        <v>49.775873296059565</v>
      </c>
    </row>
    <row r="15" spans="1:11" ht="13.5" thickBot="1" x14ac:dyDescent="0.25">
      <c r="A15" s="6">
        <v>1998</v>
      </c>
      <c r="B15" s="7">
        <v>645.28301886792462</v>
      </c>
      <c r="C15" s="7">
        <v>38.716981132075475</v>
      </c>
      <c r="D15" s="7">
        <v>684.00000000000011</v>
      </c>
      <c r="E15" s="7">
        <v>0</v>
      </c>
      <c r="F15" s="7">
        <v>0</v>
      </c>
      <c r="G15" s="7">
        <v>0</v>
      </c>
      <c r="H15" s="7">
        <v>684.00000000000011</v>
      </c>
      <c r="I15" s="9">
        <v>44.960954459037083</v>
      </c>
    </row>
    <row r="16" spans="1:11" ht="13.5" thickBot="1" x14ac:dyDescent="0.25">
      <c r="A16" s="6">
        <v>1999</v>
      </c>
      <c r="B16" s="7">
        <v>686.79245283018861</v>
      </c>
      <c r="C16" s="7">
        <v>41.207547169811313</v>
      </c>
      <c r="D16" s="7">
        <v>727.99999999999989</v>
      </c>
      <c r="E16" s="7">
        <v>0</v>
      </c>
      <c r="F16" s="7">
        <v>0</v>
      </c>
      <c r="G16" s="7">
        <v>0</v>
      </c>
      <c r="H16" s="7">
        <v>727.99999999999989</v>
      </c>
      <c r="I16" s="9">
        <v>42.68996801849341</v>
      </c>
    </row>
    <row r="17" spans="1:9" ht="13.5" thickBot="1" x14ac:dyDescent="0.25">
      <c r="A17" s="6">
        <v>2000</v>
      </c>
      <c r="B17" s="7">
        <v>665.09433962264131</v>
      </c>
      <c r="C17" s="7">
        <v>39.90566037735848</v>
      </c>
      <c r="D17" s="7">
        <v>704.99999999999977</v>
      </c>
      <c r="E17" s="7">
        <v>0</v>
      </c>
      <c r="F17" s="7">
        <v>0</v>
      </c>
      <c r="G17" s="7">
        <v>0</v>
      </c>
      <c r="H17" s="7">
        <v>704.99999999999977</v>
      </c>
      <c r="I17" s="9">
        <v>49.222301369863047</v>
      </c>
    </row>
    <row r="18" spans="1:9" ht="13.5" thickBot="1" x14ac:dyDescent="0.25">
      <c r="A18" s="6">
        <v>2001</v>
      </c>
      <c r="B18" s="7">
        <v>675.47217811320741</v>
      </c>
      <c r="C18" s="7">
        <v>40.528301886792441</v>
      </c>
      <c r="D18" s="7">
        <v>716.00047999999981</v>
      </c>
      <c r="E18" s="7">
        <v>0</v>
      </c>
      <c r="F18" s="7">
        <v>4.7999999999999996E-4</v>
      </c>
      <c r="G18" s="7">
        <v>4.7999999999999996E-4</v>
      </c>
      <c r="H18" s="7">
        <v>715.99999999999977</v>
      </c>
      <c r="I18" s="9">
        <v>49.530220019897449</v>
      </c>
    </row>
    <row r="19" spans="1:9" ht="13.5" thickBot="1" x14ac:dyDescent="0.25">
      <c r="A19" s="6">
        <v>2002</v>
      </c>
      <c r="B19" s="7">
        <v>698.11632274716953</v>
      </c>
      <c r="C19" s="7">
        <v>41.886792452830171</v>
      </c>
      <c r="D19" s="7">
        <v>740.00311519999968</v>
      </c>
      <c r="E19" s="7">
        <v>0</v>
      </c>
      <c r="F19" s="7">
        <v>3.1152000000000003E-3</v>
      </c>
      <c r="G19" s="7">
        <v>3.1152000000000003E-3</v>
      </c>
      <c r="H19" s="7">
        <v>739.99999999999966</v>
      </c>
      <c r="I19" s="9">
        <v>47.657947797112215</v>
      </c>
    </row>
    <row r="20" spans="1:9" ht="13.5" thickBot="1" x14ac:dyDescent="0.25">
      <c r="A20" s="6">
        <v>2003</v>
      </c>
      <c r="B20" s="7">
        <v>747.19058436875446</v>
      </c>
      <c r="C20" s="7">
        <v>44.830188679245268</v>
      </c>
      <c r="D20" s="7">
        <v>792.02077304799968</v>
      </c>
      <c r="E20" s="7">
        <v>0</v>
      </c>
      <c r="F20" s="7">
        <v>2.0773047999999999E-2</v>
      </c>
      <c r="G20" s="7">
        <v>2.0773047999999999E-2</v>
      </c>
      <c r="H20" s="7">
        <v>791.99999999999966</v>
      </c>
      <c r="I20" s="9">
        <v>46.0776892209769</v>
      </c>
    </row>
    <row r="21" spans="1:9" ht="13.5" thickBot="1" x14ac:dyDescent="0.25">
      <c r="A21" s="6">
        <v>2004</v>
      </c>
      <c r="B21" s="7">
        <v>792.48879550619927</v>
      </c>
      <c r="C21" s="7">
        <v>47.547169811320757</v>
      </c>
      <c r="D21" s="7">
        <v>840.03596531751998</v>
      </c>
      <c r="E21" s="7">
        <v>0</v>
      </c>
      <c r="F21" s="7">
        <v>3.5965317519999998E-2</v>
      </c>
      <c r="G21" s="7">
        <v>3.5965317519999998E-2</v>
      </c>
      <c r="H21" s="7">
        <v>840</v>
      </c>
      <c r="I21" s="9">
        <v>45.627281148075674</v>
      </c>
    </row>
    <row r="22" spans="1:9" ht="13.5" thickBot="1" x14ac:dyDescent="0.25">
      <c r="A22" s="6">
        <v>2005</v>
      </c>
      <c r="B22" s="7">
        <v>847.25632432909902</v>
      </c>
      <c r="C22" s="7">
        <v>50.830188679245254</v>
      </c>
      <c r="D22" s="7">
        <v>898.08651300834424</v>
      </c>
      <c r="E22" s="7">
        <v>0</v>
      </c>
      <c r="F22" s="7">
        <v>8.6513008344799996E-2</v>
      </c>
      <c r="G22" s="7">
        <v>8.6513008344799996E-2</v>
      </c>
      <c r="H22" s="7">
        <v>897.99999999999943</v>
      </c>
      <c r="I22" s="9">
        <v>46.343034692857401</v>
      </c>
    </row>
    <row r="23" spans="1:9" ht="13.5" thickBot="1" x14ac:dyDescent="0.25">
      <c r="A23" s="6">
        <v>2006</v>
      </c>
      <c r="B23" s="7">
        <v>937.03667350844978</v>
      </c>
      <c r="C23" s="7">
        <v>56.207547169811299</v>
      </c>
      <c r="D23" s="7">
        <v>993.24422067826106</v>
      </c>
      <c r="E23" s="7">
        <v>0</v>
      </c>
      <c r="F23" s="7">
        <v>0.2442206782613516</v>
      </c>
      <c r="G23" s="7">
        <v>0.2442206782613516</v>
      </c>
      <c r="H23" s="7">
        <v>992.99999999999966</v>
      </c>
      <c r="I23" s="9">
        <v>40.954261407193016</v>
      </c>
    </row>
    <row r="24" spans="1:9" ht="13.5" thickBot="1" x14ac:dyDescent="0.25">
      <c r="A24" s="6">
        <v>2007</v>
      </c>
      <c r="B24" s="7">
        <v>939.96849442489963</v>
      </c>
      <c r="C24" s="7">
        <v>56.377358490566024</v>
      </c>
      <c r="D24" s="7">
        <v>996.34585291546568</v>
      </c>
      <c r="E24" s="7">
        <v>0</v>
      </c>
      <c r="F24" s="7">
        <v>0.3458529154659386</v>
      </c>
      <c r="G24" s="7">
        <v>0.3458529154659386</v>
      </c>
      <c r="H24" s="7">
        <v>995.99999999999977</v>
      </c>
      <c r="I24" s="9">
        <v>43.537829052520038</v>
      </c>
    </row>
    <row r="25" spans="1:9" ht="13.5" thickBot="1" x14ac:dyDescent="0.25">
      <c r="A25" s="6">
        <v>2008</v>
      </c>
      <c r="B25" s="7">
        <v>924.58701209327216</v>
      </c>
      <c r="C25" s="7">
        <v>55.415094339622634</v>
      </c>
      <c r="D25" s="7">
        <v>980.00210643289483</v>
      </c>
      <c r="E25" s="7">
        <v>0</v>
      </c>
      <c r="F25" s="7">
        <v>1.0021064328949589</v>
      </c>
      <c r="G25" s="7">
        <v>1.0021064328949589</v>
      </c>
      <c r="H25" s="7">
        <v>978.99999999999989</v>
      </c>
      <c r="I25" s="9">
        <v>44.878955225810166</v>
      </c>
    </row>
    <row r="26" spans="1:9" ht="13.5" thickBot="1" x14ac:dyDescent="0.25">
      <c r="A26" s="6">
        <v>2009</v>
      </c>
      <c r="B26" s="7">
        <v>933.28574694470285</v>
      </c>
      <c r="C26" s="7">
        <v>55.924528301886795</v>
      </c>
      <c r="D26" s="7">
        <v>989.21027524658962</v>
      </c>
      <c r="E26" s="7">
        <v>0</v>
      </c>
      <c r="F26" s="7">
        <v>1.2102752465895779</v>
      </c>
      <c r="G26" s="7">
        <v>1.2102752465895779</v>
      </c>
      <c r="H26" s="7">
        <v>988</v>
      </c>
      <c r="I26" s="9">
        <v>43.221494638542083</v>
      </c>
    </row>
    <row r="27" spans="1:9" ht="13.5" thickBot="1" x14ac:dyDescent="0.25">
      <c r="A27" s="6">
        <v>2010</v>
      </c>
      <c r="B27" s="7">
        <v>948.55136357433639</v>
      </c>
      <c r="C27" s="7">
        <v>56.830188679245261</v>
      </c>
      <c r="D27" s="7">
        <v>1005.3815522535816</v>
      </c>
      <c r="E27" s="7">
        <v>0</v>
      </c>
      <c r="F27" s="7">
        <v>1.3815522535820215</v>
      </c>
      <c r="G27" s="7">
        <v>1.3815522535820215</v>
      </c>
      <c r="H27" s="7">
        <v>1003.9999999999995</v>
      </c>
      <c r="I27" s="9">
        <v>41.394864722762485</v>
      </c>
    </row>
    <row r="28" spans="1:9" ht="13.5" thickBot="1" x14ac:dyDescent="0.25">
      <c r="A28" s="6">
        <v>2011</v>
      </c>
      <c r="B28" s="7">
        <v>945.33694314614036</v>
      </c>
      <c r="C28" s="7">
        <v>56.603773584905646</v>
      </c>
      <c r="D28" s="7">
        <v>1001.940716731046</v>
      </c>
      <c r="E28" s="7">
        <v>0</v>
      </c>
      <c r="F28" s="7">
        <v>1.9407167310462006</v>
      </c>
      <c r="G28" s="7">
        <v>1.9407167310462006</v>
      </c>
      <c r="H28" s="7">
        <v>999.99999999999977</v>
      </c>
      <c r="I28" s="9">
        <v>42.302283637168721</v>
      </c>
    </row>
    <row r="29" spans="1:9" ht="13.5" thickBot="1" x14ac:dyDescent="0.25">
      <c r="A29" s="6">
        <v>2012</v>
      </c>
      <c r="B29" s="7">
        <v>941.6377746203392</v>
      </c>
      <c r="C29" s="7">
        <v>56.264150943396203</v>
      </c>
      <c r="D29" s="7">
        <v>997.9019255637354</v>
      </c>
      <c r="E29" s="7">
        <v>0.99120000000000008</v>
      </c>
      <c r="F29" s="7">
        <v>2.9107255637357436</v>
      </c>
      <c r="G29" s="7">
        <v>3.9019255637357437</v>
      </c>
      <c r="H29" s="7">
        <v>993.99999999999966</v>
      </c>
      <c r="I29" s="9">
        <v>44.022980450780871</v>
      </c>
    </row>
    <row r="30" spans="1:9" ht="13.5" thickBot="1" x14ac:dyDescent="0.25">
      <c r="A30" s="6">
        <v>2013</v>
      </c>
      <c r="B30" s="7">
        <v>936.82589000621147</v>
      </c>
      <c r="C30" s="7">
        <v>55.924528301886788</v>
      </c>
      <c r="D30" s="7">
        <v>992.75041830809823</v>
      </c>
      <c r="E30" s="7">
        <v>0.99120000000000008</v>
      </c>
      <c r="F30" s="7">
        <v>3.7592183080983892</v>
      </c>
      <c r="G30" s="7">
        <v>4.7504183080983893</v>
      </c>
      <c r="H30" s="7">
        <v>987.99999999999989</v>
      </c>
      <c r="I30" s="9">
        <v>43.824398911274514</v>
      </c>
    </row>
    <row r="31" spans="1:9" ht="13.5" thickBot="1" x14ac:dyDescent="0.25">
      <c r="A31" s="6">
        <v>2014</v>
      </c>
      <c r="B31" s="7">
        <v>948.88169473687356</v>
      </c>
      <c r="C31" s="7">
        <v>56.547169811320757</v>
      </c>
      <c r="D31" s="7">
        <v>1005.4288645481943</v>
      </c>
      <c r="E31" s="7">
        <v>0.99120843700870509</v>
      </c>
      <c r="F31" s="7">
        <v>5.4376561111855901</v>
      </c>
      <c r="G31" s="7">
        <v>6.4288645481942952</v>
      </c>
      <c r="H31" s="7">
        <v>999</v>
      </c>
      <c r="I31" s="9">
        <v>43.650036566548479</v>
      </c>
    </row>
    <row r="32" spans="1:9" ht="13.5" thickBot="1" x14ac:dyDescent="0.25">
      <c r="A32" s="6">
        <v>2015</v>
      </c>
      <c r="B32" s="7">
        <v>991.22536502218918</v>
      </c>
      <c r="C32" s="7">
        <v>58.981839732720616</v>
      </c>
      <c r="D32" s="7">
        <v>1050.2072047549098</v>
      </c>
      <c r="E32" s="7">
        <v>0.99121887313225976</v>
      </c>
      <c r="F32" s="7">
        <v>7.2034839370466397</v>
      </c>
      <c r="G32" s="7">
        <v>8.1947028101788995</v>
      </c>
      <c r="H32" s="7">
        <v>1042.012501944731</v>
      </c>
      <c r="I32" s="9">
        <v>42.282119723457548</v>
      </c>
    </row>
    <row r="33" spans="1:9" ht="13.5" thickBot="1" x14ac:dyDescent="0.25">
      <c r="A33" s="6">
        <v>2016</v>
      </c>
      <c r="B33" s="7">
        <v>1005.0129217263543</v>
      </c>
      <c r="C33" s="7">
        <v>59.656461602512287</v>
      </c>
      <c r="D33" s="7">
        <v>1064.6693833288666</v>
      </c>
      <c r="E33" s="7">
        <v>0.99123113142413999</v>
      </c>
      <c r="F33" s="7">
        <v>9.7473305530585908</v>
      </c>
      <c r="G33" s="7">
        <v>10.738561684482731</v>
      </c>
      <c r="H33" s="7">
        <v>1053.930821644384</v>
      </c>
      <c r="I33" s="9">
        <v>42.203500481343582</v>
      </c>
    </row>
    <row r="34" spans="1:9" ht="13.5" thickBot="1" x14ac:dyDescent="0.25">
      <c r="A34" s="6">
        <v>2017</v>
      </c>
      <c r="B34" s="7">
        <v>1016.7459267515827</v>
      </c>
      <c r="C34" s="7">
        <v>60.317010385814058</v>
      </c>
      <c r="D34" s="7">
        <v>1077.0629371373968</v>
      </c>
      <c r="E34" s="7">
        <v>0.99124110685704991</v>
      </c>
      <c r="F34" s="7">
        <v>10.4711792144914</v>
      </c>
      <c r="G34" s="7">
        <v>11.46242032134845</v>
      </c>
      <c r="H34" s="7">
        <v>1065.6005168160484</v>
      </c>
      <c r="I34" s="9">
        <v>42.511687019124295</v>
      </c>
    </row>
    <row r="35" spans="1:9" ht="13.5" thickBot="1" x14ac:dyDescent="0.25">
      <c r="A35" s="6">
        <v>2018</v>
      </c>
      <c r="B35" s="7">
        <v>1041.4167549672986</v>
      </c>
      <c r="C35" s="7">
        <v>61.711390024528413</v>
      </c>
      <c r="D35" s="7">
        <v>1103.128144991827</v>
      </c>
      <c r="E35" s="7">
        <v>0.99125113227707118</v>
      </c>
      <c r="F35" s="7">
        <v>11.902336759548074</v>
      </c>
      <c r="G35" s="7">
        <v>12.893587891825145</v>
      </c>
      <c r="H35" s="7">
        <v>1090.2345571000019</v>
      </c>
      <c r="I35" s="9">
        <v>42.281763462689241</v>
      </c>
    </row>
    <row r="36" spans="1:9" ht="13.5" thickBot="1" x14ac:dyDescent="0.25">
      <c r="A36" s="6">
        <v>2019</v>
      </c>
      <c r="B36" s="7">
        <v>1065.0811160710396</v>
      </c>
      <c r="C36" s="7">
        <v>63.009665001170141</v>
      </c>
      <c r="D36" s="7">
        <v>1128.0907810722097</v>
      </c>
      <c r="E36" s="7">
        <v>0.9912615071160733</v>
      </c>
      <c r="F36" s="7">
        <v>13.928771211087838</v>
      </c>
      <c r="G36" s="7">
        <v>14.920032718203911</v>
      </c>
      <c r="H36" s="7">
        <v>1113.1707483540058</v>
      </c>
      <c r="I36" s="9">
        <v>42.17641629833382</v>
      </c>
    </row>
    <row r="37" spans="1:9" ht="13.5" thickBot="1" x14ac:dyDescent="0.25">
      <c r="A37" s="6">
        <v>2020</v>
      </c>
      <c r="B37" s="7">
        <v>1090.1918218653614</v>
      </c>
      <c r="C37" s="7">
        <v>64.352932993135298</v>
      </c>
      <c r="D37" s="7">
        <v>1154.5447548584966</v>
      </c>
      <c r="E37" s="7">
        <v>0.99127168203183658</v>
      </c>
      <c r="F37" s="7">
        <v>16.651666964407902</v>
      </c>
      <c r="G37" s="7">
        <v>17.642938646439738</v>
      </c>
      <c r="H37" s="7">
        <v>1136.9018162120569</v>
      </c>
      <c r="I37" s="9">
        <v>42.153931983572939</v>
      </c>
    </row>
    <row r="38" spans="1:9" ht="13.5" thickBot="1" x14ac:dyDescent="0.25">
      <c r="A38" s="6">
        <v>2021</v>
      </c>
      <c r="B38" s="7">
        <v>1093.0466891246799</v>
      </c>
      <c r="C38" s="7">
        <v>64.313116458415436</v>
      </c>
      <c r="D38" s="7">
        <v>1157.3598055830953</v>
      </c>
      <c r="E38" s="7">
        <v>0.99128135613020874</v>
      </c>
      <c r="F38" s="7">
        <v>20.170133461625827</v>
      </c>
      <c r="G38" s="7">
        <v>21.161414817756036</v>
      </c>
      <c r="H38" s="7">
        <v>1136.1983907653394</v>
      </c>
      <c r="I38" s="9">
        <v>41.808447964016224</v>
      </c>
    </row>
    <row r="39" spans="1:9" ht="13.5" thickBot="1" x14ac:dyDescent="0.25">
      <c r="A39" s="6">
        <v>2022</v>
      </c>
      <c r="B39" s="7">
        <v>1109.6643111404851</v>
      </c>
      <c r="C39" s="7">
        <v>65.044591146317742</v>
      </c>
      <c r="D39" s="7">
        <v>1174.7089022868029</v>
      </c>
      <c r="E39" s="7">
        <v>0.99129084455699257</v>
      </c>
      <c r="F39" s="7">
        <v>24.596501190632331</v>
      </c>
      <c r="G39" s="7">
        <v>25.587792035189324</v>
      </c>
      <c r="H39" s="7">
        <v>1149.1211102516136</v>
      </c>
      <c r="I39" s="9">
        <v>41.741366637345408</v>
      </c>
    </row>
    <row r="40" spans="1:9" ht="13.5" thickBot="1" x14ac:dyDescent="0.25">
      <c r="A40" s="6">
        <v>2023</v>
      </c>
      <c r="B40" s="7">
        <v>1128.8891533729841</v>
      </c>
      <c r="C40" s="7">
        <v>65.873981599971216</v>
      </c>
      <c r="D40" s="7">
        <v>1194.7631349729554</v>
      </c>
      <c r="E40" s="7">
        <v>0.99129907073476176</v>
      </c>
      <c r="F40" s="7">
        <v>29.998160969395791</v>
      </c>
      <c r="G40" s="7">
        <v>30.989460040130552</v>
      </c>
      <c r="H40" s="7">
        <v>1163.7736749328249</v>
      </c>
      <c r="I40" s="9">
        <v>41.725634147390835</v>
      </c>
    </row>
    <row r="41" spans="1:9" ht="13.5" thickBot="1" x14ac:dyDescent="0.25">
      <c r="A41" s="6">
        <v>2024</v>
      </c>
      <c r="B41" s="7">
        <v>1147.8054083267568</v>
      </c>
      <c r="C41" s="7">
        <v>66.617015604311248</v>
      </c>
      <c r="D41" s="7">
        <v>1214.4224239310681</v>
      </c>
      <c r="E41" s="7">
        <v>0.99130648744618099</v>
      </c>
      <c r="F41" s="7">
        <v>36.530508434123078</v>
      </c>
      <c r="G41" s="7">
        <v>37.521814921569259</v>
      </c>
      <c r="H41" s="7">
        <v>1176.9006090094988</v>
      </c>
      <c r="I41" s="9">
        <v>41.742580577051406</v>
      </c>
    </row>
    <row r="42" spans="1:9" ht="13.5" thickBot="1" x14ac:dyDescent="0.25">
      <c r="A42" s="6">
        <v>2025</v>
      </c>
      <c r="B42" s="7">
        <v>1165.7401196585893</v>
      </c>
      <c r="C42" s="7">
        <v>67.233945128672175</v>
      </c>
      <c r="D42" s="7">
        <v>1232.9740647872613</v>
      </c>
      <c r="E42" s="7">
        <v>0.99131241863504016</v>
      </c>
      <c r="F42" s="7">
        <v>44.183055095418041</v>
      </c>
      <c r="G42" s="7">
        <v>45.174367514053081</v>
      </c>
      <c r="H42" s="7">
        <v>1187.7996972732083</v>
      </c>
      <c r="I42" s="9">
        <v>41.746496113819902</v>
      </c>
    </row>
    <row r="43" spans="1:9" ht="13.5" thickBot="1" x14ac:dyDescent="0.25">
      <c r="A43" s="6">
        <v>2026</v>
      </c>
      <c r="B43" s="7">
        <v>1183.7090159957115</v>
      </c>
      <c r="C43" s="7">
        <v>67.783792688745621</v>
      </c>
      <c r="D43" s="7">
        <v>1251.492808684457</v>
      </c>
      <c r="E43" s="7">
        <v>0.99131725595898246</v>
      </c>
      <c r="F43" s="7">
        <v>52.987820593992183</v>
      </c>
      <c r="G43" s="7">
        <v>53.979137849951165</v>
      </c>
      <c r="H43" s="7">
        <v>1197.5136708345058</v>
      </c>
      <c r="I43" s="9">
        <v>41.731240403158239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>EXP((LN(B17/B7)/10))-1</f>
        <v>2.6000088740283145E-2</v>
      </c>
      <c r="C48" s="12">
        <f t="shared" ref="C48:I48" si="0">EXP((LN(C17/C7)/10))-1</f>
        <v>2.6000088740283145E-2</v>
      </c>
      <c r="D48" s="12">
        <f t="shared" si="0"/>
        <v>2.6000088740283145E-2</v>
      </c>
      <c r="E48" s="13" t="s">
        <v>61</v>
      </c>
      <c r="F48" s="13" t="s">
        <v>61</v>
      </c>
      <c r="G48" s="13" t="s">
        <v>61</v>
      </c>
      <c r="H48" s="12">
        <f t="shared" si="0"/>
        <v>2.6000088740283145E-2</v>
      </c>
      <c r="I48" s="12">
        <f t="shared" si="0"/>
        <v>8.2343658949872722E-3</v>
      </c>
    </row>
    <row r="49" spans="1:9" x14ac:dyDescent="0.2">
      <c r="A49" s="8" t="s">
        <v>46</v>
      </c>
      <c r="B49" s="12">
        <f>EXP((LN(B30/B17)/13))-1</f>
        <v>2.6701696003904596E-2</v>
      </c>
      <c r="C49" s="12">
        <f t="shared" ref="C49:I49" si="1">EXP((LN(C30/C17)/13))-1</f>
        <v>2.6300282092937444E-2</v>
      </c>
      <c r="D49" s="12">
        <f t="shared" si="1"/>
        <v>2.6679024683178287E-2</v>
      </c>
      <c r="E49" s="13" t="s">
        <v>61</v>
      </c>
      <c r="F49" s="13" t="s">
        <v>61</v>
      </c>
      <c r="G49" s="13" t="s">
        <v>61</v>
      </c>
      <c r="H49" s="12">
        <f t="shared" si="1"/>
        <v>2.6300282092937444E-2</v>
      </c>
      <c r="I49" s="12">
        <f t="shared" si="1"/>
        <v>-8.8952842751450767E-3</v>
      </c>
    </row>
    <row r="50" spans="1:9" x14ac:dyDescent="0.2">
      <c r="A50" s="8" t="s">
        <v>47</v>
      </c>
      <c r="B50" s="12">
        <f>EXP((LN(B32/B30)/2))-1</f>
        <v>2.8624256187393948E-2</v>
      </c>
      <c r="C50" s="12">
        <f t="shared" ref="C50:I50" si="2">EXP((LN(C32/C30)/2))-1</f>
        <v>2.6970556654648092E-2</v>
      </c>
      <c r="D50" s="12">
        <f t="shared" si="2"/>
        <v>2.8531169138474421E-2</v>
      </c>
      <c r="E50" s="12">
        <f t="shared" si="2"/>
        <v>9.5202998493526536E-6</v>
      </c>
      <c r="F50" s="12">
        <f t="shared" si="2"/>
        <v>0.3842754681414986</v>
      </c>
      <c r="G50" s="12">
        <f t="shared" si="2"/>
        <v>0.3134110839495956</v>
      </c>
      <c r="H50" s="12">
        <f t="shared" si="2"/>
        <v>2.6970556654648092E-2</v>
      </c>
      <c r="I50" s="12">
        <f t="shared" si="2"/>
        <v>-1.7753722156714447E-2</v>
      </c>
    </row>
    <row r="51" spans="1:9" x14ac:dyDescent="0.2">
      <c r="A51" s="8" t="s">
        <v>63</v>
      </c>
      <c r="B51" s="12">
        <f>EXP((LN(B43/B30)/13))-1</f>
        <v>1.8155972484741767E-2</v>
      </c>
      <c r="C51" s="12">
        <f t="shared" ref="C51:I51" si="3">EXP((LN(C43/C30)/13))-1</f>
        <v>1.4903820440033799E-2</v>
      </c>
      <c r="D51" s="12">
        <f t="shared" si="3"/>
        <v>1.7976048907415665E-2</v>
      </c>
      <c r="E51" s="12">
        <f t="shared" si="3"/>
        <v>9.0992703061232305E-6</v>
      </c>
      <c r="F51" s="12">
        <f t="shared" si="3"/>
        <v>0.22571825611529173</v>
      </c>
      <c r="G51" s="12">
        <f t="shared" si="3"/>
        <v>0.20556839222366796</v>
      </c>
      <c r="H51" s="12">
        <f t="shared" si="3"/>
        <v>1.4903820440033577E-2</v>
      </c>
      <c r="I51" s="12">
        <f t="shared" si="3"/>
        <v>-3.757591471822086E-3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21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21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988</v>
      </c>
      <c r="C7" s="10">
        <v>1.0369999999999999</v>
      </c>
      <c r="D7" s="7">
        <v>1024.5559999999998</v>
      </c>
      <c r="E7" s="10">
        <v>1.046</v>
      </c>
      <c r="F7" s="7">
        <v>1033.4480000000001</v>
      </c>
      <c r="G7" s="10">
        <v>1.0509999999999999</v>
      </c>
      <c r="H7" s="7">
        <v>1038.3879999999999</v>
      </c>
    </row>
    <row r="8" spans="1:11" ht="13.5" thickBot="1" x14ac:dyDescent="0.25">
      <c r="A8" s="6">
        <v>2014</v>
      </c>
      <c r="B8" s="7">
        <v>999</v>
      </c>
      <c r="C8" s="10">
        <v>1.0369999999999999</v>
      </c>
      <c r="D8" s="7">
        <v>1035.963</v>
      </c>
      <c r="E8" s="10">
        <v>1.046</v>
      </c>
      <c r="F8" s="7">
        <v>1044.954</v>
      </c>
      <c r="G8" s="10">
        <v>1.0509999999999999</v>
      </c>
      <c r="H8" s="7">
        <v>1049.9489999999998</v>
      </c>
    </row>
    <row r="9" spans="1:11" ht="13.5" thickBot="1" x14ac:dyDescent="0.25">
      <c r="A9" s="6">
        <v>2015</v>
      </c>
      <c r="B9" s="7">
        <v>1042.0125019447312</v>
      </c>
      <c r="C9" s="10">
        <v>1.0369999999999999</v>
      </c>
      <c r="D9" s="7">
        <v>1080.5669645166861</v>
      </c>
      <c r="E9" s="10">
        <v>1.046</v>
      </c>
      <c r="F9" s="7">
        <v>1089.9450770341889</v>
      </c>
      <c r="G9" s="10">
        <v>1.0509999999999999</v>
      </c>
      <c r="H9" s="7">
        <v>1095.1551395439124</v>
      </c>
    </row>
    <row r="10" spans="1:11" ht="13.5" thickBot="1" x14ac:dyDescent="0.25">
      <c r="A10" s="6">
        <v>2016</v>
      </c>
      <c r="B10" s="7">
        <v>1053.930821644384</v>
      </c>
      <c r="C10" s="10">
        <v>1.0369999999999999</v>
      </c>
      <c r="D10" s="7">
        <v>1092.9262620452262</v>
      </c>
      <c r="E10" s="10">
        <v>1.046</v>
      </c>
      <c r="F10" s="7">
        <v>1102.4116394400257</v>
      </c>
      <c r="G10" s="10">
        <v>1.0509999999999999</v>
      </c>
      <c r="H10" s="7">
        <v>1107.6812935482476</v>
      </c>
    </row>
    <row r="11" spans="1:11" ht="13.5" thickBot="1" x14ac:dyDescent="0.25">
      <c r="A11" s="6">
        <v>2017</v>
      </c>
      <c r="B11" s="7">
        <v>1065.6005168160484</v>
      </c>
      <c r="C11" s="10">
        <v>1.0369999999999999</v>
      </c>
      <c r="D11" s="7">
        <v>1105.0277359382421</v>
      </c>
      <c r="E11" s="10">
        <v>1.046</v>
      </c>
      <c r="F11" s="7">
        <v>1114.6181405895866</v>
      </c>
      <c r="G11" s="10">
        <v>1.0509999999999999</v>
      </c>
      <c r="H11" s="7">
        <v>1119.9461431736668</v>
      </c>
    </row>
    <row r="12" spans="1:11" ht="13.5" thickBot="1" x14ac:dyDescent="0.25">
      <c r="A12" s="6">
        <v>2018</v>
      </c>
      <c r="B12" s="7">
        <v>1090.2345571000021</v>
      </c>
      <c r="C12" s="10">
        <v>1.0369999999999999</v>
      </c>
      <c r="D12" s="7">
        <v>1130.5732357127022</v>
      </c>
      <c r="E12" s="10">
        <v>1.046</v>
      </c>
      <c r="F12" s="7">
        <v>1140.3853467266022</v>
      </c>
      <c r="G12" s="10">
        <v>1.0509999999999999</v>
      </c>
      <c r="H12" s="7">
        <v>1145.8365195121021</v>
      </c>
    </row>
    <row r="13" spans="1:11" ht="13.5" thickBot="1" x14ac:dyDescent="0.25">
      <c r="A13" s="6">
        <v>2019</v>
      </c>
      <c r="B13" s="7">
        <v>1113.170748354006</v>
      </c>
      <c r="C13" s="10">
        <v>1.0369999999999999</v>
      </c>
      <c r="D13" s="7">
        <v>1154.3580660431041</v>
      </c>
      <c r="E13" s="10">
        <v>1.046</v>
      </c>
      <c r="F13" s="7">
        <v>1164.3766027782904</v>
      </c>
      <c r="G13" s="10">
        <v>1.0509999999999999</v>
      </c>
      <c r="H13" s="7">
        <v>1169.9424565200602</v>
      </c>
    </row>
    <row r="14" spans="1:11" ht="13.5" thickBot="1" x14ac:dyDescent="0.25">
      <c r="A14" s="6">
        <v>2020</v>
      </c>
      <c r="B14" s="7">
        <v>1136.9018162120569</v>
      </c>
      <c r="C14" s="10">
        <v>1.0369999999999999</v>
      </c>
      <c r="D14" s="7">
        <v>1178.9671834119029</v>
      </c>
      <c r="E14" s="10">
        <v>1.046</v>
      </c>
      <c r="F14" s="7">
        <v>1189.1992997578116</v>
      </c>
      <c r="G14" s="10">
        <v>1.0509999999999999</v>
      </c>
      <c r="H14" s="7">
        <v>1194.8838088388718</v>
      </c>
    </row>
    <row r="15" spans="1:11" ht="13.5" thickBot="1" x14ac:dyDescent="0.25">
      <c r="A15" s="6">
        <v>2021</v>
      </c>
      <c r="B15" s="7">
        <v>1136.1983907653396</v>
      </c>
      <c r="C15" s="10">
        <v>1.0369999999999999</v>
      </c>
      <c r="D15" s="7">
        <v>1178.237731223657</v>
      </c>
      <c r="E15" s="10">
        <v>1.046</v>
      </c>
      <c r="F15" s="7">
        <v>1188.4635167405452</v>
      </c>
      <c r="G15" s="10">
        <v>1.0509999999999999</v>
      </c>
      <c r="H15" s="7">
        <v>1194.1445086943718</v>
      </c>
    </row>
    <row r="16" spans="1:11" ht="13.5" thickBot="1" x14ac:dyDescent="0.25">
      <c r="A16" s="6">
        <v>2022</v>
      </c>
      <c r="B16" s="7">
        <v>1149.1211102516136</v>
      </c>
      <c r="C16" s="10">
        <v>1.0369999999999999</v>
      </c>
      <c r="D16" s="7">
        <v>1191.6385913309232</v>
      </c>
      <c r="E16" s="10">
        <v>1.046</v>
      </c>
      <c r="F16" s="7">
        <v>1201.9806813231878</v>
      </c>
      <c r="G16" s="10">
        <v>1.0509999999999999</v>
      </c>
      <c r="H16" s="7">
        <v>1207.7262868744458</v>
      </c>
    </row>
    <row r="17" spans="1:8" ht="13.5" thickBot="1" x14ac:dyDescent="0.25">
      <c r="A17" s="6">
        <v>2023</v>
      </c>
      <c r="B17" s="7">
        <v>1163.7736749328246</v>
      </c>
      <c r="C17" s="10">
        <v>1.0369999999999999</v>
      </c>
      <c r="D17" s="7">
        <v>1206.833300905339</v>
      </c>
      <c r="E17" s="10">
        <v>1.046</v>
      </c>
      <c r="F17" s="7">
        <v>1217.3072639797347</v>
      </c>
      <c r="G17" s="10">
        <v>1.0509999999999999</v>
      </c>
      <c r="H17" s="7">
        <v>1223.1261323543986</v>
      </c>
    </row>
    <row r="18" spans="1:8" ht="13.5" thickBot="1" x14ac:dyDescent="0.25">
      <c r="A18" s="6">
        <v>2024</v>
      </c>
      <c r="B18" s="7">
        <v>1176.9006090094988</v>
      </c>
      <c r="C18" s="10">
        <v>1.0369999999999999</v>
      </c>
      <c r="D18" s="7">
        <v>1220.4459315428501</v>
      </c>
      <c r="E18" s="10">
        <v>1.046</v>
      </c>
      <c r="F18" s="7">
        <v>1231.0380370239359</v>
      </c>
      <c r="G18" s="10">
        <v>1.0509999999999999</v>
      </c>
      <c r="H18" s="7">
        <v>1236.9225400689832</v>
      </c>
    </row>
    <row r="19" spans="1:8" ht="13.5" thickBot="1" x14ac:dyDescent="0.25">
      <c r="A19" s="6">
        <v>2025</v>
      </c>
      <c r="B19" s="7">
        <v>1187.7996972732083</v>
      </c>
      <c r="C19" s="10">
        <v>1.0369999999999999</v>
      </c>
      <c r="D19" s="7">
        <v>1231.7482860723169</v>
      </c>
      <c r="E19" s="10">
        <v>1.046</v>
      </c>
      <c r="F19" s="7">
        <v>1242.4384833477759</v>
      </c>
      <c r="G19" s="10">
        <v>1.0509999999999999</v>
      </c>
      <c r="H19" s="7">
        <v>1248.3774818341419</v>
      </c>
    </row>
    <row r="20" spans="1:8" ht="14.1" customHeight="1" thickBot="1" x14ac:dyDescent="0.25">
      <c r="A20" s="6">
        <v>2026</v>
      </c>
      <c r="B20" s="7">
        <v>1197.513670834506</v>
      </c>
      <c r="C20" s="10">
        <v>1.0369999999999999</v>
      </c>
      <c r="D20" s="7">
        <v>1241.8216766553826</v>
      </c>
      <c r="E20" s="10">
        <v>1.046</v>
      </c>
      <c r="F20" s="7">
        <v>1252.5992996928933</v>
      </c>
      <c r="G20" s="10">
        <v>1.0509999999999999</v>
      </c>
      <c r="H20" s="7">
        <v>1258.5868680470658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0</v>
      </c>
      <c r="D7" s="7">
        <f>'Form 1.1-Low'!F7-'Form 1.1b-Low'!D7</f>
        <v>0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0</v>
      </c>
      <c r="D8" s="7">
        <f>'Form 1.1-Low'!F8-'Form 1.1b-Low'!D8</f>
        <v>0</v>
      </c>
      <c r="E8" s="7">
        <f>'Form 1.1-Low'!G8-'Form 1.1b-Low'!E8</f>
        <v>0</v>
      </c>
      <c r="F8" s="7">
        <f>'Form 1.1-Low'!H8-'Form 1.1b-Low'!F8</f>
        <v>0</v>
      </c>
      <c r="G8" s="7">
        <f>'Form 1.1-Low'!I8-'Form 1.1b-Low'!G8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1.1-Low'!B9-'Form 1.1b-Low'!B9</f>
        <v>0</v>
      </c>
      <c r="C9" s="7">
        <f>'Form 1.1-Low'!D9-'Form 1.1b-Low'!C9</f>
        <v>0</v>
      </c>
      <c r="D9" s="7">
        <f>'Form 1.1-Low'!F9-'Form 1.1b-Low'!D9</f>
        <v>0</v>
      </c>
      <c r="E9" s="7">
        <f>'Form 1.1-Low'!G9-'Form 1.1b-Low'!E9</f>
        <v>0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0</v>
      </c>
    </row>
    <row r="10" spans="1:11" ht="13.5" thickBot="1" x14ac:dyDescent="0.25">
      <c r="A10" s="6">
        <v>1993</v>
      </c>
      <c r="B10" s="7">
        <f>'Form 1.1-Low'!B10-'Form 1.1b-Low'!B10</f>
        <v>0</v>
      </c>
      <c r="C10" s="7">
        <f>'Form 1.1-Low'!D10-'Form 1.1b-Low'!C10</f>
        <v>0</v>
      </c>
      <c r="D10" s="7">
        <f>'Form 1.1-Low'!F10-'Form 1.1b-Low'!D10</f>
        <v>0</v>
      </c>
      <c r="E10" s="7">
        <f>'Form 1.1-Low'!G10-'Form 1.1b-Low'!E10</f>
        <v>0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0</v>
      </c>
    </row>
    <row r="11" spans="1:11" ht="13.5" thickBot="1" x14ac:dyDescent="0.25">
      <c r="A11" s="6">
        <v>1994</v>
      </c>
      <c r="B11" s="7">
        <f>'Form 1.1-Low'!B11-'Form 1.1b-Low'!B11</f>
        <v>0</v>
      </c>
      <c r="C11" s="7">
        <f>'Form 1.1-Low'!D11-'Form 1.1b-Low'!C11</f>
        <v>0</v>
      </c>
      <c r="D11" s="7">
        <f>'Form 1.1-Low'!F11-'Form 1.1b-Low'!D11</f>
        <v>0</v>
      </c>
      <c r="E11" s="7">
        <f>'Form 1.1-Low'!G11-'Form 1.1b-Low'!E11</f>
        <v>0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0</v>
      </c>
    </row>
    <row r="12" spans="1:11" ht="13.5" thickBot="1" x14ac:dyDescent="0.25">
      <c r="A12" s="6">
        <v>1995</v>
      </c>
      <c r="B12" s="7">
        <f>'Form 1.1-Low'!B12-'Form 1.1b-Low'!B12</f>
        <v>0</v>
      </c>
      <c r="C12" s="7">
        <f>'Form 1.1-Low'!D12-'Form 1.1b-Low'!C12</f>
        <v>0</v>
      </c>
      <c r="D12" s="7">
        <f>'Form 1.1-Low'!F12-'Form 1.1b-Low'!D12</f>
        <v>0</v>
      </c>
      <c r="E12" s="7">
        <f>'Form 1.1-Low'!G12-'Form 1.1b-Low'!E12</f>
        <v>0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0</v>
      </c>
    </row>
    <row r="13" spans="1:11" ht="13.5" thickBot="1" x14ac:dyDescent="0.25">
      <c r="A13" s="6">
        <v>1996</v>
      </c>
      <c r="B13" s="7">
        <f>'Form 1.1-Low'!B13-'Form 1.1b-Low'!B13</f>
        <v>0</v>
      </c>
      <c r="C13" s="7">
        <f>'Form 1.1-Low'!D13-'Form 1.1b-Low'!C13</f>
        <v>0</v>
      </c>
      <c r="D13" s="7">
        <f>'Form 1.1-Low'!F13-'Form 1.1b-Low'!D13</f>
        <v>0</v>
      </c>
      <c r="E13" s="7">
        <f>'Form 1.1-Low'!G13-'Form 1.1b-Low'!E13</f>
        <v>0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0</v>
      </c>
    </row>
    <row r="14" spans="1:11" ht="13.5" thickBot="1" x14ac:dyDescent="0.25">
      <c r="A14" s="6">
        <v>1997</v>
      </c>
      <c r="B14" s="7">
        <f>'Form 1.1-Low'!B14-'Form 1.1b-Low'!B14</f>
        <v>0</v>
      </c>
      <c r="C14" s="7">
        <f>'Form 1.1-Low'!D14-'Form 1.1b-Low'!C14</f>
        <v>0</v>
      </c>
      <c r="D14" s="7">
        <f>'Form 1.1-Low'!F14-'Form 1.1b-Low'!D14</f>
        <v>0</v>
      </c>
      <c r="E14" s="7">
        <f>'Form 1.1-Low'!G14-'Form 1.1b-Low'!E14</f>
        <v>0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0</v>
      </c>
    </row>
    <row r="15" spans="1:11" ht="13.5" thickBot="1" x14ac:dyDescent="0.25">
      <c r="A15" s="6">
        <v>1998</v>
      </c>
      <c r="B15" s="7">
        <f>'Form 1.1-Low'!B15-'Form 1.1b-Low'!B15</f>
        <v>0</v>
      </c>
      <c r="C15" s="7">
        <f>'Form 1.1-Low'!D15-'Form 1.1b-Low'!C15</f>
        <v>0</v>
      </c>
      <c r="D15" s="7">
        <f>'Form 1.1-Low'!F15-'Form 1.1b-Low'!D15</f>
        <v>0</v>
      </c>
      <c r="E15" s="7">
        <f>'Form 1.1-Low'!G15-'Form 1.1b-Low'!E15</f>
        <v>0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0</v>
      </c>
    </row>
    <row r="16" spans="1:11" ht="13.5" thickBot="1" x14ac:dyDescent="0.25">
      <c r="A16" s="6">
        <v>1999</v>
      </c>
      <c r="B16" s="7">
        <f>'Form 1.1-Low'!B16-'Form 1.1b-Low'!B16</f>
        <v>0</v>
      </c>
      <c r="C16" s="7">
        <f>'Form 1.1-Low'!D16-'Form 1.1b-Low'!C16</f>
        <v>0</v>
      </c>
      <c r="D16" s="7">
        <f>'Form 1.1-Low'!F16-'Form 1.1b-Low'!D16</f>
        <v>0</v>
      </c>
      <c r="E16" s="7">
        <f>'Form 1.1-Low'!G16-'Form 1.1b-Low'!E16</f>
        <v>0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0</v>
      </c>
    </row>
    <row r="17" spans="1:8" ht="13.5" thickBot="1" x14ac:dyDescent="0.25">
      <c r="A17" s="6">
        <v>2000</v>
      </c>
      <c r="B17" s="7">
        <f>'Form 1.1-Low'!B17-'Form 1.1b-Low'!B17</f>
        <v>0</v>
      </c>
      <c r="C17" s="7">
        <f>'Form 1.1-Low'!D17-'Form 1.1b-Low'!C17</f>
        <v>0</v>
      </c>
      <c r="D17" s="7">
        <f>'Form 1.1-Low'!F17-'Form 1.1b-Low'!D17</f>
        <v>0</v>
      </c>
      <c r="E17" s="7">
        <f>'Form 1.1-Low'!G17-'Form 1.1b-Low'!E17</f>
        <v>0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0</v>
      </c>
    </row>
    <row r="18" spans="1:8" ht="13.5" thickBot="1" x14ac:dyDescent="0.25">
      <c r="A18" s="6">
        <v>2001</v>
      </c>
      <c r="B18" s="7">
        <f>'Form 1.1-Low'!B18-'Form 1.1b-Low'!B18</f>
        <v>4.5215524960440234E-4</v>
      </c>
      <c r="C18" s="7">
        <f>'Form 1.1-Low'!D18-'Form 1.1b-Low'!C18</f>
        <v>1.0550289156299186E-3</v>
      </c>
      <c r="D18" s="7">
        <f>'Form 1.1-Low'!F18-'Form 1.1b-Low'!D18</f>
        <v>0</v>
      </c>
      <c r="E18" s="7">
        <f>'Form 1.1-Low'!G18-'Form 1.1b-Low'!E18</f>
        <v>0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1.507184165234321E-3</v>
      </c>
    </row>
    <row r="19" spans="1:8" ht="13.5" thickBot="1" x14ac:dyDescent="0.25">
      <c r="A19" s="6">
        <v>2002</v>
      </c>
      <c r="B19" s="7">
        <f>'Form 1.1-Low'!B19-'Form 1.1b-Low'!B19</f>
        <v>3.2672240724878066E-3</v>
      </c>
      <c r="C19" s="7">
        <f>'Form 1.1-Low'!D19-'Form 1.1b-Low'!C19</f>
        <v>7.6235228357290907E-3</v>
      </c>
      <c r="D19" s="7">
        <f>'Form 1.1-Low'!F19-'Form 1.1b-Low'!D19</f>
        <v>0</v>
      </c>
      <c r="E19" s="7">
        <f>'Form 1.1-Low'!G19-'Form 1.1b-Low'!E19</f>
        <v>0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1.0890746908216897E-2</v>
      </c>
    </row>
    <row r="20" spans="1:8" ht="13.5" thickBot="1" x14ac:dyDescent="0.25">
      <c r="A20" s="6">
        <v>2003</v>
      </c>
      <c r="B20" s="7">
        <f>'Form 1.1-Low'!B20-'Form 1.1b-Low'!B20</f>
        <v>2.4192493545797333E-2</v>
      </c>
      <c r="C20" s="7">
        <f>'Form 1.1-Low'!D20-'Form 1.1b-Low'!C20</f>
        <v>4.6281683971301391E-2</v>
      </c>
      <c r="D20" s="7">
        <f>'Form 1.1-Low'!F20-'Form 1.1b-Low'!D20</f>
        <v>0</v>
      </c>
      <c r="E20" s="7">
        <f>'Form 1.1-Low'!G20-'Form 1.1b-Low'!E20</f>
        <v>0</v>
      </c>
      <c r="F20" s="7">
        <f>'Form 1.1-Low'!H20-'Form 1.1b-Low'!F20</f>
        <v>0</v>
      </c>
      <c r="G20" s="7">
        <f>'Form 1.1-Low'!I20-'Form 1.1b-Low'!G20</f>
        <v>0</v>
      </c>
      <c r="H20" s="7">
        <f t="shared" si="0"/>
        <v>7.0474177517098724E-2</v>
      </c>
    </row>
    <row r="21" spans="1:8" ht="13.5" thickBot="1" x14ac:dyDescent="0.25">
      <c r="A21" s="6">
        <v>2004</v>
      </c>
      <c r="B21" s="7">
        <f>'Form 1.1-Low'!B21-'Form 1.1b-Low'!B21</f>
        <v>4.1319570333371303E-2</v>
      </c>
      <c r="C21" s="7">
        <f>'Form 1.1-Low'!D21-'Form 1.1b-Low'!C21</f>
        <v>0.10168570917517172</v>
      </c>
      <c r="D21" s="7">
        <f>'Form 1.1-Low'!F21-'Form 1.1b-Low'!D21</f>
        <v>0</v>
      </c>
      <c r="E21" s="7">
        <f>'Form 1.1-Low'!G21-'Form 1.1b-Low'!E21</f>
        <v>0</v>
      </c>
      <c r="F21" s="7">
        <f>'Form 1.1-Low'!H21-'Form 1.1b-Low'!F21</f>
        <v>0</v>
      </c>
      <c r="G21" s="7">
        <f>'Form 1.1-Low'!I21-'Form 1.1b-Low'!G21</f>
        <v>0</v>
      </c>
      <c r="H21" s="7">
        <f t="shared" si="0"/>
        <v>0.14300527950854303</v>
      </c>
    </row>
    <row r="22" spans="1:8" ht="13.5" thickBot="1" x14ac:dyDescent="0.25">
      <c r="A22" s="6">
        <v>2005</v>
      </c>
      <c r="B22" s="7">
        <f>'Form 1.1-Low'!B22-'Form 1.1b-Low'!B22</f>
        <v>6.3705588415132297E-2</v>
      </c>
      <c r="C22" s="7">
        <f>'Form 1.1-Low'!D22-'Form 1.1b-Low'!C22</f>
        <v>0.1784329449044435</v>
      </c>
      <c r="D22" s="7">
        <f>'Form 1.1-Low'!F22-'Form 1.1b-Low'!D22</f>
        <v>5.7642281305987808E-2</v>
      </c>
      <c r="E22" s="7">
        <f>'Form 1.1-Low'!G22-'Form 1.1b-Low'!E22</f>
        <v>0</v>
      </c>
      <c r="F22" s="7">
        <f>'Form 1.1-Low'!H22-'Form 1.1b-Low'!F22</f>
        <v>0</v>
      </c>
      <c r="G22" s="7">
        <f>'Form 1.1-Low'!I22-'Form 1.1b-Low'!G22</f>
        <v>0</v>
      </c>
      <c r="H22" s="7">
        <f t="shared" si="0"/>
        <v>0.29978081462556361</v>
      </c>
    </row>
    <row r="23" spans="1:8" ht="13.5" thickBot="1" x14ac:dyDescent="0.25">
      <c r="A23" s="6">
        <v>2006</v>
      </c>
      <c r="B23" s="7">
        <f>'Form 1.1-Low'!B23-'Form 1.1b-Low'!B23</f>
        <v>0.21068306993561237</v>
      </c>
      <c r="C23" s="7">
        <f>'Form 1.1-Low'!D23-'Form 1.1b-Low'!C23</f>
        <v>0.56264898366248417</v>
      </c>
      <c r="D23" s="7">
        <f>'Form 1.1-Low'!F23-'Form 1.1b-Low'!D23</f>
        <v>0.13235105743200393</v>
      </c>
      <c r="E23" s="7">
        <f>'Form 1.1-Low'!G23-'Form 1.1b-Low'!E23</f>
        <v>0</v>
      </c>
      <c r="F23" s="7">
        <f>'Form 1.1-Low'!H23-'Form 1.1b-Low'!F23</f>
        <v>0</v>
      </c>
      <c r="G23" s="7">
        <f>'Form 1.1-Low'!I23-'Form 1.1b-Low'!G23</f>
        <v>5.8164182822224575E-3</v>
      </c>
      <c r="H23" s="7">
        <f t="shared" si="0"/>
        <v>0.91149952931232292</v>
      </c>
    </row>
    <row r="24" spans="1:8" ht="13.5" thickBot="1" x14ac:dyDescent="0.25">
      <c r="A24" s="6">
        <v>2007</v>
      </c>
      <c r="B24" s="7">
        <f>'Form 1.1-Low'!B24-'Form 1.1b-Low'!B24</f>
        <v>0.37378117318758086</v>
      </c>
      <c r="C24" s="7">
        <f>'Form 1.1-Low'!D24-'Form 1.1b-Low'!C24</f>
        <v>0.98315873784622454</v>
      </c>
      <c r="D24" s="7">
        <f>'Form 1.1-Low'!F24-'Form 1.1b-Low'!D24</f>
        <v>0.14214503568196335</v>
      </c>
      <c r="E24" s="7">
        <f>'Form 1.1-Low'!G24-'Form 1.1b-Low'!E24</f>
        <v>0</v>
      </c>
      <c r="F24" s="7">
        <f>'Form 1.1-Low'!H24-'Form 1.1b-Low'!F24</f>
        <v>0</v>
      </c>
      <c r="G24" s="7">
        <f>'Form 1.1-Low'!I24-'Form 1.1b-Low'!G24</f>
        <v>4.6881259920013463E-2</v>
      </c>
      <c r="H24" s="7">
        <f t="shared" si="0"/>
        <v>1.5459662066357822</v>
      </c>
    </row>
    <row r="25" spans="1:8" ht="13.5" thickBot="1" x14ac:dyDescent="0.25">
      <c r="A25" s="6">
        <v>2008</v>
      </c>
      <c r="B25" s="7">
        <f>'Form 1.1-Low'!B25-'Form 1.1b-Low'!B25</f>
        <v>1.0243950781505191</v>
      </c>
      <c r="C25" s="7">
        <f>'Form 1.1-Low'!D25-'Form 1.1b-Low'!C25</f>
        <v>2.5885806071828483</v>
      </c>
      <c r="D25" s="7">
        <f>'Form 1.1-Low'!F25-'Form 1.1b-Low'!D25</f>
        <v>0.14229591588744483</v>
      </c>
      <c r="E25" s="7">
        <f>'Form 1.1-Low'!G25-'Form 1.1b-Low'!E25</f>
        <v>0</v>
      </c>
      <c r="F25" s="7">
        <f>'Form 1.1-Low'!H25-'Form 1.1b-Low'!F25</f>
        <v>0</v>
      </c>
      <c r="G25" s="7">
        <f>'Form 1.1-Low'!I25-'Form 1.1b-Low'!G25</f>
        <v>4.6931022151198931E-2</v>
      </c>
      <c r="H25" s="7">
        <f t="shared" si="0"/>
        <v>3.8022026233720112</v>
      </c>
    </row>
    <row r="26" spans="1:8" ht="13.5" thickBot="1" x14ac:dyDescent="0.25">
      <c r="A26" s="6">
        <v>2009</v>
      </c>
      <c r="B26" s="7">
        <f>'Form 1.1-Low'!B26-'Form 1.1b-Low'!B26</f>
        <v>1.6670049332653889</v>
      </c>
      <c r="C26" s="7">
        <f>'Form 1.1-Low'!D26-'Form 1.1b-Low'!C26</f>
        <v>4.0652653454242227</v>
      </c>
      <c r="D26" s="7">
        <f>'Form 1.1-Low'!F26-'Form 1.1b-Low'!D26</f>
        <v>0.12063706239186445</v>
      </c>
      <c r="E26" s="7">
        <f>'Form 1.1-Low'!G26-'Form 1.1b-Low'!E26</f>
        <v>0</v>
      </c>
      <c r="F26" s="7">
        <f>'Form 1.1-Low'!H26-'Form 1.1b-Low'!F26</f>
        <v>0</v>
      </c>
      <c r="G26" s="7">
        <f>'Form 1.1-Low'!I26-'Form 1.1b-Low'!G26</f>
        <v>3.9787653862447314E-2</v>
      </c>
      <c r="H26" s="7">
        <f t="shared" si="0"/>
        <v>5.8926949949439233</v>
      </c>
    </row>
    <row r="27" spans="1:8" ht="13.5" thickBot="1" x14ac:dyDescent="0.25">
      <c r="A27" s="6">
        <v>2010</v>
      </c>
      <c r="B27" s="7">
        <f>'Form 1.1-Low'!B27-'Form 1.1b-Low'!B27</f>
        <v>2.0443368925687082</v>
      </c>
      <c r="C27" s="7">
        <f>'Form 1.1-Low'!D27-'Form 1.1b-Low'!C27</f>
        <v>4.6665231020945157</v>
      </c>
      <c r="D27" s="7">
        <f>'Form 1.1-Low'!F27-'Form 1.1b-Low'!D27</f>
        <v>0.13869370656922797</v>
      </c>
      <c r="E27" s="7">
        <f>'Form 1.1-Low'!G27-'Form 1.1b-Low'!E27</f>
        <v>0</v>
      </c>
      <c r="F27" s="7">
        <f>'Form 1.1-Low'!H27-'Form 1.1b-Low'!F27</f>
        <v>0</v>
      </c>
      <c r="G27" s="7">
        <f>'Form 1.1-Low'!I27-'Form 1.1b-Low'!G27</f>
        <v>4.5742967214749797E-2</v>
      </c>
      <c r="H27" s="7">
        <f t="shared" si="0"/>
        <v>6.8952966684472017</v>
      </c>
    </row>
    <row r="28" spans="1:8" ht="13.5" thickBot="1" x14ac:dyDescent="0.25">
      <c r="A28" s="6">
        <v>2011</v>
      </c>
      <c r="B28" s="7">
        <f>'Form 1.1-Low'!B28-'Form 1.1b-Low'!B28</f>
        <v>2.6708522773244567</v>
      </c>
      <c r="C28" s="7">
        <f>'Form 1.1-Low'!D28-'Form 1.1b-Low'!C28</f>
        <v>5.617947002198207</v>
      </c>
      <c r="D28" s="7">
        <f>'Form 1.1-Low'!F28-'Form 1.1b-Low'!D28</f>
        <v>0.13730676950353882</v>
      </c>
      <c r="E28" s="7">
        <f>'Form 1.1-Low'!G28-'Form 1.1b-Low'!E28</f>
        <v>0.47980800000000556</v>
      </c>
      <c r="F28" s="7">
        <f>'Form 1.1-Low'!H28-'Form 1.1b-Low'!F28</f>
        <v>0</v>
      </c>
      <c r="G28" s="7">
        <f>'Form 1.1-Low'!I28-'Form 1.1b-Low'!G28</f>
        <v>4.528553754261111E-2</v>
      </c>
      <c r="H28" s="7">
        <f t="shared" si="0"/>
        <v>8.9511995865688192</v>
      </c>
    </row>
    <row r="29" spans="1:8" ht="13.5" thickBot="1" x14ac:dyDescent="0.25">
      <c r="A29" s="6">
        <v>2012</v>
      </c>
      <c r="B29" s="7">
        <f>'Form 1.1-Low'!B29-'Form 1.1b-Low'!B29</f>
        <v>3.9195926593879449</v>
      </c>
      <c r="C29" s="7">
        <f>'Form 1.1-Low'!D29-'Form 1.1b-Low'!C29</f>
        <v>8.4498038222268406</v>
      </c>
      <c r="D29" s="7">
        <f>'Form 1.1-Low'!F29-'Form 1.1b-Low'!D29</f>
        <v>0.13593370180851139</v>
      </c>
      <c r="E29" s="7">
        <f>'Form 1.1-Low'!G29-'Form 1.1b-Low'!E29</f>
        <v>8.3046902399999993</v>
      </c>
      <c r="F29" s="7">
        <f>'Form 1.1-Low'!H29-'Form 1.1b-Low'!F29</f>
        <v>0</v>
      </c>
      <c r="G29" s="7">
        <f>'Form 1.1-Low'!I29-'Form 1.1b-Low'!G29</f>
        <v>4.4832682167168514E-2</v>
      </c>
      <c r="H29" s="7">
        <f t="shared" si="0"/>
        <v>20.854853105590465</v>
      </c>
    </row>
    <row r="30" spans="1:8" ht="13.5" thickBot="1" x14ac:dyDescent="0.25">
      <c r="A30" s="6">
        <v>2013</v>
      </c>
      <c r="B30" s="7">
        <f>'Form 1.1-Low'!B30-'Form 1.1b-Low'!B30</f>
        <v>5.3708737005435978</v>
      </c>
      <c r="C30" s="7">
        <f>'Form 1.1-Low'!D30-'Form 1.1b-Low'!C30</f>
        <v>11.612603299682178</v>
      </c>
      <c r="D30" s="7">
        <f>'Form 1.1-Low'!F30-'Form 1.1b-Low'!D30</f>
        <v>0.13457436479041007</v>
      </c>
      <c r="E30" s="7">
        <f>'Form 1.1-Low'!G30-'Form 1.1b-Low'!E30</f>
        <v>8.2216433375999998</v>
      </c>
      <c r="F30" s="7">
        <f>'Form 1.1-Low'!H30-'Form 1.1b-Low'!F30</f>
        <v>0</v>
      </c>
      <c r="G30" s="7">
        <f>'Form 1.1-Low'!I30-'Form 1.1b-Low'!G30</f>
        <v>4.4384355345499671E-2</v>
      </c>
      <c r="H30" s="7">
        <f t="shared" si="0"/>
        <v>25.384079057961685</v>
      </c>
    </row>
    <row r="31" spans="1:8" ht="13.5" thickBot="1" x14ac:dyDescent="0.25">
      <c r="A31" s="6">
        <v>2014</v>
      </c>
      <c r="B31" s="7">
        <f>'Form 1.1-Low'!B31-'Form 1.1b-Low'!B31</f>
        <v>11.911419018763809</v>
      </c>
      <c r="C31" s="7">
        <f>'Form 1.1-Low'!D31-'Form 1.1b-Low'!C31</f>
        <v>14.550639168206089</v>
      </c>
      <c r="D31" s="7">
        <f>'Form 1.1-Low'!F31-'Form 1.1b-Low'!D31</f>
        <v>0.13322862114250711</v>
      </c>
      <c r="E31" s="7">
        <f>'Form 1.1-Low'!G31-'Form 1.1b-Low'!E31</f>
        <v>8.1394269042239955</v>
      </c>
      <c r="F31" s="7">
        <f>'Form 1.1-Low'!H31-'Form 1.1b-Low'!F31</f>
        <v>0</v>
      </c>
      <c r="G31" s="7">
        <f>'Form 1.1-Low'!I31-'Form 1.1b-Low'!G31</f>
        <v>4.394051179204439E-2</v>
      </c>
      <c r="H31" s="7">
        <f t="shared" si="0"/>
        <v>34.778654224128445</v>
      </c>
    </row>
    <row r="32" spans="1:8" ht="13.5" thickBot="1" x14ac:dyDescent="0.25">
      <c r="A32" s="6">
        <v>2015</v>
      </c>
      <c r="B32" s="7">
        <f>'Form 1.1-Low'!B32-'Form 1.1b-Low'!B32</f>
        <v>17.738457431564939</v>
      </c>
      <c r="C32" s="7">
        <f>'Form 1.1-Low'!D32-'Form 1.1b-Low'!C32</f>
        <v>16.738053350226892</v>
      </c>
      <c r="D32" s="7">
        <f>'Form 1.1-Low'!F32-'Form 1.1b-Low'!D32</f>
        <v>0.13189633493109909</v>
      </c>
      <c r="E32" s="7">
        <f>'Form 1.1-Low'!G32-'Form 1.1b-Low'!E32</f>
        <v>8.0580326351817604</v>
      </c>
      <c r="F32" s="7">
        <f>'Form 1.1-Low'!H32-'Form 1.1b-Low'!F32</f>
        <v>0</v>
      </c>
      <c r="G32" s="7">
        <f>'Form 1.1-Low'!I32-'Form 1.1b-Low'!G32</f>
        <v>4.350110667414242E-2</v>
      </c>
      <c r="H32" s="7">
        <f t="shared" si="0"/>
        <v>42.709940858578832</v>
      </c>
    </row>
    <row r="33" spans="1:8" ht="13.5" thickBot="1" x14ac:dyDescent="0.25">
      <c r="A33" s="6">
        <v>2016</v>
      </c>
      <c r="B33" s="7">
        <f>'Form 1.1-Low'!B33-'Form 1.1b-Low'!B33</f>
        <v>26.545971556989571</v>
      </c>
      <c r="C33" s="7">
        <f>'Form 1.1-Low'!D33-'Form 1.1b-Low'!C33</f>
        <v>19.493928408114925</v>
      </c>
      <c r="D33" s="7">
        <f>'Form 1.1-Low'!F33-'Form 1.1b-Low'!D33</f>
        <v>0.13057737158177929</v>
      </c>
      <c r="E33" s="7">
        <f>'Form 1.1-Low'!G33-'Form 1.1b-Low'!E33</f>
        <v>7.9774523088299389</v>
      </c>
      <c r="F33" s="7">
        <f>'Form 1.1-Low'!H33-'Form 1.1b-Low'!F33</f>
        <v>0</v>
      </c>
      <c r="G33" s="7">
        <f>'Form 1.1-Low'!I33-'Form 1.1b-Low'!G33</f>
        <v>4.3066095607400712E-2</v>
      </c>
      <c r="H33" s="7">
        <f t="shared" si="0"/>
        <v>54.190995741123615</v>
      </c>
    </row>
    <row r="34" spans="1:8" ht="13.5" thickBot="1" x14ac:dyDescent="0.25">
      <c r="A34" s="6">
        <v>2017</v>
      </c>
      <c r="B34" s="7">
        <f>'Form 1.1-Low'!B34-'Form 1.1b-Low'!B34</f>
        <v>28.158616859038375</v>
      </c>
      <c r="C34" s="7">
        <f>'Form 1.1-Low'!D34-'Form 1.1b-Low'!C34</f>
        <v>21.142645136575084</v>
      </c>
      <c r="D34" s="7">
        <f>'Form 1.1-Low'!F34-'Form 1.1b-Low'!D34</f>
        <v>0.12927159786596576</v>
      </c>
      <c r="E34" s="7">
        <f>'Form 1.1-Low'!G34-'Form 1.1b-Low'!E34</f>
        <v>7.8976777857416351</v>
      </c>
      <c r="F34" s="7">
        <f>'Form 1.1-Low'!H34-'Form 1.1b-Low'!F34</f>
        <v>0</v>
      </c>
      <c r="G34" s="7">
        <f>'Form 1.1-Low'!I34-'Form 1.1b-Low'!G34</f>
        <v>4.2635434651316473E-2</v>
      </c>
      <c r="H34" s="7">
        <f t="shared" si="0"/>
        <v>57.370846813872376</v>
      </c>
    </row>
    <row r="35" spans="1:8" ht="14.1" customHeight="1" thickBot="1" x14ac:dyDescent="0.25">
      <c r="A35" s="6">
        <v>2018</v>
      </c>
      <c r="B35" s="7">
        <f>'Form 1.1-Low'!B35-'Form 1.1b-Low'!B35</f>
        <v>32.345661352191428</v>
      </c>
      <c r="C35" s="7">
        <f>'Form 1.1-Low'!D35-'Form 1.1b-Low'!C35</f>
        <v>23.3878695239639</v>
      </c>
      <c r="D35" s="7">
        <f>'Form 1.1-Low'!F35-'Form 1.1b-Low'!D35</f>
        <v>0.12797888188728734</v>
      </c>
      <c r="E35" s="7">
        <f>'Form 1.1-Low'!G35-'Form 1.1b-Low'!E35</f>
        <v>7.8187010078842292</v>
      </c>
      <c r="F35" s="7">
        <f>'Form 1.1-Low'!H35-'Form 1.1b-Low'!F35</f>
        <v>0</v>
      </c>
      <c r="G35" s="7">
        <f>'Form 1.1-Low'!I35-'Form 1.1b-Low'!G35</f>
        <v>4.2209080304814961E-2</v>
      </c>
      <c r="H35" s="7">
        <f t="shared" si="0"/>
        <v>63.722419846231659</v>
      </c>
    </row>
    <row r="36" spans="1:8" ht="13.5" thickBot="1" x14ac:dyDescent="0.25">
      <c r="A36" s="6">
        <v>2019</v>
      </c>
      <c r="B36" s="7">
        <f>'Form 1.1-Low'!B36-'Form 1.1b-Low'!B36</f>
        <v>38.724407818963755</v>
      </c>
      <c r="C36" s="7">
        <f>'Form 1.1-Low'!D36-'Form 1.1b-Low'!C36</f>
        <v>26.140001924266016</v>
      </c>
      <c r="D36" s="7">
        <f>'Form 1.1-Low'!F36-'Form 1.1b-Low'!D36</f>
        <v>0.12669909306842442</v>
      </c>
      <c r="E36" s="7">
        <f>'Form 1.1-Low'!G36-'Form 1.1b-Low'!E36</f>
        <v>7.7405139978053796</v>
      </c>
      <c r="F36" s="7">
        <f>'Form 1.1-Low'!H36-'Form 1.1b-Low'!F36</f>
        <v>0</v>
      </c>
      <c r="G36" s="7">
        <f>'Form 1.1-Low'!I36-'Form 1.1b-Low'!G36</f>
        <v>4.1786989501758853E-2</v>
      </c>
      <c r="H36" s="7">
        <f t="shared" si="0"/>
        <v>72.773409823605334</v>
      </c>
    </row>
    <row r="37" spans="1:8" ht="13.5" thickBot="1" x14ac:dyDescent="0.25">
      <c r="A37" s="6">
        <v>2020</v>
      </c>
      <c r="B37" s="7">
        <f>'Form 1.1-Low'!B37-'Form 1.1b-Low'!B37</f>
        <v>47.765491521533932</v>
      </c>
      <c r="C37" s="7">
        <f>'Form 1.1-Low'!D37-'Form 1.1b-Low'!C37</f>
        <v>29.407232325405857</v>
      </c>
      <c r="D37" s="7">
        <f>'Form 1.1-Low'!F37-'Form 1.1b-Low'!D37</f>
        <v>0.12543210213775069</v>
      </c>
      <c r="E37" s="7">
        <f>'Form 1.1-Low'!G37-'Form 1.1b-Low'!E37</f>
        <v>7.663108857827325</v>
      </c>
      <c r="F37" s="7">
        <f>'Form 1.1-Low'!H37-'Form 1.1b-Low'!F37</f>
        <v>0</v>
      </c>
      <c r="G37" s="7">
        <f>'Form 1.1-Low'!I37-'Form 1.1b-Low'!G37</f>
        <v>4.1369119606741833E-2</v>
      </c>
      <c r="H37" s="7">
        <f t="shared" si="0"/>
        <v>85.002633926511606</v>
      </c>
    </row>
    <row r="38" spans="1:8" ht="13.5" thickBot="1" x14ac:dyDescent="0.25">
      <c r="A38" s="6">
        <v>2021</v>
      </c>
      <c r="B38" s="7">
        <f>'Form 1.1-Low'!B38-'Form 1.1b-Low'!B38</f>
        <v>59.987286758018854</v>
      </c>
      <c r="C38" s="7">
        <f>'Form 1.1-Low'!D38-'Form 1.1b-Low'!C38</f>
        <v>33.129781017158848</v>
      </c>
      <c r="D38" s="7">
        <f>'Form 1.1-Low'!F38-'Form 1.1b-Low'!D38</f>
        <v>0.1241777811163729</v>
      </c>
      <c r="E38" s="7">
        <f>'Form 1.1-Low'!G38-'Form 1.1b-Low'!E38</f>
        <v>7.5864777692490577</v>
      </c>
      <c r="F38" s="7">
        <f>'Form 1.1-Low'!H38-'Form 1.1b-Low'!F38</f>
        <v>0</v>
      </c>
      <c r="G38" s="7">
        <f>'Form 1.1-Low'!I38-'Form 1.1b-Low'!G38</f>
        <v>4.0955428410683226E-2</v>
      </c>
      <c r="H38" s="7">
        <f t="shared" si="0"/>
        <v>100.86867875395382</v>
      </c>
    </row>
    <row r="39" spans="1:8" ht="13.5" thickBot="1" x14ac:dyDescent="0.25">
      <c r="A39" s="6">
        <v>2022</v>
      </c>
      <c r="B39" s="7">
        <f>'Form 1.1-Low'!B39-'Form 1.1b-Low'!B39</f>
        <v>75.924922647294807</v>
      </c>
      <c r="C39" s="7">
        <f>'Form 1.1-Low'!D39-'Form 1.1b-Low'!C39</f>
        <v>37.311584110697368</v>
      </c>
      <c r="D39" s="7">
        <f>'Form 1.1-Low'!F39-'Form 1.1b-Low'!D39</f>
        <v>0.12293600330519894</v>
      </c>
      <c r="E39" s="7">
        <f>'Form 1.1-Low'!G39-'Form 1.1b-Low'!E39</f>
        <v>7.510612991556556</v>
      </c>
      <c r="F39" s="7">
        <f>'Form 1.1-Low'!H39-'Form 1.1b-Low'!F39</f>
        <v>0</v>
      </c>
      <c r="G39" s="7">
        <f>'Form 1.1-Low'!I39-'Form 1.1b-Low'!G39</f>
        <v>4.054587412656474E-2</v>
      </c>
      <c r="H39" s="7">
        <f t="shared" si="0"/>
        <v>120.91060162698049</v>
      </c>
    </row>
    <row r="40" spans="1:8" ht="13.5" thickBot="1" x14ac:dyDescent="0.25">
      <c r="A40" s="6">
        <v>2023</v>
      </c>
      <c r="B40" s="7">
        <f>'Form 1.1-Low'!B40-'Form 1.1b-Low'!B40</f>
        <v>96.111848006618629</v>
      </c>
      <c r="C40" s="7">
        <f>'Form 1.1-Low'!D40-'Form 1.1b-Low'!C40</f>
        <v>41.757986652725322</v>
      </c>
      <c r="D40" s="7">
        <f>'Form 1.1-Low'!F40-'Form 1.1b-Low'!D40</f>
        <v>0.12170664327214809</v>
      </c>
      <c r="E40" s="7">
        <f>'Form 1.1-Low'!G40-'Form 1.1b-Low'!E40</f>
        <v>7.4355068616410023</v>
      </c>
      <c r="F40" s="7">
        <f>'Form 1.1-Low'!H40-'Form 1.1b-Low'!F40</f>
        <v>0</v>
      </c>
      <c r="G40" s="7">
        <f>'Form 1.1-Low'!I40-'Form 1.1b-Low'!G40</f>
        <v>4.0140415385309325E-2</v>
      </c>
      <c r="H40" s="7">
        <f t="shared" si="0"/>
        <v>145.4671885796424</v>
      </c>
    </row>
    <row r="41" spans="1:8" ht="13.5" thickBot="1" x14ac:dyDescent="0.25">
      <c r="A41" s="6">
        <v>2024</v>
      </c>
      <c r="B41" s="7">
        <f>'Form 1.1-Low'!B41-'Form 1.1b-Low'!B41</f>
        <v>121.02822557843388</v>
      </c>
      <c r="C41" s="7">
        <f>'Form 1.1-Low'!D41-'Form 1.1b-Low'!C41</f>
        <v>46.74266977599973</v>
      </c>
      <c r="D41" s="7">
        <f>'Form 1.1-Low'!F41-'Form 1.1b-Low'!D41</f>
        <v>0.12048957683941808</v>
      </c>
      <c r="E41" s="7">
        <f>'Form 1.1-Low'!G41-'Form 1.1b-Low'!E41</f>
        <v>7.3611517930245896</v>
      </c>
      <c r="F41" s="7">
        <f>'Form 1.1-Low'!H41-'Form 1.1b-Low'!F41</f>
        <v>0</v>
      </c>
      <c r="G41" s="7">
        <f>'Form 1.1-Low'!I41-'Form 1.1b-Low'!G41</f>
        <v>3.9739011231432642E-2</v>
      </c>
      <c r="H41" s="7">
        <f t="shared" si="0"/>
        <v>175.29227573552905</v>
      </c>
    </row>
    <row r="42" spans="1:8" ht="13.5" thickBot="1" x14ac:dyDescent="0.25">
      <c r="A42" s="6">
        <v>2025</v>
      </c>
      <c r="B42" s="7">
        <f>'Form 1.1-Low'!B42-'Form 1.1b-Low'!B42</f>
        <v>151.08639814437424</v>
      </c>
      <c r="C42" s="7">
        <f>'Form 1.1-Low'!D42-'Form 1.1b-Low'!C42</f>
        <v>51.847815967998486</v>
      </c>
      <c r="D42" s="7">
        <f>'Form 1.1-Low'!F42-'Form 1.1b-Low'!D42</f>
        <v>0.1192846810710364</v>
      </c>
      <c r="E42" s="7">
        <f>'Form 1.1-Low'!G42-'Form 1.1b-Low'!E42</f>
        <v>7.2875402750943437</v>
      </c>
      <c r="F42" s="7">
        <f>'Form 1.1-Low'!H42-'Form 1.1b-Low'!F42</f>
        <v>0</v>
      </c>
      <c r="G42" s="7">
        <f>'Form 1.1-Low'!I42-'Form 1.1b-Low'!G42</f>
        <v>3.9341621119120873E-2</v>
      </c>
      <c r="H42" s="7">
        <f t="shared" si="0"/>
        <v>210.38038068965724</v>
      </c>
    </row>
    <row r="43" spans="1:8" ht="13.5" thickBot="1" x14ac:dyDescent="0.25">
      <c r="A43" s="6">
        <v>2026</v>
      </c>
      <c r="B43" s="7">
        <f>'Form 1.1-Low'!B43-'Form 1.1b-Low'!B43</f>
        <v>186.54682212471471</v>
      </c>
      <c r="C43" s="7">
        <f>'Form 1.1-Low'!D43-'Form 1.1b-Low'!C43</f>
        <v>57.011221860401065</v>
      </c>
      <c r="D43" s="7">
        <f>'Form 1.1-Low'!F43-'Form 1.1b-Low'!D43</f>
        <v>0.11809183426032632</v>
      </c>
      <c r="E43" s="7">
        <f>'Form 1.1-Low'!G43-'Form 1.1b-Low'!E43</f>
        <v>7.2146648723434055</v>
      </c>
      <c r="F43" s="7">
        <f>'Form 1.1-Low'!H43-'Form 1.1b-Low'!F43</f>
        <v>0</v>
      </c>
      <c r="G43" s="7">
        <f>'Form 1.1-Low'!I43-'Form 1.1b-Low'!G43</f>
        <v>3.8948204907939044E-2</v>
      </c>
      <c r="H43" s="7">
        <f t="shared" si="0"/>
        <v>250.92974889662744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21"/>
      <c r="I2" s="21"/>
      <c r="J2" s="21"/>
      <c r="K2" s="21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72586.496675511706</v>
      </c>
      <c r="C7" s="15">
        <v>3.0157774607548791</v>
      </c>
      <c r="D7" s="16">
        <v>218904.72062916716</v>
      </c>
      <c r="E7" s="7">
        <v>5859.1341251027243</v>
      </c>
      <c r="F7" s="7">
        <v>246.85218073122206</v>
      </c>
      <c r="G7" s="15">
        <v>27.465537469999997</v>
      </c>
    </row>
    <row r="8" spans="1:11" ht="13.5" thickBot="1" x14ac:dyDescent="0.25">
      <c r="A8" s="6">
        <v>1991</v>
      </c>
      <c r="B8" s="7">
        <v>74979.493274449007</v>
      </c>
      <c r="C8" s="15">
        <v>3.0588964317031921</v>
      </c>
      <c r="D8" s="16">
        <v>229354.50442812557</v>
      </c>
      <c r="E8" s="7">
        <v>5874.2293707054196</v>
      </c>
      <c r="F8" s="7">
        <v>253.82536544403271</v>
      </c>
      <c r="G8" s="15">
        <v>29.165154979999997</v>
      </c>
    </row>
    <row r="9" spans="1:11" ht="13.5" thickBot="1" x14ac:dyDescent="0.25">
      <c r="A9" s="6">
        <v>1992</v>
      </c>
      <c r="B9" s="7">
        <v>76716.832584131102</v>
      </c>
      <c r="C9" s="15">
        <v>3.1016702713391324</v>
      </c>
      <c r="D9" s="16">
        <v>237950.31893750071</v>
      </c>
      <c r="E9" s="7">
        <v>6019.2204454040939</v>
      </c>
      <c r="F9" s="7">
        <v>254.82888605790689</v>
      </c>
      <c r="G9" s="15">
        <v>30.635214810000001</v>
      </c>
    </row>
    <row r="10" spans="1:11" ht="13.5" thickBot="1" x14ac:dyDescent="0.25">
      <c r="A10" s="6">
        <v>1993</v>
      </c>
      <c r="B10" s="7">
        <v>78074.638906571316</v>
      </c>
      <c r="C10" s="15">
        <v>3.1269754211770993</v>
      </c>
      <c r="D10" s="16">
        <v>244137.47687812577</v>
      </c>
      <c r="E10" s="7">
        <v>6240.4403996062128</v>
      </c>
      <c r="F10" s="7">
        <v>264.12085770217999</v>
      </c>
      <c r="G10" s="15">
        <v>32.07418955</v>
      </c>
    </row>
    <row r="11" spans="1:11" ht="13.5" thickBot="1" x14ac:dyDescent="0.25">
      <c r="A11" s="6">
        <v>1994</v>
      </c>
      <c r="B11" s="7">
        <v>79414.462931356422</v>
      </c>
      <c r="C11" s="15">
        <v>3.1025351255188864</v>
      </c>
      <c r="D11" s="16">
        <v>246386.16071875085</v>
      </c>
      <c r="E11" s="7">
        <v>6166.8313779965783</v>
      </c>
      <c r="F11" s="7">
        <v>295.97205392209514</v>
      </c>
      <c r="G11" s="15">
        <v>33.828272429999998</v>
      </c>
    </row>
    <row r="12" spans="1:11" ht="13.5" thickBot="1" x14ac:dyDescent="0.25">
      <c r="A12" s="6">
        <v>1995</v>
      </c>
      <c r="B12" s="7">
        <v>80554.775710789327</v>
      </c>
      <c r="C12" s="15">
        <v>3.0898187159068571</v>
      </c>
      <c r="D12" s="16">
        <v>248899.65364687596</v>
      </c>
      <c r="E12" s="7">
        <v>6214.556320646554</v>
      </c>
      <c r="F12" s="7">
        <v>325.40505493502349</v>
      </c>
      <c r="G12" s="15">
        <v>34.541742740000004</v>
      </c>
    </row>
    <row r="13" spans="1:11" ht="13.5" thickBot="1" x14ac:dyDescent="0.25">
      <c r="A13" s="6">
        <v>1996</v>
      </c>
      <c r="B13" s="7">
        <v>81344.387016606386</v>
      </c>
      <c r="C13" s="15">
        <v>3.0897154686123693</v>
      </c>
      <c r="D13" s="16">
        <v>251331.01084999993</v>
      </c>
      <c r="E13" s="7">
        <v>6189.5316076904692</v>
      </c>
      <c r="F13" s="7">
        <v>339.68621854698733</v>
      </c>
      <c r="G13" s="15">
        <v>35.314375800000001</v>
      </c>
    </row>
    <row r="14" spans="1:11" ht="13.5" thickBot="1" x14ac:dyDescent="0.25">
      <c r="A14" s="6">
        <v>1997</v>
      </c>
      <c r="B14" s="7">
        <v>82954.67477409741</v>
      </c>
      <c r="C14" s="15">
        <v>3.0938389908775217</v>
      </c>
      <c r="D14" s="16">
        <v>256648.40729166655</v>
      </c>
      <c r="E14" s="7">
        <v>6442.8316252511377</v>
      </c>
      <c r="F14" s="7">
        <v>365.01907444204602</v>
      </c>
      <c r="G14" s="15">
        <v>35.848748820000004</v>
      </c>
    </row>
    <row r="15" spans="1:11" ht="13.5" thickBot="1" x14ac:dyDescent="0.25">
      <c r="A15" s="6">
        <v>1998</v>
      </c>
      <c r="B15" s="7">
        <v>84702.696533866008</v>
      </c>
      <c r="C15" s="15">
        <v>3.0729762028602843</v>
      </c>
      <c r="D15" s="16">
        <v>260289.37076666654</v>
      </c>
      <c r="E15" s="7">
        <v>7007.9448555011122</v>
      </c>
      <c r="F15" s="7">
        <v>432.85939055154267</v>
      </c>
      <c r="G15" s="15">
        <v>36.438760590000001</v>
      </c>
    </row>
    <row r="16" spans="1:11" ht="13.5" thickBot="1" x14ac:dyDescent="0.25">
      <c r="A16" s="6">
        <v>1999</v>
      </c>
      <c r="B16" s="7">
        <v>86581.083628016408</v>
      </c>
      <c r="C16" s="15">
        <v>3.0826783999430591</v>
      </c>
      <c r="D16" s="16">
        <v>266901.63634374982</v>
      </c>
      <c r="E16" s="7">
        <v>7300.3143901084668</v>
      </c>
      <c r="F16" s="7">
        <v>517.86723504120425</v>
      </c>
      <c r="G16" s="15">
        <v>37.82835128</v>
      </c>
    </row>
    <row r="17" spans="1:7" ht="13.5" thickBot="1" x14ac:dyDescent="0.25">
      <c r="A17" s="6">
        <v>2000</v>
      </c>
      <c r="B17" s="7">
        <v>87754.751984178976</v>
      </c>
      <c r="C17" s="15">
        <v>3.1221634653465964</v>
      </c>
      <c r="D17" s="16">
        <v>273984.68055555533</v>
      </c>
      <c r="E17" s="7">
        <v>7509.5777944093252</v>
      </c>
      <c r="F17" s="7">
        <v>630.3506296316441</v>
      </c>
      <c r="G17" s="15">
        <v>38.898210400000018</v>
      </c>
    </row>
    <row r="18" spans="1:7" ht="13.5" thickBot="1" x14ac:dyDescent="0.25">
      <c r="A18" s="6">
        <v>2001</v>
      </c>
      <c r="B18" s="7">
        <v>90639.848451953134</v>
      </c>
      <c r="C18" s="15">
        <v>3.1170377202593968</v>
      </c>
      <c r="D18" s="16">
        <v>282527.8265833332</v>
      </c>
      <c r="E18" s="7">
        <v>8024.4612495075571</v>
      </c>
      <c r="F18" s="7">
        <v>631.42894457362092</v>
      </c>
      <c r="G18" s="15">
        <v>40.195294249999996</v>
      </c>
    </row>
    <row r="19" spans="1:7" ht="13.5" thickBot="1" x14ac:dyDescent="0.25">
      <c r="A19" s="6">
        <v>2002</v>
      </c>
      <c r="B19" s="7">
        <v>93433.6505887073</v>
      </c>
      <c r="C19" s="15">
        <v>3.1277716128895525</v>
      </c>
      <c r="D19" s="16">
        <v>292239.11999999994</v>
      </c>
      <c r="E19" s="7">
        <v>8651.731811459309</v>
      </c>
      <c r="F19" s="7">
        <v>691.43864592912985</v>
      </c>
      <c r="G19" s="15">
        <v>42.089176359999989</v>
      </c>
    </row>
    <row r="20" spans="1:7" ht="13.5" thickBot="1" x14ac:dyDescent="0.25">
      <c r="A20" s="6">
        <v>2003</v>
      </c>
      <c r="B20" s="7">
        <v>96155.59777924708</v>
      </c>
      <c r="C20" s="15">
        <v>3.1472187474176767</v>
      </c>
      <c r="D20" s="16">
        <v>302622.69999999995</v>
      </c>
      <c r="E20" s="7">
        <v>9050.6285612725424</v>
      </c>
      <c r="F20" s="7">
        <v>775.80429978378288</v>
      </c>
      <c r="G20" s="15">
        <v>43.551536159999991</v>
      </c>
    </row>
    <row r="21" spans="1:7" ht="13.5" thickBot="1" x14ac:dyDescent="0.25">
      <c r="A21" s="6">
        <v>2004</v>
      </c>
      <c r="B21" s="7">
        <v>98976.135867434525</v>
      </c>
      <c r="C21" s="15">
        <v>3.1557889915842803</v>
      </c>
      <c r="D21" s="16">
        <v>312347.79999999993</v>
      </c>
      <c r="E21" s="7">
        <v>9436.6166811636449</v>
      </c>
      <c r="F21" s="7">
        <v>833.95742507425655</v>
      </c>
      <c r="G21" s="15">
        <v>45.171550759999995</v>
      </c>
    </row>
    <row r="22" spans="1:7" ht="13.5" thickBot="1" x14ac:dyDescent="0.25">
      <c r="A22" s="6">
        <v>2005</v>
      </c>
      <c r="B22" s="7">
        <v>102330.71537543515</v>
      </c>
      <c r="C22" s="15">
        <v>3.1478505629339746</v>
      </c>
      <c r="D22" s="16">
        <v>322121.79999999987</v>
      </c>
      <c r="E22" s="7">
        <v>9805.6113628215953</v>
      </c>
      <c r="F22" s="7">
        <v>888.46077565501571</v>
      </c>
      <c r="G22" s="15">
        <v>47.837133680000008</v>
      </c>
    </row>
    <row r="23" spans="1:7" ht="13.5" thickBot="1" x14ac:dyDescent="0.25">
      <c r="A23" s="6">
        <v>2006</v>
      </c>
      <c r="B23" s="7">
        <v>107791.239248682</v>
      </c>
      <c r="C23" s="15">
        <v>3.0925758189951971</v>
      </c>
      <c r="D23" s="16">
        <v>333352.57999999996</v>
      </c>
      <c r="E23" s="7">
        <v>10396.868510622724</v>
      </c>
      <c r="F23" s="7">
        <v>1000.5977986395192</v>
      </c>
      <c r="G23" s="15">
        <v>49.763288089999996</v>
      </c>
    </row>
    <row r="24" spans="1:7" ht="13.5" thickBot="1" x14ac:dyDescent="0.25">
      <c r="A24" s="6">
        <v>2007</v>
      </c>
      <c r="B24" s="7">
        <v>112002.97548180519</v>
      </c>
      <c r="C24" s="15">
        <v>3.0645250139426738</v>
      </c>
      <c r="D24" s="16">
        <v>343235.92</v>
      </c>
      <c r="E24" s="7">
        <v>10714.759479461476</v>
      </c>
      <c r="F24" s="7">
        <v>1020.5610475932303</v>
      </c>
      <c r="G24" s="15">
        <v>51.627792999999997</v>
      </c>
    </row>
    <row r="25" spans="1:7" ht="13.5" thickBot="1" x14ac:dyDescent="0.25">
      <c r="A25" s="6">
        <v>2008</v>
      </c>
      <c r="B25" s="7">
        <v>113261.3877869389</v>
      </c>
      <c r="C25" s="15">
        <v>3.0907678851553757</v>
      </c>
      <c r="D25" s="16">
        <v>350064.66000000003</v>
      </c>
      <c r="E25" s="7">
        <v>10857.630751601037</v>
      </c>
      <c r="F25" s="7">
        <v>991.8993079803804</v>
      </c>
      <c r="G25" s="15">
        <v>53.763941039999992</v>
      </c>
    </row>
    <row r="26" spans="1:7" ht="13.5" thickBot="1" x14ac:dyDescent="0.25">
      <c r="A26" s="6">
        <v>2009</v>
      </c>
      <c r="B26" s="7">
        <v>114140.50465425459</v>
      </c>
      <c r="C26" s="15">
        <v>3.1208735328359345</v>
      </c>
      <c r="D26" s="16">
        <v>356218.07999999996</v>
      </c>
      <c r="E26" s="7">
        <v>10859.557982831921</v>
      </c>
      <c r="F26" s="7">
        <v>909.94723568992629</v>
      </c>
      <c r="G26" s="15">
        <v>55.294008639999987</v>
      </c>
    </row>
    <row r="27" spans="1:7" ht="13.5" thickBot="1" x14ac:dyDescent="0.25">
      <c r="A27" s="6">
        <v>2010</v>
      </c>
      <c r="B27" s="7">
        <v>114463.77110365908</v>
      </c>
      <c r="C27" s="15">
        <v>3.1675377851360143</v>
      </c>
      <c r="D27" s="16">
        <v>362568.32</v>
      </c>
      <c r="E27" s="7">
        <v>11000.409110311999</v>
      </c>
      <c r="F27" s="7">
        <v>924.60707727831038</v>
      </c>
      <c r="G27" s="15">
        <v>56.208178869999998</v>
      </c>
    </row>
    <row r="28" spans="1:7" ht="13.5" thickBot="1" x14ac:dyDescent="0.25">
      <c r="A28" s="6">
        <v>2011</v>
      </c>
      <c r="B28" s="7">
        <v>115345.74992186142</v>
      </c>
      <c r="C28" s="15">
        <v>3.1862351256892238</v>
      </c>
      <c r="D28" s="16">
        <v>367518.67999999993</v>
      </c>
      <c r="E28" s="7">
        <v>11606.481401058187</v>
      </c>
      <c r="F28" s="7">
        <v>874.07226492650761</v>
      </c>
      <c r="G28" s="15">
        <v>56.344936739999994</v>
      </c>
    </row>
    <row r="29" spans="1:7" ht="13.5" thickBot="1" x14ac:dyDescent="0.25">
      <c r="A29" s="6">
        <v>2012</v>
      </c>
      <c r="B29" s="7">
        <v>115631.88410560062</v>
      </c>
      <c r="C29" s="15">
        <v>3.2066729939414742</v>
      </c>
      <c r="D29" s="16">
        <v>370793.6399999999</v>
      </c>
      <c r="E29" s="7">
        <v>11787.167333263069</v>
      </c>
      <c r="F29" s="7">
        <v>902.81524066279985</v>
      </c>
      <c r="G29" s="15">
        <v>56.728009720000003</v>
      </c>
    </row>
    <row r="30" spans="1:7" ht="13.5" thickBot="1" x14ac:dyDescent="0.25">
      <c r="A30" s="6">
        <v>2013</v>
      </c>
      <c r="B30" s="7">
        <v>115225.21818005964</v>
      </c>
      <c r="C30" s="15">
        <v>3.2237040647896276</v>
      </c>
      <c r="D30" s="16">
        <v>371452.00421332999</v>
      </c>
      <c r="E30" s="7">
        <v>12013.601543100769</v>
      </c>
      <c r="F30" s="7">
        <v>888.37424310606752</v>
      </c>
      <c r="G30" s="15">
        <v>57.6864713780908</v>
      </c>
    </row>
    <row r="31" spans="1:7" ht="13.5" thickBot="1" x14ac:dyDescent="0.25">
      <c r="A31" s="6">
        <v>2014</v>
      </c>
      <c r="B31" s="7">
        <v>116545.02352127276</v>
      </c>
      <c r="C31" s="15">
        <v>3.237828541939145</v>
      </c>
      <c r="D31" s="16">
        <v>377352.80357814592</v>
      </c>
      <c r="E31" s="7">
        <v>12357.361853587077</v>
      </c>
      <c r="F31" s="7">
        <v>901.00873107269149</v>
      </c>
      <c r="G31" s="15">
        <v>58.739537178337137</v>
      </c>
    </row>
    <row r="32" spans="1:7" ht="13.5" thickBot="1" x14ac:dyDescent="0.25">
      <c r="A32" s="6">
        <v>2015</v>
      </c>
      <c r="B32" s="7">
        <v>119589.35145221256</v>
      </c>
      <c r="C32" s="15">
        <v>3.2109487601264939</v>
      </c>
      <c r="D32" s="16">
        <v>383995.27976981347</v>
      </c>
      <c r="E32" s="7">
        <v>12807.654265227804</v>
      </c>
      <c r="F32" s="7">
        <v>866.14273020636927</v>
      </c>
      <c r="G32" s="15">
        <v>59.757181488564804</v>
      </c>
    </row>
    <row r="33" spans="1:7" ht="13.5" thickBot="1" x14ac:dyDescent="0.25">
      <c r="A33" s="6">
        <v>2016</v>
      </c>
      <c r="B33" s="7">
        <v>122471.68447412964</v>
      </c>
      <c r="C33" s="15">
        <v>3.1914856987778073</v>
      </c>
      <c r="D33" s="16">
        <v>390866.62950441276</v>
      </c>
      <c r="E33" s="7">
        <v>13150.497754443733</v>
      </c>
      <c r="F33" s="7">
        <v>887.51405483935469</v>
      </c>
      <c r="G33" s="15">
        <v>60.812788432110409</v>
      </c>
    </row>
    <row r="34" spans="1:7" ht="13.5" thickBot="1" x14ac:dyDescent="0.25">
      <c r="A34" s="6">
        <v>2017</v>
      </c>
      <c r="B34" s="7">
        <v>124759.0853186452</v>
      </c>
      <c r="C34" s="15">
        <v>3.1888660268790718</v>
      </c>
      <c r="D34" s="16">
        <v>397840.00871713524</v>
      </c>
      <c r="E34" s="7">
        <v>13698.755550742582</v>
      </c>
      <c r="F34" s="7">
        <v>911.94370688854679</v>
      </c>
      <c r="G34" s="15">
        <v>61.949456293457288</v>
      </c>
    </row>
    <row r="35" spans="1:7" ht="13.5" thickBot="1" x14ac:dyDescent="0.25">
      <c r="A35" s="6">
        <v>2018</v>
      </c>
      <c r="B35" s="7">
        <v>127067.85910054912</v>
      </c>
      <c r="C35" s="15">
        <v>3.1863165130518327</v>
      </c>
      <c r="D35" s="16">
        <v>404878.41773022327</v>
      </c>
      <c r="E35" s="7">
        <v>14361.519755279878</v>
      </c>
      <c r="F35" s="7">
        <v>944.62125190984375</v>
      </c>
      <c r="G35" s="15">
        <v>63.10529193595805</v>
      </c>
    </row>
    <row r="36" spans="1:7" ht="13.5" thickBot="1" x14ac:dyDescent="0.25">
      <c r="A36" s="6">
        <v>2019</v>
      </c>
      <c r="B36" s="7">
        <v>129367.24944593824</v>
      </c>
      <c r="C36" s="15">
        <v>3.1853436483550359</v>
      </c>
      <c r="D36" s="16">
        <v>412079.14632778091</v>
      </c>
      <c r="E36" s="7">
        <v>14789.874185505163</v>
      </c>
      <c r="F36" s="7">
        <v>970.66353682472118</v>
      </c>
      <c r="G36" s="15">
        <v>64.287141902117625</v>
      </c>
    </row>
    <row r="37" spans="1:7" ht="13.5" thickBot="1" x14ac:dyDescent="0.25">
      <c r="A37" s="6">
        <v>2020</v>
      </c>
      <c r="B37" s="7">
        <v>131755.04109010048</v>
      </c>
      <c r="C37" s="15">
        <v>3.1830931908610225</v>
      </c>
      <c r="D37" s="16">
        <v>419388.57415551308</v>
      </c>
      <c r="E37" s="7">
        <v>15183.915053305631</v>
      </c>
      <c r="F37" s="7">
        <v>991.26564461548071</v>
      </c>
      <c r="G37" s="15">
        <v>65.533741549885875</v>
      </c>
    </row>
    <row r="38" spans="1:7" ht="13.5" thickBot="1" x14ac:dyDescent="0.25">
      <c r="A38" s="6">
        <v>2021</v>
      </c>
      <c r="B38" s="7">
        <v>134121.54445785208</v>
      </c>
      <c r="C38" s="15">
        <v>3.1817023702043832</v>
      </c>
      <c r="D38" s="16">
        <v>426734.83589702053</v>
      </c>
      <c r="E38" s="7">
        <v>15634.411781950645</v>
      </c>
      <c r="F38" s="7">
        <v>1012.6196361357609</v>
      </c>
      <c r="G38" s="15">
        <v>66.755955869802918</v>
      </c>
    </row>
    <row r="39" spans="1:7" ht="13.5" thickBot="1" x14ac:dyDescent="0.25">
      <c r="A39" s="6">
        <v>2022</v>
      </c>
      <c r="B39" s="7">
        <v>136473.93835916452</v>
      </c>
      <c r="C39" s="15">
        <v>3.1798821457505899</v>
      </c>
      <c r="D39" s="16">
        <v>433971.0399485738</v>
      </c>
      <c r="E39" s="7">
        <v>16159.045333448092</v>
      </c>
      <c r="F39" s="7">
        <v>1036.8792741226955</v>
      </c>
      <c r="G39" s="15">
        <v>67.922664414205258</v>
      </c>
    </row>
    <row r="40" spans="1:7" ht="13.5" thickBot="1" x14ac:dyDescent="0.25">
      <c r="A40" s="6">
        <v>2023</v>
      </c>
      <c r="B40" s="7">
        <v>138732.94303883257</v>
      </c>
      <c r="C40" s="15">
        <v>3.1787681063414355</v>
      </c>
      <c r="D40" s="16">
        <v>440999.85463072406</v>
      </c>
      <c r="E40" s="7">
        <v>16726.666181664648</v>
      </c>
      <c r="F40" s="7">
        <v>1061.1704536219552</v>
      </c>
      <c r="G40" s="15">
        <v>69.101026519724257</v>
      </c>
    </row>
    <row r="41" spans="1:7" ht="13.5" thickBot="1" x14ac:dyDescent="0.25">
      <c r="A41" s="6">
        <v>2024</v>
      </c>
      <c r="B41" s="7">
        <v>140905.20751402338</v>
      </c>
      <c r="C41" s="15">
        <v>3.1780852945299802</v>
      </c>
      <c r="D41" s="16">
        <v>447808.76792301296</v>
      </c>
      <c r="E41" s="7">
        <v>17310.085755771262</v>
      </c>
      <c r="F41" s="7">
        <v>1084.940630853331</v>
      </c>
      <c r="G41" s="15">
        <v>70.306917935939666</v>
      </c>
    </row>
    <row r="42" spans="1:7" ht="13.5" thickBot="1" x14ac:dyDescent="0.25">
      <c r="A42" s="6">
        <v>2025</v>
      </c>
      <c r="B42" s="7">
        <v>143099.1557440006</v>
      </c>
      <c r="C42" s="15">
        <v>3.1770708884718264</v>
      </c>
      <c r="D42" s="16">
        <v>454636.16187916027</v>
      </c>
      <c r="E42" s="7">
        <v>17908.512263730496</v>
      </c>
      <c r="F42" s="7">
        <v>1110.7043828268952</v>
      </c>
      <c r="G42" s="15">
        <v>71.534194559015347</v>
      </c>
    </row>
    <row r="43" spans="1:7" ht="14.1" customHeight="1" thickBot="1" x14ac:dyDescent="0.25">
      <c r="A43" s="6">
        <v>2026</v>
      </c>
      <c r="B43" s="7">
        <v>145291.68070898383</v>
      </c>
      <c r="C43" s="15">
        <v>3.1760716516187157</v>
      </c>
      <c r="D43" s="16">
        <v>461456.78831584135</v>
      </c>
      <c r="E43" s="7">
        <v>18519.494342669801</v>
      </c>
      <c r="F43" s="7">
        <v>1137.2157867843309</v>
      </c>
      <c r="G43" s="15">
        <v>72.770222827268867</v>
      </c>
    </row>
    <row r="44" spans="1:7" ht="15.75" customHeight="1" x14ac:dyDescent="0.2">
      <c r="A44" s="4"/>
    </row>
    <row r="45" spans="1:7" ht="15.75" x14ac:dyDescent="0.25">
      <c r="A45" s="18" t="s">
        <v>25</v>
      </c>
      <c r="B45" s="18"/>
      <c r="C45" s="18"/>
      <c r="D45" s="18"/>
      <c r="E45" s="18"/>
      <c r="F45" s="18"/>
      <c r="G45" s="18"/>
    </row>
    <row r="46" spans="1:7" x14ac:dyDescent="0.2">
      <c r="A46" s="8" t="s">
        <v>26</v>
      </c>
      <c r="B46" s="12">
        <f>EXP((LN(B17/B7)/10))-1</f>
        <v>1.9157912787072684E-2</v>
      </c>
      <c r="C46" s="12">
        <f t="shared" ref="C46:G46" si="0">EXP((LN(C17/C7)/10))-1</f>
        <v>3.4728683513594039E-3</v>
      </c>
      <c r="D46" s="12">
        <f t="shared" si="0"/>
        <v>2.2697314047428252E-2</v>
      </c>
      <c r="E46" s="12">
        <f t="shared" si="0"/>
        <v>2.5128264913658827E-2</v>
      </c>
      <c r="F46" s="12">
        <f t="shared" si="0"/>
        <v>9.8283659890201047E-2</v>
      </c>
      <c r="G46" s="12">
        <f t="shared" si="0"/>
        <v>3.5414283824107162E-2</v>
      </c>
    </row>
    <row r="47" spans="1:7" x14ac:dyDescent="0.2">
      <c r="A47" s="8" t="s">
        <v>27</v>
      </c>
      <c r="B47" s="12">
        <f>EXP((LN(B30/B17)/13))-1</f>
        <v>2.1170411910010012E-2</v>
      </c>
      <c r="C47" s="12">
        <f t="shared" ref="C47:G47" si="1">EXP((LN(C30/C17)/13))-1</f>
        <v>2.4649444705908685E-3</v>
      </c>
      <c r="D47" s="12">
        <f t="shared" si="1"/>
        <v>2.3687540270378671E-2</v>
      </c>
      <c r="E47" s="12">
        <f t="shared" si="1"/>
        <v>3.6804196556023738E-2</v>
      </c>
      <c r="F47" s="12">
        <f t="shared" si="1"/>
        <v>2.6745002069786139E-2</v>
      </c>
      <c r="G47" s="12">
        <f t="shared" si="1"/>
        <v>3.0777547786948523E-2</v>
      </c>
    </row>
    <row r="48" spans="1:7" x14ac:dyDescent="0.2">
      <c r="A48" s="8" t="s">
        <v>28</v>
      </c>
      <c r="B48" s="12">
        <f>EXP((LN(B32/B30)/2))-1</f>
        <v>1.8761409864398004E-2</v>
      </c>
      <c r="C48" s="12">
        <f t="shared" ref="C48:G48" si="2">EXP((LN(C32/C30)/2))-1</f>
        <v>-1.9803224384873364E-3</v>
      </c>
      <c r="D48" s="12">
        <f t="shared" si="2"/>
        <v>1.6743933784978626E-2</v>
      </c>
      <c r="E48" s="12">
        <f t="shared" si="2"/>
        <v>3.2519318325856084E-2</v>
      </c>
      <c r="F48" s="12">
        <f t="shared" si="2"/>
        <v>-1.2591746472097376E-2</v>
      </c>
      <c r="G48" s="12">
        <f t="shared" si="2"/>
        <v>1.7789732663192614E-2</v>
      </c>
    </row>
    <row r="49" spans="1:7" ht="14.1" customHeight="1" x14ac:dyDescent="0.2">
      <c r="A49" s="8" t="s">
        <v>60</v>
      </c>
      <c r="B49" s="12">
        <f>EXP((LN(B43/B30)/13))-1</f>
        <v>1.7994968366588315E-2</v>
      </c>
      <c r="C49" s="12">
        <f t="shared" ref="C49:G49" si="3">EXP((LN(C43/C30)/13))-1</f>
        <v>-1.1444158599153154E-3</v>
      </c>
      <c r="D49" s="12">
        <f t="shared" si="3"/>
        <v>1.6829958779475795E-2</v>
      </c>
      <c r="E49" s="12">
        <f t="shared" si="3"/>
        <v>3.3851461981305064E-2</v>
      </c>
      <c r="F49" s="12">
        <f t="shared" si="3"/>
        <v>1.9177349458388226E-2</v>
      </c>
      <c r="G49" s="12">
        <f t="shared" si="3"/>
        <v>1.8028600531513117E-2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7" ht="15.95" customHeight="1" x14ac:dyDescent="0.25">
      <c r="A1" s="17" t="s">
        <v>77</v>
      </c>
      <c r="B1" s="17"/>
      <c r="C1" s="17"/>
      <c r="D1" s="17"/>
      <c r="E1" s="17"/>
    </row>
    <row r="2" spans="1:7" ht="15.75" customHeight="1" x14ac:dyDescent="0.25">
      <c r="A2" s="17" t="s">
        <v>62</v>
      </c>
      <c r="B2" s="17"/>
      <c r="C2" s="17"/>
      <c r="D2" s="17"/>
      <c r="E2" s="17"/>
    </row>
    <row r="3" spans="1:7" ht="15.75" customHeight="1" x14ac:dyDescent="0.25">
      <c r="A3" s="17" t="s">
        <v>58</v>
      </c>
      <c r="B3" s="17"/>
      <c r="C3" s="17"/>
      <c r="D3" s="17"/>
      <c r="E3" s="17"/>
    </row>
    <row r="4" spans="1:7" ht="15.75" customHeight="1" x14ac:dyDescent="0.25">
      <c r="A4" s="20" t="s">
        <v>79</v>
      </c>
      <c r="B4" s="20"/>
      <c r="C4" s="20"/>
      <c r="D4" s="20"/>
      <c r="E4" s="20"/>
      <c r="F4" s="22"/>
      <c r="G4" s="22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11.278637225165062</v>
      </c>
      <c r="C7" s="11">
        <v>11.097095137153937</v>
      </c>
      <c r="D7" s="11">
        <v>10.988824880750535</v>
      </c>
      <c r="E7" s="11">
        <v>15.526320968287219</v>
      </c>
    </row>
    <row r="8" spans="1:7" ht="13.5" thickBot="1" x14ac:dyDescent="0.25">
      <c r="A8" s="6">
        <v>1991</v>
      </c>
      <c r="B8" s="11">
        <v>11.146417508734967</v>
      </c>
      <c r="C8" s="11">
        <v>10.839970524724812</v>
      </c>
      <c r="D8" s="11">
        <v>10.734208938146374</v>
      </c>
      <c r="E8" s="11">
        <v>15.696614025393917</v>
      </c>
    </row>
    <row r="9" spans="1:7" ht="13.5" thickBot="1" x14ac:dyDescent="0.25">
      <c r="A9" s="6">
        <v>1992</v>
      </c>
      <c r="B9" s="11">
        <v>11.877063435386521</v>
      </c>
      <c r="C9" s="11">
        <v>11.570135437242254</v>
      </c>
      <c r="D9" s="11">
        <v>11.457249901439452</v>
      </c>
      <c r="E9" s="11">
        <v>15.82354594726317</v>
      </c>
    </row>
    <row r="10" spans="1:7" ht="13.5" thickBot="1" x14ac:dyDescent="0.25">
      <c r="A10" s="6">
        <v>1993</v>
      </c>
      <c r="B10" s="11">
        <v>12.253996588895641</v>
      </c>
      <c r="C10" s="11">
        <v>11.890223106024081</v>
      </c>
      <c r="D10" s="11">
        <v>11.774214593123016</v>
      </c>
      <c r="E10" s="11">
        <v>16.291961854601364</v>
      </c>
    </row>
    <row r="11" spans="1:7" ht="13.5" thickBot="1" x14ac:dyDescent="0.25">
      <c r="A11" s="6">
        <v>1994</v>
      </c>
      <c r="B11" s="11">
        <v>12.295705185242085</v>
      </c>
      <c r="C11" s="11">
        <v>12.095036366985477</v>
      </c>
      <c r="D11" s="11">
        <v>11.977029566784449</v>
      </c>
      <c r="E11" s="11">
        <v>15.912700099766896</v>
      </c>
    </row>
    <row r="12" spans="1:7" ht="13.5" thickBot="1" x14ac:dyDescent="0.25">
      <c r="A12" s="6">
        <v>1995</v>
      </c>
      <c r="B12" s="11">
        <v>11.134126112264155</v>
      </c>
      <c r="C12" s="11">
        <v>10.960215749288951</v>
      </c>
      <c r="D12" s="11">
        <v>10.853280974490177</v>
      </c>
      <c r="E12" s="11">
        <v>16.461337511231282</v>
      </c>
    </row>
    <row r="13" spans="1:7" ht="13.5" thickBot="1" x14ac:dyDescent="0.25">
      <c r="A13" s="6">
        <v>1996</v>
      </c>
      <c r="B13" s="11">
        <v>11.183054603362674</v>
      </c>
      <c r="C13" s="11">
        <v>11.027371685665956</v>
      </c>
      <c r="D13" s="11">
        <v>10.919781695212938</v>
      </c>
      <c r="E13" s="11">
        <v>14.957830255149849</v>
      </c>
    </row>
    <row r="14" spans="1:7" ht="13.5" thickBot="1" x14ac:dyDescent="0.25">
      <c r="A14" s="6">
        <v>1997</v>
      </c>
      <c r="B14" s="11">
        <v>11.320164119672016</v>
      </c>
      <c r="C14" s="11">
        <v>11.10894469732507</v>
      </c>
      <c r="D14" s="11">
        <v>11.104993484063991</v>
      </c>
      <c r="E14" s="11">
        <v>13.906918685690963</v>
      </c>
    </row>
    <row r="15" spans="1:7" ht="13.5" thickBot="1" x14ac:dyDescent="0.25">
      <c r="A15" s="6">
        <v>1998</v>
      </c>
      <c r="B15" s="11">
        <v>11.076743247458602</v>
      </c>
      <c r="C15" s="11">
        <v>11.220172123053647</v>
      </c>
      <c r="D15" s="11">
        <v>11.225939782616372</v>
      </c>
      <c r="E15" s="11">
        <v>14.015606558555017</v>
      </c>
    </row>
    <row r="16" spans="1:7" ht="13.5" thickBot="1" x14ac:dyDescent="0.25">
      <c r="A16" s="6">
        <v>1999</v>
      </c>
      <c r="B16" s="11">
        <v>10.552749535771282</v>
      </c>
      <c r="C16" s="11">
        <v>11.038811977476339</v>
      </c>
      <c r="D16" s="11">
        <v>10.992676305019636</v>
      </c>
      <c r="E16" s="11">
        <v>12.762541700476241</v>
      </c>
    </row>
    <row r="17" spans="1:5" ht="13.5" thickBot="1" x14ac:dyDescent="0.25">
      <c r="A17" s="6">
        <v>2000</v>
      </c>
      <c r="B17" s="11">
        <v>11.418106766617605</v>
      </c>
      <c r="C17" s="11">
        <v>11.4593549754421</v>
      </c>
      <c r="D17" s="11">
        <v>11.15306082733354</v>
      </c>
      <c r="E17" s="11">
        <v>12.183687203193584</v>
      </c>
    </row>
    <row r="18" spans="1:5" ht="13.5" thickBot="1" x14ac:dyDescent="0.25">
      <c r="A18" s="6">
        <v>2001</v>
      </c>
      <c r="B18" s="11">
        <v>12.17490828008998</v>
      </c>
      <c r="C18" s="11">
        <v>12.078566724299709</v>
      </c>
      <c r="D18" s="11">
        <v>12.057334770356627</v>
      </c>
      <c r="E18" s="11">
        <v>14.811809926398398</v>
      </c>
    </row>
    <row r="19" spans="1:5" ht="13.5" thickBot="1" x14ac:dyDescent="0.25">
      <c r="A19" s="6">
        <v>2002</v>
      </c>
      <c r="B19" s="11">
        <v>12.520348633355491</v>
      </c>
      <c r="C19" s="11">
        <v>13.369485975840105</v>
      </c>
      <c r="D19" s="11">
        <v>13.309253308417405</v>
      </c>
      <c r="E19" s="11">
        <v>15.463845888988612</v>
      </c>
    </row>
    <row r="20" spans="1:5" ht="13.5" thickBot="1" x14ac:dyDescent="0.25">
      <c r="A20" s="6">
        <v>2003</v>
      </c>
      <c r="B20" s="11">
        <v>12.523442633804489</v>
      </c>
      <c r="C20" s="11">
        <v>12.265889324846333</v>
      </c>
      <c r="D20" s="11">
        <v>12.245683532824447</v>
      </c>
      <c r="E20" s="11">
        <v>14.960686936508221</v>
      </c>
    </row>
    <row r="21" spans="1:5" ht="13.5" thickBot="1" x14ac:dyDescent="0.25">
      <c r="A21" s="6">
        <v>2004</v>
      </c>
      <c r="B21" s="11">
        <v>12.173263268619683</v>
      </c>
      <c r="C21" s="11">
        <v>12.946506501987567</v>
      </c>
      <c r="D21" s="11">
        <v>12.893410735860193</v>
      </c>
      <c r="E21" s="11">
        <v>12.881578715898808</v>
      </c>
    </row>
    <row r="22" spans="1:5" ht="13.5" thickBot="1" x14ac:dyDescent="0.25">
      <c r="A22" s="6">
        <v>2005</v>
      </c>
      <c r="B22" s="11">
        <v>11.571914928463423</v>
      </c>
      <c r="C22" s="11">
        <v>12.248632796166421</v>
      </c>
      <c r="D22" s="11">
        <v>12.232579852172393</v>
      </c>
      <c r="E22" s="11">
        <v>12.507561809289918</v>
      </c>
    </row>
    <row r="23" spans="1:5" ht="13.5" thickBot="1" x14ac:dyDescent="0.25">
      <c r="A23" s="6">
        <v>2006</v>
      </c>
      <c r="B23" s="11">
        <v>13.228255238753812</v>
      </c>
      <c r="C23" s="11">
        <v>14.314143684427215</v>
      </c>
      <c r="D23" s="11">
        <v>14.270207863547576</v>
      </c>
      <c r="E23" s="11">
        <v>14.39306752374724</v>
      </c>
    </row>
    <row r="24" spans="1:5" ht="13.5" thickBot="1" x14ac:dyDescent="0.25">
      <c r="A24" s="6">
        <v>2007</v>
      </c>
      <c r="B24" s="11">
        <v>13.831267146770506</v>
      </c>
      <c r="C24" s="11">
        <v>13.862018126981974</v>
      </c>
      <c r="D24" s="11">
        <v>13.864166885525519</v>
      </c>
      <c r="E24" s="11">
        <v>13.615623471978889</v>
      </c>
    </row>
    <row r="25" spans="1:5" ht="13.5" thickBot="1" x14ac:dyDescent="0.25">
      <c r="A25" s="6">
        <v>2008</v>
      </c>
      <c r="B25" s="11">
        <v>14.353619832766876</v>
      </c>
      <c r="C25" s="11">
        <v>13.948655626447579</v>
      </c>
      <c r="D25" s="11">
        <v>13.982074605313674</v>
      </c>
      <c r="E25" s="11">
        <v>12.636353741459857</v>
      </c>
    </row>
    <row r="26" spans="1:5" ht="13.5" thickBot="1" x14ac:dyDescent="0.25">
      <c r="A26" s="6">
        <v>2009</v>
      </c>
      <c r="B26" s="11">
        <v>14.296733628350987</v>
      </c>
      <c r="C26" s="11">
        <v>13.660511243197913</v>
      </c>
      <c r="D26" s="11">
        <v>13.721339637922387</v>
      </c>
      <c r="E26" s="11">
        <v>14.029743022411788</v>
      </c>
    </row>
    <row r="27" spans="1:5" ht="13.5" thickBot="1" x14ac:dyDescent="0.25">
      <c r="A27" s="6">
        <v>2010</v>
      </c>
      <c r="B27" s="11">
        <v>14.296733628350987</v>
      </c>
      <c r="C27" s="11">
        <v>13.660511243197913</v>
      </c>
      <c r="D27" s="11">
        <v>13.721339637922387</v>
      </c>
      <c r="E27" s="11">
        <v>14.029743022411788</v>
      </c>
    </row>
    <row r="28" spans="1:5" ht="13.5" thickBot="1" x14ac:dyDescent="0.25">
      <c r="A28" s="6">
        <v>2011</v>
      </c>
      <c r="B28" s="11">
        <v>12.767701483104547</v>
      </c>
      <c r="C28" s="11">
        <v>11.103604854508809</v>
      </c>
      <c r="D28" s="11">
        <v>13.433619466846002</v>
      </c>
      <c r="E28" s="11">
        <v>14.029743022411788</v>
      </c>
    </row>
    <row r="29" spans="1:5" ht="13.5" thickBot="1" x14ac:dyDescent="0.25">
      <c r="A29" s="6">
        <v>2012</v>
      </c>
      <c r="B29" s="11">
        <v>12.07795141168512</v>
      </c>
      <c r="C29" s="11">
        <v>11.398295146849375</v>
      </c>
      <c r="D29" s="11">
        <v>14.920776444421007</v>
      </c>
      <c r="E29" s="11">
        <v>14.029743022411788</v>
      </c>
    </row>
    <row r="30" spans="1:5" ht="13.5" thickBot="1" x14ac:dyDescent="0.25">
      <c r="A30" s="6">
        <v>2013</v>
      </c>
      <c r="B30" s="11">
        <v>13.184999999999999</v>
      </c>
      <c r="C30" s="11">
        <v>12.661</v>
      </c>
      <c r="D30" s="11">
        <v>14.607000000000001</v>
      </c>
      <c r="E30" s="11">
        <v>15.099808168188956</v>
      </c>
    </row>
    <row r="31" spans="1:5" ht="13.5" thickBot="1" x14ac:dyDescent="0.25">
      <c r="A31" s="6">
        <v>2014</v>
      </c>
      <c r="B31" s="11">
        <v>14.627109374999996</v>
      </c>
      <c r="C31" s="11">
        <v>14.045796874999997</v>
      </c>
      <c r="D31" s="11">
        <v>16.204640625</v>
      </c>
      <c r="E31" s="11">
        <v>16.751349686584618</v>
      </c>
    </row>
    <row r="32" spans="1:5" ht="13.5" thickBot="1" x14ac:dyDescent="0.25">
      <c r="A32" s="6">
        <v>2015</v>
      </c>
      <c r="B32" s="11">
        <v>14.842082201086951</v>
      </c>
      <c r="C32" s="11">
        <v>14.252226222826083</v>
      </c>
      <c r="D32" s="11">
        <v>16.442798233695651</v>
      </c>
      <c r="E32" s="11">
        <v>16.997542211065959</v>
      </c>
    </row>
    <row r="33" spans="1:5" ht="13.5" thickBot="1" x14ac:dyDescent="0.25">
      <c r="A33" s="6">
        <v>2016</v>
      </c>
      <c r="B33" s="11">
        <v>15.800502717391302</v>
      </c>
      <c r="C33" s="11">
        <v>15.17255706521739</v>
      </c>
      <c r="D33" s="11">
        <v>17.504584239130438</v>
      </c>
      <c r="E33" s="11">
        <v>18.095150549378612</v>
      </c>
    </row>
    <row r="34" spans="1:5" ht="13.5" thickBot="1" x14ac:dyDescent="0.25">
      <c r="A34" s="6">
        <v>2017</v>
      </c>
      <c r="B34" s="11">
        <v>16.427506793478258</v>
      </c>
      <c r="C34" s="11">
        <v>15.774642663043478</v>
      </c>
      <c r="D34" s="11">
        <v>18.199210597826092</v>
      </c>
      <c r="E34" s="11">
        <v>18.813212079115861</v>
      </c>
    </row>
    <row r="35" spans="1:5" ht="13.5" thickBot="1" x14ac:dyDescent="0.25">
      <c r="A35" s="6">
        <v>2018</v>
      </c>
      <c r="B35" s="11">
        <v>16.785794836956519</v>
      </c>
      <c r="C35" s="11">
        <v>16.118691576086956</v>
      </c>
      <c r="D35" s="11">
        <v>18.596139945652176</v>
      </c>
      <c r="E35" s="11">
        <v>19.223532953251429</v>
      </c>
    </row>
    <row r="36" spans="1:5" ht="13.5" thickBot="1" x14ac:dyDescent="0.25">
      <c r="A36" s="6">
        <v>2019</v>
      </c>
      <c r="B36" s="11">
        <v>17.063468070652171</v>
      </c>
      <c r="C36" s="11">
        <v>16.385329483695649</v>
      </c>
      <c r="D36" s="11">
        <v>18.903760190217394</v>
      </c>
      <c r="E36" s="11">
        <v>19.541531630706494</v>
      </c>
    </row>
    <row r="37" spans="1:5" ht="13.5" thickBot="1" x14ac:dyDescent="0.25">
      <c r="A37" s="6">
        <v>2020</v>
      </c>
      <c r="B37" s="11">
        <v>17.296355298913038</v>
      </c>
      <c r="C37" s="11">
        <v>16.608961277173908</v>
      </c>
      <c r="D37" s="11">
        <v>19.161764266304349</v>
      </c>
      <c r="E37" s="11">
        <v>19.808240198894612</v>
      </c>
    </row>
    <row r="38" spans="1:5" ht="13.5" thickBot="1" x14ac:dyDescent="0.25">
      <c r="A38" s="6">
        <v>2021</v>
      </c>
      <c r="B38" s="11">
        <v>17.457584918478251</v>
      </c>
      <c r="C38" s="11">
        <v>16.76378328804347</v>
      </c>
      <c r="D38" s="11">
        <v>19.340382472826082</v>
      </c>
      <c r="E38" s="11">
        <v>19.992884592255614</v>
      </c>
    </row>
    <row r="39" spans="1:5" ht="13.5" thickBot="1" x14ac:dyDescent="0.25">
      <c r="A39" s="6">
        <v>2022</v>
      </c>
      <c r="B39" s="11">
        <v>17.61881453804347</v>
      </c>
      <c r="C39" s="11">
        <v>16.918605298913036</v>
      </c>
      <c r="D39" s="11">
        <v>19.519000679347823</v>
      </c>
      <c r="E39" s="11">
        <v>20.177528985616622</v>
      </c>
    </row>
    <row r="40" spans="1:5" ht="13.5" thickBot="1" x14ac:dyDescent="0.25">
      <c r="A40" s="6">
        <v>2023</v>
      </c>
      <c r="B40" s="11">
        <v>17.941273777173905</v>
      </c>
      <c r="C40" s="11">
        <v>17.228249320652168</v>
      </c>
      <c r="D40" s="11">
        <v>19.8762370923913</v>
      </c>
      <c r="E40" s="11">
        <v>20.546817772338635</v>
      </c>
    </row>
    <row r="41" spans="1:5" ht="13.5" thickBot="1" x14ac:dyDescent="0.25">
      <c r="A41" s="6">
        <v>2024</v>
      </c>
      <c r="B41" s="11">
        <v>18.084588994565209</v>
      </c>
      <c r="C41" s="11">
        <v>17.36586888586956</v>
      </c>
      <c r="D41" s="11">
        <v>20.035008831521736</v>
      </c>
      <c r="E41" s="11">
        <v>20.710946121992862</v>
      </c>
    </row>
    <row r="42" spans="1:5" ht="13.5" thickBot="1" x14ac:dyDescent="0.25">
      <c r="A42" s="6">
        <v>2025</v>
      </c>
      <c r="B42" s="11">
        <v>18.371219429347818</v>
      </c>
      <c r="C42" s="11">
        <v>17.64110801630434</v>
      </c>
      <c r="D42" s="11">
        <v>20.352552309782606</v>
      </c>
      <c r="E42" s="11">
        <v>21.039202821301316</v>
      </c>
    </row>
    <row r="43" spans="1:5" ht="14.1" customHeight="1" thickBot="1" x14ac:dyDescent="0.25">
      <c r="A43" s="6">
        <v>2026</v>
      </c>
      <c r="B43" s="11">
        <v>18.662392793260214</v>
      </c>
      <c r="C43" s="11">
        <v>17.920709530183359</v>
      </c>
      <c r="D43" s="11">
        <v>20.675128671304666</v>
      </c>
      <c r="E43" s="11">
        <v>21.372662202322434</v>
      </c>
    </row>
    <row r="44" spans="1:5" ht="15.75" customHeight="1" x14ac:dyDescent="0.2">
      <c r="A44" s="4"/>
    </row>
    <row r="45" spans="1:5" ht="15.75" x14ac:dyDescent="0.25">
      <c r="A45" s="18" t="s">
        <v>25</v>
      </c>
      <c r="B45" s="18"/>
      <c r="C45" s="18"/>
      <c r="D45" s="18"/>
    </row>
    <row r="46" spans="1:5" x14ac:dyDescent="0.2">
      <c r="A46" s="8" t="s">
        <v>26</v>
      </c>
      <c r="B46" s="12">
        <f>EXP((LN(B17/B7)/10))-1</f>
        <v>1.2297538106034178E-3</v>
      </c>
      <c r="C46" s="12">
        <f t="shared" ref="C46:E46" si="0">EXP((LN(C17/C7)/10))-1</f>
        <v>3.2174699931202255E-3</v>
      </c>
      <c r="D46" s="12">
        <f t="shared" si="0"/>
        <v>1.4846146934877069E-3</v>
      </c>
      <c r="E46" s="12">
        <f t="shared" si="0"/>
        <v>-2.3952354667230114E-2</v>
      </c>
    </row>
    <row r="47" spans="1:5" x14ac:dyDescent="0.2">
      <c r="A47" s="8" t="s">
        <v>27</v>
      </c>
      <c r="B47" s="12">
        <f>EXP((LN(B30/B17)/13))-1</f>
        <v>1.1129120027819184E-2</v>
      </c>
      <c r="C47" s="12">
        <f t="shared" ref="C47:E47" si="1">EXP((LN(C30/C17)/13))-1</f>
        <v>7.7002632226037537E-3</v>
      </c>
      <c r="D47" s="12">
        <f t="shared" si="1"/>
        <v>2.0969675383731179E-2</v>
      </c>
      <c r="E47" s="12">
        <f t="shared" si="1"/>
        <v>1.6643453441848921E-2</v>
      </c>
    </row>
    <row r="48" spans="1:5" x14ac:dyDescent="0.2">
      <c r="A48" s="8" t="s">
        <v>28</v>
      </c>
      <c r="B48" s="12">
        <f>EXP((LN(B32/B30)/2))-1</f>
        <v>6.0980371084256468E-2</v>
      </c>
      <c r="C48" s="12">
        <f t="shared" ref="C48:E48" si="2">EXP((LN(C32/C30)/2))-1</f>
        <v>6.0980371084256468E-2</v>
      </c>
      <c r="D48" s="12">
        <f t="shared" si="2"/>
        <v>6.0980371084256468E-2</v>
      </c>
      <c r="E48" s="12">
        <f t="shared" si="2"/>
        <v>6.0980371084256468E-2</v>
      </c>
    </row>
    <row r="49" spans="1:5" ht="14.1" customHeight="1" x14ac:dyDescent="0.2">
      <c r="A49" s="8" t="s">
        <v>60</v>
      </c>
      <c r="B49" s="12">
        <f>EXP((LN(B43/B30)/13))-1</f>
        <v>2.7085757783255726E-2</v>
      </c>
      <c r="C49" s="12">
        <f t="shared" ref="C49:E49" si="3">EXP((LN(C43/C30)/13))-1</f>
        <v>2.7085757783255726E-2</v>
      </c>
      <c r="D49" s="12">
        <f t="shared" si="3"/>
        <v>2.7085757783255726E-2</v>
      </c>
      <c r="E49" s="12">
        <f t="shared" si="3"/>
        <v>2.7085757783255726E-2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Z5JXHV6S7NA6-3-72943</_dlc_DocId>
    <_dlc_DocIdUrl xmlns="8eef3743-c7b3-4cbe-8837-b6e805be353c">
      <Url>http://efilingspinternal/_layouts/DocIdRedir.aspx?ID=Z5JXHV6S7NA6-3-72943</Url>
      <Description>Z5JXHV6S7NA6-3-72943</Description>
    </_dlc_DocIdUrl>
  </documentManagement>
</p:properties>
</file>

<file path=customXml/itemProps1.xml><?xml version="1.0" encoding="utf-8"?>
<ds:datastoreItem xmlns:ds="http://schemas.openxmlformats.org/officeDocument/2006/customXml" ds:itemID="{5E38ED96-E163-4A28-B140-561003230212}"/>
</file>

<file path=customXml/itemProps2.xml><?xml version="1.0" encoding="utf-8"?>
<ds:datastoreItem xmlns:ds="http://schemas.openxmlformats.org/officeDocument/2006/customXml" ds:itemID="{5B562D8B-BFA0-4FCD-9F11-89BF1654B0BD}"/>
</file>

<file path=customXml/itemProps3.xml><?xml version="1.0" encoding="utf-8"?>
<ds:datastoreItem xmlns:ds="http://schemas.openxmlformats.org/officeDocument/2006/customXml" ds:itemID="{D06F6983-C080-4DDE-8863-11B19D3F6403}"/>
</file>

<file path=customXml/itemProps4.xml><?xml version="1.0" encoding="utf-8"?>
<ds:datastoreItem xmlns:ds="http://schemas.openxmlformats.org/officeDocument/2006/customXml" ds:itemID="{8B0BC992-5339-4C71-9D1C-8899D1E0F2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Imperial Irrigation District Low Demand Case</dc:title>
  <cp:lastModifiedBy>Mitchell, Jann@Energy</cp:lastModifiedBy>
  <dcterms:created xsi:type="dcterms:W3CDTF">2014-11-20T23:26:49Z</dcterms:created>
  <dcterms:modified xsi:type="dcterms:W3CDTF">2015-06-23T20:10:09Z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feb60166-fe9b-4fbd-ab41-7a5658fabeda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http://efilingspinternal/PendingDocuments/15-IEPR-03/20150624T130409_Imperial_Irrigation_District_Low_Demand_Case.xlsx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