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40" yWindow="912" windowWidth="23256" windowHeight="11196" tabRatio="838" activeTab="3"/>
  </bookViews>
  <sheets>
    <sheet name="cover" sheetId="1" r:id="rId1"/>
    <sheet name="FormList&amp;FilerInfo" sheetId="2" r:id="rId2"/>
    <sheet name="Form 8.1a (POU)" sheetId="3" r:id="rId3"/>
    <sheet name="Form 8.1b (Bundled)" sheetId="4" r:id="rId4"/>
  </sheets>
  <externalReferences>
    <externalReference r:id="rId7"/>
  </externalReferences>
  <definedNames>
    <definedName name="_Order1" hidden="1">255</definedName>
    <definedName name="_Order2" hidden="1">255</definedName>
    <definedName name="ComName">'[1]FormList&amp;FilerInfo'!$B$2</definedName>
    <definedName name="CoName">'FormList&amp;FilerInfo'!$B$2</definedName>
    <definedName name="Data3.4">#REF!</definedName>
    <definedName name="filedate">'FormList&amp;FilerInfo'!$B$3</definedName>
    <definedName name="_xlnm.Print_Area" localSheetId="0">'cover'!$A$1:$B$37</definedName>
    <definedName name="_xlnm.Print_Area" localSheetId="2">'Form 8.1a (POU)'!$A$1:$O$65</definedName>
    <definedName name="_xlnm.Print_Area" localSheetId="1">'FormList&amp;FilerInfo'!$A$1:$F$40</definedName>
    <definedName name="Z_C3E70234_FA18_40E7_B25F_218A5F7D2EA2_.wvu.PrintArea" localSheetId="0" hidden="1">'cover'!$A$1:$B$37</definedName>
    <definedName name="Z_C3E70234_FA18_40E7_B25F_218A5F7D2EA2_.wvu.PrintArea" localSheetId="2" hidden="1">'Form 8.1a (POU)'!$A$1:$O$65</definedName>
    <definedName name="Z_C3E70234_FA18_40E7_B25F_218A5F7D2EA2_.wvu.PrintArea" localSheetId="1" hidden="1">'FormList&amp;FilerInfo'!$A$1:$F$40</definedName>
    <definedName name="Z_DC437496_B10F_474B_8F6E_F19B4DA7C026_.wvu.PrintArea" localSheetId="0" hidden="1">'cover'!$A$1:$B$37</definedName>
    <definedName name="Z_DC437496_B10F_474B_8F6E_F19B4DA7C026_.wvu.PrintArea" localSheetId="2" hidden="1">'Form 8.1a (POU)'!$A$1:$O$65</definedName>
    <definedName name="Z_DC437496_B10F_474B_8F6E_F19B4DA7C026_.wvu.PrintArea" localSheetId="1" hidden="1">'FormList&amp;FilerInfo'!$A$1:$F$40</definedName>
  </definedNames>
  <calcPr fullCalcOnLoad="1"/>
</workbook>
</file>

<file path=xl/comments3.xml><?xml version="1.0" encoding="utf-8"?>
<comments xmlns="http://schemas.openxmlformats.org/spreadsheetml/2006/main">
  <authors>
    <author>Mignon Marks</author>
  </authors>
  <commentList>
    <comment ref="A20" authorId="0">
      <text>
        <r>
          <rPr>
            <sz val="8"/>
            <rFont val="Tahoma"/>
            <family val="2"/>
          </rPr>
          <t>In dollars per million British Thermal Unit.</t>
        </r>
        <r>
          <rPr>
            <sz val="8"/>
            <rFont val="Tahoma"/>
            <family val="2"/>
          </rPr>
          <t xml:space="preserve">
</t>
        </r>
      </text>
    </comment>
    <comment ref="A24" authorId="0">
      <text>
        <r>
          <rPr>
            <sz val="8"/>
            <rFont val="Tahoma"/>
            <family val="2"/>
          </rPr>
          <t xml:space="preserve">In dollars per million British Thermal Units
</t>
        </r>
      </text>
    </comment>
  </commentList>
</comments>
</file>

<file path=xl/sharedStrings.xml><?xml version="1.0" encoding="utf-8"?>
<sst xmlns="http://schemas.openxmlformats.org/spreadsheetml/2006/main" count="227" uniqueCount="153">
  <si>
    <t>Form 1.2</t>
  </si>
  <si>
    <t>Form 1.3</t>
  </si>
  <si>
    <t>Form 1.4</t>
  </si>
  <si>
    <t>Form 1.5</t>
  </si>
  <si>
    <t>Form 2.2</t>
  </si>
  <si>
    <t>Form 2.3</t>
  </si>
  <si>
    <t>Form 3.3</t>
  </si>
  <si>
    <t>Form 3.4</t>
  </si>
  <si>
    <t>Form 4</t>
  </si>
  <si>
    <t>Please Enter the Following Information:</t>
  </si>
  <si>
    <t>Submittal Format</t>
  </si>
  <si>
    <t>Participant Name:</t>
  </si>
  <si>
    <t>Date Submitted:</t>
  </si>
  <si>
    <t>Contact Information:</t>
  </si>
  <si>
    <t>California Energy Commission</t>
  </si>
  <si>
    <t>Electricity Demand Forecast Forms</t>
  </si>
  <si>
    <t>Form 6</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</si>
  <si>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</si>
  <si>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</si>
  <si>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</si>
  <si>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</si>
  <si>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</si>
  <si>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</si>
  <si>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</si>
  <si>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</si>
  <si>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</si>
  <si>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</si>
  <si>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</si>
  <si>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</si>
  <si>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</si>
  <si>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</si>
  <si>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</si>
  <si>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</si>
  <si>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</si>
  <si>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</si>
  <si>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</si>
  <si>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</si>
  <si>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</si>
  <si>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</si>
  <si>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</si>
  <si>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</si>
  <si>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</si>
  <si>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</si>
  <si>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</si>
  <si>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</si>
  <si>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</si>
  <si>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</si>
  <si>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</si>
  <si>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</si>
  <si>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</si>
  <si>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</si>
  <si>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</si>
  <si>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</si>
  <si>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</si>
  <si>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</si>
  <si>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</si>
  <si>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</si>
  <si>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</si>
  <si>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</si>
  <si>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</si>
  <si>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</si>
  <si>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</si>
  <si>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</si>
  <si>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</si>
  <si>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</si>
  <si>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</si>
  <si>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</si>
  <si>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</si>
  <si>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</si>
  <si>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</si>
  <si>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</si>
  <si>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</si>
  <si>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</si>
  <si>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</si>
  <si>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</si>
  <si>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</si>
  <si>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</si>
  <si>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</si>
  <si>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</si>
  <si>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</si>
  <si>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</si>
  <si>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</si>
  <si>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8.1a (POU)</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</si>
  <si>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</si>
  <si>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</si>
  <si>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</si>
  <si>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</si>
  <si>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</si>
  <si>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</si>
  <si>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</si>
  <si>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</si>
  <si>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</si>
  <si>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</si>
  <si>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</si>
  <si>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</si>
  <si>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</si>
  <si>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</si>
  <si>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</si>
  <si>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</si>
  <si>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</si>
  <si>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</si>
  <si>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</si>
  <si>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</si>
  <si>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</si>
  <si>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</si>
  <si>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</si>
  <si>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</si>
  <si>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ENEFGY EFFICIENCY EXPENSES FROM PROCUREMENT BUDGET</t>
  </si>
  <si>
    <t>Data with no confidentiality request should be sent to:</t>
  </si>
  <si>
    <t>ESP DEMAND FORECAST</t>
  </si>
  <si>
    <t>Revenue Requirements Allocation</t>
  </si>
  <si>
    <t>LOCAL PRIVATE SUPPLY BY SECTOR OR CLASS - ENERGY (GWh)</t>
  </si>
  <si>
    <t>LOCAL PRIVATE SUPPLY BY SECTOR OR CLASS - PEAK DEMAND (MW)</t>
  </si>
  <si>
    <t>LOCAL PRIVATE SUPPLY BY SECTOR OR CLASS - INSTALLED CAPACITY (MW)</t>
  </si>
  <si>
    <t>Form 2.1</t>
  </si>
  <si>
    <t>Forms 1 through 7 (all parts) and Form 8.2</t>
  </si>
  <si>
    <t>Form 8.1a and 8.1b</t>
  </si>
  <si>
    <t>The data do not need to be distributed to the IEPR service list.</t>
  </si>
  <si>
    <t>Form 1.1a</t>
  </si>
  <si>
    <t>Form 1.1b</t>
  </si>
  <si>
    <t>Due Dates:</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</si>
  <si>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</si>
  <si>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</si>
  <si>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</si>
  <si>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</si>
  <si>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</si>
  <si>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</si>
  <si>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2015 Integrated Energy Policy Report</t>
  </si>
  <si>
    <t>Parties are requested to submit an electronic file or compact disc containing:</t>
  </si>
  <si>
    <t>2010 to 2026 (in Nominal Dollars)</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</si>
  <si>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</si>
  <si>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</si>
  <si>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</si>
  <si>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</si>
  <si>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</si>
  <si>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</si>
  <si>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Form 3.2</t>
  </si>
  <si>
    <t>ENERGY EFFICIENCY - CUMULATIVE INCREMENTAL IMPACTS</t>
  </si>
  <si>
    <t>CCA</t>
  </si>
  <si>
    <t>2013 to 2026 (in Nominal Dollars)</t>
  </si>
  <si>
    <t>Form 7.2</t>
  </si>
  <si>
    <t>Form 7.1</t>
  </si>
  <si>
    <t>CCA DEMAND FORECAST</t>
  </si>
  <si>
    <t>RESIDENTIAL LOADSHAPES</t>
  </si>
  <si>
    <t xml:space="preserve">Forms 1.1a Retail Sales (2013-2014) </t>
  </si>
  <si>
    <t>Questions relating to the electricity demand forecast forms should be directed to Nick Fugate at (916)654-4219 or by email at Nicholas.Fugate@energy.ca.gov.</t>
  </si>
  <si>
    <t>Form 1.8</t>
  </si>
  <si>
    <t>PHOTOVOLTAIC INTERCONNECTION DATA</t>
  </si>
  <si>
    <t>Imperial Irrigation District</t>
  </si>
  <si>
    <t>Scott Harding</t>
  </si>
  <si>
    <t>333 E. Barioni Blvd. Imperial, Ca 92251</t>
  </si>
  <si>
    <t>760-482-3365</t>
  </si>
  <si>
    <t>sharding@iidenergy.com</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</si>
</sst>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409]h:mm:ss\ AM/PM"/>
    <numFmt numFmtId="182" formatCode="h:mm;@"/>
    <numFmt numFmtId="183" formatCode="[$-409]h:mm\ AM/PM;@"/>
    <numFmt numFmtId="184" formatCode="0.000000"/>
    <numFmt numFmtId="185" formatCode="0.00000"/>
    <numFmt numFmtId="186" formatCode="0.0000"/>
    <numFmt numFmtId="187" formatCode="0.000"/>
    <numFmt numFmtId="188" formatCode="0.0"/>
    <numFmt numFmtId="189" formatCode="#,##0.0000"/>
    <numFmt numFmtId="190" formatCode="_(* #,##0.0000_);_(* \(#,##0.0000\);_(* &quot;-&quot;??_);_(@_)"/>
    <numFmt numFmtId="191" formatCode="#,##0.0"/>
    <numFmt numFmtId="192" formatCode="0.00000000"/>
    <numFmt numFmtId="193" formatCode="0.0000000"/>
    <numFmt numFmtId="194" formatCode="_(* #,##0.0_);_(* \(#,##0.0\);_(* &quot;-&quot;?_);_(@_)"/>
    <numFmt numFmtId="195" formatCode="_(* #,##0.000_);_(* \(#,##0.000\);_(* &quot;-&quot;??_);_(@_)"/>
  </numFmts>
  <fonts count="56">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16"/>
      <name val="Arial"/>
      <family val="2"/>
    </font>
    <font>
      <sz val="16"/>
      <name val="Arial"/>
      <family val="2"/>
    </font>
    <font>
      <b/>
      <sz val="12"/>
      <color indexed="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60"/>
        <bgColor indexed="64"/>
      </patternFill>
    </fill>
    <fill>
      <patternFill patternType="solid">
        <fgColor rgb="FF999933"/>
        <bgColor indexed="64"/>
      </patternFill>
    </fill>
    <fill>
      <patternFill patternType="solid">
        <fgColor rgb="FFC0C0C0"/>
        <bgColor indexed="64"/>
      </patternFill>
    </fill>
  </fills>
  <borders count="64">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color indexed="63"/>
      </left>
      <right>
        <color indexed="63"/>
      </right>
      <top>
        <color indexed="63"/>
      </top>
      <bottom style="mediu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medium">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medium">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style="medium">
        <color indexed="63"/>
      </right>
      <top style="double">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thin">
        <color indexed="63"/>
      </right>
      <top style="medium">
        <color indexed="63"/>
      </top>
      <bottom style="thin">
        <color indexed="63"/>
      </bottom>
    </border>
    <border>
      <left>
        <color indexed="63"/>
      </left>
      <right style="medium">
        <color indexed="63"/>
      </right>
      <top style="medium">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style="thin">
        <color indexed="63"/>
      </top>
      <bottom style="thin">
        <color indexed="63"/>
      </bottom>
    </border>
    <border>
      <left>
        <color indexed="63"/>
      </left>
      <right style="thin">
        <color indexed="63"/>
      </right>
      <top style="thin">
        <color indexed="63"/>
      </top>
      <bottom>
        <color indexed="63"/>
      </bottom>
    </border>
    <border>
      <left>
        <color indexed="63"/>
      </left>
      <right style="medium">
        <color indexed="63"/>
      </right>
      <top style="thin">
        <color indexed="63"/>
      </top>
      <bottom>
        <color indexed="63"/>
      </bottom>
    </border>
    <border>
      <left style="medium">
        <color indexed="63"/>
      </left>
      <right style="thin">
        <color indexed="63"/>
      </right>
      <top>
        <color indexed="63"/>
      </top>
      <bottom style="mediu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1" fontId="4" fillId="26" borderId="1">
      <alignment horizontal="center" vertical="center"/>
      <protection/>
    </xf>
    <xf numFmtId="171" fontId="4"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46" fillId="0" borderId="0" applyNumberFormat="0" applyFill="0" applyBorder="0" applyAlignment="0" applyProtection="0"/>
    <xf numFmtId="2" fontId="5" fillId="0" borderId="0" applyFont="0" applyFill="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38" fontId="0" fillId="31" borderId="0" applyNumberFormat="0" applyBorder="0" applyAlignment="0" applyProtection="0"/>
    <xf numFmtId="38" fontId="0" fillId="31"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48" fillId="0" borderId="4" applyNumberFormat="0" applyFill="0" applyAlignment="0" applyProtection="0"/>
    <xf numFmtId="0" fontId="48" fillId="0" borderId="0" applyNumberFormat="0" applyFill="0" applyBorder="0" applyAlignment="0" applyProtection="0"/>
    <xf numFmtId="172" fontId="5" fillId="0" borderId="0">
      <alignment/>
      <protection locked="0"/>
    </xf>
    <xf numFmtId="172" fontId="5" fillId="0" borderId="0">
      <alignment/>
      <protection locked="0"/>
    </xf>
    <xf numFmtId="0" fontId="16" fillId="0" borderId="5" applyNumberFormat="0" applyFill="0" applyAlignment="0" applyProtection="0"/>
    <xf numFmtId="0" fontId="9" fillId="0" borderId="0" applyNumberFormat="0" applyFill="0" applyBorder="0" applyAlignment="0" applyProtection="0"/>
    <xf numFmtId="0" fontId="49" fillId="32" borderId="2" applyNumberFormat="0" applyAlignment="0" applyProtection="0"/>
    <xf numFmtId="10" fontId="0" fillId="33" borderId="6" applyNumberFormat="0" applyBorder="0" applyAlignment="0" applyProtection="0"/>
    <xf numFmtId="10" fontId="0" fillId="33" borderId="6" applyNumberFormat="0" applyBorder="0" applyAlignment="0" applyProtection="0"/>
    <xf numFmtId="0" fontId="50" fillId="0" borderId="7" applyNumberFormat="0" applyFill="0" applyAlignment="0" applyProtection="0"/>
    <xf numFmtId="0" fontId="51" fillId="34" borderId="0" applyNumberFormat="0" applyBorder="0" applyAlignment="0" applyProtection="0"/>
    <xf numFmtId="37" fontId="17" fillId="0" borderId="0">
      <alignment/>
      <protection/>
    </xf>
    <xf numFmtId="164" fontId="18"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5" borderId="8" applyNumberFormat="0" applyFont="0" applyAlignment="0" applyProtection="0"/>
    <xf numFmtId="0" fontId="52"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53"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36" borderId="0" applyNumberFormat="0" applyBorder="0" applyAlignment="0" applyProtection="0"/>
    <xf numFmtId="37" fontId="0" fillId="0" borderId="0">
      <alignment/>
      <protection/>
    </xf>
    <xf numFmtId="3" fontId="19" fillId="0" borderId="5" applyProtection="0">
      <alignment/>
    </xf>
    <xf numFmtId="0" fontId="54"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12" fillId="0" borderId="11" xfId="0" applyFont="1" applyBorder="1" applyAlignment="1">
      <alignment horizontal="center" vertical="top"/>
    </xf>
    <xf numFmtId="0" fontId="0" fillId="0" borderId="12" xfId="0" applyBorder="1" applyAlignment="1">
      <alignment/>
    </xf>
    <xf numFmtId="169" fontId="6" fillId="0" borderId="12" xfId="0" applyNumberFormat="1" applyFont="1" applyBorder="1" applyAlignment="1">
      <alignment horizontal="center" vertical="top" wrapText="1"/>
    </xf>
    <xf numFmtId="0" fontId="6" fillId="0" borderId="11" xfId="0" applyFont="1" applyBorder="1" applyAlignment="1">
      <alignment horizontal="right" vertical="top" wrapText="1"/>
    </xf>
    <xf numFmtId="0" fontId="6" fillId="0" borderId="11" xfId="0" applyFont="1" applyBorder="1" applyAlignment="1">
      <alignment vertical="top" wrapText="1"/>
    </xf>
    <xf numFmtId="0" fontId="0" fillId="0" borderId="12" xfId="0" applyBorder="1" applyAlignment="1">
      <alignment/>
    </xf>
    <xf numFmtId="0" fontId="5" fillId="0" borderId="0" xfId="75">
      <alignment/>
      <protection/>
    </xf>
    <xf numFmtId="0" fontId="10" fillId="37" borderId="13" xfId="75" applyFont="1" applyFill="1" applyBorder="1" applyAlignment="1">
      <alignment vertical="top" wrapText="1"/>
      <protection/>
    </xf>
    <xf numFmtId="0" fontId="10" fillId="37" borderId="14" xfId="75" applyFont="1" applyFill="1" applyBorder="1" applyAlignment="1">
      <alignment horizontal="center" vertical="top" wrapText="1"/>
      <protection/>
    </xf>
    <xf numFmtId="0" fontId="10" fillId="37" borderId="15" xfId="75" applyFont="1" applyFill="1" applyBorder="1" applyAlignment="1">
      <alignment horizontal="center" vertical="top" wrapText="1"/>
      <protection/>
    </xf>
    <xf numFmtId="0" fontId="8" fillId="38" borderId="13" xfId="75" applyFont="1" applyFill="1" applyBorder="1" applyAlignment="1">
      <alignment horizontal="left" vertical="top" wrapText="1"/>
      <protection/>
    </xf>
    <xf numFmtId="0" fontId="6" fillId="38" borderId="14" xfId="75" applyFont="1" applyFill="1" applyBorder="1" applyAlignment="1">
      <alignment vertical="top" wrapText="1"/>
      <protection/>
    </xf>
    <xf numFmtId="0" fontId="6" fillId="38" borderId="15" xfId="75" applyFont="1" applyFill="1" applyBorder="1" applyAlignment="1">
      <alignment vertical="top" wrapText="1"/>
      <protection/>
    </xf>
    <xf numFmtId="0" fontId="5" fillId="38" borderId="0" xfId="75" applyFill="1">
      <alignment/>
      <protection/>
    </xf>
    <xf numFmtId="0" fontId="8" fillId="31" borderId="13" xfId="75" applyFont="1" applyFill="1" applyBorder="1" applyAlignment="1">
      <alignment horizontal="left" vertical="top" wrapText="1"/>
      <protection/>
    </xf>
    <xf numFmtId="0" fontId="6" fillId="31" borderId="14" xfId="75" applyFont="1" applyFill="1" applyBorder="1" applyAlignment="1">
      <alignment vertical="top" wrapText="1"/>
      <protection/>
    </xf>
    <xf numFmtId="0" fontId="6" fillId="31" borderId="15" xfId="75" applyFont="1" applyFill="1" applyBorder="1" applyAlignment="1">
      <alignment vertical="top" wrapText="1"/>
      <protection/>
    </xf>
    <xf numFmtId="0" fontId="8" fillId="0" borderId="13" xfId="75" applyFont="1" applyFill="1" applyBorder="1" applyAlignment="1">
      <alignment horizontal="left" vertical="top" wrapText="1"/>
      <protection/>
    </xf>
    <xf numFmtId="0" fontId="5" fillId="0" borderId="0" xfId="75" applyFill="1">
      <alignment/>
      <protection/>
    </xf>
    <xf numFmtId="0" fontId="8" fillId="38" borderId="16" xfId="75" applyFont="1" applyFill="1" applyBorder="1" applyAlignment="1">
      <alignment horizontal="right" vertical="top" wrapText="1"/>
      <protection/>
    </xf>
    <xf numFmtId="0" fontId="8" fillId="38" borderId="17" xfId="75" applyFont="1" applyFill="1" applyBorder="1" applyAlignment="1">
      <alignment horizontal="right" vertical="top" wrapText="1"/>
      <protection/>
    </xf>
    <xf numFmtId="0" fontId="8" fillId="38" borderId="18" xfId="75" applyFont="1" applyFill="1" applyBorder="1" applyAlignment="1">
      <alignment horizontal="right" vertical="top" wrapText="1"/>
      <protection/>
    </xf>
    <xf numFmtId="0" fontId="8" fillId="38" borderId="19" xfId="75" applyFont="1" applyFill="1" applyBorder="1" applyAlignment="1">
      <alignment horizontal="right" vertical="top" wrapText="1"/>
      <protection/>
    </xf>
    <xf numFmtId="0" fontId="8" fillId="39" borderId="17" xfId="75" applyFont="1" applyFill="1" applyBorder="1" applyAlignment="1">
      <alignment horizontal="right" vertical="top" wrapText="1"/>
      <protection/>
    </xf>
    <xf numFmtId="0" fontId="8" fillId="39" borderId="19" xfId="75" applyFont="1" applyFill="1" applyBorder="1" applyAlignment="1">
      <alignment horizontal="right" vertical="top" wrapText="1"/>
      <protection/>
    </xf>
    <xf numFmtId="0" fontId="8" fillId="0" borderId="20" xfId="75" applyFont="1" applyBorder="1" applyAlignment="1">
      <alignment horizontal="left" vertical="top" wrapText="1"/>
      <protection/>
    </xf>
    <xf numFmtId="0" fontId="8" fillId="0" borderId="18" xfId="75" applyFont="1" applyBorder="1" applyAlignment="1">
      <alignment horizontal="right" vertical="top" wrapText="1"/>
      <protection/>
    </xf>
    <xf numFmtId="0" fontId="8" fillId="0" borderId="21" xfId="75" applyFont="1" applyBorder="1" applyAlignment="1">
      <alignment horizontal="right" vertical="top" wrapText="1"/>
      <protection/>
    </xf>
    <xf numFmtId="0" fontId="8" fillId="0" borderId="19" xfId="75" applyFont="1" applyBorder="1" applyAlignment="1">
      <alignment horizontal="right" vertical="top" wrapText="1"/>
      <protection/>
    </xf>
    <xf numFmtId="0" fontId="8" fillId="0" borderId="22" xfId="75" applyFont="1" applyBorder="1" applyAlignment="1">
      <alignment horizontal="left" vertical="top" wrapText="1"/>
      <protection/>
    </xf>
    <xf numFmtId="0" fontId="8" fillId="0" borderId="23" xfId="75" applyFont="1" applyBorder="1" applyAlignment="1">
      <alignment horizontal="left" vertical="top" wrapText="1"/>
      <protection/>
    </xf>
    <xf numFmtId="0" fontId="8" fillId="0" borderId="16" xfId="75" applyFont="1" applyBorder="1" applyAlignment="1">
      <alignment horizontal="right" vertical="top" wrapText="1"/>
      <protection/>
    </xf>
    <xf numFmtId="0" fontId="8" fillId="0" borderId="17" xfId="75" applyFont="1" applyBorder="1" applyAlignment="1">
      <alignment horizontal="right" vertical="top" wrapText="1"/>
      <protection/>
    </xf>
    <xf numFmtId="0" fontId="8" fillId="31" borderId="22" xfId="75" applyFont="1" applyFill="1" applyBorder="1" applyAlignment="1">
      <alignment horizontal="left" vertical="top" wrapText="1"/>
      <protection/>
    </xf>
    <xf numFmtId="0" fontId="8" fillId="0" borderId="16" xfId="75" applyFont="1" applyFill="1" applyBorder="1" applyAlignment="1">
      <alignment horizontal="right" vertical="top" wrapText="1"/>
      <protection/>
    </xf>
    <xf numFmtId="0" fontId="8" fillId="0" borderId="21" xfId="75" applyFont="1" applyFill="1" applyBorder="1" applyAlignment="1">
      <alignment horizontal="right" vertical="top" wrapText="1"/>
      <protection/>
    </xf>
    <xf numFmtId="0" fontId="8" fillId="0" borderId="24" xfId="75" applyFont="1" applyFill="1" applyBorder="1" applyAlignment="1">
      <alignment horizontal="right" vertical="top" wrapText="1"/>
      <protection/>
    </xf>
    <xf numFmtId="0" fontId="8" fillId="0" borderId="22" xfId="75" applyFont="1" applyFill="1" applyBorder="1" applyAlignment="1">
      <alignment horizontal="left" vertical="top" wrapText="1"/>
      <protection/>
    </xf>
    <xf numFmtId="0" fontId="8" fillId="0" borderId="14" xfId="75" applyFont="1" applyFill="1" applyBorder="1" applyAlignment="1">
      <alignment horizontal="left" vertical="top" wrapText="1"/>
      <protection/>
    </xf>
    <xf numFmtId="0" fontId="8" fillId="0" borderId="25" xfId="75" applyFont="1" applyFill="1" applyBorder="1" applyAlignment="1">
      <alignment horizontal="right" vertical="top" wrapText="1"/>
      <protection/>
    </xf>
    <xf numFmtId="0" fontId="8" fillId="0" borderId="16" xfId="75" applyFont="1" applyBorder="1" applyAlignment="1">
      <alignment horizontal="left" vertical="top" wrapText="1"/>
      <protection/>
    </xf>
    <xf numFmtId="0" fontId="8" fillId="0" borderId="21" xfId="75" applyFont="1" applyBorder="1" applyAlignment="1">
      <alignment horizontal="left" vertical="top" wrapText="1"/>
      <protection/>
    </xf>
    <xf numFmtId="0" fontId="8" fillId="0" borderId="19" xfId="75" applyFont="1" applyBorder="1" applyAlignment="1">
      <alignment horizontal="left" vertical="top" wrapText="1"/>
      <protection/>
    </xf>
    <xf numFmtId="0" fontId="10" fillId="37" borderId="22" xfId="75" applyFont="1" applyFill="1" applyBorder="1" applyAlignment="1">
      <alignment vertical="top" wrapText="1"/>
      <protection/>
    </xf>
    <xf numFmtId="0" fontId="10" fillId="37" borderId="22" xfId="75" applyFont="1" applyFill="1" applyBorder="1">
      <alignment/>
      <protection/>
    </xf>
    <xf numFmtId="0" fontId="4" fillId="40" borderId="11" xfId="75" applyFont="1" applyFill="1" applyBorder="1" applyAlignment="1">
      <alignment horizontal="right" vertical="top" wrapText="1"/>
      <protection/>
    </xf>
    <xf numFmtId="0" fontId="12" fillId="31" borderId="13" xfId="75" applyFont="1" applyFill="1" applyBorder="1" applyAlignment="1">
      <alignment vertical="top" shrinkToFit="1"/>
      <protection/>
    </xf>
    <xf numFmtId="0" fontId="8" fillId="0" borderId="11" xfId="0" applyFont="1" applyBorder="1" applyAlignment="1">
      <alignment horizontal="right" vertical="top" wrapText="1"/>
    </xf>
    <xf numFmtId="169" fontId="8" fillId="0" borderId="12" xfId="0" applyNumberFormat="1" applyFont="1" applyBorder="1" applyAlignment="1">
      <alignment horizontal="center" vertical="top" wrapText="1"/>
    </xf>
    <xf numFmtId="0" fontId="1" fillId="0" borderId="0" xfId="75"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81" applyNumberFormat="1" applyFont="1" applyFill="1" applyBorder="1" applyAlignment="1">
      <alignment horizontal="center"/>
      <protection/>
    </xf>
    <xf numFmtId="15" fontId="0" fillId="0" borderId="0" xfId="0" applyNumberFormat="1" applyFill="1" applyBorder="1" applyAlignment="1">
      <alignment horizontal="center"/>
    </xf>
    <xf numFmtId="0" fontId="13" fillId="0" borderId="26" xfId="0" applyFont="1" applyFill="1" applyBorder="1" applyAlignment="1">
      <alignment/>
    </xf>
    <xf numFmtId="0" fontId="0" fillId="0" borderId="23" xfId="0" applyFill="1" applyBorder="1" applyAlignment="1">
      <alignment/>
    </xf>
    <xf numFmtId="0" fontId="0" fillId="0" borderId="27" xfId="0" applyFill="1" applyBorder="1" applyAlignment="1">
      <alignment/>
    </xf>
    <xf numFmtId="6" fontId="4" fillId="0" borderId="11" xfId="81" applyNumberFormat="1" applyFont="1" applyFill="1" applyBorder="1">
      <alignment/>
      <protection/>
    </xf>
    <xf numFmtId="0" fontId="0" fillId="0" borderId="12" xfId="0" applyFill="1" applyBorder="1" applyAlignment="1">
      <alignment/>
    </xf>
    <xf numFmtId="0" fontId="4" fillId="0" borderId="11" xfId="0" applyFont="1" applyFill="1" applyBorder="1" applyAlignment="1">
      <alignment/>
    </xf>
    <xf numFmtId="0" fontId="5" fillId="0" borderId="11" xfId="0" applyFont="1" applyFill="1" applyBorder="1" applyAlignment="1">
      <alignment/>
    </xf>
    <xf numFmtId="0" fontId="5" fillId="0" borderId="28" xfId="0" applyFont="1"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31" xfId="75" applyFont="1" applyFill="1" applyBorder="1" applyAlignment="1">
      <alignment horizontal="center"/>
      <protection/>
    </xf>
    <xf numFmtId="0" fontId="0" fillId="0" borderId="31" xfId="0" applyFill="1" applyBorder="1" applyAlignment="1">
      <alignment horizontal="center"/>
    </xf>
    <xf numFmtId="0" fontId="0" fillId="0" borderId="31" xfId="0" applyFont="1" applyFill="1" applyBorder="1" applyAlignment="1">
      <alignment/>
    </xf>
    <xf numFmtId="0" fontId="24" fillId="0" borderId="0" xfId="0" applyFont="1" applyAlignment="1">
      <alignment/>
    </xf>
    <xf numFmtId="0" fontId="8" fillId="0" borderId="11" xfId="0" applyFont="1" applyBorder="1" applyAlignment="1">
      <alignment horizontal="left" vertical="top" wrapText="1"/>
    </xf>
    <xf numFmtId="0" fontId="5" fillId="0" borderId="23" xfId="75" applyFont="1" applyFill="1" applyBorder="1">
      <alignment/>
      <protection/>
    </xf>
    <xf numFmtId="0" fontId="5" fillId="0" borderId="27" xfId="75" applyFont="1" applyFill="1" applyBorder="1">
      <alignment/>
      <protection/>
    </xf>
    <xf numFmtId="0" fontId="5" fillId="0" borderId="0" xfId="75" applyFont="1" applyFill="1" applyBorder="1">
      <alignment/>
      <protection/>
    </xf>
    <xf numFmtId="0" fontId="5" fillId="0" borderId="12" xfId="75" applyFont="1" applyFill="1" applyBorder="1">
      <alignment/>
      <protection/>
    </xf>
    <xf numFmtId="0" fontId="8" fillId="0" borderId="11" xfId="75" applyFont="1" applyFill="1" applyBorder="1" applyAlignment="1">
      <alignment horizontal="left"/>
      <protection/>
    </xf>
    <xf numFmtId="0" fontId="12" fillId="0" borderId="11" xfId="75" applyFont="1" applyFill="1" applyBorder="1" applyAlignment="1">
      <alignment vertical="top" wrapText="1"/>
      <protection/>
    </xf>
    <xf numFmtId="0" fontId="23" fillId="0" borderId="26" xfId="75" applyFont="1" applyFill="1" applyBorder="1" applyAlignment="1">
      <alignment horizontal="left"/>
      <protection/>
    </xf>
    <xf numFmtId="0" fontId="4" fillId="0" borderId="29" xfId="75" applyFont="1" applyFill="1" applyBorder="1" applyAlignment="1">
      <alignment vertical="top" wrapText="1"/>
      <protection/>
    </xf>
    <xf numFmtId="0" fontId="4" fillId="0" borderId="30" xfId="75" applyFont="1" applyFill="1" applyBorder="1" applyAlignment="1">
      <alignment vertical="top" wrapText="1"/>
      <protection/>
    </xf>
    <xf numFmtId="0" fontId="8" fillId="0" borderId="22" xfId="75" applyFont="1" applyFill="1" applyBorder="1" applyAlignment="1">
      <alignment horizontal="center" vertical="center" wrapText="1"/>
      <protection/>
    </xf>
    <xf numFmtId="0" fontId="6" fillId="0" borderId="11" xfId="0" applyFont="1" applyBorder="1" applyAlignment="1">
      <alignment vertical="top" wrapText="1"/>
    </xf>
    <xf numFmtId="0" fontId="55" fillId="0" borderId="0" xfId="0" applyFont="1" applyAlignment="1">
      <alignment/>
    </xf>
    <xf numFmtId="0" fontId="0" fillId="0" borderId="31" xfId="0" applyFont="1" applyFill="1" applyBorder="1" applyAlignment="1">
      <alignment horizontal="center"/>
    </xf>
    <xf numFmtId="15" fontId="9" fillId="0" borderId="29" xfId="67" applyNumberFormat="1" applyFill="1" applyBorder="1" applyAlignment="1" applyProtection="1">
      <alignment horizontal="center"/>
      <protection/>
    </xf>
    <xf numFmtId="43" fontId="5" fillId="0" borderId="0" xfId="44" applyFont="1" applyAlignment="1">
      <alignment/>
    </xf>
    <xf numFmtId="166" fontId="6" fillId="0" borderId="16" xfId="44" applyNumberFormat="1" applyFont="1" applyFill="1" applyBorder="1" applyAlignment="1">
      <alignment vertical="top" wrapText="1"/>
    </xf>
    <xf numFmtId="166" fontId="6" fillId="0" borderId="17" xfId="44" applyNumberFormat="1" applyFont="1" applyFill="1" applyBorder="1" applyAlignment="1">
      <alignment vertical="top" wrapText="1"/>
    </xf>
    <xf numFmtId="166" fontId="6" fillId="38" borderId="14" xfId="44" applyNumberFormat="1" applyFont="1" applyFill="1" applyBorder="1" applyAlignment="1">
      <alignment vertical="top" wrapText="1"/>
    </xf>
    <xf numFmtId="166" fontId="6" fillId="38" borderId="15" xfId="44" applyNumberFormat="1" applyFont="1" applyFill="1" applyBorder="1" applyAlignment="1">
      <alignment vertical="top" wrapText="1"/>
    </xf>
    <xf numFmtId="166" fontId="6" fillId="38" borderId="18" xfId="44" applyNumberFormat="1" applyFont="1" applyFill="1" applyBorder="1" applyAlignment="1">
      <alignment vertical="top" wrapText="1"/>
    </xf>
    <xf numFmtId="166" fontId="6" fillId="38" borderId="19" xfId="44" applyNumberFormat="1" applyFont="1" applyFill="1" applyBorder="1" applyAlignment="1">
      <alignment vertical="top" wrapText="1"/>
    </xf>
    <xf numFmtId="166" fontId="6" fillId="38" borderId="16" xfId="44" applyNumberFormat="1" applyFont="1" applyFill="1" applyBorder="1" applyAlignment="1">
      <alignment vertical="top" wrapText="1"/>
    </xf>
    <xf numFmtId="166" fontId="6" fillId="38" borderId="17" xfId="44" applyNumberFormat="1" applyFont="1" applyFill="1" applyBorder="1" applyAlignment="1">
      <alignment vertical="top" wrapText="1"/>
    </xf>
    <xf numFmtId="166" fontId="6" fillId="38" borderId="21" xfId="44" applyNumberFormat="1" applyFont="1" applyFill="1" applyBorder="1" applyAlignment="1">
      <alignment vertical="top" wrapText="1"/>
    </xf>
    <xf numFmtId="166" fontId="6" fillId="39" borderId="19" xfId="44" applyNumberFormat="1" applyFont="1" applyFill="1" applyBorder="1" applyAlignment="1">
      <alignment vertical="top" wrapText="1"/>
    </xf>
    <xf numFmtId="166" fontId="6" fillId="38" borderId="24" xfId="44" applyNumberFormat="1" applyFont="1" applyFill="1" applyBorder="1" applyAlignment="1">
      <alignment vertical="top" wrapText="1"/>
    </xf>
    <xf numFmtId="166" fontId="6" fillId="39" borderId="17" xfId="44" applyNumberFormat="1" applyFont="1" applyFill="1" applyBorder="1" applyAlignment="1">
      <alignment vertical="top" wrapText="1"/>
    </xf>
    <xf numFmtId="166" fontId="6" fillId="0" borderId="16" xfId="44" applyNumberFormat="1" applyFont="1" applyBorder="1" applyAlignment="1">
      <alignment vertical="top" wrapText="1"/>
    </xf>
    <xf numFmtId="166" fontId="6" fillId="0" borderId="17" xfId="44" applyNumberFormat="1" applyFont="1" applyBorder="1" applyAlignment="1">
      <alignment vertical="top" wrapText="1"/>
    </xf>
    <xf numFmtId="166" fontId="6" fillId="31" borderId="14" xfId="44" applyNumberFormat="1" applyFont="1" applyFill="1" applyBorder="1" applyAlignment="1">
      <alignment vertical="top" wrapText="1"/>
    </xf>
    <xf numFmtId="166" fontId="6" fillId="31" borderId="15" xfId="44" applyNumberFormat="1" applyFont="1" applyFill="1" applyBorder="1" applyAlignment="1">
      <alignment vertical="top" wrapText="1"/>
    </xf>
    <xf numFmtId="166" fontId="6" fillId="0" borderId="32" xfId="44" applyNumberFormat="1" applyFont="1" applyBorder="1" applyAlignment="1">
      <alignment vertical="top" wrapText="1"/>
    </xf>
    <xf numFmtId="166" fontId="6" fillId="0" borderId="24" xfId="44" applyNumberFormat="1" applyFont="1" applyBorder="1" applyAlignment="1">
      <alignment vertical="top" wrapText="1"/>
    </xf>
    <xf numFmtId="166" fontId="6" fillId="0" borderId="11" xfId="44" applyNumberFormat="1" applyFont="1" applyBorder="1" applyAlignment="1">
      <alignment vertical="top" wrapText="1"/>
    </xf>
    <xf numFmtId="166" fontId="6" fillId="0" borderId="33" xfId="44" applyNumberFormat="1" applyFont="1" applyBorder="1" applyAlignment="1">
      <alignment vertical="top" wrapText="1"/>
    </xf>
    <xf numFmtId="166" fontId="6" fillId="0" borderId="18" xfId="44" applyNumberFormat="1" applyFont="1" applyBorder="1" applyAlignment="1">
      <alignment vertical="top" wrapText="1"/>
    </xf>
    <xf numFmtId="166" fontId="6" fillId="0" borderId="34" xfId="44" applyNumberFormat="1" applyFont="1" applyBorder="1" applyAlignment="1">
      <alignment vertical="top" wrapText="1"/>
    </xf>
    <xf numFmtId="166" fontId="6" fillId="0" borderId="35" xfId="44" applyNumberFormat="1" applyFont="1" applyBorder="1" applyAlignment="1">
      <alignment vertical="top" wrapText="1"/>
    </xf>
    <xf numFmtId="166" fontId="6" fillId="38" borderId="23" xfId="44" applyNumberFormat="1" applyFont="1" applyFill="1" applyBorder="1" applyAlignment="1">
      <alignment vertical="top" wrapText="1"/>
    </xf>
    <xf numFmtId="166" fontId="6" fillId="38" borderId="27" xfId="44" applyNumberFormat="1" applyFont="1" applyFill="1" applyBorder="1" applyAlignment="1">
      <alignment vertical="top" wrapText="1"/>
    </xf>
    <xf numFmtId="166" fontId="6" fillId="0" borderId="22" xfId="44" applyNumberFormat="1" applyFont="1" applyBorder="1" applyAlignment="1">
      <alignment vertical="top" wrapText="1"/>
    </xf>
    <xf numFmtId="166" fontId="6" fillId="0" borderId="21" xfId="44" applyNumberFormat="1" applyFont="1" applyFill="1" applyBorder="1" applyAlignment="1">
      <alignment vertical="top" wrapText="1"/>
    </xf>
    <xf numFmtId="166" fontId="6" fillId="0" borderId="24" xfId="44" applyNumberFormat="1" applyFont="1" applyFill="1" applyBorder="1" applyAlignment="1">
      <alignment vertical="top" wrapText="1"/>
    </xf>
    <xf numFmtId="166" fontId="6" fillId="0" borderId="22" xfId="44" applyNumberFormat="1" applyFont="1" applyFill="1" applyBorder="1" applyAlignment="1">
      <alignment vertical="top" wrapText="1"/>
    </xf>
    <xf numFmtId="166" fontId="10" fillId="37" borderId="14" xfId="44" applyNumberFormat="1" applyFont="1" applyFill="1" applyBorder="1" applyAlignment="1">
      <alignment horizontal="center" vertical="top" wrapText="1"/>
    </xf>
    <xf numFmtId="166" fontId="10" fillId="37" borderId="15" xfId="44" applyNumberFormat="1" applyFont="1" applyFill="1" applyBorder="1" applyAlignment="1">
      <alignment horizontal="center" vertical="top" wrapText="1"/>
    </xf>
    <xf numFmtId="166" fontId="6" fillId="0" borderId="21" xfId="44" applyNumberFormat="1" applyFont="1" applyBorder="1" applyAlignment="1">
      <alignment vertical="top" wrapText="1"/>
    </xf>
    <xf numFmtId="166" fontId="6" fillId="0" borderId="19" xfId="44" applyNumberFormat="1" applyFont="1" applyBorder="1" applyAlignment="1">
      <alignment vertical="top" wrapText="1"/>
    </xf>
    <xf numFmtId="166" fontId="10" fillId="0" borderId="22" xfId="44" applyNumberFormat="1" applyFont="1" applyFill="1" applyBorder="1" applyAlignment="1">
      <alignment horizontal="center" vertical="top" wrapText="1"/>
    </xf>
    <xf numFmtId="166" fontId="5" fillId="40" borderId="0" xfId="44" applyNumberFormat="1" applyFont="1" applyFill="1" applyBorder="1" applyAlignment="1">
      <alignment vertical="top" wrapText="1"/>
    </xf>
    <xf numFmtId="166" fontId="5" fillId="40" borderId="12" xfId="44" applyNumberFormat="1" applyFont="1" applyFill="1" applyBorder="1" applyAlignment="1">
      <alignment vertical="top" wrapText="1"/>
    </xf>
    <xf numFmtId="166" fontId="12" fillId="0" borderId="22" xfId="44" applyNumberFormat="1" applyFont="1" applyBorder="1" applyAlignment="1">
      <alignment horizontal="right" vertical="center" wrapText="1"/>
    </xf>
    <xf numFmtId="166" fontId="5" fillId="0" borderId="0" xfId="44" applyNumberFormat="1" applyFont="1" applyAlignment="1">
      <alignment/>
    </xf>
    <xf numFmtId="0" fontId="12" fillId="41" borderId="0" xfId="0" applyNumberFormat="1" applyFont="1" applyFill="1" applyBorder="1" applyAlignment="1" applyProtection="1">
      <alignment vertical="top" wrapText="1"/>
      <protection/>
    </xf>
    <xf numFmtId="0" fontId="5" fillId="41" borderId="0" xfId="0" applyNumberFormat="1" applyFont="1" applyFill="1" applyBorder="1" applyAlignment="1" applyProtection="1">
      <alignment/>
      <protection/>
    </xf>
    <xf numFmtId="0" fontId="12" fillId="41" borderId="0" xfId="0" applyNumberFormat="1" applyFont="1" applyFill="1" applyBorder="1" applyAlignment="1" applyProtection="1">
      <alignment vertical="top"/>
      <protection/>
    </xf>
    <xf numFmtId="0" fontId="8" fillId="41" borderId="36" xfId="0" applyNumberFormat="1" applyFont="1" applyFill="1" applyBorder="1" applyAlignment="1" applyProtection="1">
      <alignment vertical="top" wrapText="1"/>
      <protection/>
    </xf>
    <xf numFmtId="0" fontId="21" fillId="41" borderId="36" xfId="0" applyNumberFormat="1" applyFont="1" applyFill="1" applyBorder="1" applyAlignment="1" applyProtection="1">
      <alignment/>
      <protection/>
    </xf>
    <xf numFmtId="0" fontId="8" fillId="0" borderId="37" xfId="0" applyNumberFormat="1" applyFont="1" applyFill="1" applyBorder="1" applyAlignment="1" applyProtection="1">
      <alignment horizontal="center" vertical="top" wrapText="1"/>
      <protection/>
    </xf>
    <xf numFmtId="0" fontId="8" fillId="0" borderId="38" xfId="0" applyNumberFormat="1" applyFont="1" applyFill="1" applyBorder="1" applyAlignment="1" applyProtection="1">
      <alignment horizontal="center" vertical="top" wrapText="1"/>
      <protection/>
    </xf>
    <xf numFmtId="0" fontId="22" fillId="42" borderId="39" xfId="0" applyNumberFormat="1" applyFont="1" applyFill="1" applyBorder="1" applyAlignment="1" applyProtection="1">
      <alignment vertical="top" wrapText="1"/>
      <protection/>
    </xf>
    <xf numFmtId="0" fontId="6" fillId="42" borderId="40" xfId="0" applyNumberFormat="1" applyFont="1" applyFill="1" applyBorder="1" applyAlignment="1" applyProtection="1">
      <alignment vertical="top" wrapText="1"/>
      <protection/>
    </xf>
    <xf numFmtId="0" fontId="6" fillId="42" borderId="41" xfId="0" applyNumberFormat="1" applyFont="1" applyFill="1" applyBorder="1" applyAlignment="1" applyProtection="1">
      <alignment vertical="top" wrapText="1"/>
      <protection/>
    </xf>
    <xf numFmtId="0" fontId="22" fillId="0" borderId="39" xfId="0" applyNumberFormat="1" applyFont="1" applyFill="1" applyBorder="1" applyAlignment="1" applyProtection="1">
      <alignment vertical="top" shrinkToFit="1"/>
      <protection/>
    </xf>
    <xf numFmtId="0" fontId="6" fillId="0" borderId="42" xfId="0" applyNumberFormat="1" applyFont="1" applyFill="1" applyBorder="1" applyAlignment="1" applyProtection="1">
      <alignment vertical="top" wrapText="1"/>
      <protection/>
    </xf>
    <xf numFmtId="0" fontId="6" fillId="0" borderId="43" xfId="0" applyNumberFormat="1" applyFont="1" applyFill="1" applyBorder="1" applyAlignment="1" applyProtection="1">
      <alignment vertical="top" wrapText="1"/>
      <protection/>
    </xf>
    <xf numFmtId="0" fontId="22" fillId="42" borderId="44" xfId="0" applyNumberFormat="1" applyFont="1" applyFill="1" applyBorder="1" applyAlignment="1" applyProtection="1">
      <alignment vertical="top" wrapText="1"/>
      <protection/>
    </xf>
    <xf numFmtId="0" fontId="6" fillId="42" borderId="0" xfId="0" applyNumberFormat="1" applyFont="1" applyFill="1" applyBorder="1" applyAlignment="1" applyProtection="1">
      <alignment vertical="top" wrapText="1"/>
      <protection/>
    </xf>
    <xf numFmtId="0" fontId="6" fillId="42" borderId="38" xfId="0" applyNumberFormat="1" applyFont="1" applyFill="1" applyBorder="1" applyAlignment="1" applyProtection="1">
      <alignment vertical="top" wrapText="1"/>
      <protection/>
    </xf>
    <xf numFmtId="0" fontId="22" fillId="0" borderId="45" xfId="0" applyNumberFormat="1" applyFont="1" applyFill="1" applyBorder="1" applyAlignment="1" applyProtection="1">
      <alignment horizontal="right" vertical="top" wrapText="1"/>
      <protection/>
    </xf>
    <xf numFmtId="166" fontId="5" fillId="0" borderId="46" xfId="0" applyNumberFormat="1" applyFont="1" applyFill="1" applyBorder="1" applyAlignment="1" applyProtection="1">
      <alignment vertical="top" wrapText="1"/>
      <protection/>
    </xf>
    <xf numFmtId="166" fontId="5" fillId="0" borderId="47" xfId="0" applyNumberFormat="1" applyFont="1" applyFill="1" applyBorder="1" applyAlignment="1" applyProtection="1">
      <alignment vertical="top" wrapText="1"/>
      <protection/>
    </xf>
    <xf numFmtId="0" fontId="22" fillId="0" borderId="48" xfId="0" applyNumberFormat="1" applyFont="1" applyFill="1" applyBorder="1" applyAlignment="1" applyProtection="1">
      <alignment horizontal="right" vertical="top" wrapText="1"/>
      <protection/>
    </xf>
    <xf numFmtId="166" fontId="5" fillId="0" borderId="49" xfId="0" applyNumberFormat="1" applyFont="1" applyFill="1" applyBorder="1" applyAlignment="1" applyProtection="1">
      <alignment vertical="top" wrapText="1"/>
      <protection/>
    </xf>
    <xf numFmtId="166" fontId="5" fillId="0" borderId="50" xfId="0" applyNumberFormat="1" applyFont="1" applyFill="1" applyBorder="1" applyAlignment="1" applyProtection="1">
      <alignment vertical="top" wrapText="1"/>
      <protection/>
    </xf>
    <xf numFmtId="0" fontId="22" fillId="0" borderId="51" xfId="0" applyNumberFormat="1" applyFont="1" applyFill="1" applyBorder="1" applyAlignment="1" applyProtection="1">
      <alignment horizontal="right" vertical="top" wrapText="1"/>
      <protection/>
    </xf>
    <xf numFmtId="166" fontId="5" fillId="0" borderId="52" xfId="0" applyNumberFormat="1" applyFont="1" applyFill="1" applyBorder="1" applyAlignment="1" applyProtection="1">
      <alignment vertical="top" wrapText="1"/>
      <protection/>
    </xf>
    <xf numFmtId="166" fontId="5" fillId="0" borderId="53" xfId="0" applyNumberFormat="1" applyFont="1" applyFill="1" applyBorder="1" applyAlignment="1" applyProtection="1">
      <alignment vertical="top" wrapText="1"/>
      <protection/>
    </xf>
    <xf numFmtId="0" fontId="4" fillId="0" borderId="54" xfId="0" applyNumberFormat="1" applyFont="1" applyFill="1" applyBorder="1" applyAlignment="1" applyProtection="1">
      <alignment horizontal="right" vertical="top" wrapText="1"/>
      <protection/>
    </xf>
    <xf numFmtId="166" fontId="4" fillId="0" borderId="54" xfId="0" applyNumberFormat="1" applyFont="1" applyFill="1" applyBorder="1" applyAlignment="1" applyProtection="1">
      <alignment vertical="top" wrapText="1"/>
      <protection/>
    </xf>
    <xf numFmtId="0" fontId="6" fillId="42" borderId="55" xfId="0" applyNumberFormat="1" applyFont="1" applyFill="1" applyBorder="1" applyAlignment="1" applyProtection="1">
      <alignment vertical="top" wrapText="1"/>
      <protection/>
    </xf>
    <xf numFmtId="0" fontId="6" fillId="42" borderId="56" xfId="0" applyNumberFormat="1" applyFont="1" applyFill="1" applyBorder="1" applyAlignment="1" applyProtection="1">
      <alignment vertical="top" wrapText="1"/>
      <protection/>
    </xf>
    <xf numFmtId="166" fontId="5" fillId="0" borderId="57" xfId="0" applyNumberFormat="1" applyFont="1" applyFill="1" applyBorder="1" applyAlignment="1" applyProtection="1">
      <alignment vertical="top" wrapText="1"/>
      <protection/>
    </xf>
    <xf numFmtId="166" fontId="5" fillId="0" borderId="58" xfId="0" applyNumberFormat="1" applyFont="1" applyFill="1" applyBorder="1" applyAlignment="1" applyProtection="1">
      <alignment vertical="top" wrapText="1"/>
      <protection/>
    </xf>
    <xf numFmtId="166" fontId="5" fillId="0" borderId="59" xfId="0" applyNumberFormat="1" applyFont="1" applyFill="1" applyBorder="1" applyAlignment="1" applyProtection="1">
      <alignment vertical="top" wrapText="1"/>
      <protection/>
    </xf>
    <xf numFmtId="166" fontId="5" fillId="0" borderId="60" xfId="0" applyNumberFormat="1" applyFont="1" applyFill="1" applyBorder="1" applyAlignment="1" applyProtection="1">
      <alignment vertical="top" wrapText="1"/>
      <protection/>
    </xf>
    <xf numFmtId="166" fontId="5" fillId="0" borderId="61" xfId="0" applyNumberFormat="1" applyFont="1" applyFill="1" applyBorder="1" applyAlignment="1" applyProtection="1">
      <alignment vertical="top" wrapText="1"/>
      <protection/>
    </xf>
    <xf numFmtId="166" fontId="5" fillId="0" borderId="62" xfId="0" applyNumberFormat="1" applyFont="1" applyFill="1" applyBorder="1" applyAlignment="1" applyProtection="1">
      <alignment vertical="top" wrapText="1"/>
      <protection/>
    </xf>
    <xf numFmtId="0" fontId="22" fillId="42" borderId="43" xfId="0" applyNumberFormat="1" applyFont="1" applyFill="1" applyBorder="1" applyAlignment="1" applyProtection="1">
      <alignment vertical="top" wrapText="1"/>
      <protection/>
    </xf>
    <xf numFmtId="166" fontId="4" fillId="0" borderId="63" xfId="0" applyNumberFormat="1" applyFont="1" applyFill="1" applyBorder="1" applyAlignment="1" applyProtection="1">
      <alignment vertical="top" wrapText="1"/>
      <protection/>
    </xf>
    <xf numFmtId="0" fontId="6" fillId="0" borderId="11" xfId="0" applyFont="1" applyBorder="1" applyAlignment="1">
      <alignment vertical="top" wrapText="1"/>
    </xf>
    <xf numFmtId="0" fontId="0" fillId="0" borderId="12" xfId="0" applyBorder="1" applyAlignment="1">
      <alignment/>
    </xf>
    <xf numFmtId="0" fontId="6" fillId="0" borderId="11" xfId="0" applyFont="1" applyBorder="1" applyAlignment="1">
      <alignment vertical="top" wrapText="1"/>
    </xf>
    <xf numFmtId="0" fontId="6" fillId="0" borderId="28" xfId="0" applyFont="1" applyBorder="1" applyAlignment="1">
      <alignment wrapText="1"/>
    </xf>
    <xf numFmtId="0" fontId="6" fillId="0" borderId="30" xfId="0" applyFont="1" applyBorder="1" applyAlignment="1">
      <alignment wrapText="1"/>
    </xf>
    <xf numFmtId="0" fontId="12" fillId="0" borderId="11" xfId="0" applyFont="1" applyBorder="1" applyAlignment="1">
      <alignment horizontal="center" vertical="top"/>
    </xf>
    <xf numFmtId="0" fontId="6" fillId="0" borderId="11" xfId="0" applyFont="1" applyFill="1" applyBorder="1" applyAlignment="1">
      <alignment vertical="top" wrapText="1"/>
    </xf>
    <xf numFmtId="0" fontId="0" fillId="0" borderId="12" xfId="0" applyFont="1" applyFill="1" applyBorder="1" applyAlignment="1">
      <alignment/>
    </xf>
    <xf numFmtId="0" fontId="12" fillId="0" borderId="12" xfId="0" applyFont="1" applyBorder="1" applyAlignment="1">
      <alignment horizontal="center" vertical="top"/>
    </xf>
    <xf numFmtId="0" fontId="12" fillId="0" borderId="11" xfId="0" applyFont="1" applyFill="1" applyBorder="1" applyAlignment="1">
      <alignment horizontal="center" vertical="top"/>
    </xf>
    <xf numFmtId="0" fontId="12" fillId="0" borderId="12" xfId="0" applyFont="1" applyFill="1" applyBorder="1" applyAlignment="1">
      <alignment horizontal="center" vertical="top"/>
    </xf>
    <xf numFmtId="0" fontId="23" fillId="0" borderId="26" xfId="0" applyFont="1" applyBorder="1" applyAlignment="1">
      <alignment horizontal="center" vertical="top"/>
    </xf>
    <xf numFmtId="0" fontId="23" fillId="0" borderId="27" xfId="0" applyFont="1" applyBorder="1" applyAlignment="1">
      <alignment horizontal="center" vertical="top"/>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 fillId="0" borderId="0" xfId="75" applyFont="1" applyFill="1" applyBorder="1" applyAlignment="1">
      <alignment horizontal="center" vertical="top" wrapText="1"/>
      <protection/>
    </xf>
    <xf numFmtId="0" fontId="0" fillId="0" borderId="0" xfId="0" applyFill="1" applyAlignment="1">
      <alignment/>
    </xf>
    <xf numFmtId="0" fontId="8" fillId="0" borderId="13" xfId="75" applyFont="1" applyFill="1" applyBorder="1" applyAlignment="1">
      <alignment horizontal="left" vertical="top" wrapText="1"/>
      <protection/>
    </xf>
    <xf numFmtId="0" fontId="5" fillId="0" borderId="14" xfId="75" applyBorder="1" applyAlignment="1">
      <alignment vertical="top" wrapText="1"/>
      <protection/>
    </xf>
    <xf numFmtId="0" fontId="5" fillId="0" borderId="14" xfId="75" applyBorder="1" applyAlignment="1">
      <alignment/>
      <protection/>
    </xf>
    <xf numFmtId="0" fontId="5" fillId="0" borderId="15" xfId="75" applyBorder="1" applyAlignment="1">
      <alignment/>
      <protection/>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Actual Date 2" xfId="40"/>
    <cellStyle name="Bad" xfId="41"/>
    <cellStyle name="Calculation" xfId="42"/>
    <cellStyle name="Check Cell" xfId="43"/>
    <cellStyle name="Comma" xfId="44"/>
    <cellStyle name="Comma [0]" xfId="45"/>
    <cellStyle name="Comma 2" xfId="46"/>
    <cellStyle name="Comma0" xfId="47"/>
    <cellStyle name="Currency" xfId="48"/>
    <cellStyle name="Currency [0]" xfId="49"/>
    <cellStyle name="Currency 2" xfId="50"/>
    <cellStyle name="Currency0" xfId="51"/>
    <cellStyle name="Date" xfId="52"/>
    <cellStyle name="Explanatory Text" xfId="53"/>
    <cellStyle name="Fixed" xfId="54"/>
    <cellStyle name="Followed Hyperlink" xfId="55"/>
    <cellStyle name="Good" xfId="56"/>
    <cellStyle name="Grey" xfId="57"/>
    <cellStyle name="Grey 2" xfId="58"/>
    <cellStyle name="HEADER" xfId="59"/>
    <cellStyle name="Heading 1" xfId="60"/>
    <cellStyle name="Heading 2" xfId="61"/>
    <cellStyle name="Heading 3" xfId="62"/>
    <cellStyle name="Heading 4" xfId="63"/>
    <cellStyle name="Heading1" xfId="64"/>
    <cellStyle name="Heading2" xfId="65"/>
    <cellStyle name="HIGHLIGHT" xfId="66"/>
    <cellStyle name="Hyperlink" xfId="67"/>
    <cellStyle name="Input" xfId="68"/>
    <cellStyle name="Input [yellow]" xfId="69"/>
    <cellStyle name="Input [yellow] 2" xfId="70"/>
    <cellStyle name="Linked Cell" xfId="71"/>
    <cellStyle name="Neutral" xfId="72"/>
    <cellStyle name="no dec" xfId="73"/>
    <cellStyle name="Normal - Style1" xfId="74"/>
    <cellStyle name="Normal 2" xfId="75"/>
    <cellStyle name="Normal 3" xfId="76"/>
    <cellStyle name="Normal 3 2" xfId="77"/>
    <cellStyle name="Normal 4" xfId="78"/>
    <cellStyle name="Normal 5" xfId="79"/>
    <cellStyle name="Normal 6" xfId="80"/>
    <cellStyle name="Normal_distgn2k" xfId="81"/>
    <cellStyle name="Note" xfId="82"/>
    <cellStyle name="Output" xfId="83"/>
    <cellStyle name="Percent" xfId="84"/>
    <cellStyle name="Percent [2]" xfId="85"/>
    <cellStyle name="Title" xfId="86"/>
    <cellStyle name="Total" xfId="87"/>
    <cellStyle name="Unprot" xfId="88"/>
    <cellStyle name="Unprot 2" xfId="89"/>
    <cellStyle name="Unprot$" xfId="90"/>
    <cellStyle name="Unprotect"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pasos\AppData\Local\Microsoft\Windows\Temporary%20Internet%20Files\Content.Outlook\NHIJZUYN\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arding@iidenergy.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75" zoomScaleNormal="75" zoomScalePageLayoutView="0" workbookViewId="0" topLeftCell="A1">
      <selection activeCell="E19" sqref="E19"/>
    </sheetView>
  </sheetViews>
  <sheetFormatPr defaultColWidth="8.66015625" defaultRowHeight="11.25"/>
  <cols>
    <col min="1" max="1" width="75.66015625" style="0" customWidth="1"/>
    <col min="2" max="2" width="63.66015625" style="0" customWidth="1"/>
  </cols>
  <sheetData>
    <row r="1" spans="1:2" s="72" customFormat="1" ht="21">
      <c r="A1" s="175" t="s">
        <v>15</v>
      </c>
      <c r="B1" s="176"/>
    </row>
    <row r="2" spans="1:2" ht="17.25">
      <c r="A2" s="169"/>
      <c r="B2" s="165"/>
    </row>
    <row r="3" spans="1:2" ht="17.25">
      <c r="A3" s="169" t="s">
        <v>14</v>
      </c>
      <c r="B3" s="165"/>
    </row>
    <row r="4" spans="1:2" ht="17.25">
      <c r="A4" s="169" t="s">
        <v>127</v>
      </c>
      <c r="B4" s="172"/>
    </row>
    <row r="5" spans="1:2" ht="17.25">
      <c r="A5" s="173" t="s">
        <v>134</v>
      </c>
      <c r="B5" s="174"/>
    </row>
    <row r="6" spans="1:2" ht="17.25">
      <c r="A6" s="169"/>
      <c r="B6" s="172"/>
    </row>
    <row r="7" spans="1:2" ht="17.25">
      <c r="A7" s="2"/>
      <c r="B7" s="3"/>
    </row>
    <row r="8" spans="1:2" ht="128.25" customHeight="1">
      <c r="A8" s="166" t="s">
        <v>18</v>
      </c>
      <c r="B8" s="165"/>
    </row>
    <row r="9" spans="1:2" ht="15">
      <c r="A9" s="166"/>
      <c r="B9" s="165"/>
    </row>
    <row r="10" spans="1:2" ht="54" customHeight="1">
      <c r="A10" s="166" t="s">
        <v>17</v>
      </c>
      <c r="B10" s="165"/>
    </row>
    <row r="11" spans="1:2" ht="15">
      <c r="A11" s="166"/>
      <c r="B11" s="165"/>
    </row>
    <row r="12" spans="1:2" ht="19.5" customHeight="1">
      <c r="A12" s="166" t="s">
        <v>10</v>
      </c>
      <c r="B12" s="165"/>
    </row>
    <row r="13" spans="1:2" ht="18" customHeight="1">
      <c r="A13" s="164" t="s">
        <v>128</v>
      </c>
      <c r="B13" s="165"/>
    </row>
    <row r="14" spans="1:2" ht="18" customHeight="1">
      <c r="A14" s="164" t="s">
        <v>131</v>
      </c>
      <c r="B14" s="165"/>
    </row>
    <row r="15" spans="1:2" ht="19.5" customHeight="1">
      <c r="A15" s="164" t="s">
        <v>130</v>
      </c>
      <c r="B15" s="165"/>
    </row>
    <row r="16" spans="1:2" ht="15">
      <c r="A16" s="166"/>
      <c r="B16" s="165"/>
    </row>
    <row r="17" spans="1:2" ht="17.25" customHeight="1">
      <c r="A17" s="164" t="s">
        <v>108</v>
      </c>
      <c r="B17" s="165"/>
    </row>
    <row r="18" spans="1:2" ht="17.25" customHeight="1">
      <c r="A18" s="84"/>
      <c r="B18" s="7"/>
    </row>
    <row r="19" spans="1:2" ht="16.5" customHeight="1">
      <c r="A19" s="164" t="s">
        <v>122</v>
      </c>
      <c r="B19" s="165"/>
    </row>
    <row r="20" spans="1:2" ht="16.5" customHeight="1">
      <c r="A20" s="164" t="s">
        <v>123</v>
      </c>
      <c r="B20" s="165"/>
    </row>
    <row r="21" spans="1:2" ht="16.5" customHeight="1">
      <c r="A21" s="164" t="s">
        <v>124</v>
      </c>
      <c r="B21" s="165"/>
    </row>
    <row r="22" spans="1:2" ht="16.5" customHeight="1">
      <c r="A22" s="164" t="s">
        <v>125</v>
      </c>
      <c r="B22" s="165"/>
    </row>
    <row r="23" spans="1:2" ht="16.5" customHeight="1">
      <c r="A23" s="164" t="s">
        <v>126</v>
      </c>
      <c r="B23" s="165"/>
    </row>
    <row r="24" spans="1:2" ht="16.5" customHeight="1">
      <c r="A24" s="6"/>
      <c r="B24" s="7"/>
    </row>
    <row r="25" spans="1:2" ht="32.25" customHeight="1">
      <c r="A25" s="170" t="s">
        <v>132</v>
      </c>
      <c r="B25" s="171"/>
    </row>
    <row r="26" spans="1:2" ht="15">
      <c r="A26" s="6"/>
      <c r="B26" s="7"/>
    </row>
    <row r="27" spans="1:2" ht="40.5" customHeight="1">
      <c r="A27" s="177" t="s">
        <v>133</v>
      </c>
      <c r="B27" s="178"/>
    </row>
    <row r="28" spans="1:2" ht="48" customHeight="1">
      <c r="A28" s="164" t="s">
        <v>121</v>
      </c>
      <c r="B28" s="165"/>
    </row>
    <row r="29" spans="1:2" ht="15">
      <c r="A29" s="166"/>
      <c r="B29" s="165"/>
    </row>
    <row r="30" spans="1:2" ht="24.75" customHeight="1">
      <c r="A30" s="73" t="s">
        <v>120</v>
      </c>
      <c r="B30" s="7"/>
    </row>
    <row r="31" spans="1:2" s="85" customFormat="1" ht="23.25" customHeight="1">
      <c r="A31" s="49" t="s">
        <v>144</v>
      </c>
      <c r="B31" s="50">
        <v>42053</v>
      </c>
    </row>
    <row r="32" spans="1:2" s="1" customFormat="1" ht="23.25" customHeight="1">
      <c r="A32" s="49" t="s">
        <v>115</v>
      </c>
      <c r="B32" s="50">
        <v>42107</v>
      </c>
    </row>
    <row r="33" spans="1:2" s="1" customFormat="1" ht="20.25" customHeight="1">
      <c r="A33" s="49" t="s">
        <v>116</v>
      </c>
      <c r="B33" s="50">
        <v>42156</v>
      </c>
    </row>
    <row r="34" spans="1:2" ht="21" customHeight="1">
      <c r="A34" s="5"/>
      <c r="B34" s="4"/>
    </row>
    <row r="35" spans="1:2" ht="15">
      <c r="A35" s="166"/>
      <c r="B35" s="165"/>
    </row>
    <row r="36" spans="1:2" ht="24.75" customHeight="1">
      <c r="A36" s="164" t="s">
        <v>117</v>
      </c>
      <c r="B36" s="165"/>
    </row>
    <row r="37" spans="1:2" ht="71.25" customHeight="1" thickBot="1">
      <c r="A37" s="167" t="s">
        <v>145</v>
      </c>
      <c r="B37" s="168"/>
    </row>
  </sheetData>
  <sheetProtection/>
  <mergeCells count="28">
    <mergeCell ref="A2:B2"/>
    <mergeCell ref="A4:B4"/>
    <mergeCell ref="A5:B5"/>
    <mergeCell ref="A6:B6"/>
    <mergeCell ref="A1:B1"/>
    <mergeCell ref="A35:B35"/>
    <mergeCell ref="A28:B28"/>
    <mergeCell ref="A29:B29"/>
    <mergeCell ref="A27:B27"/>
    <mergeCell ref="A17:B17"/>
    <mergeCell ref="A37:B37"/>
    <mergeCell ref="A9:B9"/>
    <mergeCell ref="A3:B3"/>
    <mergeCell ref="A36:B36"/>
    <mergeCell ref="A19:B19"/>
    <mergeCell ref="A20:B20"/>
    <mergeCell ref="A21:B21"/>
    <mergeCell ref="A22:B22"/>
    <mergeCell ref="A23:B23"/>
    <mergeCell ref="A25:B25"/>
    <mergeCell ref="A13:B13"/>
    <mergeCell ref="A14:B14"/>
    <mergeCell ref="A15:B15"/>
    <mergeCell ref="A16:B16"/>
    <mergeCell ref="A8:B8"/>
    <mergeCell ref="A10:B10"/>
    <mergeCell ref="A11:B11"/>
    <mergeCell ref="A12:B12"/>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80" zoomScaleNormal="80" zoomScalePageLayoutView="0" workbookViewId="0" topLeftCell="A1">
      <selection activeCell="B51" sqref="B51"/>
    </sheetView>
  </sheetViews>
  <sheetFormatPr defaultColWidth="8.66015625" defaultRowHeight="11.25"/>
  <cols>
    <col min="1" max="1" width="25.16015625" style="52" customWidth="1"/>
    <col min="2" max="2" width="108.16015625" style="52" customWidth="1"/>
    <col min="3" max="3" width="12.66015625" style="52" customWidth="1"/>
    <col min="4" max="16384" width="8.66015625" style="52" customWidth="1"/>
  </cols>
  <sheetData>
    <row r="1" spans="1:6" ht="17.25">
      <c r="A1" s="58" t="s">
        <v>9</v>
      </c>
      <c r="B1" s="59"/>
      <c r="C1" s="59"/>
      <c r="D1" s="59"/>
      <c r="E1" s="59"/>
      <c r="F1" s="60"/>
    </row>
    <row r="2" spans="1:6" ht="17.25" customHeight="1">
      <c r="A2" s="61" t="s">
        <v>11</v>
      </c>
      <c r="B2" s="56" t="s">
        <v>148</v>
      </c>
      <c r="C2" s="55"/>
      <c r="D2" s="55"/>
      <c r="E2" s="55"/>
      <c r="F2" s="62"/>
    </row>
    <row r="3" spans="1:6" ht="12.75">
      <c r="A3" s="63" t="s">
        <v>12</v>
      </c>
      <c r="B3" s="57">
        <v>42053</v>
      </c>
      <c r="C3" s="55"/>
      <c r="D3" s="55"/>
      <c r="E3" s="55"/>
      <c r="F3" s="62"/>
    </row>
    <row r="4" spans="1:6" ht="15" customHeight="1">
      <c r="A4" s="63" t="s">
        <v>13</v>
      </c>
      <c r="B4" s="57" t="s">
        <v>149</v>
      </c>
      <c r="C4" s="55"/>
      <c r="D4" s="55"/>
      <c r="E4" s="55"/>
      <c r="F4" s="62"/>
    </row>
    <row r="5" spans="1:6" ht="12.75">
      <c r="A5" s="64"/>
      <c r="B5" s="57" t="s">
        <v>150</v>
      </c>
      <c r="C5" s="55"/>
      <c r="D5" s="55"/>
      <c r="E5" s="55"/>
      <c r="F5" s="62"/>
    </row>
    <row r="6" spans="1:6" ht="12.75">
      <c r="A6" s="64"/>
      <c r="B6" s="57" t="s">
        <v>151</v>
      </c>
      <c r="C6" s="55"/>
      <c r="D6" s="55"/>
      <c r="E6" s="55"/>
      <c r="F6" s="62"/>
    </row>
    <row r="7" spans="1:6" ht="13.5" thickBot="1">
      <c r="A7" s="65"/>
      <c r="B7" s="87" t="s">
        <v>152</v>
      </c>
      <c r="C7" s="66"/>
      <c r="D7" s="66"/>
      <c r="E7" s="66"/>
      <c r="F7" s="67"/>
    </row>
    <row r="8" spans="1:2" ht="12.75">
      <c r="A8" s="53"/>
      <c r="B8" s="54"/>
    </row>
    <row r="10" spans="3:6" ht="9.75">
      <c r="C10" s="179" t="s">
        <v>101</v>
      </c>
      <c r="D10" s="180"/>
      <c r="E10" s="180"/>
      <c r="F10" s="180"/>
    </row>
    <row r="11" spans="3:6" s="55" customFormat="1" ht="9.75">
      <c r="C11" s="51" t="s">
        <v>102</v>
      </c>
      <c r="D11" s="51" t="s">
        <v>103</v>
      </c>
      <c r="E11" s="51" t="s">
        <v>138</v>
      </c>
      <c r="F11" s="51" t="s">
        <v>104</v>
      </c>
    </row>
    <row r="12" spans="1:6" s="55" customFormat="1" ht="9.75">
      <c r="A12" s="71" t="s">
        <v>118</v>
      </c>
      <c r="B12" s="68" t="e">
        <f>#REF!</f>
        <v>#REF!</v>
      </c>
      <c r="C12" s="69" t="s">
        <v>105</v>
      </c>
      <c r="D12" s="69" t="s">
        <v>105</v>
      </c>
      <c r="E12" s="69"/>
      <c r="F12" s="70"/>
    </row>
    <row r="13" spans="1:6" s="55" customFormat="1" ht="9.75">
      <c r="A13" s="71" t="s">
        <v>119</v>
      </c>
      <c r="B13" s="68" t="e">
        <f>#REF!</f>
        <v>#REF!</v>
      </c>
      <c r="C13" s="69" t="s">
        <v>105</v>
      </c>
      <c r="D13" s="69" t="s">
        <v>105</v>
      </c>
      <c r="E13" s="69"/>
      <c r="F13" s="70"/>
    </row>
    <row r="14" spans="1:6" s="55" customFormat="1" ht="9.75">
      <c r="A14" s="68" t="s">
        <v>0</v>
      </c>
      <c r="B14" s="68" t="e">
        <f>#REF!</f>
        <v>#REF!</v>
      </c>
      <c r="C14" s="69" t="s">
        <v>105</v>
      </c>
      <c r="D14" s="69" t="s">
        <v>105</v>
      </c>
      <c r="E14" s="69"/>
      <c r="F14" s="70"/>
    </row>
    <row r="15" spans="1:6" s="55" customFormat="1" ht="9.75">
      <c r="A15" s="68" t="s">
        <v>1</v>
      </c>
      <c r="B15" s="68" t="e">
        <f>+#REF!</f>
        <v>#REF!</v>
      </c>
      <c r="C15" s="69" t="s">
        <v>105</v>
      </c>
      <c r="D15" s="69" t="s">
        <v>105</v>
      </c>
      <c r="E15" s="69"/>
      <c r="F15" s="70"/>
    </row>
    <row r="16" spans="1:6" s="55" customFormat="1" ht="9.75">
      <c r="A16" s="68" t="s">
        <v>2</v>
      </c>
      <c r="B16" s="68" t="e">
        <f>+#REF!</f>
        <v>#REF!</v>
      </c>
      <c r="C16" s="69" t="s">
        <v>105</v>
      </c>
      <c r="D16" s="69" t="s">
        <v>105</v>
      </c>
      <c r="E16" s="69"/>
      <c r="F16" s="70"/>
    </row>
    <row r="17" spans="1:6" s="55" customFormat="1" ht="9.75">
      <c r="A17" s="68" t="s">
        <v>3</v>
      </c>
      <c r="B17" s="68" t="e">
        <f>+#REF!</f>
        <v>#REF!</v>
      </c>
      <c r="C17" s="69" t="s">
        <v>105</v>
      </c>
      <c r="D17" s="69" t="s">
        <v>105</v>
      </c>
      <c r="E17" s="69"/>
      <c r="F17" s="70"/>
    </row>
    <row r="18" spans="1:6" s="55" customFormat="1" ht="9.75">
      <c r="A18" s="71" t="s">
        <v>91</v>
      </c>
      <c r="B18" s="68" t="e">
        <f>#REF!</f>
        <v>#REF!</v>
      </c>
      <c r="C18" s="69" t="s">
        <v>105</v>
      </c>
      <c r="D18" s="69" t="s">
        <v>105</v>
      </c>
      <c r="E18" s="69"/>
      <c r="F18" s="70"/>
    </row>
    <row r="19" spans="1:6" s="55" customFormat="1" ht="9.75">
      <c r="A19" s="71" t="s">
        <v>92</v>
      </c>
      <c r="B19" s="68" t="s">
        <v>100</v>
      </c>
      <c r="C19" s="69" t="s">
        <v>105</v>
      </c>
      <c r="D19" s="69" t="s">
        <v>105</v>
      </c>
      <c r="E19" s="69"/>
      <c r="F19" s="70"/>
    </row>
    <row r="20" spans="1:6" s="55" customFormat="1" ht="9.75">
      <c r="A20" s="71" t="s">
        <v>135</v>
      </c>
      <c r="B20" s="71" t="s">
        <v>143</v>
      </c>
      <c r="C20" s="69" t="s">
        <v>105</v>
      </c>
      <c r="D20" s="69" t="s">
        <v>105</v>
      </c>
      <c r="E20" s="69"/>
      <c r="F20" s="70"/>
    </row>
    <row r="21" spans="1:6" s="55" customFormat="1" ht="9.75">
      <c r="A21" s="68" t="s">
        <v>93</v>
      </c>
      <c r="B21" s="71" t="s">
        <v>111</v>
      </c>
      <c r="C21" s="69" t="s">
        <v>105</v>
      </c>
      <c r="D21" s="69" t="s">
        <v>105</v>
      </c>
      <c r="E21" s="69"/>
      <c r="F21" s="70"/>
    </row>
    <row r="22" spans="1:6" s="55" customFormat="1" ht="9.75">
      <c r="A22" s="68" t="s">
        <v>94</v>
      </c>
      <c r="B22" s="71" t="s">
        <v>112</v>
      </c>
      <c r="C22" s="69" t="s">
        <v>105</v>
      </c>
      <c r="D22" s="69" t="s">
        <v>105</v>
      </c>
      <c r="E22" s="69"/>
      <c r="F22" s="70"/>
    </row>
    <row r="23" spans="1:6" s="55" customFormat="1" ht="9.75">
      <c r="A23" s="68" t="s">
        <v>106</v>
      </c>
      <c r="B23" s="71" t="s">
        <v>113</v>
      </c>
      <c r="C23" s="69" t="s">
        <v>105</v>
      </c>
      <c r="D23" s="69" t="s">
        <v>105</v>
      </c>
      <c r="E23" s="69"/>
      <c r="F23" s="70"/>
    </row>
    <row r="24" spans="1:6" s="55" customFormat="1" ht="9.75">
      <c r="A24" s="71" t="s">
        <v>146</v>
      </c>
      <c r="B24" s="71" t="s">
        <v>147</v>
      </c>
      <c r="C24" s="69" t="s">
        <v>105</v>
      </c>
      <c r="D24" s="69" t="s">
        <v>105</v>
      </c>
      <c r="E24" s="69"/>
      <c r="F24" s="70"/>
    </row>
    <row r="25" spans="1:6" s="55" customFormat="1" ht="9.75">
      <c r="A25" s="71" t="s">
        <v>114</v>
      </c>
      <c r="B25" s="68" t="e">
        <f>+#REF!</f>
        <v>#REF!</v>
      </c>
      <c r="C25" s="69" t="s">
        <v>105</v>
      </c>
      <c r="D25" s="69" t="s">
        <v>105</v>
      </c>
      <c r="E25" s="69"/>
      <c r="F25" s="70"/>
    </row>
    <row r="26" spans="1:6" s="55" customFormat="1" ht="9.75">
      <c r="A26" s="71" t="s">
        <v>4</v>
      </c>
      <c r="B26" s="68" t="e">
        <f>+#REF!</f>
        <v>#REF!</v>
      </c>
      <c r="C26" s="69" t="s">
        <v>105</v>
      </c>
      <c r="D26" s="69" t="s">
        <v>105</v>
      </c>
      <c r="E26" s="69"/>
      <c r="F26" s="70"/>
    </row>
    <row r="27" spans="1:6" s="55" customFormat="1" ht="9.75">
      <c r="A27" s="71" t="s">
        <v>5</v>
      </c>
      <c r="B27" s="68" t="e">
        <f>+#REF!</f>
        <v>#REF!</v>
      </c>
      <c r="C27" s="69" t="s">
        <v>105</v>
      </c>
      <c r="D27" s="69" t="s">
        <v>105</v>
      </c>
      <c r="E27" s="69"/>
      <c r="F27" s="70"/>
    </row>
    <row r="28" spans="1:6" s="55" customFormat="1" ht="9.75">
      <c r="A28" s="71" t="s">
        <v>136</v>
      </c>
      <c r="B28" s="71" t="s">
        <v>137</v>
      </c>
      <c r="C28" s="69" t="s">
        <v>105</v>
      </c>
      <c r="D28" s="69" t="s">
        <v>105</v>
      </c>
      <c r="E28" s="69"/>
      <c r="F28" s="70"/>
    </row>
    <row r="29" spans="1:6" s="55" customFormat="1" ht="9.75">
      <c r="A29" s="68" t="s">
        <v>6</v>
      </c>
      <c r="B29" s="68" t="e">
        <f>#REF!</f>
        <v>#REF!</v>
      </c>
      <c r="C29" s="69" t="s">
        <v>105</v>
      </c>
      <c r="D29" s="69" t="s">
        <v>105</v>
      </c>
      <c r="E29" s="69"/>
      <c r="F29" s="70"/>
    </row>
    <row r="30" spans="1:6" s="55" customFormat="1" ht="9.75">
      <c r="A30" s="68" t="s">
        <v>7</v>
      </c>
      <c r="B30" s="68" t="e">
        <f>+#REF!</f>
        <v>#REF!</v>
      </c>
      <c r="C30" s="69" t="s">
        <v>105</v>
      </c>
      <c r="D30" s="69" t="s">
        <v>105</v>
      </c>
      <c r="E30" s="69"/>
      <c r="F30" s="70"/>
    </row>
    <row r="31" spans="1:6" s="55" customFormat="1" ht="9.75">
      <c r="A31" s="68" t="s">
        <v>8</v>
      </c>
      <c r="B31" s="68" t="s">
        <v>85</v>
      </c>
      <c r="C31" s="69" t="s">
        <v>105</v>
      </c>
      <c r="D31" s="69" t="s">
        <v>105</v>
      </c>
      <c r="E31" s="69"/>
      <c r="F31" s="70"/>
    </row>
    <row r="32" spans="1:6" s="55" customFormat="1" ht="9.75">
      <c r="A32" s="68" t="s">
        <v>16</v>
      </c>
      <c r="B32" s="68" t="s">
        <v>84</v>
      </c>
      <c r="C32" s="69" t="s">
        <v>105</v>
      </c>
      <c r="D32" s="69" t="s">
        <v>105</v>
      </c>
      <c r="E32" s="69"/>
      <c r="F32" s="70"/>
    </row>
    <row r="33" spans="1:6" s="55" customFormat="1" ht="9.75">
      <c r="A33" s="71" t="s">
        <v>141</v>
      </c>
      <c r="B33" s="71" t="s">
        <v>109</v>
      </c>
      <c r="C33" s="69"/>
      <c r="D33" s="69"/>
      <c r="E33" s="69"/>
      <c r="F33" s="86" t="s">
        <v>105</v>
      </c>
    </row>
    <row r="34" spans="1:6" s="55" customFormat="1" ht="9.75">
      <c r="A34" s="71" t="s">
        <v>140</v>
      </c>
      <c r="B34" s="71" t="s">
        <v>142</v>
      </c>
      <c r="C34" s="70"/>
      <c r="D34" s="70"/>
      <c r="E34" s="86" t="s">
        <v>105</v>
      </c>
      <c r="F34" s="70"/>
    </row>
    <row r="35" spans="1:6" s="55" customFormat="1" ht="9.75">
      <c r="A35" s="71" t="s">
        <v>86</v>
      </c>
      <c r="B35" s="71" t="s">
        <v>95</v>
      </c>
      <c r="C35" s="69" t="s">
        <v>105</v>
      </c>
      <c r="D35" s="70"/>
      <c r="E35" s="70"/>
      <c r="F35" s="70"/>
    </row>
    <row r="36" spans="1:6" s="55" customFormat="1" ht="9.75">
      <c r="A36" s="71" t="s">
        <v>82</v>
      </c>
      <c r="B36" s="71" t="s">
        <v>96</v>
      </c>
      <c r="C36" s="70"/>
      <c r="D36" s="69" t="s">
        <v>105</v>
      </c>
      <c r="E36" s="69"/>
      <c r="F36" s="70"/>
    </row>
    <row r="37" spans="1:6" s="55" customFormat="1" ht="9.75">
      <c r="A37" s="71" t="s">
        <v>83</v>
      </c>
      <c r="B37" s="71" t="s">
        <v>87</v>
      </c>
      <c r="C37" s="70"/>
      <c r="D37" s="70"/>
      <c r="E37" s="70"/>
      <c r="F37" s="70" t="s">
        <v>105</v>
      </c>
    </row>
    <row r="38" spans="1:6" s="55" customFormat="1" ht="9.75">
      <c r="A38" s="71" t="s">
        <v>88</v>
      </c>
      <c r="B38" s="71" t="s">
        <v>97</v>
      </c>
      <c r="C38" s="69" t="s">
        <v>105</v>
      </c>
      <c r="D38" s="69" t="s">
        <v>105</v>
      </c>
      <c r="E38" s="69"/>
      <c r="F38" s="70"/>
    </row>
    <row r="39" spans="1:6" s="55" customFormat="1" ht="9.75">
      <c r="A39" s="71" t="s">
        <v>89</v>
      </c>
      <c r="B39" s="71" t="s">
        <v>98</v>
      </c>
      <c r="C39" s="69" t="s">
        <v>105</v>
      </c>
      <c r="D39" s="69" t="s">
        <v>105</v>
      </c>
      <c r="E39" s="69"/>
      <c r="F39" s="70"/>
    </row>
    <row r="40" spans="1:6" s="55" customFormat="1" ht="9.75">
      <c r="A40" s="71" t="s">
        <v>90</v>
      </c>
      <c r="B40" s="71" t="s">
        <v>99</v>
      </c>
      <c r="C40" s="69" t="s">
        <v>105</v>
      </c>
      <c r="D40" s="69"/>
      <c r="E40" s="69"/>
      <c r="F40" s="70"/>
    </row>
    <row r="41" s="55" customFormat="1" ht="9.75"/>
    <row r="42" s="55" customFormat="1" ht="9.75"/>
  </sheetData>
  <sheetProtection/>
  <mergeCells count="1">
    <mergeCell ref="C10:F10"/>
  </mergeCells>
  <hyperlinks>
    <hyperlink ref="B7" r:id="rId1" display="sharding@iidenergy.com"/>
  </hyperlinks>
  <printOptions horizontalCentered="1"/>
  <pageMargins left="0.75" right="0.75" top="1" bottom="1" header="0.5" footer="0.5"/>
  <pageSetup fitToHeight="1" fitToWidth="1" horizontalDpi="600" verticalDpi="600" orientation="landscape" scale="89" r:id="rId2"/>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O67"/>
  <sheetViews>
    <sheetView zoomScalePageLayoutView="0" workbookViewId="0" topLeftCell="A43">
      <selection activeCell="B67" sqref="B67:T67"/>
    </sheetView>
  </sheetViews>
  <sheetFormatPr defaultColWidth="9.33203125" defaultRowHeight="11.25"/>
  <cols>
    <col min="1" max="1" width="104.66015625" style="8" customWidth="1"/>
    <col min="2" max="15" width="19.83203125" style="8" bestFit="1" customWidth="1"/>
    <col min="16" max="16384" width="9.33203125" style="8" customWidth="1"/>
  </cols>
  <sheetData>
    <row r="1" spans="1:15" ht="20.25">
      <c r="A1" s="80" t="s">
        <v>82</v>
      </c>
      <c r="B1" s="74"/>
      <c r="C1" s="74"/>
      <c r="D1" s="74"/>
      <c r="E1" s="74"/>
      <c r="F1" s="74"/>
      <c r="G1" s="74"/>
      <c r="H1" s="74"/>
      <c r="I1" s="74"/>
      <c r="J1" s="74"/>
      <c r="K1" s="74"/>
      <c r="L1" s="74"/>
      <c r="M1" s="74"/>
      <c r="N1" s="74"/>
      <c r="O1" s="75"/>
    </row>
    <row r="2" spans="1:15" ht="15.75">
      <c r="A2" s="78" t="s">
        <v>19</v>
      </c>
      <c r="B2" s="76"/>
      <c r="C2" s="76"/>
      <c r="D2" s="76"/>
      <c r="E2" s="76"/>
      <c r="F2" s="76"/>
      <c r="G2" s="76"/>
      <c r="H2" s="76"/>
      <c r="I2" s="76"/>
      <c r="J2" s="76"/>
      <c r="K2" s="76"/>
      <c r="L2" s="76"/>
      <c r="M2" s="76"/>
      <c r="N2" s="76"/>
      <c r="O2" s="77"/>
    </row>
    <row r="3" spans="1:15" ht="16.5" thickBot="1">
      <c r="A3" s="78" t="s">
        <v>139</v>
      </c>
      <c r="B3" s="81"/>
      <c r="C3" s="81"/>
      <c r="D3" s="81"/>
      <c r="E3" s="81"/>
      <c r="F3" s="81"/>
      <c r="G3" s="81"/>
      <c r="H3" s="81"/>
      <c r="I3" s="81"/>
      <c r="J3" s="81"/>
      <c r="K3" s="81"/>
      <c r="L3" s="81"/>
      <c r="M3" s="81"/>
      <c r="N3" s="81"/>
      <c r="O3" s="82"/>
    </row>
    <row r="4" spans="1:15" ht="21" customHeight="1" thickBot="1">
      <c r="A4" s="79" t="str">
        <f>+CoName</f>
        <v>Imperial Irrigation District</v>
      </c>
      <c r="B4" s="83">
        <v>2013</v>
      </c>
      <c r="C4" s="83">
        <v>2014</v>
      </c>
      <c r="D4" s="83">
        <v>2015</v>
      </c>
      <c r="E4" s="83">
        <v>2016</v>
      </c>
      <c r="F4" s="83">
        <v>2017</v>
      </c>
      <c r="G4" s="83">
        <v>2018</v>
      </c>
      <c r="H4" s="83">
        <v>2019</v>
      </c>
      <c r="I4" s="83">
        <v>2020</v>
      </c>
      <c r="J4" s="83">
        <v>2021</v>
      </c>
      <c r="K4" s="83">
        <v>2022</v>
      </c>
      <c r="L4" s="83">
        <v>2023</v>
      </c>
      <c r="M4" s="83">
        <v>2024</v>
      </c>
      <c r="N4" s="83">
        <v>2025</v>
      </c>
      <c r="O4" s="83">
        <v>2026</v>
      </c>
    </row>
    <row r="5" spans="1:15" ht="17.25" customHeight="1" thickBot="1">
      <c r="A5" s="9" t="s">
        <v>20</v>
      </c>
      <c r="B5" s="10"/>
      <c r="C5" s="10"/>
      <c r="D5" s="10"/>
      <c r="E5" s="10"/>
      <c r="F5" s="10"/>
      <c r="G5" s="10"/>
      <c r="H5" s="10"/>
      <c r="I5" s="10"/>
      <c r="J5" s="10"/>
      <c r="K5" s="10"/>
      <c r="L5" s="10"/>
      <c r="M5" s="10"/>
      <c r="N5" s="10"/>
      <c r="O5" s="11"/>
    </row>
    <row r="6" spans="1:15" s="15" customFormat="1" ht="18" customHeight="1" thickBot="1">
      <c r="A6" s="12" t="s">
        <v>21</v>
      </c>
      <c r="B6" s="13"/>
      <c r="C6" s="13"/>
      <c r="D6" s="13"/>
      <c r="E6" s="13"/>
      <c r="F6" s="13"/>
      <c r="G6" s="13"/>
      <c r="H6" s="13"/>
      <c r="I6" s="13"/>
      <c r="J6" s="13"/>
      <c r="K6" s="13"/>
      <c r="L6" s="13"/>
      <c r="M6" s="13"/>
      <c r="N6" s="13"/>
      <c r="O6" s="14"/>
    </row>
    <row r="7" spans="1:15" ht="18" customHeight="1" thickBot="1">
      <c r="A7" s="16" t="s">
        <v>22</v>
      </c>
      <c r="B7" s="17"/>
      <c r="C7" s="17"/>
      <c r="D7" s="17"/>
      <c r="E7" s="17"/>
      <c r="F7" s="17"/>
      <c r="G7" s="17"/>
      <c r="H7" s="17"/>
      <c r="I7" s="17"/>
      <c r="J7" s="17"/>
      <c r="K7" s="17"/>
      <c r="L7" s="17"/>
      <c r="M7" s="17"/>
      <c r="N7" s="17"/>
      <c r="O7" s="18"/>
    </row>
    <row r="8" spans="1:15" s="20" customFormat="1" ht="18" customHeight="1" thickBot="1">
      <c r="A8" s="181" t="s">
        <v>23</v>
      </c>
      <c r="B8" s="182"/>
      <c r="C8" s="182"/>
      <c r="D8" s="182"/>
      <c r="E8" s="182"/>
      <c r="F8" s="182"/>
      <c r="G8" s="182"/>
      <c r="H8" s="182"/>
      <c r="I8" s="182"/>
      <c r="J8" s="182"/>
      <c r="K8" s="182"/>
      <c r="L8" s="182"/>
      <c r="M8" s="182"/>
      <c r="N8" s="183"/>
      <c r="O8" s="184"/>
    </row>
    <row r="9" spans="1:15" s="20" customFormat="1" ht="18" customHeight="1">
      <c r="A9" s="21" t="s">
        <v>24</v>
      </c>
      <c r="B9" s="89"/>
      <c r="C9" s="89"/>
      <c r="D9" s="89"/>
      <c r="E9" s="89"/>
      <c r="F9" s="89"/>
      <c r="G9" s="89"/>
      <c r="H9" s="89"/>
      <c r="I9" s="89"/>
      <c r="J9" s="89"/>
      <c r="K9" s="89"/>
      <c r="L9" s="89"/>
      <c r="M9" s="89"/>
      <c r="N9" s="89"/>
      <c r="O9" s="89"/>
    </row>
    <row r="10" spans="1:15" s="20" customFormat="1" ht="18" customHeight="1" thickBot="1">
      <c r="A10" s="22" t="s">
        <v>25</v>
      </c>
      <c r="B10" s="90"/>
      <c r="C10" s="90"/>
      <c r="D10" s="90"/>
      <c r="E10" s="90"/>
      <c r="F10" s="90"/>
      <c r="G10" s="90"/>
      <c r="H10" s="90"/>
      <c r="I10" s="90"/>
      <c r="J10" s="90"/>
      <c r="K10" s="90"/>
      <c r="L10" s="90"/>
      <c r="M10" s="90"/>
      <c r="N10" s="90"/>
      <c r="O10" s="90"/>
    </row>
    <row r="11" spans="1:15" ht="18" customHeight="1" thickBot="1">
      <c r="A11" s="12" t="s">
        <v>26</v>
      </c>
      <c r="B11" s="91"/>
      <c r="C11" s="91"/>
      <c r="D11" s="91"/>
      <c r="E11" s="91"/>
      <c r="F11" s="91"/>
      <c r="G11" s="91"/>
      <c r="H11" s="91"/>
      <c r="I11" s="91"/>
      <c r="J11" s="91"/>
      <c r="K11" s="91"/>
      <c r="L11" s="91"/>
      <c r="M11" s="91"/>
      <c r="N11" s="91"/>
      <c r="O11" s="92"/>
    </row>
    <row r="12" spans="1:15" ht="18" customHeight="1">
      <c r="A12" s="23" t="s">
        <v>24</v>
      </c>
      <c r="B12" s="93">
        <v>7418</v>
      </c>
      <c r="C12" s="93">
        <v>7458</v>
      </c>
      <c r="D12" s="93">
        <v>7486</v>
      </c>
      <c r="E12" s="93">
        <v>7700</v>
      </c>
      <c r="F12" s="93">
        <v>7900</v>
      </c>
      <c r="G12" s="93">
        <v>8100</v>
      </c>
      <c r="H12" s="93">
        <v>8300</v>
      </c>
      <c r="I12" s="93">
        <v>8500</v>
      </c>
      <c r="J12" s="93">
        <v>8700</v>
      </c>
      <c r="K12" s="93">
        <v>8900</v>
      </c>
      <c r="L12" s="93">
        <v>9100</v>
      </c>
      <c r="M12" s="93">
        <v>9300</v>
      </c>
      <c r="N12" s="93">
        <v>9500</v>
      </c>
      <c r="O12" s="93">
        <v>9700</v>
      </c>
    </row>
    <row r="13" spans="1:15" ht="18" customHeight="1" thickBot="1">
      <c r="A13" s="24" t="s">
        <v>25</v>
      </c>
      <c r="B13" s="94">
        <v>7181</v>
      </c>
      <c r="C13" s="94">
        <v>7402</v>
      </c>
      <c r="D13" s="94">
        <v>7625</v>
      </c>
      <c r="E13" s="94">
        <v>7800</v>
      </c>
      <c r="F13" s="94">
        <v>8000</v>
      </c>
      <c r="G13" s="94">
        <v>8200</v>
      </c>
      <c r="H13" s="94">
        <v>8400</v>
      </c>
      <c r="I13" s="94">
        <v>8600</v>
      </c>
      <c r="J13" s="94">
        <v>8800</v>
      </c>
      <c r="K13" s="94">
        <v>9000</v>
      </c>
      <c r="L13" s="94">
        <v>9200</v>
      </c>
      <c r="M13" s="94">
        <v>9400</v>
      </c>
      <c r="N13" s="94">
        <v>9600</v>
      </c>
      <c r="O13" s="94">
        <v>9800</v>
      </c>
    </row>
    <row r="14" spans="1:15" ht="18" customHeight="1" thickBot="1">
      <c r="A14" s="12" t="s">
        <v>27</v>
      </c>
      <c r="B14" s="91"/>
      <c r="C14" s="91"/>
      <c r="D14" s="91"/>
      <c r="E14" s="91"/>
      <c r="F14" s="91"/>
      <c r="G14" s="91"/>
      <c r="H14" s="91"/>
      <c r="I14" s="91"/>
      <c r="J14" s="91"/>
      <c r="K14" s="91"/>
      <c r="L14" s="91"/>
      <c r="M14" s="91"/>
      <c r="N14" s="91"/>
      <c r="O14" s="92"/>
    </row>
    <row r="15" spans="1:15" ht="18" customHeight="1">
      <c r="A15" s="23" t="s">
        <v>24</v>
      </c>
      <c r="B15" s="95"/>
      <c r="C15" s="95"/>
      <c r="D15" s="95"/>
      <c r="E15" s="95"/>
      <c r="F15" s="95"/>
      <c r="G15" s="95"/>
      <c r="H15" s="95"/>
      <c r="I15" s="95"/>
      <c r="J15" s="95"/>
      <c r="K15" s="95"/>
      <c r="L15" s="95"/>
      <c r="M15" s="95"/>
      <c r="N15" s="95"/>
      <c r="O15" s="95"/>
    </row>
    <row r="16" spans="1:15" ht="18" customHeight="1" thickBot="1">
      <c r="A16" s="24" t="s">
        <v>25</v>
      </c>
      <c r="B16" s="96"/>
      <c r="C16" s="96"/>
      <c r="D16" s="96"/>
      <c r="E16" s="96"/>
      <c r="F16" s="96"/>
      <c r="G16" s="96"/>
      <c r="H16" s="96"/>
      <c r="I16" s="96"/>
      <c r="J16" s="96"/>
      <c r="K16" s="96"/>
      <c r="L16" s="96"/>
      <c r="M16" s="96"/>
      <c r="N16" s="96"/>
      <c r="O16" s="96"/>
    </row>
    <row r="17" spans="1:15" ht="18" customHeight="1" thickBot="1">
      <c r="A17" s="12" t="s">
        <v>28</v>
      </c>
      <c r="B17" s="91"/>
      <c r="C17" s="91"/>
      <c r="D17" s="91"/>
      <c r="E17" s="91"/>
      <c r="F17" s="91"/>
      <c r="G17" s="91"/>
      <c r="H17" s="91"/>
      <c r="I17" s="91"/>
      <c r="J17" s="91"/>
      <c r="K17" s="91"/>
      <c r="L17" s="91"/>
      <c r="M17" s="91"/>
      <c r="N17" s="91"/>
      <c r="O17" s="92"/>
    </row>
    <row r="18" spans="1:15" ht="18" customHeight="1">
      <c r="A18" s="23" t="s">
        <v>24</v>
      </c>
      <c r="B18" s="93">
        <v>61200</v>
      </c>
      <c r="C18" s="93">
        <v>62588</v>
      </c>
      <c r="D18" s="93">
        <v>69183</v>
      </c>
      <c r="E18" s="93">
        <v>89988</v>
      </c>
      <c r="F18" s="93">
        <v>100002</v>
      </c>
      <c r="G18" s="93">
        <v>128879</v>
      </c>
      <c r="H18" s="93">
        <v>161998</v>
      </c>
      <c r="I18" s="93">
        <v>172079</v>
      </c>
      <c r="J18" s="93">
        <v>165998</v>
      </c>
      <c r="K18" s="93">
        <v>171933</v>
      </c>
      <c r="L18" s="93">
        <v>176278</v>
      </c>
      <c r="M18" s="93">
        <v>183098</v>
      </c>
      <c r="N18" s="93">
        <v>144412</v>
      </c>
      <c r="O18" s="93">
        <v>147593</v>
      </c>
    </row>
    <row r="19" spans="1:15" ht="18" customHeight="1">
      <c r="A19" s="24" t="s">
        <v>25</v>
      </c>
      <c r="B19" s="97">
        <v>26490</v>
      </c>
      <c r="C19" s="97">
        <v>28940</v>
      </c>
      <c r="D19" s="97">
        <v>27205</v>
      </c>
      <c r="E19" s="97">
        <v>27700</v>
      </c>
      <c r="F19" s="97">
        <v>28300</v>
      </c>
      <c r="G19" s="97">
        <v>28900</v>
      </c>
      <c r="H19" s="97">
        <v>29500</v>
      </c>
      <c r="I19" s="97">
        <v>30100</v>
      </c>
      <c r="J19" s="97">
        <v>30700</v>
      </c>
      <c r="K19" s="97">
        <v>31300</v>
      </c>
      <c r="L19" s="97">
        <v>31900</v>
      </c>
      <c r="M19" s="97">
        <v>32500</v>
      </c>
      <c r="N19" s="97">
        <v>33200</v>
      </c>
      <c r="O19" s="97">
        <v>33900</v>
      </c>
    </row>
    <row r="20" spans="1:15" ht="18" customHeight="1" thickBot="1">
      <c r="A20" s="25" t="s">
        <v>29</v>
      </c>
      <c r="B20" s="98"/>
      <c r="C20" s="98"/>
      <c r="D20" s="98"/>
      <c r="E20" s="98"/>
      <c r="F20" s="98"/>
      <c r="G20" s="98"/>
      <c r="H20" s="98"/>
      <c r="I20" s="98"/>
      <c r="J20" s="98"/>
      <c r="K20" s="98"/>
      <c r="L20" s="98"/>
      <c r="M20" s="98"/>
      <c r="N20" s="98"/>
      <c r="O20" s="98"/>
    </row>
    <row r="21" spans="1:15" ht="18" customHeight="1" thickBot="1">
      <c r="A21" s="12" t="s">
        <v>30</v>
      </c>
      <c r="B21" s="91"/>
      <c r="C21" s="91"/>
      <c r="D21" s="91"/>
      <c r="E21" s="91"/>
      <c r="F21" s="91"/>
      <c r="G21" s="91"/>
      <c r="H21" s="91"/>
      <c r="I21" s="91"/>
      <c r="J21" s="91"/>
      <c r="K21" s="91"/>
      <c r="L21" s="91"/>
      <c r="M21" s="91"/>
      <c r="N21" s="91"/>
      <c r="O21" s="92"/>
    </row>
    <row r="22" spans="1:15" ht="18" customHeight="1">
      <c r="A22" s="23" t="s">
        <v>24</v>
      </c>
      <c r="B22" s="93"/>
      <c r="C22" s="93"/>
      <c r="D22" s="93"/>
      <c r="E22" s="93"/>
      <c r="F22" s="93"/>
      <c r="G22" s="93"/>
      <c r="H22" s="93"/>
      <c r="I22" s="93"/>
      <c r="J22" s="93"/>
      <c r="K22" s="93"/>
      <c r="L22" s="93"/>
      <c r="M22" s="93"/>
      <c r="N22" s="93"/>
      <c r="O22" s="93"/>
    </row>
    <row r="23" spans="1:15" ht="18" customHeight="1">
      <c r="A23" s="24" t="s">
        <v>25</v>
      </c>
      <c r="B23" s="99"/>
      <c r="C23" s="99"/>
      <c r="D23" s="99"/>
      <c r="E23" s="99"/>
      <c r="F23" s="99"/>
      <c r="G23" s="99"/>
      <c r="H23" s="99"/>
      <c r="I23" s="99"/>
      <c r="J23" s="99"/>
      <c r="K23" s="99"/>
      <c r="L23" s="99"/>
      <c r="M23" s="99"/>
      <c r="N23" s="99"/>
      <c r="O23" s="99"/>
    </row>
    <row r="24" spans="1:15" ht="18" customHeight="1" thickBot="1">
      <c r="A24" s="26" t="s">
        <v>31</v>
      </c>
      <c r="B24" s="100"/>
      <c r="C24" s="100"/>
      <c r="D24" s="100"/>
      <c r="E24" s="100"/>
      <c r="F24" s="100"/>
      <c r="G24" s="100"/>
      <c r="H24" s="100"/>
      <c r="I24" s="100"/>
      <c r="J24" s="100"/>
      <c r="K24" s="100"/>
      <c r="L24" s="100"/>
      <c r="M24" s="100"/>
      <c r="N24" s="100"/>
      <c r="O24" s="100"/>
    </row>
    <row r="25" spans="1:15" ht="15.75" customHeight="1" thickBot="1">
      <c r="A25" s="12" t="s">
        <v>32</v>
      </c>
      <c r="B25" s="91"/>
      <c r="C25" s="91"/>
      <c r="D25" s="91"/>
      <c r="E25" s="91"/>
      <c r="F25" s="91"/>
      <c r="G25" s="91"/>
      <c r="H25" s="91"/>
      <c r="I25" s="91"/>
      <c r="J25" s="91"/>
      <c r="K25" s="91"/>
      <c r="L25" s="91"/>
      <c r="M25" s="91"/>
      <c r="N25" s="91"/>
      <c r="O25" s="92"/>
    </row>
    <row r="26" spans="1:15" ht="15.75" customHeight="1">
      <c r="A26" s="23" t="s">
        <v>24</v>
      </c>
      <c r="B26" s="101">
        <v>3165</v>
      </c>
      <c r="C26" s="101">
        <v>4588</v>
      </c>
      <c r="D26" s="101">
        <v>3309</v>
      </c>
      <c r="E26" s="101">
        <v>3391</v>
      </c>
      <c r="F26" s="101">
        <v>3476</v>
      </c>
      <c r="G26" s="101">
        <v>3563</v>
      </c>
      <c r="H26" s="101">
        <v>3652</v>
      </c>
      <c r="I26" s="101">
        <v>3743</v>
      </c>
      <c r="J26" s="101">
        <v>3837</v>
      </c>
      <c r="K26" s="101">
        <v>3932</v>
      </c>
      <c r="L26" s="101">
        <v>4031</v>
      </c>
      <c r="M26" s="101">
        <v>4132</v>
      </c>
      <c r="N26" s="101">
        <v>4235</v>
      </c>
      <c r="O26" s="101">
        <v>4341</v>
      </c>
    </row>
    <row r="27" spans="1:15" ht="15.75" customHeight="1" thickBot="1">
      <c r="A27" s="24" t="s">
        <v>25</v>
      </c>
      <c r="B27" s="102"/>
      <c r="C27" s="102"/>
      <c r="D27" s="102"/>
      <c r="E27" s="102"/>
      <c r="F27" s="102"/>
      <c r="G27" s="102"/>
      <c r="H27" s="102"/>
      <c r="I27" s="102"/>
      <c r="J27" s="102"/>
      <c r="K27" s="102"/>
      <c r="L27" s="102"/>
      <c r="M27" s="102"/>
      <c r="N27" s="102"/>
      <c r="O27" s="102"/>
    </row>
    <row r="28" spans="1:15" ht="17.25" customHeight="1" thickBot="1">
      <c r="A28" s="16" t="s">
        <v>33</v>
      </c>
      <c r="B28" s="103"/>
      <c r="C28" s="103"/>
      <c r="D28" s="103"/>
      <c r="E28" s="103"/>
      <c r="F28" s="103"/>
      <c r="G28" s="103"/>
      <c r="H28" s="103"/>
      <c r="I28" s="103"/>
      <c r="J28" s="103"/>
      <c r="K28" s="103"/>
      <c r="L28" s="103"/>
      <c r="M28" s="103"/>
      <c r="N28" s="103"/>
      <c r="O28" s="104"/>
    </row>
    <row r="29" spans="1:15" ht="17.25" customHeight="1" thickBot="1">
      <c r="A29" s="27" t="s">
        <v>34</v>
      </c>
      <c r="B29" s="105"/>
      <c r="C29" s="105"/>
      <c r="D29" s="105"/>
      <c r="E29" s="105"/>
      <c r="F29" s="105"/>
      <c r="G29" s="105"/>
      <c r="H29" s="105"/>
      <c r="I29" s="105"/>
      <c r="J29" s="105"/>
      <c r="K29" s="106"/>
      <c r="L29" s="107"/>
      <c r="M29" s="107"/>
      <c r="N29" s="105"/>
      <c r="O29" s="106"/>
    </row>
    <row r="30" spans="1:15" ht="17.25" customHeight="1" thickBot="1">
      <c r="A30" s="12" t="s">
        <v>35</v>
      </c>
      <c r="B30" s="91"/>
      <c r="C30" s="91"/>
      <c r="D30" s="91"/>
      <c r="E30" s="91"/>
      <c r="F30" s="91"/>
      <c r="G30" s="91"/>
      <c r="H30" s="91"/>
      <c r="I30" s="91"/>
      <c r="J30" s="91"/>
      <c r="K30" s="91"/>
      <c r="L30" s="91"/>
      <c r="M30" s="91"/>
      <c r="N30" s="91"/>
      <c r="O30" s="92"/>
    </row>
    <row r="31" spans="1:15" ht="17.25" customHeight="1">
      <c r="A31" s="28" t="s">
        <v>36</v>
      </c>
      <c r="B31" s="108">
        <v>5014</v>
      </c>
      <c r="C31" s="108">
        <v>5320</v>
      </c>
      <c r="D31" s="108">
        <v>5216</v>
      </c>
      <c r="E31" s="108">
        <v>5400</v>
      </c>
      <c r="F31" s="108">
        <v>5600</v>
      </c>
      <c r="G31" s="108">
        <v>5800</v>
      </c>
      <c r="H31" s="108">
        <v>6000</v>
      </c>
      <c r="I31" s="108">
        <v>6200</v>
      </c>
      <c r="J31" s="108">
        <v>6400</v>
      </c>
      <c r="K31" s="109">
        <v>6600</v>
      </c>
      <c r="L31" s="110">
        <v>6800</v>
      </c>
      <c r="M31" s="110">
        <v>7000</v>
      </c>
      <c r="N31" s="108">
        <v>7200</v>
      </c>
      <c r="O31" s="109">
        <v>7400</v>
      </c>
    </row>
    <row r="32" spans="1:15" ht="17.25" customHeight="1">
      <c r="A32" s="29" t="s">
        <v>37</v>
      </c>
      <c r="B32" s="108">
        <v>47448</v>
      </c>
      <c r="C32" s="108">
        <v>44755</v>
      </c>
      <c r="D32" s="108">
        <v>43633</v>
      </c>
      <c r="E32" s="108">
        <v>44600</v>
      </c>
      <c r="F32" s="108">
        <v>45500</v>
      </c>
      <c r="G32" s="108">
        <v>46500</v>
      </c>
      <c r="H32" s="108">
        <v>47500</v>
      </c>
      <c r="I32" s="108">
        <v>48500</v>
      </c>
      <c r="J32" s="108">
        <v>49500</v>
      </c>
      <c r="K32" s="109">
        <v>50500</v>
      </c>
      <c r="L32" s="110">
        <v>51600</v>
      </c>
      <c r="M32" s="110">
        <v>52700</v>
      </c>
      <c r="N32" s="108">
        <v>53800</v>
      </c>
      <c r="O32" s="109">
        <v>54900</v>
      </c>
    </row>
    <row r="33" spans="1:15" ht="17.25" customHeight="1">
      <c r="A33" s="29" t="s">
        <v>38</v>
      </c>
      <c r="B33" s="108"/>
      <c r="C33" s="108"/>
      <c r="D33" s="108"/>
      <c r="E33" s="108"/>
      <c r="F33" s="108"/>
      <c r="G33" s="108"/>
      <c r="H33" s="108"/>
      <c r="I33" s="108"/>
      <c r="J33" s="108"/>
      <c r="K33" s="109"/>
      <c r="L33" s="110"/>
      <c r="M33" s="110"/>
      <c r="N33" s="108"/>
      <c r="O33" s="109"/>
    </row>
    <row r="34" spans="1:15" ht="17.25" customHeight="1">
      <c r="A34" s="29" t="s">
        <v>39</v>
      </c>
      <c r="B34" s="108"/>
      <c r="C34" s="108"/>
      <c r="D34" s="108"/>
      <c r="E34" s="108"/>
      <c r="F34" s="108"/>
      <c r="G34" s="108"/>
      <c r="H34" s="108"/>
      <c r="I34" s="108"/>
      <c r="J34" s="108"/>
      <c r="K34" s="109"/>
      <c r="L34" s="110"/>
      <c r="M34" s="110"/>
      <c r="N34" s="108"/>
      <c r="O34" s="109"/>
    </row>
    <row r="35" spans="1:15" ht="17.25" customHeight="1" thickBot="1">
      <c r="A35" s="30" t="s">
        <v>40</v>
      </c>
      <c r="B35" s="106"/>
      <c r="C35" s="106"/>
      <c r="D35" s="106"/>
      <c r="E35" s="106"/>
      <c r="F35" s="106"/>
      <c r="G35" s="106"/>
      <c r="H35" s="106"/>
      <c r="I35" s="106"/>
      <c r="J35" s="106"/>
      <c r="K35" s="106"/>
      <c r="L35" s="106"/>
      <c r="M35" s="106"/>
      <c r="N35" s="106"/>
      <c r="O35" s="106"/>
    </row>
    <row r="36" spans="1:15" ht="17.25" customHeight="1" thickBot="1">
      <c r="A36" s="31" t="s">
        <v>41</v>
      </c>
      <c r="B36" s="111"/>
      <c r="C36" s="111"/>
      <c r="D36" s="111"/>
      <c r="E36" s="111"/>
      <c r="F36" s="111"/>
      <c r="G36" s="111"/>
      <c r="H36" s="111"/>
      <c r="I36" s="111"/>
      <c r="J36" s="111"/>
      <c r="K36" s="111"/>
      <c r="L36" s="111"/>
      <c r="M36" s="111"/>
      <c r="N36" s="111"/>
      <c r="O36" s="111"/>
    </row>
    <row r="37" spans="1:15" ht="17.25" customHeight="1" thickBot="1">
      <c r="A37" s="32" t="s">
        <v>42</v>
      </c>
      <c r="B37" s="112"/>
      <c r="C37" s="112"/>
      <c r="D37" s="112"/>
      <c r="E37" s="112"/>
      <c r="F37" s="112"/>
      <c r="G37" s="112"/>
      <c r="H37" s="112"/>
      <c r="I37" s="112"/>
      <c r="J37" s="112"/>
      <c r="K37" s="112"/>
      <c r="L37" s="112"/>
      <c r="M37" s="112"/>
      <c r="N37" s="112"/>
      <c r="O37" s="113"/>
    </row>
    <row r="38" spans="1:15" ht="17.25" customHeight="1">
      <c r="A38" s="33" t="s">
        <v>43</v>
      </c>
      <c r="B38" s="101">
        <v>68501</v>
      </c>
      <c r="C38" s="101">
        <v>44316</v>
      </c>
      <c r="D38" s="101">
        <v>52827</v>
      </c>
      <c r="E38" s="101">
        <v>64570</v>
      </c>
      <c r="F38" s="101">
        <v>72187</v>
      </c>
      <c r="G38" s="101">
        <v>80976</v>
      </c>
      <c r="H38" s="101">
        <v>76034</v>
      </c>
      <c r="I38" s="101">
        <v>96112</v>
      </c>
      <c r="J38" s="101">
        <v>50450</v>
      </c>
      <c r="K38" s="101">
        <v>51710</v>
      </c>
      <c r="L38" s="101">
        <v>53001</v>
      </c>
      <c r="M38" s="101">
        <v>54325</v>
      </c>
      <c r="N38" s="101">
        <v>55500</v>
      </c>
      <c r="O38" s="101">
        <v>56700</v>
      </c>
    </row>
    <row r="39" spans="1:15" ht="17.25" customHeight="1" thickBot="1">
      <c r="A39" s="34" t="s">
        <v>44</v>
      </c>
      <c r="B39" s="102">
        <v>32994</v>
      </c>
      <c r="C39" s="102">
        <v>31845</v>
      </c>
      <c r="D39" s="102">
        <v>32323</v>
      </c>
      <c r="E39" s="102">
        <v>32666</v>
      </c>
      <c r="F39" s="102">
        <v>32444</v>
      </c>
      <c r="G39" s="102">
        <v>32372</v>
      </c>
      <c r="H39" s="102">
        <v>35424</v>
      </c>
      <c r="I39" s="102">
        <v>34275</v>
      </c>
      <c r="J39" s="102">
        <v>31789</v>
      </c>
      <c r="K39" s="102">
        <v>36026</v>
      </c>
      <c r="L39" s="102">
        <v>37227</v>
      </c>
      <c r="M39" s="102">
        <v>32693</v>
      </c>
      <c r="N39" s="102">
        <v>0</v>
      </c>
      <c r="O39" s="102">
        <v>0</v>
      </c>
    </row>
    <row r="40" spans="1:15" ht="17.25" customHeight="1" thickBot="1">
      <c r="A40" s="35" t="s">
        <v>45</v>
      </c>
      <c r="B40" s="114"/>
      <c r="C40" s="114"/>
      <c r="D40" s="114"/>
      <c r="E40" s="114"/>
      <c r="F40" s="114"/>
      <c r="G40" s="114"/>
      <c r="H40" s="114"/>
      <c r="I40" s="114"/>
      <c r="J40" s="114"/>
      <c r="K40" s="114"/>
      <c r="L40" s="114"/>
      <c r="M40" s="114"/>
      <c r="N40" s="114"/>
      <c r="O40" s="114"/>
    </row>
    <row r="41" spans="1:15" s="20" customFormat="1" ht="16.5" customHeight="1" thickBot="1">
      <c r="A41" s="19" t="s">
        <v>46</v>
      </c>
      <c r="B41" s="91"/>
      <c r="C41" s="91"/>
      <c r="D41" s="91"/>
      <c r="E41" s="91"/>
      <c r="F41" s="91"/>
      <c r="G41" s="91"/>
      <c r="H41" s="91"/>
      <c r="I41" s="91"/>
      <c r="J41" s="91"/>
      <c r="K41" s="91"/>
      <c r="L41" s="91"/>
      <c r="M41" s="91"/>
      <c r="N41" s="91"/>
      <c r="O41" s="92"/>
    </row>
    <row r="42" spans="1:15" s="20" customFormat="1" ht="16.5" customHeight="1">
      <c r="A42" s="36" t="s">
        <v>47</v>
      </c>
      <c r="B42" s="89">
        <v>21162</v>
      </c>
      <c r="C42" s="89">
        <v>18824</v>
      </c>
      <c r="D42" s="89">
        <v>23593</v>
      </c>
      <c r="E42" s="89">
        <v>24100</v>
      </c>
      <c r="F42" s="89">
        <v>24600</v>
      </c>
      <c r="G42" s="89">
        <v>25100</v>
      </c>
      <c r="H42" s="89">
        <v>25700</v>
      </c>
      <c r="I42" s="89">
        <v>26300</v>
      </c>
      <c r="J42" s="89">
        <v>26900</v>
      </c>
      <c r="K42" s="89">
        <v>27500</v>
      </c>
      <c r="L42" s="89">
        <v>28100</v>
      </c>
      <c r="M42" s="89">
        <v>28700</v>
      </c>
      <c r="N42" s="89">
        <v>29300</v>
      </c>
      <c r="O42" s="89">
        <v>29900</v>
      </c>
    </row>
    <row r="43" spans="1:15" s="20" customFormat="1" ht="16.5" customHeight="1">
      <c r="A43" s="37" t="s">
        <v>48</v>
      </c>
      <c r="B43" s="115"/>
      <c r="C43" s="115"/>
      <c r="D43" s="115"/>
      <c r="E43" s="115"/>
      <c r="F43" s="115"/>
      <c r="G43" s="115"/>
      <c r="H43" s="115"/>
      <c r="I43" s="115"/>
      <c r="J43" s="115"/>
      <c r="K43" s="115"/>
      <c r="L43" s="115"/>
      <c r="M43" s="115"/>
      <c r="N43" s="115"/>
      <c r="O43" s="115"/>
    </row>
    <row r="44" spans="1:15" s="20" customFormat="1" ht="16.5" customHeight="1" thickBot="1">
      <c r="A44" s="38" t="s">
        <v>49</v>
      </c>
      <c r="B44" s="116">
        <v>8515</v>
      </c>
      <c r="C44" s="116">
        <v>7129</v>
      </c>
      <c r="D44" s="116">
        <v>6873</v>
      </c>
      <c r="E44" s="116">
        <v>7045</v>
      </c>
      <c r="F44" s="116">
        <v>7221</v>
      </c>
      <c r="G44" s="116">
        <v>7401</v>
      </c>
      <c r="H44" s="116">
        <v>7586</v>
      </c>
      <c r="I44" s="116">
        <v>7776</v>
      </c>
      <c r="J44" s="116">
        <v>7970</v>
      </c>
      <c r="K44" s="116">
        <v>8170</v>
      </c>
      <c r="L44" s="116">
        <v>8374</v>
      </c>
      <c r="M44" s="116">
        <v>8583</v>
      </c>
      <c r="N44" s="116">
        <v>8798</v>
      </c>
      <c r="O44" s="116">
        <v>9018</v>
      </c>
    </row>
    <row r="45" spans="1:15" ht="18.75" customHeight="1" thickBot="1">
      <c r="A45" s="39" t="s">
        <v>50</v>
      </c>
      <c r="B45" s="117">
        <v>42151</v>
      </c>
      <c r="C45" s="117">
        <v>47217</v>
      </c>
      <c r="D45" s="117">
        <v>37854</v>
      </c>
      <c r="E45" s="117">
        <v>38700</v>
      </c>
      <c r="F45" s="117">
        <v>39500</v>
      </c>
      <c r="G45" s="117">
        <v>40300</v>
      </c>
      <c r="H45" s="117">
        <v>41200</v>
      </c>
      <c r="I45" s="117">
        <v>42100</v>
      </c>
      <c r="J45" s="117">
        <v>43000</v>
      </c>
      <c r="K45" s="117">
        <v>43900</v>
      </c>
      <c r="L45" s="117">
        <v>44800</v>
      </c>
      <c r="M45" s="117">
        <v>45700</v>
      </c>
      <c r="N45" s="117">
        <v>46700</v>
      </c>
      <c r="O45" s="117">
        <v>47700</v>
      </c>
    </row>
    <row r="46" spans="1:15" s="20" customFormat="1" ht="17.25" customHeight="1" thickBot="1">
      <c r="A46" s="39" t="s">
        <v>51</v>
      </c>
      <c r="B46" s="117">
        <v>11212</v>
      </c>
      <c r="C46" s="117">
        <v>10962</v>
      </c>
      <c r="D46" s="117">
        <v>10488</v>
      </c>
      <c r="E46" s="117">
        <v>10700</v>
      </c>
      <c r="F46" s="117">
        <v>11000</v>
      </c>
      <c r="G46" s="117">
        <v>11300</v>
      </c>
      <c r="H46" s="117">
        <v>11600</v>
      </c>
      <c r="I46" s="117">
        <v>11900</v>
      </c>
      <c r="J46" s="117">
        <v>12200</v>
      </c>
      <c r="K46" s="117">
        <v>12500</v>
      </c>
      <c r="L46" s="117">
        <v>12800</v>
      </c>
      <c r="M46" s="117">
        <v>13100</v>
      </c>
      <c r="N46" s="117">
        <v>13400</v>
      </c>
      <c r="O46" s="117">
        <v>13700</v>
      </c>
    </row>
    <row r="47" spans="1:15" s="20" customFormat="1" ht="17.25" customHeight="1" thickBot="1">
      <c r="A47" s="39" t="s">
        <v>52</v>
      </c>
      <c r="B47" s="117">
        <v>12667</v>
      </c>
      <c r="C47" s="117">
        <v>13033</v>
      </c>
      <c r="D47" s="117">
        <v>12600</v>
      </c>
      <c r="E47" s="117">
        <v>12900</v>
      </c>
      <c r="F47" s="117">
        <v>13200</v>
      </c>
      <c r="G47" s="117">
        <v>13500</v>
      </c>
      <c r="H47" s="117">
        <v>13800</v>
      </c>
      <c r="I47" s="117">
        <v>14100</v>
      </c>
      <c r="J47" s="117">
        <v>14400</v>
      </c>
      <c r="K47" s="117">
        <v>14700</v>
      </c>
      <c r="L47" s="117">
        <v>15000</v>
      </c>
      <c r="M47" s="117">
        <v>15300</v>
      </c>
      <c r="N47" s="117">
        <v>15700</v>
      </c>
      <c r="O47" s="117">
        <v>16100</v>
      </c>
    </row>
    <row r="48" spans="1:15" s="20" customFormat="1" ht="17.25" customHeight="1" thickBot="1">
      <c r="A48" s="40" t="s">
        <v>53</v>
      </c>
      <c r="B48" s="91"/>
      <c r="C48" s="91"/>
      <c r="D48" s="91"/>
      <c r="E48" s="91"/>
      <c r="F48" s="91"/>
      <c r="G48" s="91"/>
      <c r="H48" s="91"/>
      <c r="I48" s="91"/>
      <c r="J48" s="91"/>
      <c r="K48" s="91"/>
      <c r="L48" s="91"/>
      <c r="M48" s="91"/>
      <c r="N48" s="91"/>
      <c r="O48" s="92"/>
    </row>
    <row r="49" spans="1:15" s="20" customFormat="1" ht="17.25" customHeight="1">
      <c r="A49" s="41" t="s">
        <v>54</v>
      </c>
      <c r="B49" s="89">
        <v>5791</v>
      </c>
      <c r="C49" s="89">
        <v>5791</v>
      </c>
      <c r="D49" s="89">
        <v>6400</v>
      </c>
      <c r="E49" s="89">
        <v>6000</v>
      </c>
      <c r="F49" s="89">
        <v>6100</v>
      </c>
      <c r="G49" s="89">
        <v>6200</v>
      </c>
      <c r="H49" s="89">
        <v>6300</v>
      </c>
      <c r="I49" s="89">
        <v>6400</v>
      </c>
      <c r="J49" s="89">
        <v>6500</v>
      </c>
      <c r="K49" s="89">
        <v>6600</v>
      </c>
      <c r="L49" s="89">
        <v>6700</v>
      </c>
      <c r="M49" s="89">
        <v>6800</v>
      </c>
      <c r="N49" s="89">
        <v>6900</v>
      </c>
      <c r="O49" s="89">
        <v>7000</v>
      </c>
    </row>
    <row r="50" spans="1:15" ht="16.5" customHeight="1">
      <c r="A50" s="28" t="s">
        <v>55</v>
      </c>
      <c r="B50" s="108">
        <v>10981</v>
      </c>
      <c r="C50" s="108">
        <v>13355</v>
      </c>
      <c r="D50" s="108">
        <v>10152</v>
      </c>
      <c r="E50" s="108">
        <v>4300</v>
      </c>
      <c r="F50" s="108">
        <v>4400</v>
      </c>
      <c r="G50" s="108">
        <v>4500</v>
      </c>
      <c r="H50" s="108">
        <v>4600</v>
      </c>
      <c r="I50" s="108">
        <v>4700</v>
      </c>
      <c r="J50" s="108">
        <v>4800</v>
      </c>
      <c r="K50" s="109">
        <v>4900</v>
      </c>
      <c r="L50" s="110">
        <v>5000</v>
      </c>
      <c r="M50" s="110">
        <v>5100</v>
      </c>
      <c r="N50" s="108">
        <v>5300</v>
      </c>
      <c r="O50" s="109">
        <v>5500</v>
      </c>
    </row>
    <row r="51" spans="1:15" ht="17.25" customHeight="1">
      <c r="A51" s="29" t="s">
        <v>56</v>
      </c>
      <c r="B51" s="108">
        <v>3256</v>
      </c>
      <c r="C51" s="108">
        <v>2494</v>
      </c>
      <c r="D51" s="108">
        <v>346</v>
      </c>
      <c r="E51" s="108">
        <v>2446</v>
      </c>
      <c r="F51" s="108">
        <v>2603</v>
      </c>
      <c r="G51" s="108">
        <v>2868</v>
      </c>
      <c r="H51" s="108"/>
      <c r="I51" s="108"/>
      <c r="J51" s="108"/>
      <c r="K51" s="109"/>
      <c r="L51" s="110"/>
      <c r="M51" s="110"/>
      <c r="N51" s="108"/>
      <c r="O51" s="109"/>
    </row>
    <row r="52" spans="1:15" ht="17.25" customHeight="1" thickBot="1">
      <c r="A52" s="29" t="s">
        <v>57</v>
      </c>
      <c r="B52" s="105">
        <v>450</v>
      </c>
      <c r="C52" s="105">
        <v>450</v>
      </c>
      <c r="D52" s="105">
        <v>450</v>
      </c>
      <c r="E52" s="105">
        <v>411</v>
      </c>
      <c r="F52" s="105">
        <v>411</v>
      </c>
      <c r="G52" s="105">
        <v>474</v>
      </c>
      <c r="H52" s="105">
        <v>522</v>
      </c>
      <c r="I52" s="105">
        <v>529</v>
      </c>
      <c r="J52" s="105">
        <v>538</v>
      </c>
      <c r="K52" s="106">
        <v>549</v>
      </c>
      <c r="L52" s="107">
        <v>560</v>
      </c>
      <c r="M52" s="107">
        <v>571</v>
      </c>
      <c r="N52" s="105">
        <v>583</v>
      </c>
      <c r="O52" s="106">
        <v>600</v>
      </c>
    </row>
    <row r="53" spans="1:15" ht="17.25" customHeight="1" thickBot="1">
      <c r="A53" s="40" t="s">
        <v>107</v>
      </c>
      <c r="B53" s="117"/>
      <c r="C53" s="117"/>
      <c r="D53" s="117"/>
      <c r="E53" s="117"/>
      <c r="F53" s="117"/>
      <c r="G53" s="117"/>
      <c r="H53" s="117"/>
      <c r="I53" s="117"/>
      <c r="J53" s="117"/>
      <c r="K53" s="117"/>
      <c r="L53" s="117"/>
      <c r="M53" s="117"/>
      <c r="N53" s="117"/>
      <c r="O53" s="117"/>
    </row>
    <row r="54" spans="1:15" s="20" customFormat="1" ht="18" customHeight="1" thickBot="1">
      <c r="A54" s="39" t="s">
        <v>58</v>
      </c>
      <c r="B54" s="117"/>
      <c r="C54" s="117"/>
      <c r="D54" s="117">
        <v>16193</v>
      </c>
      <c r="E54" s="117"/>
      <c r="F54" s="117"/>
      <c r="G54" s="117"/>
      <c r="H54" s="117"/>
      <c r="I54" s="117"/>
      <c r="J54" s="117"/>
      <c r="K54" s="117"/>
      <c r="L54" s="117"/>
      <c r="M54" s="117"/>
      <c r="N54" s="117"/>
      <c r="O54" s="117"/>
    </row>
    <row r="55" spans="1:15" ht="17.25" customHeight="1" thickBot="1">
      <c r="A55" s="9" t="s">
        <v>59</v>
      </c>
      <c r="B55" s="118"/>
      <c r="C55" s="118"/>
      <c r="D55" s="118"/>
      <c r="E55" s="118"/>
      <c r="F55" s="118"/>
      <c r="G55" s="118"/>
      <c r="H55" s="118"/>
      <c r="I55" s="118"/>
      <c r="J55" s="118"/>
      <c r="K55" s="118"/>
      <c r="L55" s="118"/>
      <c r="M55" s="118"/>
      <c r="N55" s="118"/>
      <c r="O55" s="119"/>
    </row>
    <row r="56" spans="1:15" ht="16.5" customHeight="1">
      <c r="A56" s="42" t="s">
        <v>60</v>
      </c>
      <c r="B56" s="101">
        <v>-1061</v>
      </c>
      <c r="C56" s="101">
        <v>2311</v>
      </c>
      <c r="D56" s="101">
        <v>26907</v>
      </c>
      <c r="E56" s="101">
        <v>41195</v>
      </c>
      <c r="F56" s="101">
        <v>28376</v>
      </c>
      <c r="G56" s="101">
        <v>86475</v>
      </c>
      <c r="H56" s="101">
        <v>9475</v>
      </c>
      <c r="I56" s="101">
        <v>9929</v>
      </c>
      <c r="J56" s="101">
        <v>7250</v>
      </c>
      <c r="K56" s="101">
        <v>4250</v>
      </c>
      <c r="L56" s="101">
        <v>4250</v>
      </c>
      <c r="M56" s="101">
        <v>4293</v>
      </c>
      <c r="N56" s="101">
        <v>4335</v>
      </c>
      <c r="O56" s="101">
        <v>4379</v>
      </c>
    </row>
    <row r="57" spans="1:15" ht="17.25" customHeight="1">
      <c r="A57" s="43" t="s">
        <v>61</v>
      </c>
      <c r="B57" s="120">
        <v>25344</v>
      </c>
      <c r="C57" s="120">
        <v>61206</v>
      </c>
      <c r="D57" s="120">
        <v>53885</v>
      </c>
      <c r="E57" s="120">
        <v>92064</v>
      </c>
      <c r="F57" s="120">
        <v>194507</v>
      </c>
      <c r="G57" s="120">
        <v>174845</v>
      </c>
      <c r="H57" s="120">
        <v>120858</v>
      </c>
      <c r="I57" s="120">
        <v>119330</v>
      </c>
      <c r="J57" s="120">
        <v>46546</v>
      </c>
      <c r="K57" s="120">
        <v>85382</v>
      </c>
      <c r="L57" s="120">
        <v>77835</v>
      </c>
      <c r="M57" s="120">
        <v>78613</v>
      </c>
      <c r="N57" s="120">
        <v>79399</v>
      </c>
      <c r="O57" s="120">
        <v>80193</v>
      </c>
    </row>
    <row r="58" spans="1:15" ht="17.25" customHeight="1">
      <c r="A58" s="43" t="s">
        <v>62</v>
      </c>
      <c r="B58" s="120">
        <v>33454</v>
      </c>
      <c r="C58" s="120">
        <v>32000</v>
      </c>
      <c r="D58" s="120">
        <v>33947</v>
      </c>
      <c r="E58" s="120">
        <v>36041</v>
      </c>
      <c r="F58" s="120">
        <v>37338</v>
      </c>
      <c r="G58" s="120">
        <v>37741</v>
      </c>
      <c r="H58" s="120">
        <v>37727</v>
      </c>
      <c r="I58" s="120">
        <v>38301</v>
      </c>
      <c r="J58" s="120">
        <v>38887</v>
      </c>
      <c r="K58" s="120">
        <v>39485</v>
      </c>
      <c r="L58" s="120">
        <v>40109</v>
      </c>
      <c r="M58" s="120">
        <v>40510</v>
      </c>
      <c r="N58" s="120">
        <v>40915</v>
      </c>
      <c r="O58" s="120">
        <v>41324</v>
      </c>
    </row>
    <row r="59" spans="1:15" ht="17.25" customHeight="1">
      <c r="A59" s="37" t="s">
        <v>63</v>
      </c>
      <c r="B59" s="115"/>
      <c r="C59" s="115"/>
      <c r="D59" s="115">
        <v>2500</v>
      </c>
      <c r="E59" s="115">
        <v>2750</v>
      </c>
      <c r="F59" s="115">
        <v>3025</v>
      </c>
      <c r="G59" s="115"/>
      <c r="H59" s="115"/>
      <c r="I59" s="115"/>
      <c r="J59" s="115"/>
      <c r="K59" s="115"/>
      <c r="L59" s="115"/>
      <c r="M59" s="115"/>
      <c r="N59" s="115"/>
      <c r="O59" s="115"/>
    </row>
    <row r="60" spans="1:15" ht="17.25" customHeight="1" thickBot="1">
      <c r="A60" s="44" t="s">
        <v>64</v>
      </c>
      <c r="B60" s="121">
        <v>7819</v>
      </c>
      <c r="C60" s="121">
        <v>2160</v>
      </c>
      <c r="D60" s="121">
        <v>7929</v>
      </c>
      <c r="E60" s="121">
        <v>5976</v>
      </c>
      <c r="F60" s="121">
        <v>4416</v>
      </c>
      <c r="G60" s="121">
        <v>5056</v>
      </c>
      <c r="H60" s="121">
        <v>5777</v>
      </c>
      <c r="I60" s="121">
        <v>5863</v>
      </c>
      <c r="J60" s="121">
        <v>5950</v>
      </c>
      <c r="K60" s="121">
        <v>6039</v>
      </c>
      <c r="L60" s="121">
        <v>6130</v>
      </c>
      <c r="M60" s="121">
        <v>6191</v>
      </c>
      <c r="N60" s="121">
        <v>6253</v>
      </c>
      <c r="O60" s="121">
        <v>6315</v>
      </c>
    </row>
    <row r="61" spans="1:15" ht="16.5" customHeight="1" thickBot="1">
      <c r="A61" s="45" t="s">
        <v>65</v>
      </c>
      <c r="B61" s="121">
        <v>36765</v>
      </c>
      <c r="C61" s="121">
        <v>40678</v>
      </c>
      <c r="D61" s="121">
        <v>46395</v>
      </c>
      <c r="E61" s="121">
        <v>50369</v>
      </c>
      <c r="F61" s="121">
        <v>55581</v>
      </c>
      <c r="G61" s="121">
        <v>61976</v>
      </c>
      <c r="H61" s="121">
        <v>65388</v>
      </c>
      <c r="I61" s="121">
        <v>68984</v>
      </c>
      <c r="J61" s="121">
        <v>67049</v>
      </c>
      <c r="K61" s="121">
        <v>72375</v>
      </c>
      <c r="L61" s="121">
        <v>78834</v>
      </c>
      <c r="M61" s="121">
        <v>86023</v>
      </c>
      <c r="N61" s="121">
        <v>85717</v>
      </c>
      <c r="O61" s="121">
        <v>85465</v>
      </c>
    </row>
    <row r="62" spans="1:15" ht="16.5" customHeight="1" thickBot="1">
      <c r="A62" s="45" t="s">
        <v>66</v>
      </c>
      <c r="B62" s="122"/>
      <c r="C62" s="122"/>
      <c r="D62" s="122"/>
      <c r="E62" s="121"/>
      <c r="F62" s="122"/>
      <c r="G62" s="122"/>
      <c r="H62" s="122"/>
      <c r="I62" s="122"/>
      <c r="J62" s="122"/>
      <c r="K62" s="122"/>
      <c r="L62" s="122"/>
      <c r="M62" s="122"/>
      <c r="N62" s="122"/>
      <c r="O62" s="122"/>
    </row>
    <row r="63" spans="1:15" ht="16.5" customHeight="1" thickBot="1">
      <c r="A63" s="46" t="s">
        <v>67</v>
      </c>
      <c r="B63" s="122"/>
      <c r="C63" s="122"/>
      <c r="D63" s="122"/>
      <c r="E63" s="122"/>
      <c r="F63" s="122"/>
      <c r="G63" s="122"/>
      <c r="H63" s="122"/>
      <c r="I63" s="122"/>
      <c r="J63" s="122"/>
      <c r="K63" s="122"/>
      <c r="L63" s="122"/>
      <c r="M63" s="122"/>
      <c r="N63" s="122"/>
      <c r="O63" s="122"/>
    </row>
    <row r="64" spans="1:15" ht="13.5" thickBot="1">
      <c r="A64" s="47"/>
      <c r="B64" s="123"/>
      <c r="C64" s="123"/>
      <c r="D64" s="123"/>
      <c r="E64" s="123"/>
      <c r="F64" s="123"/>
      <c r="G64" s="123"/>
      <c r="H64" s="123"/>
      <c r="I64" s="123"/>
      <c r="J64" s="123"/>
      <c r="K64" s="123"/>
      <c r="L64" s="123"/>
      <c r="M64" s="123"/>
      <c r="N64" s="123"/>
      <c r="O64" s="124"/>
    </row>
    <row r="65" spans="1:15" ht="18" thickBot="1">
      <c r="A65" s="48" t="s">
        <v>68</v>
      </c>
      <c r="B65" s="125">
        <f>SUM(B12:B61)</f>
        <v>477917</v>
      </c>
      <c r="C65" s="125">
        <f aca="true" t="shared" si="0" ref="C65:O65">SUM(C12:C61)</f>
        <v>494822</v>
      </c>
      <c r="D65" s="125">
        <f t="shared" si="0"/>
        <v>545319</v>
      </c>
      <c r="E65" s="125">
        <f t="shared" si="0"/>
        <v>618812</v>
      </c>
      <c r="F65" s="125">
        <f t="shared" si="0"/>
        <v>735687</v>
      </c>
      <c r="G65" s="125">
        <f t="shared" si="0"/>
        <v>821026</v>
      </c>
      <c r="H65" s="125">
        <f t="shared" si="0"/>
        <v>727341</v>
      </c>
      <c r="I65" s="125">
        <f t="shared" si="0"/>
        <v>764321</v>
      </c>
      <c r="J65" s="125">
        <f t="shared" si="0"/>
        <v>638164</v>
      </c>
      <c r="K65" s="125">
        <f t="shared" si="0"/>
        <v>696251</v>
      </c>
      <c r="L65" s="125">
        <f t="shared" si="0"/>
        <v>707629</v>
      </c>
      <c r="M65" s="125">
        <f t="shared" si="0"/>
        <v>724632</v>
      </c>
      <c r="N65" s="125">
        <f t="shared" si="0"/>
        <v>660747</v>
      </c>
      <c r="O65" s="125">
        <f t="shared" si="0"/>
        <v>671528</v>
      </c>
    </row>
    <row r="66" spans="2:15" ht="12.75">
      <c r="B66" s="88"/>
      <c r="C66" s="88"/>
      <c r="D66" s="88"/>
      <c r="E66" s="88"/>
      <c r="F66" s="88"/>
      <c r="G66" s="88"/>
      <c r="H66" s="88"/>
      <c r="I66" s="88"/>
      <c r="J66" s="88"/>
      <c r="K66" s="88"/>
      <c r="L66" s="88"/>
      <c r="M66" s="88"/>
      <c r="N66" s="88"/>
      <c r="O66" s="88"/>
    </row>
    <row r="67" spans="2:15" ht="12.75">
      <c r="B67" s="126"/>
      <c r="C67" s="126"/>
      <c r="D67" s="126"/>
      <c r="E67" s="126"/>
      <c r="F67" s="126"/>
      <c r="G67" s="126"/>
      <c r="H67" s="126"/>
      <c r="I67" s="126"/>
      <c r="J67" s="126"/>
      <c r="K67" s="126"/>
      <c r="L67" s="126"/>
      <c r="M67" s="126"/>
      <c r="N67" s="126"/>
      <c r="O67" s="126"/>
    </row>
  </sheetData>
  <sheetProtection/>
  <mergeCells count="1">
    <mergeCell ref="A8:O8"/>
  </mergeCells>
  <printOptions headings="1" horizontalCentered="1"/>
  <pageMargins left="0.5" right="0.5" top="0.5" bottom="0.5" header="0.5" footer="0.25"/>
  <pageSetup fitToHeight="2" fitToWidth="1" horizontalDpi="600" verticalDpi="600" orientation="portrait" scale="41" r:id="rId3"/>
  <headerFooter alignWithMargins="0">
    <oddFooter>&amp;L&amp;A&amp;R&amp;A</oddFooter>
  </headerFooter>
  <legacyDrawing r:id="rId2"/>
</worksheet>
</file>

<file path=xl/worksheets/sheet4.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C31" sqref="C31"/>
    </sheetView>
  </sheetViews>
  <sheetFormatPr defaultColWidth="9.33203125" defaultRowHeight="11.25"/>
  <cols>
    <col min="1" max="1" width="67.5" style="0" bestFit="1" customWidth="1"/>
    <col min="2" max="15" width="15.83203125" style="0" bestFit="1" customWidth="1"/>
  </cols>
  <sheetData>
    <row r="1" spans="1:15" ht="17.25">
      <c r="A1" s="127" t="s">
        <v>88</v>
      </c>
      <c r="B1" s="128"/>
      <c r="C1" s="128"/>
      <c r="D1" s="128"/>
      <c r="E1" s="128"/>
      <c r="F1" s="128"/>
      <c r="G1" s="128"/>
      <c r="H1" s="128"/>
      <c r="I1" s="128"/>
      <c r="J1" s="128"/>
      <c r="K1" s="128"/>
      <c r="L1" s="128"/>
      <c r="M1" s="128"/>
      <c r="N1" s="128"/>
      <c r="O1" s="128"/>
    </row>
    <row r="2" spans="1:15" ht="17.25">
      <c r="A2" s="129" t="s">
        <v>110</v>
      </c>
      <c r="B2" s="128"/>
      <c r="C2" s="128"/>
      <c r="D2" s="128"/>
      <c r="E2" s="128"/>
      <c r="F2" s="128"/>
      <c r="G2" s="128"/>
      <c r="H2" s="128"/>
      <c r="I2" s="128"/>
      <c r="J2" s="128"/>
      <c r="K2" s="128"/>
      <c r="L2" s="128"/>
      <c r="M2" s="128"/>
      <c r="N2" s="128"/>
      <c r="O2" s="128"/>
    </row>
    <row r="3" spans="1:15" ht="17.25">
      <c r="A3" s="129" t="s">
        <v>129</v>
      </c>
      <c r="B3" s="128"/>
      <c r="C3" s="128"/>
      <c r="D3" s="128"/>
      <c r="E3" s="128"/>
      <c r="F3" s="128"/>
      <c r="G3" s="128"/>
      <c r="H3" s="128"/>
      <c r="I3" s="128"/>
      <c r="J3" s="128"/>
      <c r="K3" s="128"/>
      <c r="L3" s="128"/>
      <c r="M3" s="128"/>
      <c r="N3" s="128"/>
      <c r="O3" s="128"/>
    </row>
    <row r="4" spans="1:15" ht="18" thickBot="1">
      <c r="A4" s="129" t="s">
        <v>148</v>
      </c>
      <c r="B4" s="130"/>
      <c r="C4" s="130"/>
      <c r="D4" s="130"/>
      <c r="E4" s="130"/>
      <c r="F4" s="130"/>
      <c r="G4" s="130"/>
      <c r="H4" s="130"/>
      <c r="I4" s="130"/>
      <c r="J4" s="130"/>
      <c r="K4" s="130"/>
      <c r="L4" s="130"/>
      <c r="M4" s="130"/>
      <c r="N4" s="130"/>
      <c r="O4" s="130"/>
    </row>
    <row r="5" spans="1:15" ht="18" thickBot="1">
      <c r="A5" s="131"/>
      <c r="B5" s="132">
        <v>2013</v>
      </c>
      <c r="C5" s="133">
        <v>2014</v>
      </c>
      <c r="D5" s="132">
        <v>2015</v>
      </c>
      <c r="E5" s="133">
        <v>2016</v>
      </c>
      <c r="F5" s="132">
        <v>2017</v>
      </c>
      <c r="G5" s="133">
        <v>2018</v>
      </c>
      <c r="H5" s="132">
        <v>2019</v>
      </c>
      <c r="I5" s="133">
        <v>2020</v>
      </c>
      <c r="J5" s="132">
        <v>2021</v>
      </c>
      <c r="K5" s="132">
        <v>2022</v>
      </c>
      <c r="L5" s="132">
        <v>2023</v>
      </c>
      <c r="M5" s="132">
        <v>2024</v>
      </c>
      <c r="N5" s="132">
        <v>2025</v>
      </c>
      <c r="O5" s="133">
        <v>2026</v>
      </c>
    </row>
    <row r="6" spans="1:15" ht="15" thickBot="1">
      <c r="A6" s="134"/>
      <c r="B6" s="135"/>
      <c r="C6" s="135"/>
      <c r="D6" s="135"/>
      <c r="E6" s="135"/>
      <c r="F6" s="135"/>
      <c r="G6" s="135"/>
      <c r="H6" s="135"/>
      <c r="I6" s="135"/>
      <c r="J6" s="135"/>
      <c r="K6" s="135"/>
      <c r="L6" s="135"/>
      <c r="M6" s="135"/>
      <c r="N6" s="135"/>
      <c r="O6" s="136"/>
    </row>
    <row r="7" spans="1:15" ht="15" thickBot="1">
      <c r="A7" s="137" t="s">
        <v>69</v>
      </c>
      <c r="B7" s="138"/>
      <c r="C7" s="138"/>
      <c r="D7" s="138"/>
      <c r="E7" s="138"/>
      <c r="F7" s="138"/>
      <c r="G7" s="138"/>
      <c r="H7" s="138"/>
      <c r="I7" s="138"/>
      <c r="J7" s="138"/>
      <c r="K7" s="138"/>
      <c r="L7" s="138"/>
      <c r="M7" s="138"/>
      <c r="N7" s="138"/>
      <c r="O7" s="139"/>
    </row>
    <row r="8" spans="1:15" ht="15" thickBot="1">
      <c r="A8" s="140" t="s">
        <v>70</v>
      </c>
      <c r="B8" s="141"/>
      <c r="C8" s="141"/>
      <c r="D8" s="141"/>
      <c r="E8" s="141"/>
      <c r="F8" s="141"/>
      <c r="G8" s="141"/>
      <c r="H8" s="141"/>
      <c r="I8" s="141"/>
      <c r="J8" s="141"/>
      <c r="K8" s="141"/>
      <c r="L8" s="141"/>
      <c r="M8" s="141"/>
      <c r="N8" s="141"/>
      <c r="O8" s="142"/>
    </row>
    <row r="9" spans="1:15" ht="13.5">
      <c r="A9" s="143" t="s">
        <v>71</v>
      </c>
      <c r="B9" s="144">
        <v>158218968.69658452</v>
      </c>
      <c r="C9" s="144">
        <v>164765074.7866876</v>
      </c>
      <c r="D9" s="144">
        <v>175793742.44787621</v>
      </c>
      <c r="E9" s="144">
        <v>199485580.6448247</v>
      </c>
      <c r="F9" s="144">
        <v>237162415.02726057</v>
      </c>
      <c r="G9" s="144">
        <v>264673032.09132633</v>
      </c>
      <c r="H9" s="144">
        <v>234471926.38763866</v>
      </c>
      <c r="I9" s="144">
        <v>246393118.56271866</v>
      </c>
      <c r="J9" s="144">
        <v>205724058.496965</v>
      </c>
      <c r="K9" s="144">
        <v>224449485.48111513</v>
      </c>
      <c r="L9" s="144">
        <v>228117395.82638454</v>
      </c>
      <c r="M9" s="144">
        <v>233598629.75155723</v>
      </c>
      <c r="N9" s="144">
        <v>213004109.4134018</v>
      </c>
      <c r="O9" s="145">
        <v>216479565.68272406</v>
      </c>
    </row>
    <row r="10" spans="1:15" ht="13.5">
      <c r="A10" s="146" t="s">
        <v>72</v>
      </c>
      <c r="B10" s="147">
        <v>153595405.5820814</v>
      </c>
      <c r="C10" s="147">
        <v>156938544.5423898</v>
      </c>
      <c r="D10" s="147">
        <v>179371330.8588698</v>
      </c>
      <c r="E10" s="147">
        <v>203545322.99706948</v>
      </c>
      <c r="F10" s="147">
        <v>241988920.77035525</v>
      </c>
      <c r="G10" s="147">
        <v>270059407.9607247</v>
      </c>
      <c r="H10" s="147">
        <v>239243677.8440165</v>
      </c>
      <c r="I10" s="147">
        <v>251407478.87636817</v>
      </c>
      <c r="J10" s="147">
        <v>209910760.46537858</v>
      </c>
      <c r="K10" s="147">
        <v>229017269.67484894</v>
      </c>
      <c r="L10" s="147">
        <v>232759825.8713362</v>
      </c>
      <c r="M10" s="147">
        <v>238352608.6986233</v>
      </c>
      <c r="N10" s="147">
        <v>217338968.11041912</v>
      </c>
      <c r="O10" s="148">
        <v>220885153.58715746</v>
      </c>
    </row>
    <row r="11" spans="1:15" ht="13.5">
      <c r="A11" s="146" t="s">
        <v>73</v>
      </c>
      <c r="B11" s="147">
        <v>668172.5653035783</v>
      </c>
      <c r="C11" s="147">
        <v>936612.8640260278</v>
      </c>
      <c r="D11" s="147">
        <v>707710.3929568798</v>
      </c>
      <c r="E11" s="147">
        <v>803088.9877052379</v>
      </c>
      <c r="F11" s="147">
        <v>954768.3756906837</v>
      </c>
      <c r="G11" s="147">
        <v>1065520.609199047</v>
      </c>
      <c r="H11" s="147">
        <v>943937.0073730235</v>
      </c>
      <c r="I11" s="147">
        <v>991929.3390752848</v>
      </c>
      <c r="J11" s="147">
        <v>828203.8498767402</v>
      </c>
      <c r="K11" s="147">
        <v>903588.6679294512</v>
      </c>
      <c r="L11" s="147">
        <v>918354.9402417371</v>
      </c>
      <c r="M11" s="147">
        <v>940421.2900506486</v>
      </c>
      <c r="N11" s="147">
        <v>857511.8765623046</v>
      </c>
      <c r="O11" s="148">
        <v>871503.3673162818</v>
      </c>
    </row>
    <row r="12" spans="1:15" ht="13.5">
      <c r="A12" s="146" t="s">
        <v>74</v>
      </c>
      <c r="B12" s="147">
        <v>6696352.525189227</v>
      </c>
      <c r="C12" s="147">
        <v>7136428.917946837</v>
      </c>
      <c r="D12" s="147">
        <v>8022800.8320698375</v>
      </c>
      <c r="E12" s="147">
        <v>9104038.972591823</v>
      </c>
      <c r="F12" s="147">
        <v>10823518.483205173</v>
      </c>
      <c r="G12" s="147">
        <v>12079036.446467057</v>
      </c>
      <c r="H12" s="147">
        <v>10700731.095007706</v>
      </c>
      <c r="I12" s="147">
        <v>11244785.446258886</v>
      </c>
      <c r="J12" s="147">
        <v>9388747.999239005</v>
      </c>
      <c r="K12" s="147">
        <v>10243331.15502936</v>
      </c>
      <c r="L12" s="147">
        <v>10410725.703664731</v>
      </c>
      <c r="M12" s="147">
        <v>10660875.950671867</v>
      </c>
      <c r="N12" s="147">
        <v>9720991.899030931</v>
      </c>
      <c r="O12" s="148">
        <v>9879603.309545776</v>
      </c>
    </row>
    <row r="13" spans="1:15" ht="14.25" thickBot="1">
      <c r="A13" s="149" t="s">
        <v>75</v>
      </c>
      <c r="B13" s="150">
        <v>7440925.7856542645</v>
      </c>
      <c r="C13" s="150">
        <v>7495105.26129199</v>
      </c>
      <c r="D13" s="150">
        <v>9351592.781535214</v>
      </c>
      <c r="E13" s="150">
        <v>10611913.086335463</v>
      </c>
      <c r="F13" s="150">
        <v>12616184.726131488</v>
      </c>
      <c r="G13" s="150">
        <v>14079650.287359748</v>
      </c>
      <c r="H13" s="150">
        <v>12473060.438595768</v>
      </c>
      <c r="I13" s="150">
        <v>13107224.847063417</v>
      </c>
      <c r="J13" s="150">
        <v>10943777.597765047</v>
      </c>
      <c r="K13" s="150">
        <v>11939902.746349704</v>
      </c>
      <c r="L13" s="150">
        <v>12135022.341794401</v>
      </c>
      <c r="M13" s="150">
        <v>12426604.208673136</v>
      </c>
      <c r="N13" s="150">
        <v>11331050.037906341</v>
      </c>
      <c r="O13" s="151">
        <v>11515931.770942843</v>
      </c>
    </row>
    <row r="14" spans="1:15" ht="14.25" thickBot="1" thickTop="1">
      <c r="A14" s="152" t="s">
        <v>76</v>
      </c>
      <c r="B14" s="153">
        <f aca="true" t="shared" si="0" ref="B14:O14">SUM(B9:B13)</f>
        <v>326619825.15481293</v>
      </c>
      <c r="C14" s="153">
        <f t="shared" si="0"/>
        <v>337271766.3723422</v>
      </c>
      <c r="D14" s="153">
        <f t="shared" si="0"/>
        <v>373247177.3133079</v>
      </c>
      <c r="E14" s="153">
        <f t="shared" si="0"/>
        <v>423549944.68852675</v>
      </c>
      <c r="F14" s="153">
        <f t="shared" si="0"/>
        <v>503545807.3826432</v>
      </c>
      <c r="G14" s="153">
        <f t="shared" si="0"/>
        <v>561956647.3950769</v>
      </c>
      <c r="H14" s="153">
        <f t="shared" si="0"/>
        <v>497833332.77263165</v>
      </c>
      <c r="I14" s="153">
        <f t="shared" si="0"/>
        <v>523144537.0714844</v>
      </c>
      <c r="J14" s="153">
        <f t="shared" si="0"/>
        <v>436795548.4092244</v>
      </c>
      <c r="K14" s="153">
        <f t="shared" si="0"/>
        <v>476553577.7252726</v>
      </c>
      <c r="L14" s="153">
        <f t="shared" si="0"/>
        <v>484341324.6834216</v>
      </c>
      <c r="M14" s="153">
        <f t="shared" si="0"/>
        <v>495979139.8995761</v>
      </c>
      <c r="N14" s="153">
        <f t="shared" si="0"/>
        <v>452252631.3373205</v>
      </c>
      <c r="O14" s="153">
        <f t="shared" si="0"/>
        <v>459631757.7176864</v>
      </c>
    </row>
    <row r="15" spans="1:15" ht="15" thickBot="1">
      <c r="A15" s="140" t="s">
        <v>77</v>
      </c>
      <c r="B15" s="154"/>
      <c r="C15" s="154"/>
      <c r="D15" s="154"/>
      <c r="E15" s="154"/>
      <c r="F15" s="154"/>
      <c r="G15" s="154"/>
      <c r="H15" s="154"/>
      <c r="I15" s="154"/>
      <c r="J15" s="154"/>
      <c r="K15" s="154"/>
      <c r="L15" s="154"/>
      <c r="M15" s="154"/>
      <c r="N15" s="154"/>
      <c r="O15" s="155"/>
    </row>
    <row r="16" spans="1:15" ht="13.5">
      <c r="A16" s="143" t="s">
        <v>71</v>
      </c>
      <c r="B16" s="156">
        <v>65051646.864424616</v>
      </c>
      <c r="C16" s="156">
        <v>67743074.98596084</v>
      </c>
      <c r="D16" s="156">
        <v>72277505.97101268</v>
      </c>
      <c r="E16" s="156">
        <v>82018392.9496942</v>
      </c>
      <c r="F16" s="156">
        <v>97509203.85186726</v>
      </c>
      <c r="G16" s="156">
        <v>108820179.77982914</v>
      </c>
      <c r="H16" s="156">
        <v>96403010.84404235</v>
      </c>
      <c r="I16" s="156">
        <v>101304402.81976306</v>
      </c>
      <c r="J16" s="156">
        <v>84583339.88085017</v>
      </c>
      <c r="K16" s="156">
        <v>92282289.46694236</v>
      </c>
      <c r="L16" s="156">
        <v>93790348.90176526</v>
      </c>
      <c r="M16" s="156">
        <v>96043955.38535585</v>
      </c>
      <c r="N16" s="156">
        <v>87576529.0368183</v>
      </c>
      <c r="O16" s="157">
        <v>89005461.07819864</v>
      </c>
    </row>
    <row r="17" spans="1:15" ht="13.5">
      <c r="A17" s="146" t="s">
        <v>72</v>
      </c>
      <c r="B17" s="158">
        <v>28163262.649799224</v>
      </c>
      <c r="C17" s="158">
        <v>28776260.807244934</v>
      </c>
      <c r="D17" s="158">
        <v>32889537.832710546</v>
      </c>
      <c r="E17" s="158">
        <v>37322082.46060613</v>
      </c>
      <c r="F17" s="158">
        <v>44371102.821528904</v>
      </c>
      <c r="G17" s="158">
        <v>49518109.01259448</v>
      </c>
      <c r="H17" s="158">
        <v>43867734.91622614</v>
      </c>
      <c r="I17" s="158">
        <v>46098090.19277735</v>
      </c>
      <c r="J17" s="158">
        <v>38489249.451190755</v>
      </c>
      <c r="K17" s="158">
        <v>41992620.10962858</v>
      </c>
      <c r="L17" s="158">
        <v>42678855.435118034</v>
      </c>
      <c r="M17" s="158">
        <v>43704348.42503692</v>
      </c>
      <c r="N17" s="158">
        <v>39851286.044223644</v>
      </c>
      <c r="O17" s="159">
        <v>40501514.82292831</v>
      </c>
    </row>
    <row r="18" spans="1:15" ht="13.5">
      <c r="A18" s="146" t="s">
        <v>73</v>
      </c>
      <c r="B18" s="158">
        <v>2167741.907733922</v>
      </c>
      <c r="C18" s="158">
        <v>3038638.61239117</v>
      </c>
      <c r="D18" s="158">
        <v>2296013.8697919296</v>
      </c>
      <c r="E18" s="158">
        <v>2605449.1679066448</v>
      </c>
      <c r="F18" s="158">
        <v>3097540.257767684</v>
      </c>
      <c r="G18" s="158">
        <v>3456852.0140684424</v>
      </c>
      <c r="H18" s="158">
        <v>3062400.2172459275</v>
      </c>
      <c r="I18" s="158">
        <v>3218100.995881745</v>
      </c>
      <c r="J18" s="158">
        <v>2686928.926375015</v>
      </c>
      <c r="K18" s="158">
        <v>2931498.7243365822</v>
      </c>
      <c r="L18" s="158">
        <v>2979404.7129606586</v>
      </c>
      <c r="M18" s="158">
        <v>3050994.229973769</v>
      </c>
      <c r="N18" s="158">
        <v>2782012.503550047</v>
      </c>
      <c r="O18" s="159">
        <v>2827404.8803610997</v>
      </c>
    </row>
    <row r="19" spans="1:15" ht="13.5">
      <c r="A19" s="146" t="s">
        <v>74</v>
      </c>
      <c r="B19" s="158">
        <v>2585510.212992651</v>
      </c>
      <c r="C19" s="158">
        <v>2755426.8957974603</v>
      </c>
      <c r="D19" s="158">
        <v>3097661.5120089334</v>
      </c>
      <c r="E19" s="158">
        <v>3515135.389688003</v>
      </c>
      <c r="F19" s="158">
        <v>4179038.883268905</v>
      </c>
      <c r="G19" s="158">
        <v>4663803.46285137</v>
      </c>
      <c r="H19" s="158">
        <v>4131629.783312317</v>
      </c>
      <c r="I19" s="158">
        <v>4341693.109024588</v>
      </c>
      <c r="J19" s="158">
        <v>3625063.607080752</v>
      </c>
      <c r="K19" s="158">
        <v>3955024.3534476724</v>
      </c>
      <c r="L19" s="158">
        <v>4019656.6011478957</v>
      </c>
      <c r="M19" s="158">
        <v>4116241.423405488</v>
      </c>
      <c r="N19" s="158">
        <v>3753345.383299255</v>
      </c>
      <c r="O19" s="159">
        <v>3814586.397753122</v>
      </c>
    </row>
    <row r="20" spans="1:15" ht="14.25" thickBot="1">
      <c r="A20" s="149" t="s">
        <v>75</v>
      </c>
      <c r="B20" s="160">
        <v>6499610.21331565</v>
      </c>
      <c r="C20" s="160">
        <v>6546935.705243814</v>
      </c>
      <c r="D20" s="160">
        <v>8168567.958414435</v>
      </c>
      <c r="E20" s="160">
        <v>9269451.23034839</v>
      </c>
      <c r="F20" s="160">
        <v>11020172.148085874</v>
      </c>
      <c r="G20" s="160">
        <v>12298501.751498058</v>
      </c>
      <c r="H20" s="160">
        <v>10895153.822700318</v>
      </c>
      <c r="I20" s="160">
        <v>11449093.155645188</v>
      </c>
      <c r="J20" s="160">
        <v>9559333.165749935</v>
      </c>
      <c r="K20" s="160">
        <v>10429443.334294254</v>
      </c>
      <c r="L20" s="160">
        <v>10599879.29238638</v>
      </c>
      <c r="M20" s="160">
        <v>10854574.54598459</v>
      </c>
      <c r="N20" s="160">
        <v>9897613.640490178</v>
      </c>
      <c r="O20" s="161">
        <v>10059106.878685923</v>
      </c>
    </row>
    <row r="21" spans="1:15" ht="14.25" thickBot="1" thickTop="1">
      <c r="A21" s="152" t="s">
        <v>78</v>
      </c>
      <c r="B21" s="153">
        <f aca="true" t="shared" si="1" ref="B21:O21">SUM(B16:B20)</f>
        <v>104467771.84826607</v>
      </c>
      <c r="C21" s="153">
        <f t="shared" si="1"/>
        <v>108860337.00663821</v>
      </c>
      <c r="D21" s="153">
        <f t="shared" si="1"/>
        <v>118729287.14393853</v>
      </c>
      <c r="E21" s="153">
        <f t="shared" si="1"/>
        <v>134730511.19824335</v>
      </c>
      <c r="F21" s="153">
        <f t="shared" si="1"/>
        <v>160177057.9625186</v>
      </c>
      <c r="G21" s="153">
        <f t="shared" si="1"/>
        <v>178757446.02084148</v>
      </c>
      <c r="H21" s="153">
        <f t="shared" si="1"/>
        <v>158359929.58352706</v>
      </c>
      <c r="I21" s="153">
        <f t="shared" si="1"/>
        <v>166411380.2730919</v>
      </c>
      <c r="J21" s="153">
        <f t="shared" si="1"/>
        <v>138943915.03124663</v>
      </c>
      <c r="K21" s="153">
        <f t="shared" si="1"/>
        <v>151590875.98864946</v>
      </c>
      <c r="L21" s="153">
        <f t="shared" si="1"/>
        <v>154068144.94337824</v>
      </c>
      <c r="M21" s="153">
        <f t="shared" si="1"/>
        <v>157770114.00975662</v>
      </c>
      <c r="N21" s="153">
        <f t="shared" si="1"/>
        <v>143860786.60838142</v>
      </c>
      <c r="O21" s="153">
        <f t="shared" si="1"/>
        <v>146208074.0579271</v>
      </c>
    </row>
    <row r="22" spans="1:15" ht="15" thickBot="1">
      <c r="A22" s="162" t="s">
        <v>79</v>
      </c>
      <c r="B22" s="154"/>
      <c r="C22" s="154"/>
      <c r="D22" s="154"/>
      <c r="E22" s="154"/>
      <c r="F22" s="154"/>
      <c r="G22" s="154"/>
      <c r="H22" s="154"/>
      <c r="I22" s="154"/>
      <c r="J22" s="154"/>
      <c r="K22" s="154"/>
      <c r="L22" s="154"/>
      <c r="M22" s="154"/>
      <c r="N22" s="154"/>
      <c r="O22" s="155"/>
    </row>
    <row r="23" spans="1:15" ht="13.5">
      <c r="A23" s="143" t="s">
        <v>71</v>
      </c>
      <c r="B23" s="156">
        <v>23495850.029874224</v>
      </c>
      <c r="C23" s="156">
        <v>24467960.569083102</v>
      </c>
      <c r="D23" s="156">
        <v>26105740.941002592</v>
      </c>
      <c r="E23" s="156">
        <v>29624028.80366115</v>
      </c>
      <c r="F23" s="156">
        <v>35219118.0495515</v>
      </c>
      <c r="G23" s="156">
        <v>39304502.61558388</v>
      </c>
      <c r="H23" s="156">
        <v>34819574.8209209</v>
      </c>
      <c r="I23" s="156">
        <v>36589896.96263662</v>
      </c>
      <c r="J23" s="156">
        <v>30550455.9017272</v>
      </c>
      <c r="K23" s="156">
        <v>33331221.240987368</v>
      </c>
      <c r="L23" s="156">
        <v>33875913.651166975</v>
      </c>
      <c r="M23" s="156">
        <v>34689888.431469634</v>
      </c>
      <c r="N23" s="156">
        <v>31631558.793191947</v>
      </c>
      <c r="O23" s="157">
        <v>32147671.367822476</v>
      </c>
    </row>
    <row r="24" spans="1:15" ht="13.5">
      <c r="A24" s="146" t="s">
        <v>72</v>
      </c>
      <c r="B24" s="158">
        <v>20924077.066787466</v>
      </c>
      <c r="C24" s="158">
        <v>21379507.989251424</v>
      </c>
      <c r="D24" s="158">
        <v>24435493.602427613</v>
      </c>
      <c r="E24" s="158">
        <v>27728681.133621667</v>
      </c>
      <c r="F24" s="158">
        <v>32965796.133802716</v>
      </c>
      <c r="G24" s="158">
        <v>36789797.47712207</v>
      </c>
      <c r="H24" s="158">
        <v>32591815.712057173</v>
      </c>
      <c r="I24" s="158">
        <v>34248872.50526953</v>
      </c>
      <c r="J24" s="158">
        <v>28595835.353801377</v>
      </c>
      <c r="K24" s="158">
        <v>31198687.11008387</v>
      </c>
      <c r="L24" s="158">
        <v>31708530.057438396</v>
      </c>
      <c r="M24" s="158">
        <v>32470426.66790324</v>
      </c>
      <c r="N24" s="158">
        <v>29607769.19807165</v>
      </c>
      <c r="O24" s="159">
        <v>30090860.849981405</v>
      </c>
    </row>
    <row r="25" spans="1:15" ht="13.5">
      <c r="A25" s="146" t="s">
        <v>73</v>
      </c>
      <c r="B25" s="158">
        <v>958494.3020174564</v>
      </c>
      <c r="C25" s="158">
        <v>1343572.2146977389</v>
      </c>
      <c r="D25" s="158">
        <v>1015211.360585432</v>
      </c>
      <c r="E25" s="158">
        <v>1152032.0628230306</v>
      </c>
      <c r="F25" s="158">
        <v>1369616.31675224</v>
      </c>
      <c r="G25" s="158">
        <v>1528490.521210548</v>
      </c>
      <c r="H25" s="158">
        <v>1354078.7066278062</v>
      </c>
      <c r="I25" s="158">
        <v>1422923.7608335998</v>
      </c>
      <c r="J25" s="158">
        <v>1188059.3610650674</v>
      </c>
      <c r="K25" s="158">
        <v>1296198.9679783164</v>
      </c>
      <c r="L25" s="158">
        <v>1317381.2023415812</v>
      </c>
      <c r="M25" s="158">
        <v>1349035.4061452888</v>
      </c>
      <c r="N25" s="158">
        <v>1230101.758553695</v>
      </c>
      <c r="O25" s="159">
        <v>1250172.5678936804</v>
      </c>
    </row>
    <row r="26" spans="1:15" ht="13.5">
      <c r="A26" s="146" t="s">
        <v>74</v>
      </c>
      <c r="B26" s="158">
        <v>638446.5289755741</v>
      </c>
      <c r="C26" s="158">
        <v>680404.4821124942</v>
      </c>
      <c r="D26" s="158">
        <v>764913.3352268656</v>
      </c>
      <c r="E26" s="158">
        <v>868001.2080972918</v>
      </c>
      <c r="F26" s="158">
        <v>1031940.5647942708</v>
      </c>
      <c r="G26" s="158">
        <v>1151644.6996491454</v>
      </c>
      <c r="H26" s="158">
        <v>1020233.7167002133</v>
      </c>
      <c r="I26" s="158">
        <v>1072105.1811763993</v>
      </c>
      <c r="J26" s="158">
        <v>895146.0588421039</v>
      </c>
      <c r="K26" s="158">
        <v>976624.094456713</v>
      </c>
      <c r="L26" s="158">
        <v>992583.8976695322</v>
      </c>
      <c r="M26" s="158">
        <v>1016433.8303490507</v>
      </c>
      <c r="N26" s="158">
        <v>926822.9999525886</v>
      </c>
      <c r="O26" s="159">
        <v>941945.3974246752</v>
      </c>
    </row>
    <row r="27" spans="1:15" ht="14.25" thickBot="1">
      <c r="A27" s="149" t="s">
        <v>75</v>
      </c>
      <c r="B27" s="160">
        <v>812535.0692662512</v>
      </c>
      <c r="C27" s="160">
        <v>818451.3658747971</v>
      </c>
      <c r="D27" s="160">
        <v>1021176.3035110517</v>
      </c>
      <c r="E27" s="160">
        <v>1158800.9050267474</v>
      </c>
      <c r="F27" s="160">
        <v>1377663.5899375137</v>
      </c>
      <c r="G27" s="160">
        <v>1537471.2705159085</v>
      </c>
      <c r="H27" s="160">
        <v>1362034.6875352443</v>
      </c>
      <c r="I27" s="160">
        <v>1431284.2455074375</v>
      </c>
      <c r="J27" s="160">
        <v>1195039.8840932127</v>
      </c>
      <c r="K27" s="160">
        <v>1303814.8725716013</v>
      </c>
      <c r="L27" s="160">
        <v>1325121.564583706</v>
      </c>
      <c r="M27" s="160">
        <v>1356961.7548000722</v>
      </c>
      <c r="N27" s="160">
        <v>1237329.3045282061</v>
      </c>
      <c r="O27" s="161">
        <v>1257518.0412642315</v>
      </c>
    </row>
    <row r="28" spans="1:15" ht="14.25" thickBot="1" thickTop="1">
      <c r="A28" s="152" t="s">
        <v>80</v>
      </c>
      <c r="B28" s="153">
        <f aca="true" t="shared" si="2" ref="B28:O28">SUM(B23:B27)</f>
        <v>46829402.99692097</v>
      </c>
      <c r="C28" s="153">
        <f t="shared" si="2"/>
        <v>48689896.621019565</v>
      </c>
      <c r="D28" s="153">
        <f t="shared" si="2"/>
        <v>53342535.542753555</v>
      </c>
      <c r="E28" s="153">
        <f t="shared" si="2"/>
        <v>60531544.113229886</v>
      </c>
      <c r="F28" s="153">
        <f t="shared" si="2"/>
        <v>71964134.65483823</v>
      </c>
      <c r="G28" s="153">
        <f t="shared" si="2"/>
        <v>80311906.58408155</v>
      </c>
      <c r="H28" s="153">
        <f t="shared" si="2"/>
        <v>71147737.64384133</v>
      </c>
      <c r="I28" s="153">
        <f t="shared" si="2"/>
        <v>74765082.65542358</v>
      </c>
      <c r="J28" s="153">
        <f t="shared" si="2"/>
        <v>62424536.55952896</v>
      </c>
      <c r="K28" s="153">
        <f t="shared" si="2"/>
        <v>68106546.28607786</v>
      </c>
      <c r="L28" s="153">
        <f t="shared" si="2"/>
        <v>69219530.3732002</v>
      </c>
      <c r="M28" s="153">
        <f t="shared" si="2"/>
        <v>70882746.09066729</v>
      </c>
      <c r="N28" s="153">
        <f t="shared" si="2"/>
        <v>64633582.054298095</v>
      </c>
      <c r="O28" s="153">
        <f t="shared" si="2"/>
        <v>65688168.22438647</v>
      </c>
    </row>
    <row r="29" spans="1:15" ht="14.25" thickBot="1">
      <c r="A29" s="162" t="s">
        <v>81</v>
      </c>
      <c r="B29" s="163">
        <f aca="true" t="shared" si="3" ref="B29:O29">B14+B21+B28</f>
        <v>477917000</v>
      </c>
      <c r="C29" s="163">
        <f t="shared" si="3"/>
        <v>494822000</v>
      </c>
      <c r="D29" s="163">
        <f t="shared" si="3"/>
        <v>545319000</v>
      </c>
      <c r="E29" s="163">
        <f t="shared" si="3"/>
        <v>618812000</v>
      </c>
      <c r="F29" s="163">
        <f t="shared" si="3"/>
        <v>735687000</v>
      </c>
      <c r="G29" s="163">
        <f t="shared" si="3"/>
        <v>821025999.9999999</v>
      </c>
      <c r="H29" s="163">
        <f t="shared" si="3"/>
        <v>727341000</v>
      </c>
      <c r="I29" s="163">
        <f t="shared" si="3"/>
        <v>764321000</v>
      </c>
      <c r="J29" s="163">
        <f t="shared" si="3"/>
        <v>638164000</v>
      </c>
      <c r="K29" s="163">
        <f t="shared" si="3"/>
        <v>696250999.9999999</v>
      </c>
      <c r="L29" s="163">
        <f t="shared" si="3"/>
        <v>707629000</v>
      </c>
      <c r="M29" s="163">
        <f t="shared" si="3"/>
        <v>724632000</v>
      </c>
      <c r="N29" s="163">
        <f t="shared" si="3"/>
        <v>660747000</v>
      </c>
      <c r="O29" s="163">
        <f t="shared" si="3"/>
        <v>671528000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Imperial Irrigation District Forms 8.1a and 8.1b</dc:title>
  <dc:subject/>
  <dc:creator>Richard Rohrer</dc:creator>
  <cp:keywords/>
  <dc:description/>
  <cp:lastModifiedBy>Julie Felipe</cp:lastModifiedBy>
  <cp:lastPrinted>2014-11-03T22:32:49Z</cp:lastPrinted>
  <dcterms:created xsi:type="dcterms:W3CDTF">2004-04-26T18:12:37Z</dcterms:created>
  <dcterms:modified xsi:type="dcterms:W3CDTF">2015-06-02T00:22:29Z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Z5JXHV6S7NA6-3-72640</vt:lpwstr>
  </property>
  <property fmtid="{D5CDD505-2E9C-101B-9397-08002B2CF9AE}" pid="3" name="_dlc_DocIdItemGuid">
    <vt:lpwstr>2cdc0a9a-e32b-481d-9cae-2f27ea6abd92</vt:lpwstr>
  </property>
  <property fmtid="{D5CDD505-2E9C-101B-9397-08002B2CF9AE}" pid="4" name="_dlc_DocIdUrl">
    <vt:lpwstr>http://efilingspinternal/_layouts/DocIdRedir.aspx?ID=Z5JXHV6S7NA6-3-72640, Z5JXHV6S7NA6-3-72640</vt:lpwstr>
  </property>
  <property fmtid="{D5CDD505-2E9C-101B-9397-08002B2CF9AE}" pid="5" name="_CopySource">
    <vt:lpwstr>http://efilingspinternal/PendingDocuments/15-IEPR-03/20150602T103014_Imperial_Irrigation_District_Forms_81a_and_81b.xls</vt:lpwstr>
  </property>
  <property fmtid="{D5CDD505-2E9C-101B-9397-08002B2CF9AE}" pid="6" name="Received From">
    <vt:lpwstr>Southern California Public Power Authority</vt:lpwstr>
  </property>
  <property fmtid="{D5CDD505-2E9C-101B-9397-08002B2CF9AE}" pid="7" name="Submission Type">
    <vt:lpwstr>6;#Document|6786e4f6-aafd-416d-a977-1b2d5f456edf</vt:lpwstr>
  </property>
  <property fmtid="{D5CDD505-2E9C-101B-9397-08002B2CF9AE}" pid="8" name="Submitter Role">
    <vt:lpwstr>7;#Public|5fee9918-69d5-40f5-9767-4e66d03898ce</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Public|5fee9918-69d5-40f5-9767-4e66d03898ce</vt:lpwstr>
  </property>
  <property fmtid="{D5CDD505-2E9C-101B-9397-08002B2CF9AE}" pid="12" name="Order">
    <vt:lpwstr>378800.000000000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7;#Public|5fee9918-69d5-40f5-9767-4e66d03898ce;#6;#Document|6786e4f6-aafd-416d-a977-1b2d5f456edf;#3;#Document|f3c81208-9d0f-49cc-afc5-e227f36ec0e7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