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Low" sheetId="2" r:id="rId2"/>
    <sheet name="Form 1.1b-Low" sheetId="3" r:id="rId3"/>
    <sheet name="Form 1.2-Low" sheetId="4" r:id="rId4"/>
    <sheet name="Form 1.4-Low" sheetId="5" r:id="rId5"/>
    <sheet name="Form 1.5-Low" sheetId="6" r:id="rId6"/>
    <sheet name="Form 1.7a-Low" sheetId="7" r:id="rId7"/>
    <sheet name="Form 2.2-Low" sheetId="8" r:id="rId8"/>
    <sheet name="Form 2.3-Low" sheetId="9" r:id="rId9"/>
  </sheets>
  <calcPr calcId="145621"/>
</workbook>
</file>

<file path=xl/calcChain.xml><?xml version="1.0" encoding="utf-8"?>
<calcChain xmlns="http://schemas.openxmlformats.org/spreadsheetml/2006/main">
  <c r="E48" i="9" l="1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B42" i="7"/>
  <c r="G41" i="7"/>
  <c r="F41" i="7"/>
  <c r="E41" i="7"/>
  <c r="D41" i="7"/>
  <c r="C41" i="7"/>
  <c r="B41" i="7"/>
  <c r="H41" i="7" s="1"/>
  <c r="G40" i="7"/>
  <c r="F40" i="7"/>
  <c r="E40" i="7"/>
  <c r="D40" i="7"/>
  <c r="C40" i="7"/>
  <c r="B40" i="7"/>
  <c r="G39" i="7"/>
  <c r="F39" i="7"/>
  <c r="E39" i="7"/>
  <c r="D39" i="7"/>
  <c r="C39" i="7"/>
  <c r="B39" i="7"/>
  <c r="H39" i="7" s="1"/>
  <c r="G38" i="7"/>
  <c r="F38" i="7"/>
  <c r="E38" i="7"/>
  <c r="D38" i="7"/>
  <c r="C38" i="7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H35" i="7" s="1"/>
  <c r="G34" i="7"/>
  <c r="F34" i="7"/>
  <c r="E34" i="7"/>
  <c r="D34" i="7"/>
  <c r="C34" i="7"/>
  <c r="B34" i="7"/>
  <c r="G33" i="7"/>
  <c r="F33" i="7"/>
  <c r="E33" i="7"/>
  <c r="D33" i="7"/>
  <c r="C33" i="7"/>
  <c r="B33" i="7"/>
  <c r="H33" i="7" s="1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B30" i="7"/>
  <c r="G29" i="7"/>
  <c r="F29" i="7"/>
  <c r="E29" i="7"/>
  <c r="D29" i="7"/>
  <c r="C29" i="7"/>
  <c r="B29" i="7"/>
  <c r="H29" i="7" s="1"/>
  <c r="G28" i="7"/>
  <c r="F28" i="7"/>
  <c r="E28" i="7"/>
  <c r="D28" i="7"/>
  <c r="C28" i="7"/>
  <c r="B28" i="7"/>
  <c r="G27" i="7"/>
  <c r="F27" i="7"/>
  <c r="E27" i="7"/>
  <c r="D27" i="7"/>
  <c r="C27" i="7"/>
  <c r="B27" i="7"/>
  <c r="H27" i="7" s="1"/>
  <c r="G26" i="7"/>
  <c r="F26" i="7"/>
  <c r="E26" i="7"/>
  <c r="D26" i="7"/>
  <c r="C26" i="7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H23" i="7" s="1"/>
  <c r="G22" i="7"/>
  <c r="F22" i="7"/>
  <c r="E22" i="7"/>
  <c r="D22" i="7"/>
  <c r="C22" i="7"/>
  <c r="B22" i="7"/>
  <c r="G21" i="7"/>
  <c r="F21" i="7"/>
  <c r="E21" i="7"/>
  <c r="D21" i="7"/>
  <c r="C21" i="7"/>
  <c r="B21" i="7"/>
  <c r="H21" i="7" s="1"/>
  <c r="G20" i="7"/>
  <c r="F20" i="7"/>
  <c r="E20" i="7"/>
  <c r="D20" i="7"/>
  <c r="C20" i="7"/>
  <c r="B20" i="7"/>
  <c r="G19" i="7"/>
  <c r="F19" i="7"/>
  <c r="E19" i="7"/>
  <c r="D19" i="7"/>
  <c r="C19" i="7"/>
  <c r="B19" i="7"/>
  <c r="H19" i="7" s="1"/>
  <c r="G18" i="7"/>
  <c r="F18" i="7"/>
  <c r="E18" i="7"/>
  <c r="D18" i="7"/>
  <c r="C18" i="7"/>
  <c r="B18" i="7"/>
  <c r="H18" i="7" s="1"/>
  <c r="G17" i="7"/>
  <c r="F17" i="7"/>
  <c r="E17" i="7"/>
  <c r="D17" i="7"/>
  <c r="C17" i="7"/>
  <c r="B17" i="7"/>
  <c r="H17" i="7" s="1"/>
  <c r="G16" i="7"/>
  <c r="F16" i="7"/>
  <c r="E16" i="7"/>
  <c r="D16" i="7"/>
  <c r="C16" i="7"/>
  <c r="B16" i="7"/>
  <c r="G15" i="7"/>
  <c r="F15" i="7"/>
  <c r="E15" i="7"/>
  <c r="D15" i="7"/>
  <c r="C15" i="7"/>
  <c r="B15" i="7"/>
  <c r="H15" i="7" s="1"/>
  <c r="G14" i="7"/>
  <c r="F14" i="7"/>
  <c r="E14" i="7"/>
  <c r="D14" i="7"/>
  <c r="C14" i="7"/>
  <c r="B14" i="7"/>
  <c r="G13" i="7"/>
  <c r="F13" i="7"/>
  <c r="E13" i="7"/>
  <c r="D13" i="7"/>
  <c r="C13" i="7"/>
  <c r="B13" i="7"/>
  <c r="H13" i="7" s="1"/>
  <c r="G12" i="7"/>
  <c r="F12" i="7"/>
  <c r="E12" i="7"/>
  <c r="D12" i="7"/>
  <c r="C12" i="7"/>
  <c r="B12" i="7"/>
  <c r="G11" i="7"/>
  <c r="F11" i="7"/>
  <c r="E11" i="7"/>
  <c r="D11" i="7"/>
  <c r="C11" i="7"/>
  <c r="B11" i="7"/>
  <c r="H11" i="7" s="1"/>
  <c r="G10" i="7"/>
  <c r="F10" i="7"/>
  <c r="E10" i="7"/>
  <c r="D10" i="7"/>
  <c r="C10" i="7"/>
  <c r="B10" i="7"/>
  <c r="G9" i="7"/>
  <c r="F9" i="7"/>
  <c r="E9" i="7"/>
  <c r="D9" i="7"/>
  <c r="C9" i="7"/>
  <c r="B9" i="7"/>
  <c r="H9" i="7" s="1"/>
  <c r="G8" i="7"/>
  <c r="F8" i="7"/>
  <c r="E8" i="7"/>
  <c r="D8" i="7"/>
  <c r="C8" i="7"/>
  <c r="B8" i="7"/>
  <c r="G7" i="7"/>
  <c r="F7" i="7"/>
  <c r="E7" i="7"/>
  <c r="D7" i="7"/>
  <c r="C7" i="7"/>
  <c r="B7" i="7"/>
  <c r="H7" i="7" s="1"/>
  <c r="G6" i="7"/>
  <c r="F6" i="7"/>
  <c r="E6" i="7"/>
  <c r="D6" i="7"/>
  <c r="C6" i="7"/>
  <c r="B6" i="7"/>
  <c r="H37" i="7"/>
  <c r="H25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8" i="7" l="1"/>
  <c r="H12" i="7"/>
  <c r="H16" i="7"/>
  <c r="H28" i="7"/>
  <c r="H30" i="7"/>
  <c r="H32" i="7"/>
  <c r="H34" i="7"/>
  <c r="H36" i="7"/>
  <c r="H38" i="7"/>
  <c r="H40" i="7"/>
  <c r="H42" i="7"/>
  <c r="H20" i="7"/>
  <c r="H22" i="7"/>
  <c r="H6" i="7"/>
  <c r="H31" i="7"/>
  <c r="H10" i="7"/>
  <c r="H14" i="7"/>
  <c r="H24" i="7"/>
  <c r="H2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California Department of Finance,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Lower Long-Term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Lower Long-Term Economic Growth Scenario</t>
        </r>
      </text>
    </comment>
  </commentList>
</comments>
</file>

<file path=xl/sharedStrings.xml><?xml version="1.0" encoding="utf-8"?>
<sst xmlns="http://schemas.openxmlformats.org/spreadsheetml/2006/main" count="152" uniqueCount="79">
  <si>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</si>
  <si>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</si>
  <si>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</si>
  <si>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</si>
  <si>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</si>
  <si>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</si>
  <si>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</si>
  <si>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</si>
  <si>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</si>
  <si>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</si>
  <si>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</si>
  <si>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</si>
  <si>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</si>
  <si>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</si>
  <si>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</si>
  <si>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</si>
  <si>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</si>
  <si>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</si>
  <si>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</si>
  <si>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</si>
  <si>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</si>
  <si>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</si>
  <si>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</si>
  <si>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</si>
  <si>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</si>
  <si>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</si>
  <si>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</si>
  <si>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</si>
  <si>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</si>
  <si>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</si>
  <si>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</si>
  <si>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</si>
  <si>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</si>
  <si>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</si>
  <si>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</si>
  <si>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</si>
  <si>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</si>
  <si>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</si>
  <si>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</si>
  <si>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</si>
  <si>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</si>
  <si>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</si>
  <si>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</si>
  <si>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</si>
  <si>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</si>
  <si>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</si>
  <si>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</si>
  <si>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</si>
  <si>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</si>
  <si>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</si>
  <si>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</si>
  <si>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</si>
  <si>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</si>
  <si>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</si>
  <si>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</si>
  <si>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</si>
  <si>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</si>
  <si>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</si>
  <si>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</si>
  <si>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</si>
  <si>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</si>
  <si>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</si>
  <si>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Low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</si>
  <si>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</si>
  <si>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</si>
  <si>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</si>
  <si>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</si>
  <si>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</si>
  <si>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</si>
  <si>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</si>
  <si>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Northern California Non-CAISO Planning Area</t>
  </si>
  <si>
    <t>Form 1.1b - Northern California Non-CAISO Planning Area</t>
  </si>
  <si>
    <t>Form 1.2 - Northern California Non-CAISO Planning Area</t>
  </si>
  <si>
    <t>Form 1.4 - Northern California Non-CAISO Planning Area</t>
  </si>
  <si>
    <t>Form 1.5 - Northern California Non-CAISO Planning Area</t>
  </si>
  <si>
    <t>Form 1.7a - Northern California Non-CAISO Planning Area</t>
  </si>
  <si>
    <t>Form 2.2 - Northern California Non-CAISO Planning Area</t>
  </si>
  <si>
    <t>Form 2.3 - Northern California Non-CAISO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</si>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</sst>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5168.9557839999998</v>
      </c>
      <c r="C6" s="7">
        <v>0</v>
      </c>
      <c r="D6" s="7">
        <v>4311.2482986334435</v>
      </c>
      <c r="E6" s="7">
        <v>0</v>
      </c>
      <c r="F6" s="7">
        <v>1523.8532682812968</v>
      </c>
      <c r="G6" s="7">
        <v>143.82328900000002</v>
      </c>
      <c r="H6" s="7">
        <v>1214.6155529807222</v>
      </c>
      <c r="I6" s="7">
        <v>808.94295870727933</v>
      </c>
      <c r="J6" s="7">
        <v>77.687598999999992</v>
      </c>
      <c r="K6" s="7">
        <v>13249.126750602742</v>
      </c>
    </row>
    <row r="7" spans="1:11" ht="13.5" thickBot="1" x14ac:dyDescent="0.25">
      <c r="A7" s="6">
        <v>1991</v>
      </c>
      <c r="B7" s="7">
        <v>5252.202220000001</v>
      </c>
      <c r="C7" s="7">
        <v>0</v>
      </c>
      <c r="D7" s="7">
        <v>4289.0092279281471</v>
      </c>
      <c r="E7" s="7">
        <v>0</v>
      </c>
      <c r="F7" s="7">
        <v>1583.4797126954736</v>
      </c>
      <c r="G7" s="7">
        <v>154.95826851808891</v>
      </c>
      <c r="H7" s="7">
        <v>816.35212137507506</v>
      </c>
      <c r="I7" s="7">
        <v>855.50784570517715</v>
      </c>
      <c r="J7" s="7">
        <v>98.79002899999999</v>
      </c>
      <c r="K7" s="7">
        <v>13050.299425221961</v>
      </c>
    </row>
    <row r="8" spans="1:11" ht="13.5" thickBot="1" x14ac:dyDescent="0.25">
      <c r="A8" s="6">
        <v>1992</v>
      </c>
      <c r="B8" s="7">
        <v>5275.5024662545738</v>
      </c>
      <c r="C8" s="7">
        <v>0</v>
      </c>
      <c r="D8" s="7">
        <v>4512.6755608469675</v>
      </c>
      <c r="E8" s="7">
        <v>0</v>
      </c>
      <c r="F8" s="7">
        <v>1694.1620582401927</v>
      </c>
      <c r="G8" s="7">
        <v>121.99846776744737</v>
      </c>
      <c r="H8" s="7">
        <v>964.14573807610384</v>
      </c>
      <c r="I8" s="7">
        <v>845.79266922930026</v>
      </c>
      <c r="J8" s="7">
        <v>92.643091999999996</v>
      </c>
      <c r="K8" s="7">
        <v>13506.920052414585</v>
      </c>
    </row>
    <row r="9" spans="1:11" ht="13.5" thickBot="1" x14ac:dyDescent="0.25">
      <c r="A9" s="6">
        <v>1993</v>
      </c>
      <c r="B9" s="7">
        <v>5266.0111222903688</v>
      </c>
      <c r="C9" s="7">
        <v>0</v>
      </c>
      <c r="D9" s="7">
        <v>4506.8036767170906</v>
      </c>
      <c r="E9" s="7">
        <v>0</v>
      </c>
      <c r="F9" s="7">
        <v>1653.3567193974343</v>
      </c>
      <c r="G9" s="7">
        <v>118.16147490736114</v>
      </c>
      <c r="H9" s="7">
        <v>1743.2790061734095</v>
      </c>
      <c r="I9" s="7">
        <v>754.88573872727557</v>
      </c>
      <c r="J9" s="7">
        <v>93.780486999999994</v>
      </c>
      <c r="K9" s="7">
        <v>14136.27822521294</v>
      </c>
    </row>
    <row r="10" spans="1:11" ht="13.5" thickBot="1" x14ac:dyDescent="0.25">
      <c r="A10" s="6">
        <v>1994</v>
      </c>
      <c r="B10" s="7">
        <v>5345.6320057382727</v>
      </c>
      <c r="C10" s="7">
        <v>0</v>
      </c>
      <c r="D10" s="7">
        <v>4548.270506192046</v>
      </c>
      <c r="E10" s="7">
        <v>0</v>
      </c>
      <c r="F10" s="7">
        <v>1748.6799465035151</v>
      </c>
      <c r="G10" s="7">
        <v>130.88402054202064</v>
      </c>
      <c r="H10" s="7">
        <v>1032.7041000899742</v>
      </c>
      <c r="I10" s="7">
        <v>688.45267506633763</v>
      </c>
      <c r="J10" s="7">
        <v>101.05510200000001</v>
      </c>
      <c r="K10" s="7">
        <v>13595.678356132164</v>
      </c>
    </row>
    <row r="11" spans="1:11" ht="13.5" thickBot="1" x14ac:dyDescent="0.25">
      <c r="A11" s="6">
        <v>1995</v>
      </c>
      <c r="B11" s="7">
        <v>5277.4955374976716</v>
      </c>
      <c r="C11" s="7">
        <v>0</v>
      </c>
      <c r="D11" s="7">
        <v>4632.5292639315721</v>
      </c>
      <c r="E11" s="7">
        <v>0</v>
      </c>
      <c r="F11" s="7">
        <v>1723.6836624489008</v>
      </c>
      <c r="G11" s="7">
        <v>134.64562455611369</v>
      </c>
      <c r="H11" s="7">
        <v>1559.9589473893077</v>
      </c>
      <c r="I11" s="7">
        <v>767.41603789674537</v>
      </c>
      <c r="J11" s="7">
        <v>105.44081099999998</v>
      </c>
      <c r="K11" s="7">
        <v>14201.169884720312</v>
      </c>
    </row>
    <row r="12" spans="1:11" ht="13.5" thickBot="1" x14ac:dyDescent="0.25">
      <c r="A12" s="6">
        <v>1996</v>
      </c>
      <c r="B12" s="7">
        <v>5606.2406667731811</v>
      </c>
      <c r="C12" s="7">
        <v>0</v>
      </c>
      <c r="D12" s="7">
        <v>4816.3231561776729</v>
      </c>
      <c r="E12" s="7">
        <v>0</v>
      </c>
      <c r="F12" s="7">
        <v>1931.9686287306556</v>
      </c>
      <c r="G12" s="7">
        <v>132.42555108509768</v>
      </c>
      <c r="H12" s="7">
        <v>1608.8290121776799</v>
      </c>
      <c r="I12" s="7">
        <v>741.63288911597931</v>
      </c>
      <c r="J12" s="7">
        <v>106.329335</v>
      </c>
      <c r="K12" s="7">
        <v>14943.749239060269</v>
      </c>
    </row>
    <row r="13" spans="1:11" ht="13.5" thickBot="1" x14ac:dyDescent="0.25">
      <c r="A13" s="6">
        <v>1997</v>
      </c>
      <c r="B13" s="7">
        <v>5628.5734455571392</v>
      </c>
      <c r="C13" s="7">
        <v>0</v>
      </c>
      <c r="D13" s="7">
        <v>5011.9652085666057</v>
      </c>
      <c r="E13" s="7">
        <v>0</v>
      </c>
      <c r="F13" s="7">
        <v>2014.5244965807028</v>
      </c>
      <c r="G13" s="7">
        <v>135.34370376046164</v>
      </c>
      <c r="H13" s="7">
        <v>1675.944964138424</v>
      </c>
      <c r="I13" s="7">
        <v>770.11042355441305</v>
      </c>
      <c r="J13" s="7">
        <v>105.130077</v>
      </c>
      <c r="K13" s="7">
        <v>15341.592319157748</v>
      </c>
    </row>
    <row r="14" spans="1:11" ht="13.5" thickBot="1" x14ac:dyDescent="0.25">
      <c r="A14" s="6">
        <v>1998</v>
      </c>
      <c r="B14" s="7">
        <v>5818.880169269516</v>
      </c>
      <c r="C14" s="7">
        <v>0</v>
      </c>
      <c r="D14" s="7">
        <v>5017.6807797486326</v>
      </c>
      <c r="E14" s="7">
        <v>0</v>
      </c>
      <c r="F14" s="7">
        <v>2185.8069930730962</v>
      </c>
      <c r="G14" s="7">
        <v>156.45771449584706</v>
      </c>
      <c r="H14" s="7">
        <v>1420.9453172793969</v>
      </c>
      <c r="I14" s="7">
        <v>758.57567390852023</v>
      </c>
      <c r="J14" s="7">
        <v>104.026591</v>
      </c>
      <c r="K14" s="7">
        <v>15462.37323877501</v>
      </c>
    </row>
    <row r="15" spans="1:11" ht="13.5" thickBot="1" x14ac:dyDescent="0.25">
      <c r="A15" s="6">
        <v>1999</v>
      </c>
      <c r="B15" s="7">
        <v>5799.8324486502515</v>
      </c>
      <c r="C15" s="7">
        <v>0</v>
      </c>
      <c r="D15" s="7">
        <v>5047.3560754879354</v>
      </c>
      <c r="E15" s="7">
        <v>0</v>
      </c>
      <c r="F15" s="7">
        <v>1719.8191023018983</v>
      </c>
      <c r="G15" s="7">
        <v>193.6542373322844</v>
      </c>
      <c r="H15" s="7">
        <v>1641.8269900197272</v>
      </c>
      <c r="I15" s="7">
        <v>747.64053737131758</v>
      </c>
      <c r="J15" s="7">
        <v>106.74076600000001</v>
      </c>
      <c r="K15" s="7">
        <v>15256.870157163414</v>
      </c>
    </row>
    <row r="16" spans="1:11" ht="13.5" thickBot="1" x14ac:dyDescent="0.25">
      <c r="A16" s="6">
        <v>2000</v>
      </c>
      <c r="B16" s="7">
        <v>6073.2499704828215</v>
      </c>
      <c r="C16" s="7">
        <v>0</v>
      </c>
      <c r="D16" s="7">
        <v>5273.3240814812061</v>
      </c>
      <c r="E16" s="7">
        <v>0</v>
      </c>
      <c r="F16" s="7">
        <v>1838.915241162603</v>
      </c>
      <c r="G16" s="7">
        <v>200.91776872156422</v>
      </c>
      <c r="H16" s="7">
        <v>1636.9454678383752</v>
      </c>
      <c r="I16" s="7">
        <v>726.4297922592915</v>
      </c>
      <c r="J16" s="7">
        <v>118.3310898919555</v>
      </c>
      <c r="K16" s="7">
        <v>15868.113411837818</v>
      </c>
    </row>
    <row r="17" spans="1:11" ht="13.5" thickBot="1" x14ac:dyDescent="0.25">
      <c r="A17" s="6">
        <v>2001</v>
      </c>
      <c r="B17" s="7">
        <v>5897.9571968307355</v>
      </c>
      <c r="C17" s="7">
        <v>0</v>
      </c>
      <c r="D17" s="7">
        <v>5733.5663784125136</v>
      </c>
      <c r="E17" s="7">
        <v>0</v>
      </c>
      <c r="F17" s="7">
        <v>1972.4800728779239</v>
      </c>
      <c r="G17" s="7">
        <v>186.26311599830044</v>
      </c>
      <c r="H17" s="7">
        <v>1489.8779837510349</v>
      </c>
      <c r="I17" s="7">
        <v>664.12316369608118</v>
      </c>
      <c r="J17" s="7">
        <v>124.7426419024099</v>
      </c>
      <c r="K17" s="7">
        <v>16069.010553469003</v>
      </c>
    </row>
    <row r="18" spans="1:11" ht="13.5" thickBot="1" x14ac:dyDescent="0.25">
      <c r="A18" s="6">
        <v>2002</v>
      </c>
      <c r="B18" s="7">
        <v>6128.9174882153229</v>
      </c>
      <c r="C18" s="7">
        <v>0</v>
      </c>
      <c r="D18" s="7">
        <v>5815.7628061019386</v>
      </c>
      <c r="E18" s="7">
        <v>0</v>
      </c>
      <c r="F18" s="7">
        <v>1928.112406506855</v>
      </c>
      <c r="G18" s="7">
        <v>175.31168724404264</v>
      </c>
      <c r="H18" s="7">
        <v>1667.1464390609351</v>
      </c>
      <c r="I18" s="7">
        <v>695.96637105832156</v>
      </c>
      <c r="J18" s="7">
        <v>118.87426162659527</v>
      </c>
      <c r="K18" s="7">
        <v>16530.091459814012</v>
      </c>
    </row>
    <row r="19" spans="1:11" ht="13.5" thickBot="1" x14ac:dyDescent="0.25">
      <c r="A19" s="6">
        <v>2003</v>
      </c>
      <c r="B19" s="7">
        <v>6599.5814096087706</v>
      </c>
      <c r="C19" s="7">
        <v>0</v>
      </c>
      <c r="D19" s="7">
        <v>6067.3054299330715</v>
      </c>
      <c r="E19" s="7">
        <v>0</v>
      </c>
      <c r="F19" s="7">
        <v>1851.1056348212858</v>
      </c>
      <c r="G19" s="7">
        <v>167.23586405578027</v>
      </c>
      <c r="H19" s="7">
        <v>1662.0024378033363</v>
      </c>
      <c r="I19" s="7">
        <v>702.24667215600164</v>
      </c>
      <c r="J19" s="7">
        <v>112.90699058192375</v>
      </c>
      <c r="K19" s="7">
        <v>17162.384438960169</v>
      </c>
    </row>
    <row r="20" spans="1:11" ht="13.5" thickBot="1" x14ac:dyDescent="0.25">
      <c r="A20" s="6">
        <v>2004</v>
      </c>
      <c r="B20" s="7">
        <v>6756.7780908029381</v>
      </c>
      <c r="C20" s="7">
        <v>0</v>
      </c>
      <c r="D20" s="7">
        <v>6200.1397346039175</v>
      </c>
      <c r="E20" s="7">
        <v>0</v>
      </c>
      <c r="F20" s="7">
        <v>2187.6554725903857</v>
      </c>
      <c r="G20" s="7">
        <v>203.62539230627181</v>
      </c>
      <c r="H20" s="7">
        <v>1730.1276356260394</v>
      </c>
      <c r="I20" s="7">
        <v>729.97070065446451</v>
      </c>
      <c r="J20" s="7">
        <v>122.27218013000974</v>
      </c>
      <c r="K20" s="7">
        <v>17930.569206714026</v>
      </c>
    </row>
    <row r="21" spans="1:11" ht="13.5" thickBot="1" x14ac:dyDescent="0.25">
      <c r="A21" s="6">
        <v>2005</v>
      </c>
      <c r="B21" s="7">
        <v>6974.3193330392951</v>
      </c>
      <c r="C21" s="7">
        <v>0</v>
      </c>
      <c r="D21" s="7">
        <v>6462.6852575978019</v>
      </c>
      <c r="E21" s="7">
        <v>0</v>
      </c>
      <c r="F21" s="7">
        <v>2441.7442148985429</v>
      </c>
      <c r="G21" s="7">
        <v>195.9601649730588</v>
      </c>
      <c r="H21" s="7">
        <v>1284.3782407724023</v>
      </c>
      <c r="I21" s="7">
        <v>725.51785025819368</v>
      </c>
      <c r="J21" s="7">
        <v>126.01674173961693</v>
      </c>
      <c r="K21" s="7">
        <v>18210.621803278915</v>
      </c>
    </row>
    <row r="22" spans="1:11" ht="13.5" thickBot="1" x14ac:dyDescent="0.25">
      <c r="A22" s="6">
        <v>2006</v>
      </c>
      <c r="B22" s="7">
        <v>7276.5020946894128</v>
      </c>
      <c r="C22" s="7">
        <v>0</v>
      </c>
      <c r="D22" s="7">
        <v>6489.8997789794676</v>
      </c>
      <c r="E22" s="7">
        <v>0</v>
      </c>
      <c r="F22" s="7">
        <v>2491.5853566583592</v>
      </c>
      <c r="G22" s="7">
        <v>207.305456874453</v>
      </c>
      <c r="H22" s="7">
        <v>1306.4119987637644</v>
      </c>
      <c r="I22" s="7">
        <v>755.78825507806278</v>
      </c>
      <c r="J22" s="7">
        <v>126.62851708388008</v>
      </c>
      <c r="K22" s="7">
        <v>18654.121458127403</v>
      </c>
    </row>
    <row r="23" spans="1:11" ht="13.5" thickBot="1" x14ac:dyDescent="0.25">
      <c r="A23" s="6">
        <v>2007</v>
      </c>
      <c r="B23" s="7">
        <v>7130.0163704110355</v>
      </c>
      <c r="C23" s="7">
        <v>0</v>
      </c>
      <c r="D23" s="7">
        <v>6649.4504003366783</v>
      </c>
      <c r="E23" s="7">
        <v>0</v>
      </c>
      <c r="F23" s="7">
        <v>2689.7676604293033</v>
      </c>
      <c r="G23" s="7">
        <v>210.60968811113793</v>
      </c>
      <c r="H23" s="7">
        <v>1228.7081950119912</v>
      </c>
      <c r="I23" s="7">
        <v>802.87572284600117</v>
      </c>
      <c r="J23" s="7">
        <v>93.643090989730226</v>
      </c>
      <c r="K23" s="7">
        <v>18805.071128135878</v>
      </c>
    </row>
    <row r="24" spans="1:11" ht="13.5" thickBot="1" x14ac:dyDescent="0.25">
      <c r="A24" s="6">
        <v>2008</v>
      </c>
      <c r="B24" s="7">
        <v>7235.8734019821586</v>
      </c>
      <c r="C24" s="7">
        <v>0</v>
      </c>
      <c r="D24" s="7">
        <v>6795.0636321227412</v>
      </c>
      <c r="E24" s="7">
        <v>0</v>
      </c>
      <c r="F24" s="7">
        <v>2559.6097628255866</v>
      </c>
      <c r="G24" s="7">
        <v>206.33502662862966</v>
      </c>
      <c r="H24" s="7">
        <v>1243.0327255730949</v>
      </c>
      <c r="I24" s="7">
        <v>820.77539839399651</v>
      </c>
      <c r="J24" s="7">
        <v>100.53923794048829</v>
      </c>
      <c r="K24" s="7">
        <v>18961.229185466698</v>
      </c>
    </row>
    <row r="25" spans="1:11" ht="13.5" thickBot="1" x14ac:dyDescent="0.25">
      <c r="A25" s="6">
        <v>2009</v>
      </c>
      <c r="B25" s="7">
        <v>7166.0805957911289</v>
      </c>
      <c r="C25" s="7">
        <v>0</v>
      </c>
      <c r="D25" s="7">
        <v>6694.3656055604879</v>
      </c>
      <c r="E25" s="7">
        <v>0</v>
      </c>
      <c r="F25" s="7">
        <v>2450.6274911078272</v>
      </c>
      <c r="G25" s="7">
        <v>193.90394805186904</v>
      </c>
      <c r="H25" s="7">
        <v>1605.1553972035047</v>
      </c>
      <c r="I25" s="7">
        <v>797.32754961458272</v>
      </c>
      <c r="J25" s="7">
        <v>101.72931530531551</v>
      </c>
      <c r="K25" s="7">
        <v>19009.189902634713</v>
      </c>
    </row>
    <row r="26" spans="1:11" ht="13.5" thickBot="1" x14ac:dyDescent="0.25">
      <c r="A26" s="6">
        <v>2010</v>
      </c>
      <c r="B26" s="7">
        <v>6816.5812941516333</v>
      </c>
      <c r="C26" s="7">
        <v>0</v>
      </c>
      <c r="D26" s="7">
        <v>6446.4053370846041</v>
      </c>
      <c r="E26" s="7">
        <v>0</v>
      </c>
      <c r="F26" s="7">
        <v>2463.8049068015284</v>
      </c>
      <c r="G26" s="7">
        <v>177.88372457793506</v>
      </c>
      <c r="H26" s="7">
        <v>1639.8371542335433</v>
      </c>
      <c r="I26" s="7">
        <v>979.19109712168813</v>
      </c>
      <c r="J26" s="7">
        <v>100.77944217258349</v>
      </c>
      <c r="K26" s="7">
        <v>18624.482956143518</v>
      </c>
    </row>
    <row r="27" spans="1:11" ht="13.5" thickBot="1" x14ac:dyDescent="0.25">
      <c r="A27" s="6">
        <v>2011</v>
      </c>
      <c r="B27" s="7">
        <v>7077.2605003694953</v>
      </c>
      <c r="C27" s="7">
        <v>0</v>
      </c>
      <c r="D27" s="7">
        <v>6435.9813186721331</v>
      </c>
      <c r="E27" s="7">
        <v>0</v>
      </c>
      <c r="F27" s="7">
        <v>2463.4170193916266</v>
      </c>
      <c r="G27" s="7">
        <v>176.11132643000002</v>
      </c>
      <c r="H27" s="7">
        <v>1137.913239330863</v>
      </c>
      <c r="I27" s="7">
        <v>1233.5550766104486</v>
      </c>
      <c r="J27" s="7">
        <v>100.527759</v>
      </c>
      <c r="K27" s="7">
        <v>18624.766239804569</v>
      </c>
    </row>
    <row r="28" spans="1:11" ht="13.5" thickBot="1" x14ac:dyDescent="0.25">
      <c r="A28" s="6">
        <v>2012</v>
      </c>
      <c r="B28" s="7">
        <v>7164.5413094008854</v>
      </c>
      <c r="C28" s="7">
        <v>0</v>
      </c>
      <c r="D28" s="7">
        <v>6509.2569304039489</v>
      </c>
      <c r="E28" s="7">
        <v>0</v>
      </c>
      <c r="F28" s="7">
        <v>2469.0941877056271</v>
      </c>
      <c r="G28" s="7">
        <v>177.97583844240469</v>
      </c>
      <c r="H28" s="7">
        <v>1143.9892714071382</v>
      </c>
      <c r="I28" s="7">
        <v>1090.1873084431618</v>
      </c>
      <c r="J28" s="7">
        <v>98.044660000000007</v>
      </c>
      <c r="K28" s="7">
        <v>18653.089505803164</v>
      </c>
    </row>
    <row r="29" spans="1:11" ht="13.5" thickBot="1" x14ac:dyDescent="0.25">
      <c r="A29" s="6">
        <v>2013</v>
      </c>
      <c r="B29" s="7">
        <v>7160.8202182337454</v>
      </c>
      <c r="C29" s="7">
        <v>3.2499483160244371</v>
      </c>
      <c r="D29" s="7">
        <v>6866.4996565548508</v>
      </c>
      <c r="E29" s="7">
        <v>3.9832301466389328</v>
      </c>
      <c r="F29" s="7">
        <v>2399.1001037292895</v>
      </c>
      <c r="G29" s="7">
        <v>188.31893058000003</v>
      </c>
      <c r="H29" s="7">
        <v>992.08006921380411</v>
      </c>
      <c r="I29" s="7">
        <v>961.17477962355463</v>
      </c>
      <c r="J29" s="7">
        <v>94.835008270439658</v>
      </c>
      <c r="K29" s="7">
        <v>18662.828766205683</v>
      </c>
    </row>
    <row r="30" spans="1:11" ht="13.5" thickBot="1" x14ac:dyDescent="0.25">
      <c r="A30" s="6">
        <v>2014</v>
      </c>
      <c r="B30" s="7">
        <v>7293.9183404605237</v>
      </c>
      <c r="C30" s="7">
        <v>4.21193128812072</v>
      </c>
      <c r="D30" s="7">
        <v>7039.4985165063099</v>
      </c>
      <c r="E30" s="7">
        <v>6.155499431746418</v>
      </c>
      <c r="F30" s="7">
        <v>2500.2972688329342</v>
      </c>
      <c r="G30" s="7">
        <v>188.09371398903974</v>
      </c>
      <c r="H30" s="7">
        <v>953.71983824654023</v>
      </c>
      <c r="I30" s="7">
        <v>965.52491067246126</v>
      </c>
      <c r="J30" s="7">
        <v>94.387038261339413</v>
      </c>
      <c r="K30" s="7">
        <v>19035.43962696915</v>
      </c>
    </row>
    <row r="31" spans="1:11" ht="13.5" thickBot="1" x14ac:dyDescent="0.25">
      <c r="A31" s="6">
        <v>2015</v>
      </c>
      <c r="B31" s="7">
        <v>7492.2434307788299</v>
      </c>
      <c r="C31" s="7">
        <v>7.5987136718596302</v>
      </c>
      <c r="D31" s="7">
        <v>7149.8923942378688</v>
      </c>
      <c r="E31" s="7">
        <v>8.2083946072424503</v>
      </c>
      <c r="F31" s="7">
        <v>2497.1424521660015</v>
      </c>
      <c r="G31" s="7">
        <v>187.56595300027692</v>
      </c>
      <c r="H31" s="7">
        <v>954.36318525297042</v>
      </c>
      <c r="I31" s="7">
        <v>960.18704501653997</v>
      </c>
      <c r="J31" s="7">
        <v>94.116181271523786</v>
      </c>
      <c r="K31" s="7">
        <v>19335.510641724013</v>
      </c>
    </row>
    <row r="32" spans="1:11" ht="13.5" thickBot="1" x14ac:dyDescent="0.25">
      <c r="A32" s="6">
        <v>2016</v>
      </c>
      <c r="B32" s="7">
        <v>7622.3592430493245</v>
      </c>
      <c r="C32" s="7">
        <v>10.712664414875112</v>
      </c>
      <c r="D32" s="7">
        <v>7149.2290191439206</v>
      </c>
      <c r="E32" s="7">
        <v>10.158431130333289</v>
      </c>
      <c r="F32" s="7">
        <v>2485.948550801691</v>
      </c>
      <c r="G32" s="7">
        <v>191.21819248026097</v>
      </c>
      <c r="H32" s="7">
        <v>952.36571870153443</v>
      </c>
      <c r="I32" s="7">
        <v>964.73171437773669</v>
      </c>
      <c r="J32" s="7">
        <v>93.614837192904034</v>
      </c>
      <c r="K32" s="7">
        <v>19459.467275747371</v>
      </c>
    </row>
    <row r="33" spans="1:11" ht="13.5" thickBot="1" x14ac:dyDescent="0.25">
      <c r="A33" s="6">
        <v>2017</v>
      </c>
      <c r="B33" s="7">
        <v>7803.0372377165586</v>
      </c>
      <c r="C33" s="7">
        <v>14.16912834809712</v>
      </c>
      <c r="D33" s="7">
        <v>7241.3034648170178</v>
      </c>
      <c r="E33" s="7">
        <v>12.768671916192661</v>
      </c>
      <c r="F33" s="7">
        <v>2495.1203150883698</v>
      </c>
      <c r="G33" s="7">
        <v>207.31696569940843</v>
      </c>
      <c r="H33" s="7">
        <v>960.63545201449995</v>
      </c>
      <c r="I33" s="7">
        <v>971.78165865270296</v>
      </c>
      <c r="J33" s="7">
        <v>93.539675976650386</v>
      </c>
      <c r="K33" s="7">
        <v>19772.734769965209</v>
      </c>
    </row>
    <row r="34" spans="1:11" ht="13.5" thickBot="1" x14ac:dyDescent="0.25">
      <c r="A34" s="6">
        <v>2018</v>
      </c>
      <c r="B34" s="7">
        <v>7949.4114792650171</v>
      </c>
      <c r="C34" s="7">
        <v>17.766296641687088</v>
      </c>
      <c r="D34" s="7">
        <v>7347.2344060729047</v>
      </c>
      <c r="E34" s="7">
        <v>15.485468987738795</v>
      </c>
      <c r="F34" s="7">
        <v>2505.6999995627234</v>
      </c>
      <c r="G34" s="7">
        <v>214.94152125238256</v>
      </c>
      <c r="H34" s="7">
        <v>970.81491748438214</v>
      </c>
      <c r="I34" s="7">
        <v>976.76770240784049</v>
      </c>
      <c r="J34" s="7">
        <v>93.72041240185348</v>
      </c>
      <c r="K34" s="7">
        <v>20058.590438447103</v>
      </c>
    </row>
    <row r="35" spans="1:11" ht="13.5" thickBot="1" x14ac:dyDescent="0.25">
      <c r="A35" s="6">
        <v>2019</v>
      </c>
      <c r="B35" s="7">
        <v>8091.9252815332011</v>
      </c>
      <c r="C35" s="7">
        <v>21.362644344223785</v>
      </c>
      <c r="D35" s="7">
        <v>7450.1819733227585</v>
      </c>
      <c r="E35" s="7">
        <v>17.745168253068606</v>
      </c>
      <c r="F35" s="7">
        <v>2503.1570359825578</v>
      </c>
      <c r="G35" s="7">
        <v>216.42455095818218</v>
      </c>
      <c r="H35" s="7">
        <v>982.00651124783315</v>
      </c>
      <c r="I35" s="7">
        <v>985.60876995787362</v>
      </c>
      <c r="J35" s="7">
        <v>93.70265116454317</v>
      </c>
      <c r="K35" s="7">
        <v>20323.006774166948</v>
      </c>
    </row>
    <row r="36" spans="1:11" ht="13.5" thickBot="1" x14ac:dyDescent="0.25">
      <c r="A36" s="6">
        <v>2020</v>
      </c>
      <c r="B36" s="7">
        <v>8262.9671515150876</v>
      </c>
      <c r="C36" s="7">
        <v>24.916257952991575</v>
      </c>
      <c r="D36" s="7">
        <v>7554.4772241108549</v>
      </c>
      <c r="E36" s="7">
        <v>19.936292410920284</v>
      </c>
      <c r="F36" s="7">
        <v>2500.1411319625345</v>
      </c>
      <c r="G36" s="7">
        <v>216.43562132361697</v>
      </c>
      <c r="H36" s="7">
        <v>993.12061021271961</v>
      </c>
      <c r="I36" s="7">
        <v>991.82949611808681</v>
      </c>
      <c r="J36" s="7">
        <v>93.618078591566515</v>
      </c>
      <c r="K36" s="7">
        <v>20612.589313834465</v>
      </c>
    </row>
    <row r="37" spans="1:11" ht="13.5" thickBot="1" x14ac:dyDescent="0.25">
      <c r="A37" s="6">
        <v>2021</v>
      </c>
      <c r="B37" s="7">
        <v>8437.1745303010903</v>
      </c>
      <c r="C37" s="7">
        <v>28.741355872974129</v>
      </c>
      <c r="D37" s="7">
        <v>7658.8365864040625</v>
      </c>
      <c r="E37" s="7">
        <v>22.464713630879373</v>
      </c>
      <c r="F37" s="7">
        <v>2511.0199366797733</v>
      </c>
      <c r="G37" s="7">
        <v>216.85130184624407</v>
      </c>
      <c r="H37" s="7">
        <v>1004.9665620695156</v>
      </c>
      <c r="I37" s="7">
        <v>998.39891892026765</v>
      </c>
      <c r="J37" s="7">
        <v>93.560196334561056</v>
      </c>
      <c r="K37" s="7">
        <v>20920.808032555517</v>
      </c>
    </row>
    <row r="38" spans="1:11" ht="13.5" thickBot="1" x14ac:dyDescent="0.25">
      <c r="A38" s="6">
        <v>2022</v>
      </c>
      <c r="B38" s="7">
        <v>8610.1273071104424</v>
      </c>
      <c r="C38" s="7">
        <v>32.796122252862887</v>
      </c>
      <c r="D38" s="7">
        <v>7762.6967984339026</v>
      </c>
      <c r="E38" s="7">
        <v>24.979598622079493</v>
      </c>
      <c r="F38" s="7">
        <v>2528.9889090580159</v>
      </c>
      <c r="G38" s="7">
        <v>218.09344410772266</v>
      </c>
      <c r="H38" s="7">
        <v>1017.3912003018723</v>
      </c>
      <c r="I38" s="7">
        <v>1006.3864868067133</v>
      </c>
      <c r="J38" s="7">
        <v>93.579811432244469</v>
      </c>
      <c r="K38" s="7">
        <v>21237.263957250918</v>
      </c>
    </row>
    <row r="39" spans="1:11" ht="13.5" thickBot="1" x14ac:dyDescent="0.25">
      <c r="A39" s="6">
        <v>2023</v>
      </c>
      <c r="B39" s="7">
        <v>8779.2392305041103</v>
      </c>
      <c r="C39" s="7">
        <v>37.065692626531693</v>
      </c>
      <c r="D39" s="7">
        <v>7832.1292106004075</v>
      </c>
      <c r="E39" s="7">
        <v>27.439338557106222</v>
      </c>
      <c r="F39" s="7">
        <v>2540.3063975823211</v>
      </c>
      <c r="G39" s="7">
        <v>219.58259965806764</v>
      </c>
      <c r="H39" s="7">
        <v>1027.7853637241467</v>
      </c>
      <c r="I39" s="7">
        <v>1010.3962826306642</v>
      </c>
      <c r="J39" s="7">
        <v>93.628595731813562</v>
      </c>
      <c r="K39" s="7">
        <v>21503.06768043153</v>
      </c>
    </row>
    <row r="40" spans="1:11" ht="13.5" thickBot="1" x14ac:dyDescent="0.25">
      <c r="A40" s="6">
        <v>2024</v>
      </c>
      <c r="B40" s="7">
        <v>8952.3897225061137</v>
      </c>
      <c r="C40" s="7">
        <v>41.400667176936409</v>
      </c>
      <c r="D40" s="7">
        <v>7920.4902065760334</v>
      </c>
      <c r="E40" s="7">
        <v>34.431045104223337</v>
      </c>
      <c r="F40" s="7">
        <v>2554.9019567321484</v>
      </c>
      <c r="G40" s="7">
        <v>221.83779246780168</v>
      </c>
      <c r="H40" s="7">
        <v>1039.6675019969464</v>
      </c>
      <c r="I40" s="7">
        <v>1017.7933428559306</v>
      </c>
      <c r="J40" s="7">
        <v>93.676034066411717</v>
      </c>
      <c r="K40" s="7">
        <v>21800.756557201388</v>
      </c>
    </row>
    <row r="41" spans="1:11" ht="13.5" thickBot="1" x14ac:dyDescent="0.25">
      <c r="A41" s="6">
        <v>2025</v>
      </c>
      <c r="B41" s="7">
        <v>9119.6226223123722</v>
      </c>
      <c r="C41" s="7">
        <v>45.539810725327115</v>
      </c>
      <c r="D41" s="7">
        <v>8002.2165822150037</v>
      </c>
      <c r="E41" s="7">
        <v>36.899967778431588</v>
      </c>
      <c r="F41" s="7">
        <v>2563.8592722087487</v>
      </c>
      <c r="G41" s="7">
        <v>223.46098520391266</v>
      </c>
      <c r="H41" s="7">
        <v>1050.9586680206635</v>
      </c>
      <c r="I41" s="7">
        <v>1023.859010809343</v>
      </c>
      <c r="J41" s="7">
        <v>93.731443296821396</v>
      </c>
      <c r="K41" s="7">
        <v>22077.708584066862</v>
      </c>
    </row>
    <row r="42" spans="1:11" ht="13.5" thickBot="1" x14ac:dyDescent="0.25">
      <c r="A42" s="6">
        <v>2026</v>
      </c>
      <c r="B42" s="7">
        <v>9287.5207043118244</v>
      </c>
      <c r="C42" s="7">
        <v>49.408097148028077</v>
      </c>
      <c r="D42" s="7">
        <v>8084.0529607800763</v>
      </c>
      <c r="E42" s="7">
        <v>39.263867785273142</v>
      </c>
      <c r="F42" s="7">
        <v>2569.101861931536</v>
      </c>
      <c r="G42" s="7">
        <v>224.64084054208485</v>
      </c>
      <c r="H42" s="7">
        <v>1062.3301968337212</v>
      </c>
      <c r="I42" s="7">
        <v>1030.2694689213313</v>
      </c>
      <c r="J42" s="7">
        <v>93.774315084581062</v>
      </c>
      <c r="K42" s="7">
        <v>22351.690348405155</v>
      </c>
    </row>
    <row r="43" spans="1:11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4.1" customHeight="1" x14ac:dyDescent="0.2">
      <c r="A44" s="19" t="s">
        <v>23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4.1" customHeight="1" x14ac:dyDescent="0.2">
      <c r="A45" s="19" t="s">
        <v>24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4.1" customHeight="1" x14ac:dyDescent="0.2">
      <c r="A46" s="4"/>
    </row>
    <row r="47" spans="1:11" ht="15.75" x14ac:dyDescent="0.25">
      <c r="A47" s="18" t="s">
        <v>25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x14ac:dyDescent="0.2">
      <c r="A48" s="8" t="s">
        <v>26</v>
      </c>
      <c r="B48" s="12">
        <f>EXP((LN(B16/B6)/10))-1</f>
        <v>1.6252984336333709E-2</v>
      </c>
      <c r="C48" s="13" t="s">
        <v>61</v>
      </c>
      <c r="D48" s="12">
        <f>EXP((LN(D16/D6)/10))-1</f>
        <v>2.0347589083713702E-2</v>
      </c>
      <c r="E48" s="13" t="s">
        <v>61</v>
      </c>
      <c r="F48" s="12">
        <f t="shared" ref="F48:K48" si="0">EXP((LN(F16/F6)/10))-1</f>
        <v>1.8971075132172555E-2</v>
      </c>
      <c r="G48" s="12">
        <f t="shared" si="0"/>
        <v>3.3996129370246431E-2</v>
      </c>
      <c r="H48" s="12">
        <f t="shared" si="0"/>
        <v>3.0290125288217951E-2</v>
      </c>
      <c r="I48" s="12">
        <f t="shared" si="0"/>
        <v>-1.0700989262678928E-2</v>
      </c>
      <c r="J48" s="12">
        <f t="shared" si="0"/>
        <v>4.297696436606957E-2</v>
      </c>
      <c r="K48" s="12">
        <f t="shared" si="0"/>
        <v>1.820166784599464E-2</v>
      </c>
    </row>
    <row r="49" spans="1:11" x14ac:dyDescent="0.2">
      <c r="A49" s="8" t="s">
        <v>27</v>
      </c>
      <c r="B49" s="12">
        <f>EXP((LN(B29/B16)/13))-1</f>
        <v>1.2752213460897499E-2</v>
      </c>
      <c r="C49" s="13" t="s">
        <v>61</v>
      </c>
      <c r="D49" s="12">
        <f>EXP((LN(D29/D16)/13))-1</f>
        <v>2.0514789764640939E-2</v>
      </c>
      <c r="E49" s="13" t="s">
        <v>61</v>
      </c>
      <c r="F49" s="12">
        <f t="shared" ref="F49:K49" si="1">EXP((LN(F29/F16)/13))-1</f>
        <v>2.0665861436264699E-2</v>
      </c>
      <c r="G49" s="12">
        <f t="shared" si="1"/>
        <v>-4.9690554052486124E-3</v>
      </c>
      <c r="H49" s="12">
        <f t="shared" si="1"/>
        <v>-3.7789275057862226E-2</v>
      </c>
      <c r="I49" s="12">
        <f t="shared" si="1"/>
        <v>2.1773222288424599E-2</v>
      </c>
      <c r="J49" s="12">
        <f t="shared" si="1"/>
        <v>-1.6882626609365681E-2</v>
      </c>
      <c r="K49" s="12">
        <f t="shared" si="1"/>
        <v>1.2556808241447337E-2</v>
      </c>
    </row>
    <row r="50" spans="1:11" x14ac:dyDescent="0.2">
      <c r="A50" s="8" t="s">
        <v>28</v>
      </c>
      <c r="B50" s="12">
        <f t="shared" ref="B50:K50" si="2">EXP((LN(B31/B29)/2))-1</f>
        <v>2.2879688045194246E-2</v>
      </c>
      <c r="C50" s="12">
        <f t="shared" si="2"/>
        <v>0.529085650799618</v>
      </c>
      <c r="D50" s="12">
        <f t="shared" si="2"/>
        <v>2.042725896948383E-2</v>
      </c>
      <c r="E50" s="12">
        <f t="shared" si="2"/>
        <v>0.43552715796571384</v>
      </c>
      <c r="F50" s="12">
        <f t="shared" si="2"/>
        <v>2.0228553615383671E-2</v>
      </c>
      <c r="G50" s="12">
        <f t="shared" si="2"/>
        <v>-2.0012108328437694E-3</v>
      </c>
      <c r="H50" s="12">
        <f t="shared" si="2"/>
        <v>-1.9193180978461122E-2</v>
      </c>
      <c r="I50" s="12">
        <f t="shared" si="2"/>
        <v>-5.1394840746776804E-4</v>
      </c>
      <c r="J50" s="12">
        <f t="shared" si="2"/>
        <v>-3.7970910413352987E-3</v>
      </c>
      <c r="K50" s="12">
        <f t="shared" si="2"/>
        <v>1.7862436552646743E-2</v>
      </c>
    </row>
    <row r="51" spans="1:11" x14ac:dyDescent="0.2">
      <c r="A51" s="8" t="s">
        <v>60</v>
      </c>
      <c r="B51" s="12">
        <f t="shared" ref="B51:K51" si="3">EXP((LN(B42/B29)/13))-1</f>
        <v>2.0205037029418449E-2</v>
      </c>
      <c r="C51" s="12">
        <f t="shared" si="3"/>
        <v>0.23286933859328873</v>
      </c>
      <c r="D51" s="12">
        <f t="shared" si="3"/>
        <v>1.2636005476067691E-2</v>
      </c>
      <c r="E51" s="12">
        <f t="shared" si="3"/>
        <v>0.19245746953840071</v>
      </c>
      <c r="F51" s="12">
        <f t="shared" si="3"/>
        <v>5.2802499095163657E-3</v>
      </c>
      <c r="G51" s="12">
        <f t="shared" si="3"/>
        <v>1.3659051520519938E-2</v>
      </c>
      <c r="H51" s="12">
        <f t="shared" si="3"/>
        <v>5.2766615927457572E-3</v>
      </c>
      <c r="I51" s="12">
        <f t="shared" si="3"/>
        <v>5.3542369841665938E-3</v>
      </c>
      <c r="J51" s="12">
        <f t="shared" si="3"/>
        <v>-8.648284755283786E-4</v>
      </c>
      <c r="K51" s="12">
        <f t="shared" si="3"/>
        <v>1.3971171819331607E-2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7" t="s">
        <v>71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29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5168.9557839999998</v>
      </c>
      <c r="C6" s="7">
        <v>4311.2482986334435</v>
      </c>
      <c r="D6" s="7">
        <v>1523.8532682812968</v>
      </c>
      <c r="E6" s="7">
        <v>143.82328900000002</v>
      </c>
      <c r="F6" s="7">
        <v>1214.6155529807222</v>
      </c>
      <c r="G6" s="7">
        <v>808.94295870727933</v>
      </c>
      <c r="H6" s="7">
        <v>77.687598999999992</v>
      </c>
      <c r="I6" s="7">
        <v>13249.126750602742</v>
      </c>
    </row>
    <row r="7" spans="1:11" ht="13.5" thickBot="1" x14ac:dyDescent="0.25">
      <c r="A7" s="6">
        <v>1991</v>
      </c>
      <c r="B7" s="7">
        <v>5252.202220000001</v>
      </c>
      <c r="C7" s="7">
        <v>4289.0092279281471</v>
      </c>
      <c r="D7" s="7">
        <v>1583.4797126954736</v>
      </c>
      <c r="E7" s="7">
        <v>154.95826851808891</v>
      </c>
      <c r="F7" s="7">
        <v>816.35212137507506</v>
      </c>
      <c r="G7" s="7">
        <v>855.50784570517715</v>
      </c>
      <c r="H7" s="7">
        <v>98.79002899999999</v>
      </c>
      <c r="I7" s="7">
        <v>13050.299425221961</v>
      </c>
    </row>
    <row r="8" spans="1:11" ht="13.5" thickBot="1" x14ac:dyDescent="0.25">
      <c r="A8" s="6">
        <v>1992</v>
      </c>
      <c r="B8" s="7">
        <v>5275.4973039999995</v>
      </c>
      <c r="C8" s="7">
        <v>4512.663913039225</v>
      </c>
      <c r="D8" s="7">
        <v>1694.1620582401927</v>
      </c>
      <c r="E8" s="7">
        <v>121.99846776744737</v>
      </c>
      <c r="F8" s="7">
        <v>964.14573807610384</v>
      </c>
      <c r="G8" s="7">
        <v>845.79266922930026</v>
      </c>
      <c r="H8" s="7">
        <v>92.643091999999996</v>
      </c>
      <c r="I8" s="7">
        <v>13506.903242352269</v>
      </c>
    </row>
    <row r="9" spans="1:11" ht="13.5" thickBot="1" x14ac:dyDescent="0.25">
      <c r="A9" s="6">
        <v>1993</v>
      </c>
      <c r="B9" s="7">
        <v>5266.0029370000002</v>
      </c>
      <c r="C9" s="7">
        <v>4506.7851972292929</v>
      </c>
      <c r="D9" s="7">
        <v>1653.3567193974343</v>
      </c>
      <c r="E9" s="7">
        <v>118.16147490736114</v>
      </c>
      <c r="F9" s="7">
        <v>1743.2790061734095</v>
      </c>
      <c r="G9" s="7">
        <v>754.88573872727557</v>
      </c>
      <c r="H9" s="7">
        <v>93.780486999999994</v>
      </c>
      <c r="I9" s="7">
        <v>14136.251560434775</v>
      </c>
    </row>
    <row r="10" spans="1:11" ht="13.5" thickBot="1" x14ac:dyDescent="0.25">
      <c r="A10" s="6">
        <v>1994</v>
      </c>
      <c r="B10" s="7">
        <v>5345.2822530000003</v>
      </c>
      <c r="C10" s="7">
        <v>4547.4775141409636</v>
      </c>
      <c r="D10" s="7">
        <v>1748.6799465035151</v>
      </c>
      <c r="E10" s="7">
        <v>130.88402054202064</v>
      </c>
      <c r="F10" s="7">
        <v>1032.7041000899742</v>
      </c>
      <c r="G10" s="7">
        <v>688.45267506633763</v>
      </c>
      <c r="H10" s="7">
        <v>101.05510200000001</v>
      </c>
      <c r="I10" s="7">
        <v>13594.53561134281</v>
      </c>
    </row>
    <row r="11" spans="1:11" ht="13.5" thickBot="1" x14ac:dyDescent="0.25">
      <c r="A11" s="6">
        <v>1995</v>
      </c>
      <c r="B11" s="7">
        <v>5276.7871330000007</v>
      </c>
      <c r="C11" s="7">
        <v>4630.929808734616</v>
      </c>
      <c r="D11" s="7">
        <v>1723.6836624489008</v>
      </c>
      <c r="E11" s="7">
        <v>134.64562455611369</v>
      </c>
      <c r="F11" s="7">
        <v>1559.9589473893077</v>
      </c>
      <c r="G11" s="7">
        <v>767.41603789674537</v>
      </c>
      <c r="H11" s="7">
        <v>105.44081099999998</v>
      </c>
      <c r="I11" s="7">
        <v>14198.862025025683</v>
      </c>
    </row>
    <row r="12" spans="1:11" ht="13.5" thickBot="1" x14ac:dyDescent="0.25">
      <c r="A12" s="6">
        <v>1996</v>
      </c>
      <c r="B12" s="7">
        <v>5605.2356600000003</v>
      </c>
      <c r="C12" s="7">
        <v>4814.0284013339942</v>
      </c>
      <c r="D12" s="7">
        <v>1931.9686287306556</v>
      </c>
      <c r="E12" s="7">
        <v>132.42555108509768</v>
      </c>
      <c r="F12" s="7">
        <v>1608.8290121776799</v>
      </c>
      <c r="G12" s="7">
        <v>741.63288911597931</v>
      </c>
      <c r="H12" s="7">
        <v>106.329335</v>
      </c>
      <c r="I12" s="7">
        <v>14940.449477443408</v>
      </c>
    </row>
    <row r="13" spans="1:11" ht="13.5" thickBot="1" x14ac:dyDescent="0.25">
      <c r="A13" s="6">
        <v>1997</v>
      </c>
      <c r="B13" s="7">
        <v>5627.3254559999996</v>
      </c>
      <c r="C13" s="7">
        <v>5009.0933350309033</v>
      </c>
      <c r="D13" s="7">
        <v>2014.5244965807028</v>
      </c>
      <c r="E13" s="7">
        <v>135.34370376046164</v>
      </c>
      <c r="F13" s="7">
        <v>1675.944964138424</v>
      </c>
      <c r="G13" s="7">
        <v>770.11042355441305</v>
      </c>
      <c r="H13" s="7">
        <v>105.130077</v>
      </c>
      <c r="I13" s="7">
        <v>15337.472456064905</v>
      </c>
    </row>
    <row r="14" spans="1:11" ht="13.5" thickBot="1" x14ac:dyDescent="0.25">
      <c r="A14" s="6">
        <v>1998</v>
      </c>
      <c r="B14" s="7">
        <v>5817.4974340000008</v>
      </c>
      <c r="C14" s="7">
        <v>5014.4774530702516</v>
      </c>
      <c r="D14" s="7">
        <v>2185.8069930730962</v>
      </c>
      <c r="E14" s="7">
        <v>156.45771449584706</v>
      </c>
      <c r="F14" s="7">
        <v>1420.9453172793969</v>
      </c>
      <c r="G14" s="7">
        <v>758.57567390852023</v>
      </c>
      <c r="H14" s="7">
        <v>104.026591</v>
      </c>
      <c r="I14" s="7">
        <v>15457.787176827114</v>
      </c>
    </row>
    <row r="15" spans="1:11" ht="13.5" thickBot="1" x14ac:dyDescent="0.25">
      <c r="A15" s="6">
        <v>1999</v>
      </c>
      <c r="B15" s="7">
        <v>5798.3381550000004</v>
      </c>
      <c r="C15" s="7">
        <v>5043.9724342170448</v>
      </c>
      <c r="D15" s="7">
        <v>1719.8191023018983</v>
      </c>
      <c r="E15" s="7">
        <v>193.6542373322844</v>
      </c>
      <c r="F15" s="7">
        <v>1641.8269900197272</v>
      </c>
      <c r="G15" s="7">
        <v>747.64053737131758</v>
      </c>
      <c r="H15" s="7">
        <v>106.74076600000001</v>
      </c>
      <c r="I15" s="7">
        <v>15251.992222242274</v>
      </c>
    </row>
    <row r="16" spans="1:11" ht="13.5" thickBot="1" x14ac:dyDescent="0.25">
      <c r="A16" s="6">
        <v>2000</v>
      </c>
      <c r="B16" s="7">
        <v>6071.5169999999998</v>
      </c>
      <c r="C16" s="7">
        <v>5269.3689264533987</v>
      </c>
      <c r="D16" s="7">
        <v>1838.915241162603</v>
      </c>
      <c r="E16" s="7">
        <v>200.91776872156422</v>
      </c>
      <c r="F16" s="7">
        <v>1636.9454678383752</v>
      </c>
      <c r="G16" s="7">
        <v>726.4297922592915</v>
      </c>
      <c r="H16" s="7">
        <v>118.3310898919555</v>
      </c>
      <c r="I16" s="7">
        <v>15862.425286327189</v>
      </c>
    </row>
    <row r="17" spans="1:9" ht="13.5" thickBot="1" x14ac:dyDescent="0.25">
      <c r="A17" s="6">
        <v>2001</v>
      </c>
      <c r="B17" s="7">
        <v>5895.5232407074609</v>
      </c>
      <c r="C17" s="7">
        <v>5727.7437297107635</v>
      </c>
      <c r="D17" s="7">
        <v>1972.4800728779239</v>
      </c>
      <c r="E17" s="7">
        <v>186.26311599830044</v>
      </c>
      <c r="F17" s="7">
        <v>1489.8779837510349</v>
      </c>
      <c r="G17" s="7">
        <v>664.12316369608118</v>
      </c>
      <c r="H17" s="7">
        <v>124.7426419024099</v>
      </c>
      <c r="I17" s="7">
        <v>16060.753948643978</v>
      </c>
    </row>
    <row r="18" spans="1:9" ht="13.5" thickBot="1" x14ac:dyDescent="0.25">
      <c r="A18" s="6">
        <v>2002</v>
      </c>
      <c r="B18" s="7">
        <v>6125.4319123683481</v>
      </c>
      <c r="C18" s="7">
        <v>5807.391191480051</v>
      </c>
      <c r="D18" s="7">
        <v>1928.112406506855</v>
      </c>
      <c r="E18" s="7">
        <v>175.31168724404264</v>
      </c>
      <c r="F18" s="7">
        <v>1667.1464390609351</v>
      </c>
      <c r="G18" s="7">
        <v>695.96637105832156</v>
      </c>
      <c r="H18" s="7">
        <v>118.87426162659527</v>
      </c>
      <c r="I18" s="7">
        <v>16518.234269345146</v>
      </c>
    </row>
    <row r="19" spans="1:9" ht="13.5" thickBot="1" x14ac:dyDescent="0.25">
      <c r="A19" s="6">
        <v>2003</v>
      </c>
      <c r="B19" s="7">
        <v>6595.120269382498</v>
      </c>
      <c r="C19" s="7">
        <v>6057.5397967594781</v>
      </c>
      <c r="D19" s="7">
        <v>1851.1056348212858</v>
      </c>
      <c r="E19" s="7">
        <v>167.23586405578027</v>
      </c>
      <c r="F19" s="7">
        <v>1662.0024378033363</v>
      </c>
      <c r="G19" s="7">
        <v>702.24667215600164</v>
      </c>
      <c r="H19" s="7">
        <v>112.90699058192375</v>
      </c>
      <c r="I19" s="7">
        <v>17148.157665560302</v>
      </c>
    </row>
    <row r="20" spans="1:9" ht="13.5" thickBot="1" x14ac:dyDescent="0.25">
      <c r="A20" s="6">
        <v>2004</v>
      </c>
      <c r="B20" s="7">
        <v>6751.5999595586509</v>
      </c>
      <c r="C20" s="7">
        <v>6188.8904726315495</v>
      </c>
      <c r="D20" s="7">
        <v>2187.6554725903857</v>
      </c>
      <c r="E20" s="7">
        <v>203.62539230627181</v>
      </c>
      <c r="F20" s="7">
        <v>1730.1276356260394</v>
      </c>
      <c r="G20" s="7">
        <v>729.97070065446451</v>
      </c>
      <c r="H20" s="7">
        <v>122.27218013000974</v>
      </c>
      <c r="I20" s="7">
        <v>17914.141813497372</v>
      </c>
    </row>
    <row r="21" spans="1:9" ht="13.5" thickBot="1" x14ac:dyDescent="0.25">
      <c r="A21" s="6">
        <v>2005</v>
      </c>
      <c r="B21" s="7">
        <v>6968.5264333580608</v>
      </c>
      <c r="C21" s="7">
        <v>6449.0801110164202</v>
      </c>
      <c r="D21" s="7">
        <v>2441.7191369450616</v>
      </c>
      <c r="E21" s="7">
        <v>195.9601649730588</v>
      </c>
      <c r="F21" s="7">
        <v>1284.3782407724023</v>
      </c>
      <c r="G21" s="7">
        <v>725.51785025819368</v>
      </c>
      <c r="H21" s="7">
        <v>126.01674173961693</v>
      </c>
      <c r="I21" s="7">
        <v>18191.198679062818</v>
      </c>
    </row>
    <row r="22" spans="1:9" ht="13.5" thickBot="1" x14ac:dyDescent="0.25">
      <c r="A22" s="6">
        <v>2006</v>
      </c>
      <c r="B22" s="7">
        <v>7270.4198454394837</v>
      </c>
      <c r="C22" s="7">
        <v>6473.5597982584695</v>
      </c>
      <c r="D22" s="7">
        <v>2491.3252532689971</v>
      </c>
      <c r="E22" s="7">
        <v>207.305456874453</v>
      </c>
      <c r="F22" s="7">
        <v>1306.4119987637644</v>
      </c>
      <c r="G22" s="7">
        <v>755.08601649276068</v>
      </c>
      <c r="H22" s="7">
        <v>126.62851708388008</v>
      </c>
      <c r="I22" s="7">
        <v>18630.73688618181</v>
      </c>
    </row>
    <row r="23" spans="1:9" ht="13.5" thickBot="1" x14ac:dyDescent="0.25">
      <c r="A23" s="6">
        <v>2007</v>
      </c>
      <c r="B23" s="7">
        <v>7123.6809869798244</v>
      </c>
      <c r="C23" s="7">
        <v>6632.1194517745826</v>
      </c>
      <c r="D23" s="7">
        <v>2689.4847647490601</v>
      </c>
      <c r="E23" s="7">
        <v>210.60968811113793</v>
      </c>
      <c r="F23" s="7">
        <v>1228.7081950119912</v>
      </c>
      <c r="G23" s="7">
        <v>802.68925114857689</v>
      </c>
      <c r="H23" s="7">
        <v>93.643090989730226</v>
      </c>
      <c r="I23" s="7">
        <v>18780.935428764904</v>
      </c>
    </row>
    <row r="24" spans="1:9" ht="13.5" thickBot="1" x14ac:dyDescent="0.25">
      <c r="A24" s="6">
        <v>2008</v>
      </c>
      <c r="B24" s="7">
        <v>7228.5347860000002</v>
      </c>
      <c r="C24" s="7">
        <v>6775.2446965998279</v>
      </c>
      <c r="D24" s="7">
        <v>2559.3209651057073</v>
      </c>
      <c r="E24" s="7">
        <v>206.33502662862966</v>
      </c>
      <c r="F24" s="7">
        <v>1243.0327255730949</v>
      </c>
      <c r="G24" s="7">
        <v>820.5971747122469</v>
      </c>
      <c r="H24" s="7">
        <v>100.53923794048829</v>
      </c>
      <c r="I24" s="7">
        <v>18933.604612559993</v>
      </c>
    </row>
    <row r="25" spans="1:9" ht="13.5" thickBot="1" x14ac:dyDescent="0.25">
      <c r="A25" s="6">
        <v>2009</v>
      </c>
      <c r="B25" s="7">
        <v>7155.5155498912418</v>
      </c>
      <c r="C25" s="7">
        <v>6665.9392107309632</v>
      </c>
      <c r="D25" s="7">
        <v>2450.3307694098548</v>
      </c>
      <c r="E25" s="7">
        <v>193.90394805186904</v>
      </c>
      <c r="F25" s="7">
        <v>1605.1553972035047</v>
      </c>
      <c r="G25" s="7">
        <v>796.58629129928306</v>
      </c>
      <c r="H25" s="7">
        <v>101.72931530531551</v>
      </c>
      <c r="I25" s="7">
        <v>18969.160481892028</v>
      </c>
    </row>
    <row r="26" spans="1:9" ht="13.5" thickBot="1" x14ac:dyDescent="0.25">
      <c r="A26" s="6">
        <v>2010</v>
      </c>
      <c r="B26" s="7">
        <v>6800.5712447745782</v>
      </c>
      <c r="C26" s="7">
        <v>6408.1390265515047</v>
      </c>
      <c r="D26" s="7">
        <v>2417.2414798717341</v>
      </c>
      <c r="E26" s="7">
        <v>177.88372457793506</v>
      </c>
      <c r="F26" s="7">
        <v>1639.8371542335433</v>
      </c>
      <c r="G26" s="7">
        <v>978.30251903961459</v>
      </c>
      <c r="H26" s="7">
        <v>100.77944217258349</v>
      </c>
      <c r="I26" s="7">
        <v>18522.754591221496</v>
      </c>
    </row>
    <row r="27" spans="1:9" ht="13.5" thickBot="1" x14ac:dyDescent="0.25">
      <c r="A27" s="6">
        <v>2011</v>
      </c>
      <c r="B27" s="7">
        <v>7053.7802295999991</v>
      </c>
      <c r="C27" s="7">
        <v>6383.8215888871828</v>
      </c>
      <c r="D27" s="7">
        <v>2402.3826860254994</v>
      </c>
      <c r="E27" s="7">
        <v>176.11132643000002</v>
      </c>
      <c r="F27" s="7">
        <v>1137.8946356499998</v>
      </c>
      <c r="G27" s="7">
        <v>1232.4188565773163</v>
      </c>
      <c r="H27" s="7">
        <v>100.527759</v>
      </c>
      <c r="I27" s="7">
        <v>18486.937082169996</v>
      </c>
    </row>
    <row r="28" spans="1:9" ht="13.5" thickBot="1" x14ac:dyDescent="0.25">
      <c r="A28" s="6">
        <v>2012</v>
      </c>
      <c r="B28" s="7">
        <v>7131.187908146122</v>
      </c>
      <c r="C28" s="7">
        <v>6441.9651049961758</v>
      </c>
      <c r="D28" s="7">
        <v>2399.2375337277535</v>
      </c>
      <c r="E28" s="7">
        <v>177.97583844240469</v>
      </c>
      <c r="F28" s="7">
        <v>1143.962342005917</v>
      </c>
      <c r="G28" s="7">
        <v>1089.3550166864266</v>
      </c>
      <c r="H28" s="7">
        <v>98.044660000000007</v>
      </c>
      <c r="I28" s="7">
        <v>18481.7284040048</v>
      </c>
    </row>
    <row r="29" spans="1:9" ht="13.5" thickBot="1" x14ac:dyDescent="0.25">
      <c r="A29" s="6">
        <v>2013</v>
      </c>
      <c r="B29" s="7">
        <v>7112.5673633300003</v>
      </c>
      <c r="C29" s="7">
        <v>6784.2819179231083</v>
      </c>
      <c r="D29" s="7">
        <v>2353.760598415879</v>
      </c>
      <c r="E29" s="7">
        <v>188.31893058000003</v>
      </c>
      <c r="F29" s="7">
        <v>992.05794486787272</v>
      </c>
      <c r="G29" s="7">
        <v>960.25919659057331</v>
      </c>
      <c r="H29" s="7">
        <v>94.835008270439658</v>
      </c>
      <c r="I29" s="7">
        <v>18486.080959977873</v>
      </c>
    </row>
    <row r="30" spans="1:9" ht="13.5" thickBot="1" x14ac:dyDescent="0.25">
      <c r="A30" s="6">
        <v>2014</v>
      </c>
      <c r="B30" s="7">
        <v>7217.1770112522918</v>
      </c>
      <c r="C30" s="7">
        <v>6939.2705283079194</v>
      </c>
      <c r="D30" s="7">
        <v>2452.2932912376787</v>
      </c>
      <c r="E30" s="7">
        <v>188.09371398903974</v>
      </c>
      <c r="F30" s="7">
        <v>953.69790337145605</v>
      </c>
      <c r="G30" s="7">
        <v>964.61106387119958</v>
      </c>
      <c r="H30" s="7">
        <v>94.387038261339413</v>
      </c>
      <c r="I30" s="7">
        <v>18809.530550290925</v>
      </c>
    </row>
    <row r="31" spans="1:9" ht="13.5" thickBot="1" x14ac:dyDescent="0.25">
      <c r="A31" s="6">
        <v>2015</v>
      </c>
      <c r="B31" s="7">
        <v>7404.5337685789755</v>
      </c>
      <c r="C31" s="7">
        <v>7030.4233986272357</v>
      </c>
      <c r="D31" s="7">
        <v>2427.2626377946544</v>
      </c>
      <c r="E31" s="7">
        <v>187.56595300027692</v>
      </c>
      <c r="F31" s="7">
        <v>954.34151579787329</v>
      </c>
      <c r="G31" s="7">
        <v>959.27483804023973</v>
      </c>
      <c r="H31" s="7">
        <v>94.116181271523786</v>
      </c>
      <c r="I31" s="7">
        <v>19057.518293110785</v>
      </c>
    </row>
    <row r="32" spans="1:9" ht="13.5" thickBot="1" x14ac:dyDescent="0.25">
      <c r="A32" s="6">
        <v>2016</v>
      </c>
      <c r="B32" s="7">
        <v>7517.0872269527908</v>
      </c>
      <c r="C32" s="7">
        <v>7008.5844018889384</v>
      </c>
      <c r="D32" s="7">
        <v>2410.7064261425212</v>
      </c>
      <c r="E32" s="7">
        <v>191.21819248026097</v>
      </c>
      <c r="F32" s="7">
        <v>952.34425678950208</v>
      </c>
      <c r="G32" s="7">
        <v>963.82111404939099</v>
      </c>
      <c r="H32" s="7">
        <v>93.614837192904034</v>
      </c>
      <c r="I32" s="7">
        <v>19137.376455496313</v>
      </c>
    </row>
    <row r="33" spans="1:9" ht="13.5" thickBot="1" x14ac:dyDescent="0.25">
      <c r="A33" s="6">
        <v>2017</v>
      </c>
      <c r="B33" s="7">
        <v>7698.4102309444133</v>
      </c>
      <c r="C33" s="7">
        <v>7086.8379971211116</v>
      </c>
      <c r="D33" s="7">
        <v>2420.585947652326</v>
      </c>
      <c r="E33" s="7">
        <v>207.31696569940843</v>
      </c>
      <c r="F33" s="7">
        <v>960.61419529064119</v>
      </c>
      <c r="G33" s="7">
        <v>970.87261474755508</v>
      </c>
      <c r="H33" s="7">
        <v>93.539675976650386</v>
      </c>
      <c r="I33" s="7">
        <v>19438.177627432102</v>
      </c>
    </row>
    <row r="34" spans="1:9" ht="13.5" thickBot="1" x14ac:dyDescent="0.25">
      <c r="A34" s="6">
        <v>2018</v>
      </c>
      <c r="B34" s="7">
        <v>7844.9743644286291</v>
      </c>
      <c r="C34" s="7">
        <v>7174.6821996055496</v>
      </c>
      <c r="D34" s="7">
        <v>2431.8218231266505</v>
      </c>
      <c r="E34" s="7">
        <v>214.94152125238256</v>
      </c>
      <c r="F34" s="7">
        <v>970.79386064726452</v>
      </c>
      <c r="G34" s="7">
        <v>975.86001810655353</v>
      </c>
      <c r="H34" s="7">
        <v>93.72041240185348</v>
      </c>
      <c r="I34" s="7">
        <v>19706.794199568882</v>
      </c>
    </row>
    <row r="35" spans="1:9" ht="13.5" thickBot="1" x14ac:dyDescent="0.25">
      <c r="A35" s="6">
        <v>2019</v>
      </c>
      <c r="B35" s="7">
        <v>7977.1496876720139</v>
      </c>
      <c r="C35" s="7">
        <v>7254.2439694691675</v>
      </c>
      <c r="D35" s="7">
        <v>2429.9967146495028</v>
      </c>
      <c r="E35" s="7">
        <v>216.42455095818218</v>
      </c>
      <c r="F35" s="7">
        <v>981.98565022000059</v>
      </c>
      <c r="G35" s="7">
        <v>984.70235280568295</v>
      </c>
      <c r="H35" s="7">
        <v>93.70265116454317</v>
      </c>
      <c r="I35" s="7">
        <v>19938.20557693909</v>
      </c>
    </row>
    <row r="36" spans="1:9" ht="13.5" thickBot="1" x14ac:dyDescent="0.25">
      <c r="A36" s="6">
        <v>2020</v>
      </c>
      <c r="B36" s="7">
        <v>8131.1977067854541</v>
      </c>
      <c r="C36" s="7">
        <v>7330.116881632388</v>
      </c>
      <c r="D36" s="7">
        <v>2427.7496865326511</v>
      </c>
      <c r="E36" s="7">
        <v>216.43562132361697</v>
      </c>
      <c r="F36" s="7">
        <v>993.09994193374689</v>
      </c>
      <c r="G36" s="7">
        <v>990.92422669788277</v>
      </c>
      <c r="H36" s="7">
        <v>93.618078591566515</v>
      </c>
      <c r="I36" s="7">
        <v>20183.142143497305</v>
      </c>
    </row>
    <row r="37" spans="1:9" ht="13.5" thickBot="1" x14ac:dyDescent="0.25">
      <c r="A37" s="6">
        <v>2021</v>
      </c>
      <c r="B37" s="7">
        <v>8280.5012226978433</v>
      </c>
      <c r="C37" s="7">
        <v>7401.8315945253462</v>
      </c>
      <c r="D37" s="7">
        <v>2439.3759848308086</v>
      </c>
      <c r="E37" s="7">
        <v>216.85130184624407</v>
      </c>
      <c r="F37" s="7">
        <v>1004.9460860480382</v>
      </c>
      <c r="G37" s="7">
        <v>997.494847378597</v>
      </c>
      <c r="H37" s="7">
        <v>93.560196334561056</v>
      </c>
      <c r="I37" s="7">
        <v>20434.561233661436</v>
      </c>
    </row>
    <row r="38" spans="1:9" ht="13.5" thickBot="1" x14ac:dyDescent="0.25">
      <c r="A38" s="6">
        <v>2022</v>
      </c>
      <c r="B38" s="7">
        <v>8418.6340626279198</v>
      </c>
      <c r="C38" s="7">
        <v>7468.3717121166901</v>
      </c>
      <c r="D38" s="7">
        <v>2458.0771509548676</v>
      </c>
      <c r="E38" s="7">
        <v>218.09344410772266</v>
      </c>
      <c r="F38" s="7">
        <v>1017.3709141531077</v>
      </c>
      <c r="G38" s="7">
        <v>1005.4835736827442</v>
      </c>
      <c r="H38" s="7">
        <v>93.579811432244469</v>
      </c>
      <c r="I38" s="7">
        <v>20679.610669075297</v>
      </c>
    </row>
    <row r="39" spans="1:9" ht="13.5" thickBot="1" x14ac:dyDescent="0.25">
      <c r="A39" s="6">
        <v>2023</v>
      </c>
      <c r="B39" s="7">
        <v>8540.7080070290831</v>
      </c>
      <c r="C39" s="7">
        <v>7499.0811767312234</v>
      </c>
      <c r="D39" s="7">
        <v>2470.1421149328121</v>
      </c>
      <c r="E39" s="7">
        <v>219.58259965806764</v>
      </c>
      <c r="F39" s="7">
        <v>1027.7652671154397</v>
      </c>
      <c r="G39" s="7">
        <v>1009.4945847825594</v>
      </c>
      <c r="H39" s="7">
        <v>93.628595731813562</v>
      </c>
      <c r="I39" s="7">
        <v>20860.402345980998</v>
      </c>
    </row>
    <row r="40" spans="1:9" ht="13.5" thickBot="1" x14ac:dyDescent="0.25">
      <c r="A40" s="6">
        <v>2024</v>
      </c>
      <c r="B40" s="7">
        <v>8652.0598860740356</v>
      </c>
      <c r="C40" s="7">
        <v>7544.7433952929723</v>
      </c>
      <c r="D40" s="7">
        <v>2485.462525409207</v>
      </c>
      <c r="E40" s="7">
        <v>221.83779246780168</v>
      </c>
      <c r="F40" s="7">
        <v>1039.6475942019024</v>
      </c>
      <c r="G40" s="7">
        <v>1016.892892982225</v>
      </c>
      <c r="H40" s="7">
        <v>93.676034066411717</v>
      </c>
      <c r="I40" s="7">
        <v>21054.320120494554</v>
      </c>
    </row>
    <row r="41" spans="1:9" ht="13.5" thickBot="1" x14ac:dyDescent="0.25">
      <c r="A41" s="6">
        <v>2025</v>
      </c>
      <c r="B41" s="7">
        <v>8740.5835886959667</v>
      </c>
      <c r="C41" s="7">
        <v>7583.4550574135656</v>
      </c>
      <c r="D41" s="7">
        <v>2495.1308306936421</v>
      </c>
      <c r="E41" s="7">
        <v>223.46098520391266</v>
      </c>
      <c r="F41" s="7">
        <v>1050.9389482938336</v>
      </c>
      <c r="G41" s="7">
        <v>1022.9598424533098</v>
      </c>
      <c r="H41" s="7">
        <v>93.731443296821396</v>
      </c>
      <c r="I41" s="7">
        <v>21210.260696051053</v>
      </c>
    </row>
    <row r="42" spans="1:9" ht="13.5" thickBot="1" x14ac:dyDescent="0.25">
      <c r="A42" s="6">
        <v>2026</v>
      </c>
      <c r="B42" s="7">
        <v>8809.7242719267488</v>
      </c>
      <c r="C42" s="7">
        <v>7621.0291925068659</v>
      </c>
      <c r="D42" s="7">
        <v>2501.0857328687421</v>
      </c>
      <c r="E42" s="7">
        <v>224.64084054208485</v>
      </c>
      <c r="F42" s="7">
        <v>1062.3106635814206</v>
      </c>
      <c r="G42" s="7">
        <v>1029.3715746240421</v>
      </c>
      <c r="H42" s="7">
        <v>93.774315084581062</v>
      </c>
      <c r="I42" s="7">
        <v>21341.936591134487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31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 t="shared" ref="B47:I47" si="0">EXP((LN(B16/B6)/10))-1</f>
        <v>1.6223982358588573E-2</v>
      </c>
      <c r="C47" s="12">
        <f t="shared" si="0"/>
        <v>2.0271034038661595E-2</v>
      </c>
      <c r="D47" s="12">
        <f t="shared" si="0"/>
        <v>1.8971075132172555E-2</v>
      </c>
      <c r="E47" s="12">
        <f t="shared" si="0"/>
        <v>3.3996129370246431E-2</v>
      </c>
      <c r="F47" s="12">
        <f t="shared" si="0"/>
        <v>3.0290125288217951E-2</v>
      </c>
      <c r="G47" s="12">
        <f t="shared" si="0"/>
        <v>-1.0700989262678928E-2</v>
      </c>
      <c r="H47" s="12">
        <f t="shared" si="0"/>
        <v>4.297696436606957E-2</v>
      </c>
      <c r="I47" s="12">
        <f t="shared" si="0"/>
        <v>1.8165163233344161E-2</v>
      </c>
    </row>
    <row r="48" spans="1:9" x14ac:dyDescent="0.2">
      <c r="A48" s="8" t="s">
        <v>27</v>
      </c>
      <c r="B48" s="12">
        <f t="shared" ref="B48:I48" si="1">EXP((LN(B29/B16)/13))-1</f>
        <v>1.2247842505064277E-2</v>
      </c>
      <c r="C48" s="12">
        <f t="shared" si="1"/>
        <v>1.9628449674869097E-2</v>
      </c>
      <c r="D48" s="12">
        <f t="shared" si="1"/>
        <v>1.9168983312604526E-2</v>
      </c>
      <c r="E48" s="12">
        <f t="shared" si="1"/>
        <v>-4.9690554052486124E-3</v>
      </c>
      <c r="F48" s="12">
        <f t="shared" si="1"/>
        <v>-3.7790925707978151E-2</v>
      </c>
      <c r="G48" s="12">
        <f t="shared" si="1"/>
        <v>2.169831957609758E-2</v>
      </c>
      <c r="H48" s="12">
        <f t="shared" si="1"/>
        <v>-1.6882626609365681E-2</v>
      </c>
      <c r="I48" s="12">
        <f t="shared" si="1"/>
        <v>1.1843815626938925E-2</v>
      </c>
    </row>
    <row r="49" spans="1:9" x14ac:dyDescent="0.2">
      <c r="A49" s="8" t="s">
        <v>28</v>
      </c>
      <c r="B49" s="12">
        <f t="shared" ref="B49:I49" si="2">EXP((LN(B31/B29)/2))-1</f>
        <v>2.0318268690606711E-2</v>
      </c>
      <c r="C49" s="12">
        <f t="shared" si="2"/>
        <v>1.7978948603363243E-2</v>
      </c>
      <c r="D49" s="12">
        <f t="shared" si="2"/>
        <v>1.549371816220857E-2</v>
      </c>
      <c r="E49" s="12">
        <f t="shared" si="2"/>
        <v>-2.0012108328437694E-3</v>
      </c>
      <c r="F49" s="12">
        <f t="shared" si="2"/>
        <v>-1.919337944989119E-2</v>
      </c>
      <c r="G49" s="12">
        <f t="shared" si="2"/>
        <v>-5.1267977900681938E-4</v>
      </c>
      <c r="H49" s="12">
        <f t="shared" si="2"/>
        <v>-3.7970910413352987E-3</v>
      </c>
      <c r="I49" s="12">
        <f t="shared" si="2"/>
        <v>1.5338249994471864E-2</v>
      </c>
    </row>
    <row r="50" spans="1:9" x14ac:dyDescent="0.2">
      <c r="A50" s="8" t="s">
        <v>60</v>
      </c>
      <c r="B50" s="12">
        <f t="shared" ref="B50:I50" si="3">EXP((LN(B42/B29)/13))-1</f>
        <v>1.6597218692790738E-2</v>
      </c>
      <c r="C50" s="12">
        <f t="shared" si="3"/>
        <v>8.9865208946335873E-3</v>
      </c>
      <c r="D50" s="12">
        <f t="shared" si="3"/>
        <v>4.6809698998577787E-3</v>
      </c>
      <c r="E50" s="12">
        <f t="shared" si="3"/>
        <v>1.3659051520519938E-2</v>
      </c>
      <c r="F50" s="12">
        <f t="shared" si="3"/>
        <v>5.2769642484722379E-3</v>
      </c>
      <c r="G50" s="12">
        <f t="shared" si="3"/>
        <v>5.3605109248366922E-3</v>
      </c>
      <c r="H50" s="12">
        <f t="shared" si="3"/>
        <v>-8.648284755283786E-4</v>
      </c>
      <c r="I50" s="12">
        <f t="shared" si="3"/>
        <v>1.1111737402746513E-2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7" t="s">
        <v>72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32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13249.126750602742</v>
      </c>
      <c r="C6" s="7">
        <v>847.94411203857624</v>
      </c>
      <c r="D6" s="7">
        <v>14097.070862641318</v>
      </c>
      <c r="E6" s="7">
        <v>0</v>
      </c>
      <c r="F6" s="7">
        <v>0</v>
      </c>
      <c r="G6" s="7">
        <v>0</v>
      </c>
      <c r="H6" s="7">
        <v>14097.070862641318</v>
      </c>
    </row>
    <row r="7" spans="1:11" ht="13.5" thickBot="1" x14ac:dyDescent="0.25">
      <c r="A7" s="6">
        <v>1991</v>
      </c>
      <c r="B7" s="7">
        <v>13050.299425221963</v>
      </c>
      <c r="C7" s="7">
        <v>835.21916321420645</v>
      </c>
      <c r="D7" s="7">
        <v>13885.518588436169</v>
      </c>
      <c r="E7" s="7">
        <v>0</v>
      </c>
      <c r="F7" s="7">
        <v>0</v>
      </c>
      <c r="G7" s="7">
        <v>0</v>
      </c>
      <c r="H7" s="7">
        <v>13885.518588436169</v>
      </c>
    </row>
    <row r="8" spans="1:11" ht="13.5" thickBot="1" x14ac:dyDescent="0.25">
      <c r="A8" s="6">
        <v>1992</v>
      </c>
      <c r="B8" s="7">
        <v>13506.920052414587</v>
      </c>
      <c r="C8" s="7">
        <v>864.44180751054603</v>
      </c>
      <c r="D8" s="7">
        <v>14371.361859925133</v>
      </c>
      <c r="E8" s="7">
        <v>0</v>
      </c>
      <c r="F8" s="7">
        <v>1.6810062317267713E-2</v>
      </c>
      <c r="G8" s="7">
        <v>1.6810062317267713E-2</v>
      </c>
      <c r="H8" s="7">
        <v>14371.345049862815</v>
      </c>
    </row>
    <row r="9" spans="1:11" ht="13.5" thickBot="1" x14ac:dyDescent="0.25">
      <c r="A9" s="6">
        <v>1993</v>
      </c>
      <c r="B9" s="7">
        <v>14136.27822521294</v>
      </c>
      <c r="C9" s="7">
        <v>904.72009986782632</v>
      </c>
      <c r="D9" s="7">
        <v>15040.998325080767</v>
      </c>
      <c r="E9" s="7">
        <v>0</v>
      </c>
      <c r="F9" s="7">
        <v>2.6664778167085876E-2</v>
      </c>
      <c r="G9" s="7">
        <v>2.6664778167085876E-2</v>
      </c>
      <c r="H9" s="7">
        <v>15040.971660302599</v>
      </c>
    </row>
    <row r="10" spans="1:11" ht="13.5" thickBot="1" x14ac:dyDescent="0.25">
      <c r="A10" s="6">
        <v>1994</v>
      </c>
      <c r="B10" s="7">
        <v>13595.678356132166</v>
      </c>
      <c r="C10" s="7">
        <v>870.05027912594073</v>
      </c>
      <c r="D10" s="7">
        <v>14465.728635258107</v>
      </c>
      <c r="E10" s="7">
        <v>0</v>
      </c>
      <c r="F10" s="7">
        <v>1.1427447893554463</v>
      </c>
      <c r="G10" s="7">
        <v>1.1427447893554463</v>
      </c>
      <c r="H10" s="7">
        <v>14464.585890468752</v>
      </c>
    </row>
    <row r="11" spans="1:11" ht="13.5" thickBot="1" x14ac:dyDescent="0.25">
      <c r="A11" s="6">
        <v>1995</v>
      </c>
      <c r="B11" s="7">
        <v>14201.169884720312</v>
      </c>
      <c r="C11" s="7">
        <v>908.72716960164462</v>
      </c>
      <c r="D11" s="7">
        <v>15109.897054321957</v>
      </c>
      <c r="E11" s="7">
        <v>0</v>
      </c>
      <c r="F11" s="7">
        <v>2.3078596946270671</v>
      </c>
      <c r="G11" s="7">
        <v>2.3078596946270671</v>
      </c>
      <c r="H11" s="7">
        <v>15107.58919462733</v>
      </c>
    </row>
    <row r="12" spans="1:11" ht="13.5" thickBot="1" x14ac:dyDescent="0.25">
      <c r="A12" s="6">
        <v>1996</v>
      </c>
      <c r="B12" s="7">
        <v>14943.749239060266</v>
      </c>
      <c r="C12" s="7">
        <v>956.18876655637882</v>
      </c>
      <c r="D12" s="7">
        <v>15899.938005616645</v>
      </c>
      <c r="E12" s="7">
        <v>0</v>
      </c>
      <c r="F12" s="7">
        <v>3.2997616168594943</v>
      </c>
      <c r="G12" s="7">
        <v>3.2997616168594943</v>
      </c>
      <c r="H12" s="7">
        <v>15896.638243999785</v>
      </c>
    </row>
    <row r="13" spans="1:11" ht="13.5" thickBot="1" x14ac:dyDescent="0.25">
      <c r="A13" s="6">
        <v>1997</v>
      </c>
      <c r="B13" s="7">
        <v>15341.592319157746</v>
      </c>
      <c r="C13" s="7">
        <v>981.59823718815483</v>
      </c>
      <c r="D13" s="7">
        <v>16323.1905563459</v>
      </c>
      <c r="E13" s="7">
        <v>0</v>
      </c>
      <c r="F13" s="7">
        <v>4.1198630928414168</v>
      </c>
      <c r="G13" s="7">
        <v>4.1198630928414168</v>
      </c>
      <c r="H13" s="7">
        <v>16319.070693253059</v>
      </c>
    </row>
    <row r="14" spans="1:11" ht="13.5" thickBot="1" x14ac:dyDescent="0.25">
      <c r="A14" s="6">
        <v>1998</v>
      </c>
      <c r="B14" s="7">
        <v>15462.37323877501</v>
      </c>
      <c r="C14" s="7">
        <v>989.29837931693623</v>
      </c>
      <c r="D14" s="7">
        <v>16451.671618091947</v>
      </c>
      <c r="E14" s="7">
        <v>0</v>
      </c>
      <c r="F14" s="7">
        <v>4.5860619478955993</v>
      </c>
      <c r="G14" s="7">
        <v>4.5860619478955993</v>
      </c>
      <c r="H14" s="7">
        <v>16447.085556144051</v>
      </c>
    </row>
    <row r="15" spans="1:11" ht="13.5" thickBot="1" x14ac:dyDescent="0.25">
      <c r="A15" s="6">
        <v>1999</v>
      </c>
      <c r="B15" s="7">
        <v>15256.870157163414</v>
      </c>
      <c r="C15" s="7">
        <v>976.12750222350633</v>
      </c>
      <c r="D15" s="7">
        <v>16232.99765938692</v>
      </c>
      <c r="E15" s="7">
        <v>0</v>
      </c>
      <c r="F15" s="7">
        <v>4.8779349211417982</v>
      </c>
      <c r="G15" s="7">
        <v>4.8779349211417982</v>
      </c>
      <c r="H15" s="7">
        <v>16228.119724465778</v>
      </c>
    </row>
    <row r="16" spans="1:11" ht="13.5" thickBot="1" x14ac:dyDescent="0.25">
      <c r="A16" s="6">
        <v>2000</v>
      </c>
      <c r="B16" s="7">
        <v>15868.113411837818</v>
      </c>
      <c r="C16" s="7">
        <v>1015.1952183249409</v>
      </c>
      <c r="D16" s="7">
        <v>16883.308630162759</v>
      </c>
      <c r="E16" s="7">
        <v>0</v>
      </c>
      <c r="F16" s="7">
        <v>5.6881255106294866</v>
      </c>
      <c r="G16" s="7">
        <v>5.6881255106294866</v>
      </c>
      <c r="H16" s="7">
        <v>16877.620504652128</v>
      </c>
    </row>
    <row r="17" spans="1:8" ht="13.5" thickBot="1" x14ac:dyDescent="0.25">
      <c r="A17" s="6">
        <v>2001</v>
      </c>
      <c r="B17" s="7">
        <v>16069.010553469001</v>
      </c>
      <c r="C17" s="7">
        <v>1027.8882527132155</v>
      </c>
      <c r="D17" s="7">
        <v>17096.898806182217</v>
      </c>
      <c r="E17" s="7">
        <v>0</v>
      </c>
      <c r="F17" s="7">
        <v>8.2566048250243345</v>
      </c>
      <c r="G17" s="7">
        <v>8.2566048250243345</v>
      </c>
      <c r="H17" s="7">
        <v>17088.642201357194</v>
      </c>
    </row>
    <row r="18" spans="1:8" ht="13.5" thickBot="1" x14ac:dyDescent="0.25">
      <c r="A18" s="6">
        <v>2002</v>
      </c>
      <c r="B18" s="7">
        <v>16530.091459814012</v>
      </c>
      <c r="C18" s="7">
        <v>1057.1669932380905</v>
      </c>
      <c r="D18" s="7">
        <v>17587.258453052102</v>
      </c>
      <c r="E18" s="7">
        <v>0</v>
      </c>
      <c r="F18" s="7">
        <v>11.857190468861914</v>
      </c>
      <c r="G18" s="7">
        <v>11.857190468861914</v>
      </c>
      <c r="H18" s="7">
        <v>17575.40126258324</v>
      </c>
    </row>
    <row r="19" spans="1:8" ht="13.5" thickBot="1" x14ac:dyDescent="0.25">
      <c r="A19" s="6">
        <v>2003</v>
      </c>
      <c r="B19" s="7">
        <v>17162.384438960169</v>
      </c>
      <c r="C19" s="7">
        <v>1097.4820905958602</v>
      </c>
      <c r="D19" s="7">
        <v>18259.866529556028</v>
      </c>
      <c r="E19" s="7">
        <v>0</v>
      </c>
      <c r="F19" s="7">
        <v>14.22677339986544</v>
      </c>
      <c r="G19" s="7">
        <v>14.22677339986544</v>
      </c>
      <c r="H19" s="7">
        <v>18245.639756156161</v>
      </c>
    </row>
    <row r="20" spans="1:8" ht="13.5" thickBot="1" x14ac:dyDescent="0.25">
      <c r="A20" s="6">
        <v>2004</v>
      </c>
      <c r="B20" s="7">
        <v>17930.569206714026</v>
      </c>
      <c r="C20" s="7">
        <v>1146.5050760638328</v>
      </c>
      <c r="D20" s="7">
        <v>19077.074282777859</v>
      </c>
      <c r="E20" s="7">
        <v>0</v>
      </c>
      <c r="F20" s="7">
        <v>16.427393216654735</v>
      </c>
      <c r="G20" s="7">
        <v>16.427393216654735</v>
      </c>
      <c r="H20" s="7">
        <v>19060.646889561205</v>
      </c>
    </row>
    <row r="21" spans="1:8" ht="13.5" thickBot="1" x14ac:dyDescent="0.25">
      <c r="A21" s="6">
        <v>2005</v>
      </c>
      <c r="B21" s="7">
        <v>18210.621803278915</v>
      </c>
      <c r="C21" s="7">
        <v>1164.2367154600213</v>
      </c>
      <c r="D21" s="7">
        <v>19374.858518738936</v>
      </c>
      <c r="E21" s="7">
        <v>0</v>
      </c>
      <c r="F21" s="7">
        <v>19.423124216097364</v>
      </c>
      <c r="G21" s="7">
        <v>19.423124216097364</v>
      </c>
      <c r="H21" s="7">
        <v>19355.435394522839</v>
      </c>
    </row>
    <row r="22" spans="1:8" ht="13.5" thickBot="1" x14ac:dyDescent="0.25">
      <c r="A22" s="6">
        <v>2006</v>
      </c>
      <c r="B22" s="7">
        <v>18654.1214581274</v>
      </c>
      <c r="C22" s="7">
        <v>1192.3671607156366</v>
      </c>
      <c r="D22" s="7">
        <v>19846.488618843036</v>
      </c>
      <c r="E22" s="7">
        <v>1.8064589633073247</v>
      </c>
      <c r="F22" s="7">
        <v>21.5781129822842</v>
      </c>
      <c r="G22" s="7">
        <v>23.384571945591524</v>
      </c>
      <c r="H22" s="7">
        <v>19823.104046897442</v>
      </c>
    </row>
    <row r="23" spans="1:8" ht="13.5" thickBot="1" x14ac:dyDescent="0.25">
      <c r="A23" s="6">
        <v>2007</v>
      </c>
      <c r="B23" s="7">
        <v>18805.071128135882</v>
      </c>
      <c r="C23" s="7">
        <v>1201.9798674409551</v>
      </c>
      <c r="D23" s="7">
        <v>20007.050995576836</v>
      </c>
      <c r="E23" s="7">
        <v>1.4394491769170443</v>
      </c>
      <c r="F23" s="7">
        <v>22.696250194057395</v>
      </c>
      <c r="G23" s="7">
        <v>24.135699370974439</v>
      </c>
      <c r="H23" s="7">
        <v>19982.915296205862</v>
      </c>
    </row>
    <row r="24" spans="1:8" ht="13.5" thickBot="1" x14ac:dyDescent="0.25">
      <c r="A24" s="6">
        <v>2008</v>
      </c>
      <c r="B24" s="7">
        <v>18961.229185466698</v>
      </c>
      <c r="C24" s="7">
        <v>1211.7506952038409</v>
      </c>
      <c r="D24" s="7">
        <v>20172.97988067054</v>
      </c>
      <c r="E24" s="7">
        <v>0.95341588763636764</v>
      </c>
      <c r="F24" s="7">
        <v>26.671157019065049</v>
      </c>
      <c r="G24" s="7">
        <v>27.624572906701417</v>
      </c>
      <c r="H24" s="7">
        <v>20145.355307763839</v>
      </c>
    </row>
    <row r="25" spans="1:8" ht="13.5" thickBot="1" x14ac:dyDescent="0.25">
      <c r="A25" s="6">
        <v>2009</v>
      </c>
      <c r="B25" s="7">
        <v>19009.189902634716</v>
      </c>
      <c r="C25" s="7">
        <v>1214.0262708410912</v>
      </c>
      <c r="D25" s="7">
        <v>20223.216173475808</v>
      </c>
      <c r="E25" s="7">
        <v>1.921584031884727</v>
      </c>
      <c r="F25" s="7">
        <v>38.107836710798452</v>
      </c>
      <c r="G25" s="7">
        <v>40.029420742683179</v>
      </c>
      <c r="H25" s="7">
        <v>20183.186752733127</v>
      </c>
    </row>
    <row r="26" spans="1:8" ht="13.5" thickBot="1" x14ac:dyDescent="0.25">
      <c r="A26" s="6">
        <v>2010</v>
      </c>
      <c r="B26" s="7">
        <v>18624.482956143518</v>
      </c>
      <c r="C26" s="7">
        <v>1185.4562938381769</v>
      </c>
      <c r="D26" s="7">
        <v>19809.939249981697</v>
      </c>
      <c r="E26" s="7">
        <v>24.308376901322902</v>
      </c>
      <c r="F26" s="7">
        <v>77.419988020698938</v>
      </c>
      <c r="G26" s="7">
        <v>101.72836492202184</v>
      </c>
      <c r="H26" s="7">
        <v>19708.210885059671</v>
      </c>
    </row>
    <row r="27" spans="1:8" ht="13.5" thickBot="1" x14ac:dyDescent="0.25">
      <c r="A27" s="6">
        <v>2011</v>
      </c>
      <c r="B27" s="7">
        <v>18624.766239804569</v>
      </c>
      <c r="C27" s="7">
        <v>1183.163973258881</v>
      </c>
      <c r="D27" s="7">
        <v>19807.93021306345</v>
      </c>
      <c r="E27" s="7">
        <v>30.360410356211005</v>
      </c>
      <c r="F27" s="7">
        <v>107.4687472783577</v>
      </c>
      <c r="G27" s="7">
        <v>137.8291576345687</v>
      </c>
      <c r="H27" s="7">
        <v>19670.10105542888</v>
      </c>
    </row>
    <row r="28" spans="1:8" ht="13.5" thickBot="1" x14ac:dyDescent="0.25">
      <c r="A28" s="6">
        <v>2012</v>
      </c>
      <c r="B28" s="7">
        <v>18653.089505803164</v>
      </c>
      <c r="C28" s="7">
        <v>1182.830617856308</v>
      </c>
      <c r="D28" s="7">
        <v>19835.920123659471</v>
      </c>
      <c r="E28" s="7">
        <v>35.322490358127823</v>
      </c>
      <c r="F28" s="7">
        <v>136.03861144023813</v>
      </c>
      <c r="G28" s="7">
        <v>171.36110179836595</v>
      </c>
      <c r="H28" s="7">
        <v>19664.559021861103</v>
      </c>
    </row>
    <row r="29" spans="1:8" ht="13.5" thickBot="1" x14ac:dyDescent="0.25">
      <c r="A29" s="6">
        <v>2013</v>
      </c>
      <c r="B29" s="7">
        <v>18662.828766205683</v>
      </c>
      <c r="C29" s="7">
        <v>1183.109181438585</v>
      </c>
      <c r="D29" s="7">
        <v>19845.937947644266</v>
      </c>
      <c r="E29" s="7">
        <v>25.274664223923565</v>
      </c>
      <c r="F29" s="7">
        <v>151.47314200388701</v>
      </c>
      <c r="G29" s="7">
        <v>176.74780622781057</v>
      </c>
      <c r="H29" s="7">
        <v>19669.190141416457</v>
      </c>
    </row>
    <row r="30" spans="1:8" ht="13.5" thickBot="1" x14ac:dyDescent="0.25">
      <c r="A30" s="6">
        <v>2014</v>
      </c>
      <c r="B30" s="7">
        <v>19035.439626969146</v>
      </c>
      <c r="C30" s="7">
        <v>1203.80995521862</v>
      </c>
      <c r="D30" s="7">
        <v>20239.249582187767</v>
      </c>
      <c r="E30" s="7">
        <v>27.519169383569221</v>
      </c>
      <c r="F30" s="7">
        <v>198.38990729465419</v>
      </c>
      <c r="G30" s="7">
        <v>225.90907667822341</v>
      </c>
      <c r="H30" s="7">
        <v>20013.340505509543</v>
      </c>
    </row>
    <row r="31" spans="1:8" ht="13.5" thickBot="1" x14ac:dyDescent="0.25">
      <c r="A31" s="6">
        <v>2015</v>
      </c>
      <c r="B31" s="7">
        <v>19335.510641724013</v>
      </c>
      <c r="C31" s="7">
        <v>1219.6811707590912</v>
      </c>
      <c r="D31" s="7">
        <v>20555.191812483103</v>
      </c>
      <c r="E31" s="7">
        <v>51.32252761953805</v>
      </c>
      <c r="F31" s="7">
        <v>226.66982099369397</v>
      </c>
      <c r="G31" s="7">
        <v>277.99234861323202</v>
      </c>
      <c r="H31" s="7">
        <v>20277.199463869871</v>
      </c>
    </row>
    <row r="32" spans="1:8" ht="13.5" thickBot="1" x14ac:dyDescent="0.25">
      <c r="A32" s="6">
        <v>2016</v>
      </c>
      <c r="B32" s="7">
        <v>19459.467275747375</v>
      </c>
      <c r="C32" s="7">
        <v>1224.7920931517649</v>
      </c>
      <c r="D32" s="7">
        <v>20684.25936889914</v>
      </c>
      <c r="E32" s="7">
        <v>57.558991825638032</v>
      </c>
      <c r="F32" s="7">
        <v>264.53182842542611</v>
      </c>
      <c r="G32" s="7">
        <v>322.09082025106414</v>
      </c>
      <c r="H32" s="7">
        <v>20362.168548648075</v>
      </c>
    </row>
    <row r="33" spans="1:8" ht="13.5" thickBot="1" x14ac:dyDescent="0.25">
      <c r="A33" s="6">
        <v>2017</v>
      </c>
      <c r="B33" s="7">
        <v>19772.734769965209</v>
      </c>
      <c r="C33" s="7">
        <v>1244.043368155656</v>
      </c>
      <c r="D33" s="7">
        <v>21016.778138120866</v>
      </c>
      <c r="E33" s="7">
        <v>57.442021950407138</v>
      </c>
      <c r="F33" s="7">
        <v>277.11512058269437</v>
      </c>
      <c r="G33" s="7">
        <v>334.55714253310151</v>
      </c>
      <c r="H33" s="7">
        <v>20682.220995587766</v>
      </c>
    </row>
    <row r="34" spans="1:8" ht="13.5" thickBot="1" x14ac:dyDescent="0.25">
      <c r="A34" s="6">
        <v>2018</v>
      </c>
      <c r="B34" s="7">
        <v>20058.590438447103</v>
      </c>
      <c r="C34" s="7">
        <v>1261.2348287724096</v>
      </c>
      <c r="D34" s="7">
        <v>21319.825267219512</v>
      </c>
      <c r="E34" s="7">
        <v>57.480248204908889</v>
      </c>
      <c r="F34" s="7">
        <v>294.31599067331172</v>
      </c>
      <c r="G34" s="7">
        <v>351.79623887822061</v>
      </c>
      <c r="H34" s="7">
        <v>20968.029028341291</v>
      </c>
    </row>
    <row r="35" spans="1:8" ht="13.5" thickBot="1" x14ac:dyDescent="0.25">
      <c r="A35" s="6">
        <v>2019</v>
      </c>
      <c r="B35" s="7">
        <v>20323.006774166948</v>
      </c>
      <c r="C35" s="7">
        <v>1276.0451569241031</v>
      </c>
      <c r="D35" s="7">
        <v>21599.051931091053</v>
      </c>
      <c r="E35" s="7">
        <v>57.346496631894354</v>
      </c>
      <c r="F35" s="7">
        <v>327.45470059596175</v>
      </c>
      <c r="G35" s="7">
        <v>384.80119722785611</v>
      </c>
      <c r="H35" s="7">
        <v>21214.250733863199</v>
      </c>
    </row>
    <row r="36" spans="1:8" ht="13.5" thickBot="1" x14ac:dyDescent="0.25">
      <c r="A36" s="6">
        <v>2020</v>
      </c>
      <c r="B36" s="7">
        <v>20612.589313834469</v>
      </c>
      <c r="C36" s="7">
        <v>1291.721097183829</v>
      </c>
      <c r="D36" s="7">
        <v>21904.310411018298</v>
      </c>
      <c r="E36" s="7">
        <v>57.137768498302194</v>
      </c>
      <c r="F36" s="7">
        <v>372.30940183885883</v>
      </c>
      <c r="G36" s="7">
        <v>429.44717033716103</v>
      </c>
      <c r="H36" s="7">
        <v>21474.863240681138</v>
      </c>
    </row>
    <row r="37" spans="1:8" ht="13.5" thickBot="1" x14ac:dyDescent="0.25">
      <c r="A37" s="6">
        <v>2021</v>
      </c>
      <c r="B37" s="7">
        <v>20920.808032555517</v>
      </c>
      <c r="C37" s="7">
        <v>1307.8119189543334</v>
      </c>
      <c r="D37" s="7">
        <v>22228.619951509849</v>
      </c>
      <c r="E37" s="7">
        <v>56.897029023906896</v>
      </c>
      <c r="F37" s="7">
        <v>429.34976987016842</v>
      </c>
      <c r="G37" s="7">
        <v>486.24679889407531</v>
      </c>
      <c r="H37" s="7">
        <v>21742.373152615772</v>
      </c>
    </row>
    <row r="38" spans="1:8" ht="13.5" thickBot="1" x14ac:dyDescent="0.25">
      <c r="A38" s="6">
        <v>2022</v>
      </c>
      <c r="B38" s="7">
        <v>21237.263957250918</v>
      </c>
      <c r="C38" s="7">
        <v>1323.4950828208205</v>
      </c>
      <c r="D38" s="7">
        <v>22560.759040071738</v>
      </c>
      <c r="E38" s="7">
        <v>56.57236218831116</v>
      </c>
      <c r="F38" s="7">
        <v>501.08092598730701</v>
      </c>
      <c r="G38" s="7">
        <v>557.65328817561817</v>
      </c>
      <c r="H38" s="7">
        <v>22003.105751896121</v>
      </c>
    </row>
    <row r="39" spans="1:8" ht="13.5" thickBot="1" x14ac:dyDescent="0.25">
      <c r="A39" s="6">
        <v>2023</v>
      </c>
      <c r="B39" s="7">
        <v>21503.06768043153</v>
      </c>
      <c r="C39" s="7">
        <v>1335.065750142785</v>
      </c>
      <c r="D39" s="7">
        <v>22838.133430574315</v>
      </c>
      <c r="E39" s="7">
        <v>55.993295892444621</v>
      </c>
      <c r="F39" s="7">
        <v>586.67203855808827</v>
      </c>
      <c r="G39" s="7">
        <v>642.6653344505329</v>
      </c>
      <c r="H39" s="7">
        <v>22195.468096123783</v>
      </c>
    </row>
    <row r="40" spans="1:8" ht="13.5" thickBot="1" x14ac:dyDescent="0.25">
      <c r="A40" s="6">
        <v>2024</v>
      </c>
      <c r="B40" s="7">
        <v>21800.756557201385</v>
      </c>
      <c r="C40" s="7">
        <v>1347.4764877116527</v>
      </c>
      <c r="D40" s="7">
        <v>23148.233044913039</v>
      </c>
      <c r="E40" s="7">
        <v>55.226152473901152</v>
      </c>
      <c r="F40" s="7">
        <v>691.21028423292898</v>
      </c>
      <c r="G40" s="7">
        <v>746.43643670683014</v>
      </c>
      <c r="H40" s="7">
        <v>22401.796608206208</v>
      </c>
    </row>
    <row r="41" spans="1:8" ht="13.5" thickBot="1" x14ac:dyDescent="0.25">
      <c r="A41" s="6">
        <v>2025</v>
      </c>
      <c r="B41" s="7">
        <v>22077.708584066859</v>
      </c>
      <c r="C41" s="7">
        <v>1357.4566845472682</v>
      </c>
      <c r="D41" s="7">
        <v>23435.165268614128</v>
      </c>
      <c r="E41" s="7">
        <v>54.13747091168932</v>
      </c>
      <c r="F41" s="7">
        <v>813.3104171041233</v>
      </c>
      <c r="G41" s="7">
        <v>867.44788801581262</v>
      </c>
      <c r="H41" s="7">
        <v>22567.717380598315</v>
      </c>
    </row>
    <row r="42" spans="1:8" ht="13.5" thickBot="1" x14ac:dyDescent="0.25">
      <c r="A42" s="6">
        <v>2026</v>
      </c>
      <c r="B42" s="7">
        <v>22351.690348405155</v>
      </c>
      <c r="C42" s="7">
        <v>1365.8839418326083</v>
      </c>
      <c r="D42" s="7">
        <v>23717.574290237764</v>
      </c>
      <c r="E42" s="7">
        <v>52.660201627441552</v>
      </c>
      <c r="F42" s="7">
        <v>957.09355564322766</v>
      </c>
      <c r="G42" s="7">
        <v>1009.7537572706692</v>
      </c>
      <c r="H42" s="7">
        <v>22707.820532967096</v>
      </c>
    </row>
    <row r="43" spans="1:8" ht="14.1" customHeight="1" x14ac:dyDescent="0.2">
      <c r="A43" s="4"/>
    </row>
    <row r="44" spans="1:8" ht="15.75" x14ac:dyDescent="0.25">
      <c r="A44" s="18" t="s">
        <v>25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8" t="s">
        <v>26</v>
      </c>
      <c r="B45" s="12">
        <f>EXP((LN(B16/B6)/10))-1</f>
        <v>1.820166784599464E-2</v>
      </c>
      <c r="C45" s="12">
        <f t="shared" ref="C45:H45" si="0">EXP((LN(C16/C6)/10))-1</f>
        <v>1.8165163233344161E-2</v>
      </c>
      <c r="D45" s="12">
        <f t="shared" si="0"/>
        <v>1.8199472412736561E-2</v>
      </c>
      <c r="E45" s="13" t="s">
        <v>61</v>
      </c>
      <c r="F45" s="13" t="s">
        <v>61</v>
      </c>
      <c r="G45" s="13" t="s">
        <v>61</v>
      </c>
      <c r="H45" s="12">
        <f t="shared" si="0"/>
        <v>1.8165163233344161E-2</v>
      </c>
    </row>
    <row r="46" spans="1:8" x14ac:dyDescent="0.2">
      <c r="A46" s="8" t="s">
        <v>27</v>
      </c>
      <c r="B46" s="12">
        <f>EXP((LN(B29/B16)/13))-1</f>
        <v>1.2556808241447337E-2</v>
      </c>
      <c r="C46" s="12">
        <f t="shared" ref="C46:H46" si="1">EXP((LN(C29/C16)/13))-1</f>
        <v>1.1843815626938925E-2</v>
      </c>
      <c r="D46" s="12">
        <f t="shared" si="1"/>
        <v>1.2514105777531981E-2</v>
      </c>
      <c r="E46" s="13" t="s">
        <v>61</v>
      </c>
      <c r="F46" s="12">
        <f t="shared" si="1"/>
        <v>0.28719271779174238</v>
      </c>
      <c r="G46" s="12">
        <f t="shared" si="1"/>
        <v>0.30256329346593258</v>
      </c>
      <c r="H46" s="12">
        <f t="shared" si="1"/>
        <v>1.1843815626938925E-2</v>
      </c>
    </row>
    <row r="47" spans="1:8" x14ac:dyDescent="0.2">
      <c r="A47" s="8" t="s">
        <v>28</v>
      </c>
      <c r="B47" s="12">
        <f>EXP((LN(B31/B29)/2))-1</f>
        <v>1.7862436552646743E-2</v>
      </c>
      <c r="C47" s="12">
        <f t="shared" ref="C47:H47" si="2">EXP((LN(C31/C29)/2))-1</f>
        <v>1.5338249994471864E-2</v>
      </c>
      <c r="D47" s="12">
        <f t="shared" si="2"/>
        <v>1.771213347401468E-2</v>
      </c>
      <c r="E47" s="12">
        <f t="shared" si="2"/>
        <v>0.42498837441188386</v>
      </c>
      <c r="F47" s="12">
        <f t="shared" si="2"/>
        <v>0.22328889657307838</v>
      </c>
      <c r="G47" s="12">
        <f t="shared" si="2"/>
        <v>0.25412089954142258</v>
      </c>
      <c r="H47" s="12">
        <f t="shared" si="2"/>
        <v>1.5338249994471864E-2</v>
      </c>
    </row>
    <row r="48" spans="1:8" x14ac:dyDescent="0.2">
      <c r="A48" s="8" t="s">
        <v>60</v>
      </c>
      <c r="B48" s="12">
        <f>EXP((LN(B42/B29)/13))-1</f>
        <v>1.3971171819331607E-2</v>
      </c>
      <c r="C48" s="12">
        <f t="shared" ref="C48:H48" si="3">EXP((LN(C42/C29)/13))-1</f>
        <v>1.1111737402746513E-2</v>
      </c>
      <c r="D48" s="12">
        <f t="shared" si="3"/>
        <v>1.3803395771913252E-2</v>
      </c>
      <c r="E48" s="12">
        <f t="shared" si="3"/>
        <v>5.8090598655735182E-2</v>
      </c>
      <c r="F48" s="12">
        <f t="shared" si="3"/>
        <v>0.15235438379327326</v>
      </c>
      <c r="G48" s="12">
        <f t="shared" si="3"/>
        <v>0.1434577206786134</v>
      </c>
      <c r="H48" s="12">
        <f t="shared" si="3"/>
        <v>1.1111737402746513E-2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7" t="s">
        <v>73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39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3465.1498886181425</v>
      </c>
      <c r="C6" s="7">
        <v>265.43048146814971</v>
      </c>
      <c r="D6" s="7">
        <v>3730.5803700862921</v>
      </c>
      <c r="E6" s="7">
        <v>0</v>
      </c>
      <c r="F6" s="7">
        <v>0</v>
      </c>
      <c r="G6" s="7">
        <v>0</v>
      </c>
      <c r="H6" s="7">
        <v>3730.5803700862921</v>
      </c>
      <c r="I6" s="9">
        <v>43.136844808087012</v>
      </c>
    </row>
    <row r="7" spans="1:11" ht="13.5" thickBot="1" x14ac:dyDescent="0.25">
      <c r="A7" s="6">
        <v>1991</v>
      </c>
      <c r="B7" s="7">
        <v>3376.3977269262296</v>
      </c>
      <c r="C7" s="7">
        <v>258.63206588254917</v>
      </c>
      <c r="D7" s="7">
        <v>3635.0297928087789</v>
      </c>
      <c r="E7" s="7">
        <v>0</v>
      </c>
      <c r="F7" s="7">
        <v>0</v>
      </c>
      <c r="G7" s="7">
        <v>0</v>
      </c>
      <c r="H7" s="7">
        <v>3635.0297928087789</v>
      </c>
      <c r="I7" s="9">
        <v>43.606378820593378</v>
      </c>
    </row>
    <row r="8" spans="1:11" ht="13.5" thickBot="1" x14ac:dyDescent="0.25">
      <c r="A8" s="6">
        <v>1992</v>
      </c>
      <c r="B8" s="7">
        <v>3320.3345694371542</v>
      </c>
      <c r="C8" s="7">
        <v>254.33700021249004</v>
      </c>
      <c r="D8" s="7">
        <v>3574.671569649644</v>
      </c>
      <c r="E8" s="7">
        <v>0</v>
      </c>
      <c r="F8" s="7">
        <v>8.1959059525423712E-3</v>
      </c>
      <c r="G8" s="7">
        <v>8.1959059525423712E-3</v>
      </c>
      <c r="H8" s="7">
        <v>3574.6633737436914</v>
      </c>
      <c r="I8" s="9">
        <v>45.894237635328963</v>
      </c>
    </row>
    <row r="9" spans="1:11" ht="13.5" thickBot="1" x14ac:dyDescent="0.25">
      <c r="A9" s="6">
        <v>1993</v>
      </c>
      <c r="B9" s="7">
        <v>3446.1559248864855</v>
      </c>
      <c r="C9" s="7">
        <v>263.97492231797281</v>
      </c>
      <c r="D9" s="7">
        <v>3710.1308472044584</v>
      </c>
      <c r="E9" s="7">
        <v>0</v>
      </c>
      <c r="F9" s="7">
        <v>8.1139468930169489E-3</v>
      </c>
      <c r="G9" s="7">
        <v>8.1139468930169489E-3</v>
      </c>
      <c r="H9" s="7">
        <v>3710.1227332575654</v>
      </c>
      <c r="I9" s="9">
        <v>46.278951418603071</v>
      </c>
    </row>
    <row r="10" spans="1:11" ht="13.5" thickBot="1" x14ac:dyDescent="0.25">
      <c r="A10" s="6">
        <v>1994</v>
      </c>
      <c r="B10" s="7">
        <v>3324.4785208533931</v>
      </c>
      <c r="C10" s="7">
        <v>254.61302938208163</v>
      </c>
      <c r="D10" s="7">
        <v>3579.0915502354746</v>
      </c>
      <c r="E10" s="7">
        <v>0</v>
      </c>
      <c r="F10" s="7">
        <v>0.54863335885459519</v>
      </c>
      <c r="G10" s="7">
        <v>0.54863335885459519</v>
      </c>
      <c r="H10" s="7">
        <v>3578.54291687662</v>
      </c>
      <c r="I10" s="9">
        <v>46.14192070179795</v>
      </c>
    </row>
    <row r="11" spans="1:11" ht="13.5" thickBot="1" x14ac:dyDescent="0.25">
      <c r="A11" s="6">
        <v>1995</v>
      </c>
      <c r="B11" s="7">
        <v>3558.6684765621171</v>
      </c>
      <c r="C11" s="7">
        <v>272.53372772706172</v>
      </c>
      <c r="D11" s="7">
        <v>3831.202204289179</v>
      </c>
      <c r="E11" s="7">
        <v>0</v>
      </c>
      <c r="F11" s="7">
        <v>0.78691354564571026</v>
      </c>
      <c r="G11" s="7">
        <v>0.78691354564571026</v>
      </c>
      <c r="H11" s="7">
        <v>3830.4152907435332</v>
      </c>
      <c r="I11" s="9">
        <v>45.024116388208093</v>
      </c>
    </row>
    <row r="12" spans="1:11" ht="13.5" thickBot="1" x14ac:dyDescent="0.25">
      <c r="A12" s="6">
        <v>1996</v>
      </c>
      <c r="B12" s="7">
        <v>3790.0296194694552</v>
      </c>
      <c r="C12" s="7">
        <v>290.23179322823347</v>
      </c>
      <c r="D12" s="7">
        <v>4080.2614126976887</v>
      </c>
      <c r="E12" s="7">
        <v>0</v>
      </c>
      <c r="F12" s="7">
        <v>1.1028149233265421</v>
      </c>
      <c r="G12" s="7">
        <v>1.1028149233265421</v>
      </c>
      <c r="H12" s="7">
        <v>4079.1585977743621</v>
      </c>
      <c r="I12" s="9">
        <v>44.486741261796432</v>
      </c>
    </row>
    <row r="13" spans="1:11" ht="13.5" thickBot="1" x14ac:dyDescent="0.25">
      <c r="A13" s="6">
        <v>1997</v>
      </c>
      <c r="B13" s="7">
        <v>3884.8277984937354</v>
      </c>
      <c r="C13" s="7">
        <v>297.47807516771149</v>
      </c>
      <c r="D13" s="7">
        <v>4182.3058736614466</v>
      </c>
      <c r="E13" s="7">
        <v>0</v>
      </c>
      <c r="F13" s="7">
        <v>1.3020130144729378</v>
      </c>
      <c r="G13" s="7">
        <v>1.3020130144729378</v>
      </c>
      <c r="H13" s="7">
        <v>4181.0038606469734</v>
      </c>
      <c r="I13" s="9">
        <v>44.55646719007774</v>
      </c>
    </row>
    <row r="14" spans="1:11" ht="13.5" thickBot="1" x14ac:dyDescent="0.25">
      <c r="A14" s="6">
        <v>1998</v>
      </c>
      <c r="B14" s="7">
        <v>4114.9543719201847</v>
      </c>
      <c r="C14" s="7">
        <v>315.09908863688867</v>
      </c>
      <c r="D14" s="7">
        <v>4430.0534605570738</v>
      </c>
      <c r="E14" s="7">
        <v>0</v>
      </c>
      <c r="F14" s="7">
        <v>1.3892461122387163</v>
      </c>
      <c r="G14" s="7">
        <v>1.3892461122387163</v>
      </c>
      <c r="H14" s="7">
        <v>4428.6642144448351</v>
      </c>
      <c r="I14" s="9">
        <v>42.394751358307389</v>
      </c>
    </row>
    <row r="15" spans="1:11" ht="13.5" thickBot="1" x14ac:dyDescent="0.25">
      <c r="A15" s="6">
        <v>1999</v>
      </c>
      <c r="B15" s="7">
        <v>4247.0919482048103</v>
      </c>
      <c r="C15" s="7">
        <v>325.21064454303178</v>
      </c>
      <c r="D15" s="7">
        <v>4572.302592747842</v>
      </c>
      <c r="E15" s="7">
        <v>0</v>
      </c>
      <c r="F15" s="7">
        <v>1.5221761025678551</v>
      </c>
      <c r="G15" s="7">
        <v>1.5221761025678551</v>
      </c>
      <c r="H15" s="7">
        <v>4570.7804166452743</v>
      </c>
      <c r="I15" s="9">
        <v>40.529732645989462</v>
      </c>
    </row>
    <row r="16" spans="1:11" ht="13.5" thickBot="1" x14ac:dyDescent="0.25">
      <c r="A16" s="6">
        <v>2000</v>
      </c>
      <c r="B16" s="7">
        <v>4199.8050058376248</v>
      </c>
      <c r="C16" s="7">
        <v>321.5676584093826</v>
      </c>
      <c r="D16" s="7">
        <v>4521.3726642470074</v>
      </c>
      <c r="E16" s="7">
        <v>0</v>
      </c>
      <c r="F16" s="7">
        <v>1.7937994488181075</v>
      </c>
      <c r="G16" s="7">
        <v>1.7937994488181075</v>
      </c>
      <c r="H16" s="7">
        <v>4519.578864798189</v>
      </c>
      <c r="I16" s="9">
        <v>42.629392361901196</v>
      </c>
    </row>
    <row r="17" spans="1:9" ht="13.5" thickBot="1" x14ac:dyDescent="0.25">
      <c r="A17" s="6">
        <v>2001</v>
      </c>
      <c r="B17" s="7">
        <v>3910.347057539987</v>
      </c>
      <c r="C17" s="7">
        <v>299.32760582635666</v>
      </c>
      <c r="D17" s="7">
        <v>4209.6746633663433</v>
      </c>
      <c r="E17" s="7">
        <v>0</v>
      </c>
      <c r="F17" s="7">
        <v>2.6759632011269496</v>
      </c>
      <c r="G17" s="7">
        <v>2.6759632011269496</v>
      </c>
      <c r="H17" s="7">
        <v>4206.9987001652162</v>
      </c>
      <c r="I17" s="9">
        <v>46.36935690252183</v>
      </c>
    </row>
    <row r="18" spans="1:9" ht="13.5" thickBot="1" x14ac:dyDescent="0.25">
      <c r="A18" s="6">
        <v>2002</v>
      </c>
      <c r="B18" s="7">
        <v>4274.3852678407802</v>
      </c>
      <c r="C18" s="7">
        <v>327.12960870594469</v>
      </c>
      <c r="D18" s="7">
        <v>4601.5148765467247</v>
      </c>
      <c r="E18" s="7">
        <v>0</v>
      </c>
      <c r="F18" s="7">
        <v>3.7637442644789236</v>
      </c>
      <c r="G18" s="7">
        <v>3.7637442644789236</v>
      </c>
      <c r="H18" s="7">
        <v>4597.7511322822456</v>
      </c>
      <c r="I18" s="9">
        <v>43.637080114161023</v>
      </c>
    </row>
    <row r="19" spans="1:9" ht="13.5" thickBot="1" x14ac:dyDescent="0.25">
      <c r="A19" s="6">
        <v>2003</v>
      </c>
      <c r="B19" s="7">
        <v>4296.4830485763114</v>
      </c>
      <c r="C19" s="7">
        <v>328.79260664660012</v>
      </c>
      <c r="D19" s="7">
        <v>4625.2756552229112</v>
      </c>
      <c r="E19" s="7">
        <v>0</v>
      </c>
      <c r="F19" s="7">
        <v>4.1513691167804119</v>
      </c>
      <c r="G19" s="7">
        <v>4.1513691167804119</v>
      </c>
      <c r="H19" s="7">
        <v>4621.124286106131</v>
      </c>
      <c r="I19" s="9">
        <v>45.072053025376391</v>
      </c>
    </row>
    <row r="20" spans="1:9" ht="13.5" thickBot="1" x14ac:dyDescent="0.25">
      <c r="A20" s="6">
        <v>2004</v>
      </c>
      <c r="B20" s="7">
        <v>4193.6792739970761</v>
      </c>
      <c r="C20" s="7">
        <v>320.85580739012437</v>
      </c>
      <c r="D20" s="7">
        <v>4514.535081387201</v>
      </c>
      <c r="E20" s="7">
        <v>0</v>
      </c>
      <c r="F20" s="7">
        <v>4.9611618544603333</v>
      </c>
      <c r="G20" s="7">
        <v>4.9611618544603333</v>
      </c>
      <c r="H20" s="7">
        <v>4509.5739195327405</v>
      </c>
      <c r="I20" s="9">
        <v>48.250077976851614</v>
      </c>
    </row>
    <row r="21" spans="1:9" ht="13.5" thickBot="1" x14ac:dyDescent="0.25">
      <c r="A21" s="6">
        <v>2005</v>
      </c>
      <c r="B21" s="7">
        <v>4516.3488194485126</v>
      </c>
      <c r="C21" s="7">
        <v>345.52062859337576</v>
      </c>
      <c r="D21" s="7">
        <v>4861.8694480418881</v>
      </c>
      <c r="E21" s="7">
        <v>0</v>
      </c>
      <c r="F21" s="7">
        <v>5.6356524331630338</v>
      </c>
      <c r="G21" s="7">
        <v>5.6356524331630338</v>
      </c>
      <c r="H21" s="7">
        <v>4856.2337956087249</v>
      </c>
      <c r="I21" s="9">
        <v>45.498727643916638</v>
      </c>
    </row>
    <row r="22" spans="1:9" ht="13.5" thickBot="1" x14ac:dyDescent="0.25">
      <c r="A22" s="6">
        <v>2006</v>
      </c>
      <c r="B22" s="7">
        <v>5094.3951374591798</v>
      </c>
      <c r="C22" s="7">
        <v>389.75410799357161</v>
      </c>
      <c r="D22" s="7">
        <v>5484.1492454527515</v>
      </c>
      <c r="E22" s="7">
        <v>0.35786550015981877</v>
      </c>
      <c r="F22" s="7">
        <v>5.8635383614799537</v>
      </c>
      <c r="G22" s="7">
        <v>6.2214038616397724</v>
      </c>
      <c r="H22" s="7">
        <v>5477.9278415911122</v>
      </c>
      <c r="I22" s="9">
        <v>41.309624484236018</v>
      </c>
    </row>
    <row r="23" spans="1:9" ht="13.5" thickBot="1" x14ac:dyDescent="0.25">
      <c r="A23" s="6">
        <v>2007</v>
      </c>
      <c r="B23" s="7">
        <v>4789.5734083591842</v>
      </c>
      <c r="C23" s="7">
        <v>366.41281010999222</v>
      </c>
      <c r="D23" s="7">
        <v>5155.9862184691765</v>
      </c>
      <c r="E23" s="7">
        <v>0.18972571864406884</v>
      </c>
      <c r="F23" s="7">
        <v>5.9266315962553797</v>
      </c>
      <c r="G23" s="7">
        <v>6.1163573148994486</v>
      </c>
      <c r="H23" s="7">
        <v>5149.8698611542768</v>
      </c>
      <c r="I23" s="9">
        <v>44.295385624899268</v>
      </c>
    </row>
    <row r="24" spans="1:9" ht="13.5" thickBot="1" x14ac:dyDescent="0.25">
      <c r="A24" s="6">
        <v>2008</v>
      </c>
      <c r="B24" s="7">
        <v>4836.2560184578997</v>
      </c>
      <c r="C24" s="7">
        <v>369.8314474530809</v>
      </c>
      <c r="D24" s="7">
        <v>5206.0874659109804</v>
      </c>
      <c r="E24" s="7">
        <v>0.12084440677966057</v>
      </c>
      <c r="F24" s="7">
        <v>8.0483926793064775</v>
      </c>
      <c r="G24" s="7">
        <v>8.1692370860861381</v>
      </c>
      <c r="H24" s="7">
        <v>5197.918228824894</v>
      </c>
      <c r="I24" s="9">
        <v>44.242675495368218</v>
      </c>
    </row>
    <row r="25" spans="1:9" ht="13.5" thickBot="1" x14ac:dyDescent="0.25">
      <c r="A25" s="6">
        <v>2009</v>
      </c>
      <c r="B25" s="7">
        <v>4415.5744097198249</v>
      </c>
      <c r="C25" s="7">
        <v>337.2670462609496</v>
      </c>
      <c r="D25" s="7">
        <v>4752.8414559807752</v>
      </c>
      <c r="E25" s="7">
        <v>0.22120684267179058</v>
      </c>
      <c r="F25" s="7">
        <v>12.389152473111643</v>
      </c>
      <c r="G25" s="7">
        <v>12.610359315783434</v>
      </c>
      <c r="H25" s="7">
        <v>4740.231096664992</v>
      </c>
      <c r="I25" s="9">
        <v>48.60557862286727</v>
      </c>
    </row>
    <row r="26" spans="1:9" ht="13.5" thickBot="1" x14ac:dyDescent="0.25">
      <c r="A26" s="6">
        <v>2010</v>
      </c>
      <c r="B26" s="7">
        <v>4691.372910572858</v>
      </c>
      <c r="C26" s="7">
        <v>357.39904924263544</v>
      </c>
      <c r="D26" s="7">
        <v>5048.7719598154936</v>
      </c>
      <c r="E26" s="7">
        <v>0.29986018490558308</v>
      </c>
      <c r="F26" s="7">
        <v>25.289117716470884</v>
      </c>
      <c r="G26" s="7">
        <v>25.588977901376467</v>
      </c>
      <c r="H26" s="7">
        <v>5023.1829819141167</v>
      </c>
      <c r="I26" s="9">
        <v>44.788250223713057</v>
      </c>
    </row>
    <row r="27" spans="1:9" ht="13.5" thickBot="1" x14ac:dyDescent="0.25">
      <c r="A27" s="6">
        <v>2011</v>
      </c>
      <c r="B27" s="7">
        <v>4413.2901771720299</v>
      </c>
      <c r="C27" s="7">
        <v>335.50908320825971</v>
      </c>
      <c r="D27" s="7">
        <v>4748.7992603802895</v>
      </c>
      <c r="E27" s="7">
        <v>0.27905658357519769</v>
      </c>
      <c r="F27" s="7">
        <v>32.99697948845872</v>
      </c>
      <c r="G27" s="7">
        <v>33.276036072033918</v>
      </c>
      <c r="H27" s="7">
        <v>4715.5232243082555</v>
      </c>
      <c r="I27" s="9">
        <v>47.6181585616429</v>
      </c>
    </row>
    <row r="28" spans="1:9" ht="13.5" thickBot="1" x14ac:dyDescent="0.25">
      <c r="A28" s="6">
        <v>2012</v>
      </c>
      <c r="B28" s="7">
        <v>4615.7698178991286</v>
      </c>
      <c r="C28" s="7">
        <v>350.4509696887493</v>
      </c>
      <c r="D28" s="7">
        <v>4966.2207875878776</v>
      </c>
      <c r="E28" s="7">
        <v>0.28606720325155521</v>
      </c>
      <c r="F28" s="7">
        <v>40.405817422387706</v>
      </c>
      <c r="G28" s="7">
        <v>40.691884625639261</v>
      </c>
      <c r="H28" s="7">
        <v>4925.5289029622381</v>
      </c>
      <c r="I28" s="9">
        <v>45.575058393797967</v>
      </c>
    </row>
    <row r="29" spans="1:9" ht="13.5" thickBot="1" x14ac:dyDescent="0.25">
      <c r="A29" s="6">
        <v>2013</v>
      </c>
      <c r="B29" s="7">
        <v>4754.5275609298524</v>
      </c>
      <c r="C29" s="7">
        <v>360.83852566993727</v>
      </c>
      <c r="D29" s="7">
        <v>5115.3660865997899</v>
      </c>
      <c r="E29" s="7">
        <v>0.30394234781685725</v>
      </c>
      <c r="F29" s="7">
        <v>43.537904875282514</v>
      </c>
      <c r="G29" s="7">
        <v>43.841847223099371</v>
      </c>
      <c r="H29" s="7">
        <v>5071.5242393766903</v>
      </c>
      <c r="I29" s="9">
        <v>44.273501108619477</v>
      </c>
    </row>
    <row r="30" spans="1:9" ht="13.5" thickBot="1" x14ac:dyDescent="0.25">
      <c r="A30" s="6">
        <v>2014</v>
      </c>
      <c r="B30" s="7">
        <v>4625.1658795149542</v>
      </c>
      <c r="C30" s="7">
        <v>350.62678803641091</v>
      </c>
      <c r="D30" s="7">
        <v>4975.7926675513654</v>
      </c>
      <c r="E30" s="7">
        <v>0.3041426408484682</v>
      </c>
      <c r="F30" s="7">
        <v>47.488524910516574</v>
      </c>
      <c r="G30" s="7">
        <v>47.792667551365042</v>
      </c>
      <c r="H30" s="7">
        <v>4928</v>
      </c>
      <c r="I30" s="9">
        <v>46.360144309818338</v>
      </c>
    </row>
    <row r="31" spans="1:9" ht="13.5" thickBot="1" x14ac:dyDescent="0.25">
      <c r="A31" s="6">
        <v>2015</v>
      </c>
      <c r="B31" s="7">
        <v>4689.8038082662051</v>
      </c>
      <c r="C31" s="7">
        <v>355.17859178142658</v>
      </c>
      <c r="D31" s="7">
        <v>5044.982400047631</v>
      </c>
      <c r="E31" s="7">
        <v>2.4453596045749251</v>
      </c>
      <c r="F31" s="7">
        <v>50.562211306192374</v>
      </c>
      <c r="G31" s="7">
        <v>53.007570910767299</v>
      </c>
      <c r="H31" s="7">
        <v>4991.9748291368633</v>
      </c>
      <c r="I31" s="9">
        <v>46.369400417142138</v>
      </c>
    </row>
    <row r="32" spans="1:9" ht="13.5" thickBot="1" x14ac:dyDescent="0.25">
      <c r="A32" s="6">
        <v>2016</v>
      </c>
      <c r="B32" s="7">
        <v>4713.2042090015057</v>
      </c>
      <c r="C32" s="7">
        <v>356.64733041657615</v>
      </c>
      <c r="D32" s="7">
        <v>5069.8515394180813</v>
      </c>
      <c r="E32" s="7">
        <v>2.4457064588229755</v>
      </c>
      <c r="F32" s="7">
        <v>54.788131569104529</v>
      </c>
      <c r="G32" s="7">
        <v>57.233838027927504</v>
      </c>
      <c r="H32" s="7">
        <v>5012.6177013901543</v>
      </c>
      <c r="I32" s="9">
        <v>46.371947811078854</v>
      </c>
    </row>
    <row r="33" spans="1:9" ht="13.5" thickBot="1" x14ac:dyDescent="0.25">
      <c r="A33" s="6">
        <v>2017</v>
      </c>
      <c r="B33" s="7">
        <v>4750.769684518852</v>
      </c>
      <c r="C33" s="7">
        <v>359.4335459027028</v>
      </c>
      <c r="D33" s="7">
        <v>5110.2032304215545</v>
      </c>
      <c r="E33" s="7">
        <v>2.4460256291313272</v>
      </c>
      <c r="F33" s="7">
        <v>55.979717601172595</v>
      </c>
      <c r="G33" s="7">
        <v>58.425743230303922</v>
      </c>
      <c r="H33" s="7">
        <v>5051.7774871912507</v>
      </c>
      <c r="I33" s="9">
        <v>46.735711101739369</v>
      </c>
    </row>
    <row r="34" spans="1:9" ht="13.5" thickBot="1" x14ac:dyDescent="0.25">
      <c r="A34" s="6">
        <v>2018</v>
      </c>
      <c r="B34" s="7">
        <v>4839.5539949828708</v>
      </c>
      <c r="C34" s="7">
        <v>366.10323568558755</v>
      </c>
      <c r="D34" s="7">
        <v>5205.6572306684584</v>
      </c>
      <c r="E34" s="7">
        <v>2.4463786561406735</v>
      </c>
      <c r="F34" s="7">
        <v>57.692006854307934</v>
      </c>
      <c r="G34" s="7">
        <v>60.138385510448607</v>
      </c>
      <c r="H34" s="7">
        <v>5145.5188451580098</v>
      </c>
      <c r="I34" s="9">
        <v>46.518352992256119</v>
      </c>
    </row>
    <row r="35" spans="1:9" ht="13.5" thickBot="1" x14ac:dyDescent="0.25">
      <c r="A35" s="6">
        <v>2019</v>
      </c>
      <c r="B35" s="7">
        <v>4909.1781198850758</v>
      </c>
      <c r="C35" s="7">
        <v>371.16168327648438</v>
      </c>
      <c r="D35" s="7">
        <v>5280.3398031615607</v>
      </c>
      <c r="E35" s="7">
        <v>2.446765843687956</v>
      </c>
      <c r="F35" s="7">
        <v>61.278569753079779</v>
      </c>
      <c r="G35" s="7">
        <v>63.725335596767735</v>
      </c>
      <c r="H35" s="7">
        <v>5216.6144675647929</v>
      </c>
      <c r="I35" s="9">
        <v>46.423176091725225</v>
      </c>
    </row>
    <row r="36" spans="1:9" ht="13.5" thickBot="1" x14ac:dyDescent="0.25">
      <c r="A36" s="6">
        <v>2020</v>
      </c>
      <c r="B36" s="7">
        <v>4989.3219574129907</v>
      </c>
      <c r="C36" s="7">
        <v>376.92299664410803</v>
      </c>
      <c r="D36" s="7">
        <v>5366.2449540570988</v>
      </c>
      <c r="E36" s="7">
        <v>2.4471572505511432</v>
      </c>
      <c r="F36" s="7">
        <v>66.209047628392469</v>
      </c>
      <c r="G36" s="7">
        <v>68.656204878943612</v>
      </c>
      <c r="H36" s="7">
        <v>5297.588749178155</v>
      </c>
      <c r="I36" s="9">
        <v>46.2751739053123</v>
      </c>
    </row>
    <row r="37" spans="1:9" ht="13.5" thickBot="1" x14ac:dyDescent="0.25">
      <c r="A37" s="6">
        <v>2021</v>
      </c>
      <c r="B37" s="7">
        <v>5071.1577117366651</v>
      </c>
      <c r="C37" s="7">
        <v>382.7062027953757</v>
      </c>
      <c r="D37" s="7">
        <v>5453.8639145320403</v>
      </c>
      <c r="E37" s="7">
        <v>2.4474965970705682</v>
      </c>
      <c r="F37" s="7">
        <v>72.545687784820515</v>
      </c>
      <c r="G37" s="7">
        <v>74.993184381891083</v>
      </c>
      <c r="H37" s="7">
        <v>5378.870730150149</v>
      </c>
      <c r="I37" s="9">
        <v>46.143627392601758</v>
      </c>
    </row>
    <row r="38" spans="1:9" ht="13.5" thickBot="1" x14ac:dyDescent="0.25">
      <c r="A38" s="6">
        <v>2022</v>
      </c>
      <c r="B38" s="7">
        <v>5094.1065030288501</v>
      </c>
      <c r="C38" s="7">
        <v>383.84934657620033</v>
      </c>
      <c r="D38" s="7">
        <v>5477.9558496050504</v>
      </c>
      <c r="E38" s="7">
        <v>2.4479101028813517</v>
      </c>
      <c r="F38" s="7">
        <v>80.570517518653233</v>
      </c>
      <c r="G38" s="7">
        <v>83.018427621534585</v>
      </c>
      <c r="H38" s="7">
        <v>5394.9374219835154</v>
      </c>
      <c r="I38" s="9">
        <v>46.557909138422538</v>
      </c>
    </row>
    <row r="39" spans="1:9" ht="13.5" thickBot="1" x14ac:dyDescent="0.25">
      <c r="A39" s="6">
        <v>2023</v>
      </c>
      <c r="B39" s="7">
        <v>5158.1064417959196</v>
      </c>
      <c r="C39" s="7">
        <v>388.01566665512422</v>
      </c>
      <c r="D39" s="7">
        <v>5546.1221084510435</v>
      </c>
      <c r="E39" s="7">
        <v>2.4482211964926819</v>
      </c>
      <c r="F39" s="7">
        <v>90.17954363958134</v>
      </c>
      <c r="G39" s="7">
        <v>92.627764836074022</v>
      </c>
      <c r="H39" s="7">
        <v>5453.4943436149697</v>
      </c>
      <c r="I39" s="9">
        <v>46.460655775390208</v>
      </c>
    </row>
    <row r="40" spans="1:9" ht="13.5" thickBot="1" x14ac:dyDescent="0.25">
      <c r="A40" s="6">
        <v>2024</v>
      </c>
      <c r="B40" s="7">
        <v>5230.1045468158618</v>
      </c>
      <c r="C40" s="7">
        <v>392.62948650142971</v>
      </c>
      <c r="D40" s="7">
        <v>5622.7340333172915</v>
      </c>
      <c r="E40" s="7">
        <v>2.4485167839159629</v>
      </c>
      <c r="F40" s="7">
        <v>101.94471800283715</v>
      </c>
      <c r="G40" s="7">
        <v>104.39323478675311</v>
      </c>
      <c r="H40" s="7">
        <v>5518.3407985305384</v>
      </c>
      <c r="I40" s="9">
        <v>46.341514799389145</v>
      </c>
    </row>
    <row r="41" spans="1:9" ht="13.5" thickBot="1" x14ac:dyDescent="0.25">
      <c r="A41" s="6">
        <v>2025</v>
      </c>
      <c r="B41" s="7">
        <v>5295.8837669223467</v>
      </c>
      <c r="C41" s="7">
        <v>396.63194235165327</v>
      </c>
      <c r="D41" s="7">
        <v>5692.5157092740001</v>
      </c>
      <c r="E41" s="7">
        <v>2.4487811246931983</v>
      </c>
      <c r="F41" s="7">
        <v>115.47229191184056</v>
      </c>
      <c r="G41" s="7">
        <v>117.92107303653376</v>
      </c>
      <c r="H41" s="7">
        <v>5574.5946362374661</v>
      </c>
      <c r="I41" s="9">
        <v>46.213646253794415</v>
      </c>
    </row>
    <row r="42" spans="1:9" ht="13.5" thickBot="1" x14ac:dyDescent="0.25">
      <c r="A42" s="6">
        <v>2026</v>
      </c>
      <c r="B42" s="7">
        <v>5361.7648141458058</v>
      </c>
      <c r="C42" s="7">
        <v>400.44644481028593</v>
      </c>
      <c r="D42" s="7">
        <v>5762.211258956092</v>
      </c>
      <c r="E42" s="7">
        <v>2.449000730137783</v>
      </c>
      <c r="F42" s="7">
        <v>131.55543730227438</v>
      </c>
      <c r="G42" s="7">
        <v>134.00443803241217</v>
      </c>
      <c r="H42" s="7">
        <v>5628.2068209236795</v>
      </c>
      <c r="I42" s="9">
        <v>46.05759948588274</v>
      </c>
    </row>
    <row r="43" spans="1:9" x14ac:dyDescent="0.2">
      <c r="A43" s="19" t="s">
        <v>0</v>
      </c>
      <c r="B43" s="19"/>
      <c r="C43" s="19"/>
      <c r="D43" s="19"/>
      <c r="E43" s="19"/>
      <c r="F43" s="19"/>
      <c r="G43" s="19"/>
      <c r="H43" s="19"/>
      <c r="I43" s="19"/>
    </row>
    <row r="44" spans="1:9" ht="14.1" customHeight="1" x14ac:dyDescent="0.2">
      <c r="A44" s="19" t="s">
        <v>45</v>
      </c>
      <c r="B44" s="19"/>
      <c r="C44" s="19"/>
      <c r="D44" s="19"/>
      <c r="E44" s="19"/>
      <c r="F44" s="19"/>
      <c r="G44" s="19"/>
      <c r="H44" s="19"/>
      <c r="I44" s="19"/>
    </row>
    <row r="45" spans="1:9" ht="14.1" customHeight="1" x14ac:dyDescent="0.2">
      <c r="A45" s="4"/>
    </row>
    <row r="46" spans="1:9" ht="15.75" x14ac:dyDescent="0.25">
      <c r="A46" s="18" t="s">
        <v>25</v>
      </c>
      <c r="B46" s="18"/>
      <c r="C46" s="18"/>
      <c r="D46" s="18"/>
      <c r="E46" s="18"/>
      <c r="F46" s="18"/>
      <c r="G46" s="18"/>
      <c r="H46" s="18"/>
      <c r="I46" s="18"/>
    </row>
    <row r="47" spans="1:9" x14ac:dyDescent="0.2">
      <c r="A47" s="8" t="s">
        <v>26</v>
      </c>
      <c r="B47" s="12">
        <f>EXP((LN(B16/B6)/10))-1</f>
        <v>1.94142735539371E-2</v>
      </c>
      <c r="C47" s="12">
        <f t="shared" ref="C47:I47" si="0">EXP((LN(C16/C6)/10))-1</f>
        <v>1.9370724476791779E-2</v>
      </c>
      <c r="D47" s="12">
        <f t="shared" si="0"/>
        <v>1.9411175593959662E-2</v>
      </c>
      <c r="E47" s="13" t="s">
        <v>61</v>
      </c>
      <c r="F47" s="13" t="s">
        <v>61</v>
      </c>
      <c r="G47" s="13" t="s">
        <v>61</v>
      </c>
      <c r="H47" s="12">
        <f t="shared" si="0"/>
        <v>1.9370724476791779E-2</v>
      </c>
      <c r="I47" s="12">
        <f t="shared" si="0"/>
        <v>-1.1826524094720181E-3</v>
      </c>
    </row>
    <row r="48" spans="1:9" x14ac:dyDescent="0.2">
      <c r="A48" s="8" t="s">
        <v>46</v>
      </c>
      <c r="B48" s="12">
        <f>EXP((LN(B29/B16)/13))-1</f>
        <v>9.5886980803168154E-3</v>
      </c>
      <c r="C48" s="12">
        <f t="shared" ref="C48:I48" si="1">EXP((LN(C29/C16)/13))-1</f>
        <v>8.9026715500502007E-3</v>
      </c>
      <c r="D48" s="12">
        <f t="shared" si="1"/>
        <v>9.5400911071861216E-3</v>
      </c>
      <c r="E48" s="13" t="s">
        <v>61</v>
      </c>
      <c r="F48" s="12">
        <f t="shared" si="1"/>
        <v>0.27804358450097033</v>
      </c>
      <c r="G48" s="12">
        <f t="shared" si="1"/>
        <v>0.27872770196140451</v>
      </c>
      <c r="H48" s="12">
        <f t="shared" si="1"/>
        <v>8.9026715500502007E-3</v>
      </c>
      <c r="I48" s="12">
        <f t="shared" si="1"/>
        <v>2.9151910881255461E-3</v>
      </c>
    </row>
    <row r="49" spans="1:9" x14ac:dyDescent="0.2">
      <c r="A49" s="8" t="s">
        <v>47</v>
      </c>
      <c r="B49" s="12">
        <f>EXP((LN(B31/B29)/2))-1</f>
        <v>-6.8298623122703406E-3</v>
      </c>
      <c r="C49" s="12">
        <f t="shared" ref="C49:I49" si="2">EXP((LN(C31/C29)/2))-1</f>
        <v>-7.8737496211874758E-3</v>
      </c>
      <c r="D49" s="12">
        <f t="shared" si="2"/>
        <v>-6.9034622748668228E-3</v>
      </c>
      <c r="E49" s="12">
        <f t="shared" si="2"/>
        <v>1.8364540986802735</v>
      </c>
      <c r="F49" s="12">
        <f t="shared" si="2"/>
        <v>7.7653804737602972E-2</v>
      </c>
      <c r="G49" s="12">
        <f t="shared" si="2"/>
        <v>9.9574170034117282E-2</v>
      </c>
      <c r="H49" s="12">
        <f t="shared" si="2"/>
        <v>-7.8737496211875868E-3</v>
      </c>
      <c r="I49" s="12">
        <f t="shared" si="2"/>
        <v>2.33962155590548E-2</v>
      </c>
    </row>
    <row r="50" spans="1:9" x14ac:dyDescent="0.2">
      <c r="A50" s="8" t="s">
        <v>63</v>
      </c>
      <c r="B50" s="12">
        <f>EXP((LN(B42/B29)/13))-1</f>
        <v>9.2887087954560688E-3</v>
      </c>
      <c r="C50" s="12">
        <f t="shared" ref="C50:I50" si="3">EXP((LN(C42/C29)/13))-1</f>
        <v>8.0436760627284887E-3</v>
      </c>
      <c r="D50" s="12">
        <f t="shared" si="3"/>
        <v>9.2014859265632243E-3</v>
      </c>
      <c r="E50" s="12">
        <f t="shared" si="3"/>
        <v>0.17410656237978306</v>
      </c>
      <c r="F50" s="12">
        <f t="shared" si="3"/>
        <v>8.8783765568311912E-2</v>
      </c>
      <c r="G50" s="12">
        <f t="shared" si="3"/>
        <v>8.9746318659636559E-2</v>
      </c>
      <c r="H50" s="12">
        <f t="shared" si="3"/>
        <v>8.0436760627284887E-3</v>
      </c>
      <c r="I50" s="12">
        <f t="shared" si="3"/>
        <v>3.0435797702748069E-3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7" t="s">
        <v>74</v>
      </c>
      <c r="B1" s="17"/>
      <c r="C1" s="17"/>
      <c r="D1" s="17"/>
      <c r="E1" s="17"/>
      <c r="F1" s="17"/>
      <c r="G1" s="17"/>
      <c r="H1" s="17"/>
      <c r="I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48</v>
      </c>
      <c r="B3" s="17"/>
      <c r="C3" s="17"/>
      <c r="D3" s="17"/>
      <c r="E3" s="17"/>
      <c r="F3" s="17"/>
      <c r="G3" s="17"/>
      <c r="H3" s="17"/>
      <c r="I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5071.5242393766903</v>
      </c>
      <c r="C6" s="10">
        <v>1.044</v>
      </c>
      <c r="D6" s="7">
        <v>5294.6713059092644</v>
      </c>
      <c r="E6" s="10">
        <v>1.095</v>
      </c>
      <c r="F6" s="7">
        <v>5553.3190421174759</v>
      </c>
      <c r="G6" s="10">
        <v>1.1419999999999999</v>
      </c>
      <c r="H6" s="7">
        <v>5791.6806813681796</v>
      </c>
    </row>
    <row r="7" spans="1:11" ht="13.5" thickBot="1" x14ac:dyDescent="0.25">
      <c r="A7" s="6">
        <v>2014</v>
      </c>
      <c r="B7" s="7">
        <v>4928</v>
      </c>
      <c r="C7" s="10">
        <v>1.044</v>
      </c>
      <c r="D7" s="7">
        <v>5144.8320000000003</v>
      </c>
      <c r="E7" s="10">
        <v>1.095</v>
      </c>
      <c r="F7" s="7">
        <v>5396.16</v>
      </c>
      <c r="G7" s="10">
        <v>1.1419999999999999</v>
      </c>
      <c r="H7" s="7">
        <v>5627.7759999999998</v>
      </c>
    </row>
    <row r="8" spans="1:11" ht="13.5" thickBot="1" x14ac:dyDescent="0.25">
      <c r="A8" s="6">
        <v>2015</v>
      </c>
      <c r="B8" s="7">
        <v>4991.9748291368633</v>
      </c>
      <c r="C8" s="10">
        <v>1.044</v>
      </c>
      <c r="D8" s="7">
        <v>5211.6217216188852</v>
      </c>
      <c r="E8" s="10">
        <v>1.095</v>
      </c>
      <c r="F8" s="7">
        <v>5466.2124379048655</v>
      </c>
      <c r="G8" s="10">
        <v>1.1419999999999999</v>
      </c>
      <c r="H8" s="7">
        <v>5700.8352548742978</v>
      </c>
    </row>
    <row r="9" spans="1:11" ht="13.5" thickBot="1" x14ac:dyDescent="0.25">
      <c r="A9" s="6">
        <v>2016</v>
      </c>
      <c r="B9" s="7">
        <v>5012.6177013901543</v>
      </c>
      <c r="C9" s="10">
        <v>1.044</v>
      </c>
      <c r="D9" s="7">
        <v>5233.1728802513217</v>
      </c>
      <c r="E9" s="10">
        <v>1.095</v>
      </c>
      <c r="F9" s="7">
        <v>5488.8163830222184</v>
      </c>
      <c r="G9" s="10">
        <v>1.1419999999999999</v>
      </c>
      <c r="H9" s="7">
        <v>5724.4094149875555</v>
      </c>
    </row>
    <row r="10" spans="1:11" ht="13.5" thickBot="1" x14ac:dyDescent="0.25">
      <c r="A10" s="6">
        <v>2017</v>
      </c>
      <c r="B10" s="7">
        <v>5051.7774871912507</v>
      </c>
      <c r="C10" s="10">
        <v>1.044</v>
      </c>
      <c r="D10" s="7">
        <v>5274.0556966276663</v>
      </c>
      <c r="E10" s="10">
        <v>1.095</v>
      </c>
      <c r="F10" s="7">
        <v>5531.6963484744192</v>
      </c>
      <c r="G10" s="10">
        <v>1.1419999999999999</v>
      </c>
      <c r="H10" s="7">
        <v>5769.1298903724073</v>
      </c>
    </row>
    <row r="11" spans="1:11" ht="13.5" thickBot="1" x14ac:dyDescent="0.25">
      <c r="A11" s="6">
        <v>2018</v>
      </c>
      <c r="B11" s="7">
        <v>5145.5188451580098</v>
      </c>
      <c r="C11" s="10">
        <v>1.044</v>
      </c>
      <c r="D11" s="7">
        <v>5371.9216743449624</v>
      </c>
      <c r="E11" s="10">
        <v>1.095</v>
      </c>
      <c r="F11" s="7">
        <v>5634.3431354480208</v>
      </c>
      <c r="G11" s="10">
        <v>1.1419999999999999</v>
      </c>
      <c r="H11" s="7">
        <v>5876.1825211704463</v>
      </c>
    </row>
    <row r="12" spans="1:11" ht="13.5" thickBot="1" x14ac:dyDescent="0.25">
      <c r="A12" s="6">
        <v>2019</v>
      </c>
      <c r="B12" s="7">
        <v>5216.6144675647929</v>
      </c>
      <c r="C12" s="10">
        <v>1.044</v>
      </c>
      <c r="D12" s="7">
        <v>5446.1455041376439</v>
      </c>
      <c r="E12" s="10">
        <v>1.095</v>
      </c>
      <c r="F12" s="7">
        <v>5712.1928419834485</v>
      </c>
      <c r="G12" s="10">
        <v>1.1419999999999999</v>
      </c>
      <c r="H12" s="7">
        <v>5957.373721958993</v>
      </c>
    </row>
    <row r="13" spans="1:11" ht="13.5" thickBot="1" x14ac:dyDescent="0.25">
      <c r="A13" s="6">
        <v>2020</v>
      </c>
      <c r="B13" s="7">
        <v>5297.588749178155</v>
      </c>
      <c r="C13" s="10">
        <v>1.044</v>
      </c>
      <c r="D13" s="7">
        <v>5530.6826541419941</v>
      </c>
      <c r="E13" s="10">
        <v>1.095</v>
      </c>
      <c r="F13" s="7">
        <v>5800.8596803500795</v>
      </c>
      <c r="G13" s="10">
        <v>1.1419999999999999</v>
      </c>
      <c r="H13" s="7">
        <v>6049.8463515614521</v>
      </c>
    </row>
    <row r="14" spans="1:11" ht="13.5" thickBot="1" x14ac:dyDescent="0.25">
      <c r="A14" s="6">
        <v>2021</v>
      </c>
      <c r="B14" s="7">
        <v>5378.870730150149</v>
      </c>
      <c r="C14" s="10">
        <v>1.044</v>
      </c>
      <c r="D14" s="7">
        <v>5615.5410422767554</v>
      </c>
      <c r="E14" s="10">
        <v>1.095</v>
      </c>
      <c r="F14" s="7">
        <v>5889.8634495144133</v>
      </c>
      <c r="G14" s="10">
        <v>1.1419999999999999</v>
      </c>
      <c r="H14" s="7">
        <v>6142.67037383147</v>
      </c>
    </row>
    <row r="15" spans="1:11" ht="13.5" thickBot="1" x14ac:dyDescent="0.25">
      <c r="A15" s="6">
        <v>2022</v>
      </c>
      <c r="B15" s="7">
        <v>5394.9374219835154</v>
      </c>
      <c r="C15" s="10">
        <v>1.044</v>
      </c>
      <c r="D15" s="7">
        <v>5632.31466855079</v>
      </c>
      <c r="E15" s="10">
        <v>1.095</v>
      </c>
      <c r="F15" s="7">
        <v>5907.4564770719489</v>
      </c>
      <c r="G15" s="10">
        <v>1.1419999999999999</v>
      </c>
      <c r="H15" s="7">
        <v>6161.0185359051738</v>
      </c>
    </row>
    <row r="16" spans="1:11" ht="13.5" thickBot="1" x14ac:dyDescent="0.25">
      <c r="A16" s="6">
        <v>2023</v>
      </c>
      <c r="B16" s="7">
        <v>5453.4943436149697</v>
      </c>
      <c r="C16" s="10">
        <v>1.044</v>
      </c>
      <c r="D16" s="7">
        <v>5693.4480947340289</v>
      </c>
      <c r="E16" s="10">
        <v>1.095</v>
      </c>
      <c r="F16" s="7">
        <v>5971.5763062583919</v>
      </c>
      <c r="G16" s="10">
        <v>1.1419999999999999</v>
      </c>
      <c r="H16" s="7">
        <v>6227.8905404082952</v>
      </c>
    </row>
    <row r="17" spans="1:8" ht="13.5" thickBot="1" x14ac:dyDescent="0.25">
      <c r="A17" s="6">
        <v>2024</v>
      </c>
      <c r="B17" s="7">
        <v>5518.3407985305384</v>
      </c>
      <c r="C17" s="10">
        <v>1.044</v>
      </c>
      <c r="D17" s="7">
        <v>5761.1477936658821</v>
      </c>
      <c r="E17" s="10">
        <v>1.095</v>
      </c>
      <c r="F17" s="7">
        <v>6042.5831743909393</v>
      </c>
      <c r="G17" s="10">
        <v>1.1419999999999999</v>
      </c>
      <c r="H17" s="7">
        <v>6301.9451919218745</v>
      </c>
    </row>
    <row r="18" spans="1:8" ht="13.5" thickBot="1" x14ac:dyDescent="0.25">
      <c r="A18" s="6">
        <v>2025</v>
      </c>
      <c r="B18" s="7">
        <v>5574.5946362374661</v>
      </c>
      <c r="C18" s="10">
        <v>1.044</v>
      </c>
      <c r="D18" s="7">
        <v>5819.8768002319148</v>
      </c>
      <c r="E18" s="10">
        <v>1.095</v>
      </c>
      <c r="F18" s="7">
        <v>6104.181126680025</v>
      </c>
      <c r="G18" s="10">
        <v>1.1419999999999999</v>
      </c>
      <c r="H18" s="7">
        <v>6366.1870745831857</v>
      </c>
    </row>
    <row r="19" spans="1:8" ht="14.1" customHeight="1" thickBot="1" x14ac:dyDescent="0.25">
      <c r="A19" s="6">
        <v>2026</v>
      </c>
      <c r="B19" s="7">
        <v>5628.2068209236795</v>
      </c>
      <c r="C19" s="10">
        <v>1.044</v>
      </c>
      <c r="D19" s="7">
        <v>5875.847921044322</v>
      </c>
      <c r="E19" s="10">
        <v>1.095</v>
      </c>
      <c r="F19" s="7">
        <v>6162.8864689114289</v>
      </c>
      <c r="G19" s="10">
        <v>1.1419999999999999</v>
      </c>
      <c r="H19" s="7">
        <v>6427.4121894948412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7" t="s">
        <v>75</v>
      </c>
      <c r="B1" s="17"/>
      <c r="C1" s="17"/>
      <c r="D1" s="17"/>
      <c r="E1" s="17"/>
      <c r="F1" s="17"/>
      <c r="G1" s="17"/>
      <c r="H1" s="17"/>
    </row>
    <row r="2" spans="1:11" ht="15.7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56</v>
      </c>
      <c r="B3" s="17"/>
      <c r="C3" s="17"/>
      <c r="D3" s="17"/>
      <c r="E3" s="17"/>
      <c r="F3" s="17"/>
      <c r="G3" s="17"/>
      <c r="H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1.1-Low'!B6-'Form 1.1b-Low'!B6</f>
        <v>0</v>
      </c>
      <c r="C6" s="7">
        <f>'Form 1.1-Low'!D6-'Form 1.1b-Low'!C6</f>
        <v>0</v>
      </c>
      <c r="D6" s="7">
        <f>'Form 1.1-Low'!F6-'Form 1.1b-Low'!D6</f>
        <v>0</v>
      </c>
      <c r="E6" s="7">
        <f>'Form 1.1-Low'!G6-'Form 1.1b-Low'!E6</f>
        <v>0</v>
      </c>
      <c r="F6" s="7">
        <f>'Form 1.1-Low'!H6-'Form 1.1b-Low'!F6</f>
        <v>0</v>
      </c>
      <c r="G6" s="7">
        <f>'Form 1.1-Low'!I6-'Form 1.1b-Low'!G6</f>
        <v>0</v>
      </c>
      <c r="H6" s="7">
        <f>SUM(B6:G6)</f>
        <v>0</v>
      </c>
    </row>
    <row r="7" spans="1:11" ht="13.5" thickBot="1" x14ac:dyDescent="0.25">
      <c r="A7" s="6">
        <v>1991</v>
      </c>
      <c r="B7" s="7">
        <f>'Form 1.1-Low'!B7-'Form 1.1b-Low'!B7</f>
        <v>0</v>
      </c>
      <c r="C7" s="7">
        <f>'Form 1.1-Low'!D7-'Form 1.1b-Low'!C7</f>
        <v>0</v>
      </c>
      <c r="D7" s="7">
        <f>'Form 1.1-Low'!F7-'Form 1.1b-Low'!D7</f>
        <v>0</v>
      </c>
      <c r="E7" s="7">
        <f>'Form 1.1-Low'!G7-'Form 1.1b-Low'!E7</f>
        <v>0</v>
      </c>
      <c r="F7" s="7">
        <f>'Form 1.1-Low'!H7-'Form 1.1b-Low'!F7</f>
        <v>0</v>
      </c>
      <c r="G7" s="7">
        <f>'Form 1.1-Low'!I7-'Form 1.1b-Low'!G7</f>
        <v>0</v>
      </c>
      <c r="H7" s="7">
        <f t="shared" ref="H7:H42" si="0">SUM(B7:G7)</f>
        <v>0</v>
      </c>
    </row>
    <row r="8" spans="1:11" ht="13.5" thickBot="1" x14ac:dyDescent="0.25">
      <c r="A8" s="6">
        <v>1992</v>
      </c>
      <c r="B8" s="7">
        <f>'Form 1.1-Low'!B8-'Form 1.1b-Low'!B8</f>
        <v>5.1622545743157389E-3</v>
      </c>
      <c r="C8" s="7">
        <f>'Form 1.1-Low'!D8-'Form 1.1b-Low'!C8</f>
        <v>1.1647807742519944E-2</v>
      </c>
      <c r="D8" s="7">
        <f>'Form 1.1-Low'!F8-'Form 1.1b-Low'!D8</f>
        <v>0</v>
      </c>
      <c r="E8" s="7">
        <f>'Form 1.1-Low'!G8-'Form 1.1b-Low'!E8</f>
        <v>0</v>
      </c>
      <c r="F8" s="7">
        <f>'Form 1.1-Low'!H8-'Form 1.1b-Low'!F8</f>
        <v>0</v>
      </c>
      <c r="G8" s="7">
        <f>'Form 1.1-Low'!I8-'Form 1.1b-Low'!G8</f>
        <v>0</v>
      </c>
      <c r="H8" s="7">
        <f t="shared" si="0"/>
        <v>1.6810062316835683E-2</v>
      </c>
    </row>
    <row r="9" spans="1:11" ht="13.5" thickBot="1" x14ac:dyDescent="0.25">
      <c r="A9" s="6">
        <v>1993</v>
      </c>
      <c r="B9" s="7">
        <f>'Form 1.1-Low'!B9-'Form 1.1b-Low'!B9</f>
        <v>8.1852903686012723E-3</v>
      </c>
      <c r="C9" s="7">
        <f>'Form 1.1-Low'!D9-'Form 1.1b-Low'!C9</f>
        <v>1.8479487797776528E-2</v>
      </c>
      <c r="D9" s="7">
        <f>'Form 1.1-Low'!F9-'Form 1.1b-Low'!D9</f>
        <v>0</v>
      </c>
      <c r="E9" s="7">
        <f>'Form 1.1-Low'!G9-'Form 1.1b-Low'!E9</f>
        <v>0</v>
      </c>
      <c r="F9" s="7">
        <f>'Form 1.1-Low'!H9-'Form 1.1b-Low'!F9</f>
        <v>0</v>
      </c>
      <c r="G9" s="7">
        <f>'Form 1.1-Low'!I9-'Form 1.1b-Low'!G9</f>
        <v>0</v>
      </c>
      <c r="H9" s="7">
        <f t="shared" si="0"/>
        <v>2.6664778166377801E-2</v>
      </c>
    </row>
    <row r="10" spans="1:11" ht="13.5" thickBot="1" x14ac:dyDescent="0.25">
      <c r="A10" s="6">
        <v>1994</v>
      </c>
      <c r="B10" s="7">
        <f>'Form 1.1-Low'!B10-'Form 1.1b-Low'!B10</f>
        <v>0.34975273827240017</v>
      </c>
      <c r="C10" s="7">
        <f>'Form 1.1-Low'!D10-'Form 1.1b-Low'!C10</f>
        <v>0.79299205108236492</v>
      </c>
      <c r="D10" s="7">
        <f>'Form 1.1-Low'!F10-'Form 1.1b-Low'!D10</f>
        <v>0</v>
      </c>
      <c r="E10" s="7">
        <f>'Form 1.1-Low'!G10-'Form 1.1b-Low'!E10</f>
        <v>0</v>
      </c>
      <c r="F10" s="7">
        <f>'Form 1.1-Low'!H10-'Form 1.1b-Low'!F10</f>
        <v>0</v>
      </c>
      <c r="G10" s="7">
        <f>'Form 1.1-Low'!I10-'Form 1.1b-Low'!G10</f>
        <v>0</v>
      </c>
      <c r="H10" s="7">
        <f t="shared" si="0"/>
        <v>1.1427447893547651</v>
      </c>
    </row>
    <row r="11" spans="1:11" ht="13.5" thickBot="1" x14ac:dyDescent="0.25">
      <c r="A11" s="6">
        <v>1995</v>
      </c>
      <c r="B11" s="7">
        <f>'Form 1.1-Low'!B11-'Form 1.1b-Low'!B11</f>
        <v>0.7084044976709265</v>
      </c>
      <c r="C11" s="7">
        <f>'Form 1.1-Low'!D11-'Form 1.1b-Low'!C11</f>
        <v>1.5994551969561144</v>
      </c>
      <c r="D11" s="7">
        <f>'Form 1.1-Low'!F11-'Form 1.1b-Low'!D11</f>
        <v>0</v>
      </c>
      <c r="E11" s="7">
        <f>'Form 1.1-Low'!G11-'Form 1.1b-Low'!E11</f>
        <v>0</v>
      </c>
      <c r="F11" s="7">
        <f>'Form 1.1-Low'!H11-'Form 1.1b-Low'!F11</f>
        <v>0</v>
      </c>
      <c r="G11" s="7">
        <f>'Form 1.1-Low'!I11-'Form 1.1b-Low'!G11</f>
        <v>0</v>
      </c>
      <c r="H11" s="7">
        <f t="shared" si="0"/>
        <v>2.3078596946270409</v>
      </c>
    </row>
    <row r="12" spans="1:11" ht="13.5" thickBot="1" x14ac:dyDescent="0.25">
      <c r="A12" s="6">
        <v>1996</v>
      </c>
      <c r="B12" s="7">
        <f>'Form 1.1-Low'!B12-'Form 1.1b-Low'!B12</f>
        <v>1.0050067731808667</v>
      </c>
      <c r="C12" s="7">
        <f>'Form 1.1-Low'!D12-'Form 1.1b-Low'!C12</f>
        <v>2.2947548436786747</v>
      </c>
      <c r="D12" s="7">
        <f>'Form 1.1-Low'!F12-'Form 1.1b-Low'!D12</f>
        <v>0</v>
      </c>
      <c r="E12" s="7">
        <f>'Form 1.1-Low'!G12-'Form 1.1b-Low'!E12</f>
        <v>0</v>
      </c>
      <c r="F12" s="7">
        <f>'Form 1.1-Low'!H12-'Form 1.1b-Low'!F12</f>
        <v>0</v>
      </c>
      <c r="G12" s="7">
        <f>'Form 1.1-Low'!I12-'Form 1.1b-Low'!G12</f>
        <v>0</v>
      </c>
      <c r="H12" s="7">
        <f t="shared" si="0"/>
        <v>3.2997616168595414</v>
      </c>
    </row>
    <row r="13" spans="1:11" ht="13.5" thickBot="1" x14ac:dyDescent="0.25">
      <c r="A13" s="6">
        <v>1997</v>
      </c>
      <c r="B13" s="7">
        <f>'Form 1.1-Low'!B13-'Form 1.1b-Low'!B13</f>
        <v>1.24798955713959</v>
      </c>
      <c r="C13" s="7">
        <f>'Form 1.1-Low'!D13-'Form 1.1b-Low'!C13</f>
        <v>2.8718735357024343</v>
      </c>
      <c r="D13" s="7">
        <f>'Form 1.1-Low'!F13-'Form 1.1b-Low'!D13</f>
        <v>0</v>
      </c>
      <c r="E13" s="7">
        <f>'Form 1.1-Low'!G13-'Form 1.1b-Low'!E13</f>
        <v>0</v>
      </c>
      <c r="F13" s="7">
        <f>'Form 1.1-Low'!H13-'Form 1.1b-Low'!F13</f>
        <v>0</v>
      </c>
      <c r="G13" s="7">
        <f>'Form 1.1-Low'!I13-'Form 1.1b-Low'!G13</f>
        <v>0</v>
      </c>
      <c r="H13" s="7">
        <f t="shared" si="0"/>
        <v>4.1198630928420243</v>
      </c>
    </row>
    <row r="14" spans="1:11" ht="13.5" thickBot="1" x14ac:dyDescent="0.25">
      <c r="A14" s="6">
        <v>1998</v>
      </c>
      <c r="B14" s="7">
        <f>'Form 1.1-Low'!B14-'Form 1.1b-Low'!B14</f>
        <v>1.3827352695152513</v>
      </c>
      <c r="C14" s="7">
        <f>'Form 1.1-Low'!D14-'Form 1.1b-Low'!C14</f>
        <v>3.2033266783810177</v>
      </c>
      <c r="D14" s="7">
        <f>'Form 1.1-Low'!F14-'Form 1.1b-Low'!D14</f>
        <v>0</v>
      </c>
      <c r="E14" s="7">
        <f>'Form 1.1-Low'!G14-'Form 1.1b-Low'!E14</f>
        <v>0</v>
      </c>
      <c r="F14" s="7">
        <f>'Form 1.1-Low'!H14-'Form 1.1b-Low'!F14</f>
        <v>0</v>
      </c>
      <c r="G14" s="7">
        <f>'Form 1.1-Low'!I14-'Form 1.1b-Low'!G14</f>
        <v>0</v>
      </c>
      <c r="H14" s="7">
        <f t="shared" si="0"/>
        <v>4.586061947896269</v>
      </c>
    </row>
    <row r="15" spans="1:11" ht="13.5" thickBot="1" x14ac:dyDescent="0.25">
      <c r="A15" s="6">
        <v>1999</v>
      </c>
      <c r="B15" s="7">
        <f>'Form 1.1-Low'!B15-'Form 1.1b-Low'!B15</f>
        <v>1.4942936502511657</v>
      </c>
      <c r="C15" s="7">
        <f>'Form 1.1-Low'!D15-'Form 1.1b-Low'!C15</f>
        <v>3.3836412708906209</v>
      </c>
      <c r="D15" s="7">
        <f>'Form 1.1-Low'!F15-'Form 1.1b-Low'!D15</f>
        <v>0</v>
      </c>
      <c r="E15" s="7">
        <f>'Form 1.1-Low'!G15-'Form 1.1b-Low'!E15</f>
        <v>0</v>
      </c>
      <c r="F15" s="7">
        <f>'Form 1.1-Low'!H15-'Form 1.1b-Low'!F15</f>
        <v>0</v>
      </c>
      <c r="G15" s="7">
        <f>'Form 1.1-Low'!I15-'Form 1.1b-Low'!G15</f>
        <v>0</v>
      </c>
      <c r="H15" s="7">
        <f t="shared" si="0"/>
        <v>4.8779349211417866</v>
      </c>
    </row>
    <row r="16" spans="1:11" ht="13.5" thickBot="1" x14ac:dyDescent="0.25">
      <c r="A16" s="6">
        <v>2000</v>
      </c>
      <c r="B16" s="7">
        <f>'Form 1.1-Low'!B16-'Form 1.1b-Low'!B16</f>
        <v>1.7329704828216563</v>
      </c>
      <c r="C16" s="7">
        <f>'Form 1.1-Low'!D16-'Form 1.1b-Low'!C16</f>
        <v>3.9551550278074501</v>
      </c>
      <c r="D16" s="7">
        <f>'Form 1.1-Low'!F16-'Form 1.1b-Low'!D16</f>
        <v>0</v>
      </c>
      <c r="E16" s="7">
        <f>'Form 1.1-Low'!G16-'Form 1.1b-Low'!E16</f>
        <v>0</v>
      </c>
      <c r="F16" s="7">
        <f>'Form 1.1-Low'!H16-'Form 1.1b-Low'!F16</f>
        <v>0</v>
      </c>
      <c r="G16" s="7">
        <f>'Form 1.1-Low'!I16-'Form 1.1b-Low'!G16</f>
        <v>0</v>
      </c>
      <c r="H16" s="7">
        <f t="shared" si="0"/>
        <v>5.6881255106291064</v>
      </c>
    </row>
    <row r="17" spans="1:8" ht="13.5" thickBot="1" x14ac:dyDescent="0.25">
      <c r="A17" s="6">
        <v>2001</v>
      </c>
      <c r="B17" s="7">
        <f>'Form 1.1-Low'!B17-'Form 1.1b-Low'!B17</f>
        <v>2.4339561232745837</v>
      </c>
      <c r="C17" s="7">
        <f>'Form 1.1-Low'!D17-'Form 1.1b-Low'!C17</f>
        <v>5.8226487017500403</v>
      </c>
      <c r="D17" s="7">
        <f>'Form 1.1-Low'!F17-'Form 1.1b-Low'!D17</f>
        <v>0</v>
      </c>
      <c r="E17" s="7">
        <f>'Form 1.1-Low'!G17-'Form 1.1b-Low'!E17</f>
        <v>0</v>
      </c>
      <c r="F17" s="7">
        <f>'Form 1.1-Low'!H17-'Form 1.1b-Low'!F17</f>
        <v>0</v>
      </c>
      <c r="G17" s="7">
        <f>'Form 1.1-Low'!I17-'Form 1.1b-Low'!G17</f>
        <v>0</v>
      </c>
      <c r="H17" s="7">
        <f t="shared" si="0"/>
        <v>8.256604825024624</v>
      </c>
    </row>
    <row r="18" spans="1:8" ht="13.5" thickBot="1" x14ac:dyDescent="0.25">
      <c r="A18" s="6">
        <v>2002</v>
      </c>
      <c r="B18" s="7">
        <f>'Form 1.1-Low'!B18-'Form 1.1b-Low'!B18</f>
        <v>3.4855758469748253</v>
      </c>
      <c r="C18" s="7">
        <f>'Form 1.1-Low'!D18-'Form 1.1b-Low'!C18</f>
        <v>8.371614621887602</v>
      </c>
      <c r="D18" s="7">
        <f>'Form 1.1-Low'!F18-'Form 1.1b-Low'!D18</f>
        <v>0</v>
      </c>
      <c r="E18" s="7">
        <f>'Form 1.1-Low'!G18-'Form 1.1b-Low'!E18</f>
        <v>0</v>
      </c>
      <c r="F18" s="7">
        <f>'Form 1.1-Low'!H18-'Form 1.1b-Low'!F18</f>
        <v>0</v>
      </c>
      <c r="G18" s="7">
        <f>'Form 1.1-Low'!I18-'Form 1.1b-Low'!G18</f>
        <v>0</v>
      </c>
      <c r="H18" s="7">
        <f t="shared" si="0"/>
        <v>11.857190468862427</v>
      </c>
    </row>
    <row r="19" spans="1:8" ht="13.5" thickBot="1" x14ac:dyDescent="0.25">
      <c r="A19" s="6">
        <v>2003</v>
      </c>
      <c r="B19" s="7">
        <f>'Form 1.1-Low'!B19-'Form 1.1b-Low'!B19</f>
        <v>4.4611402262726187</v>
      </c>
      <c r="C19" s="7">
        <f>'Form 1.1-Low'!D19-'Form 1.1b-Low'!C19</f>
        <v>9.7656331735934145</v>
      </c>
      <c r="D19" s="7">
        <f>'Form 1.1-Low'!F19-'Form 1.1b-Low'!D19</f>
        <v>0</v>
      </c>
      <c r="E19" s="7">
        <f>'Form 1.1-Low'!G19-'Form 1.1b-Low'!E19</f>
        <v>0</v>
      </c>
      <c r="F19" s="7">
        <f>'Form 1.1-Low'!H19-'Form 1.1b-Low'!F19</f>
        <v>0</v>
      </c>
      <c r="G19" s="7">
        <f>'Form 1.1-Low'!I19-'Form 1.1b-Low'!G19</f>
        <v>0</v>
      </c>
      <c r="H19" s="7">
        <f t="shared" si="0"/>
        <v>14.226773399866033</v>
      </c>
    </row>
    <row r="20" spans="1:8" ht="13.5" thickBot="1" x14ac:dyDescent="0.25">
      <c r="A20" s="6">
        <v>2004</v>
      </c>
      <c r="B20" s="7">
        <f>'Form 1.1-Low'!B20-'Form 1.1b-Low'!B20</f>
        <v>5.1781312442872149</v>
      </c>
      <c r="C20" s="7">
        <f>'Form 1.1-Low'!D20-'Form 1.1b-Low'!C20</f>
        <v>11.249261972368004</v>
      </c>
      <c r="D20" s="7">
        <f>'Form 1.1-Low'!F20-'Form 1.1b-Low'!D20</f>
        <v>0</v>
      </c>
      <c r="E20" s="7">
        <f>'Form 1.1-Low'!G20-'Form 1.1b-Low'!E20</f>
        <v>0</v>
      </c>
      <c r="F20" s="7">
        <f>'Form 1.1-Low'!H20-'Form 1.1b-Low'!F20</f>
        <v>0</v>
      </c>
      <c r="G20" s="7">
        <f>'Form 1.1-Low'!I20-'Form 1.1b-Low'!G20</f>
        <v>0</v>
      </c>
      <c r="H20" s="7">
        <f t="shared" si="0"/>
        <v>16.427393216655219</v>
      </c>
    </row>
    <row r="21" spans="1:8" ht="13.5" thickBot="1" x14ac:dyDescent="0.25">
      <c r="A21" s="6">
        <v>2005</v>
      </c>
      <c r="B21" s="7">
        <f>'Form 1.1-Low'!B21-'Form 1.1b-Low'!B21</f>
        <v>5.792899681234303</v>
      </c>
      <c r="C21" s="7">
        <f>'Form 1.1-Low'!D21-'Form 1.1b-Low'!C21</f>
        <v>13.605146581381632</v>
      </c>
      <c r="D21" s="7">
        <f>'Form 1.1-Low'!F21-'Form 1.1b-Low'!D21</f>
        <v>2.5077953481286386E-2</v>
      </c>
      <c r="E21" s="7">
        <f>'Form 1.1-Low'!G21-'Form 1.1b-Low'!E21</f>
        <v>0</v>
      </c>
      <c r="F21" s="7">
        <f>'Form 1.1-Low'!H21-'Form 1.1b-Low'!F21</f>
        <v>0</v>
      </c>
      <c r="G21" s="7">
        <f>'Form 1.1-Low'!I21-'Form 1.1b-Low'!G21</f>
        <v>0</v>
      </c>
      <c r="H21" s="7">
        <f t="shared" si="0"/>
        <v>19.423124216097222</v>
      </c>
    </row>
    <row r="22" spans="1:8" ht="13.5" thickBot="1" x14ac:dyDescent="0.25">
      <c r="A22" s="6">
        <v>2006</v>
      </c>
      <c r="B22" s="7">
        <f>'Form 1.1-Low'!B22-'Form 1.1b-Low'!B22</f>
        <v>6.0822492499291911</v>
      </c>
      <c r="C22" s="7">
        <f>'Form 1.1-Low'!D22-'Form 1.1b-Low'!C22</f>
        <v>16.339980720998028</v>
      </c>
      <c r="D22" s="7">
        <f>'Form 1.1-Low'!F22-'Form 1.1b-Low'!D22</f>
        <v>0.2601033893620297</v>
      </c>
      <c r="E22" s="7">
        <f>'Form 1.1-Low'!G22-'Form 1.1b-Low'!E22</f>
        <v>0</v>
      </c>
      <c r="F22" s="7">
        <f>'Form 1.1-Low'!H22-'Form 1.1b-Low'!F22</f>
        <v>0</v>
      </c>
      <c r="G22" s="7">
        <f>'Form 1.1-Low'!I22-'Form 1.1b-Low'!G22</f>
        <v>0.70223858530209782</v>
      </c>
      <c r="H22" s="7">
        <f t="shared" si="0"/>
        <v>23.384571945591347</v>
      </c>
    </row>
    <row r="23" spans="1:8" ht="13.5" thickBot="1" x14ac:dyDescent="0.25">
      <c r="A23" s="6">
        <v>2007</v>
      </c>
      <c r="B23" s="7">
        <f>'Form 1.1-Low'!B23-'Form 1.1b-Low'!B23</f>
        <v>6.3353834312110848</v>
      </c>
      <c r="C23" s="7">
        <f>'Form 1.1-Low'!D23-'Form 1.1b-Low'!C23</f>
        <v>17.330948562095728</v>
      </c>
      <c r="D23" s="7">
        <f>'Form 1.1-Low'!F23-'Form 1.1b-Low'!D23</f>
        <v>0.28289568024320033</v>
      </c>
      <c r="E23" s="7">
        <f>'Form 1.1-Low'!G23-'Form 1.1b-Low'!E23</f>
        <v>0</v>
      </c>
      <c r="F23" s="7">
        <f>'Form 1.1-Low'!H23-'Form 1.1b-Low'!F23</f>
        <v>0</v>
      </c>
      <c r="G23" s="7">
        <f>'Form 1.1-Low'!I23-'Form 1.1b-Low'!G23</f>
        <v>0.18647169742428105</v>
      </c>
      <c r="H23" s="7">
        <f t="shared" si="0"/>
        <v>24.135699370974294</v>
      </c>
    </row>
    <row r="24" spans="1:8" ht="13.5" thickBot="1" x14ac:dyDescent="0.25">
      <c r="A24" s="6">
        <v>2008</v>
      </c>
      <c r="B24" s="7">
        <f>'Form 1.1-Low'!B24-'Form 1.1b-Low'!B24</f>
        <v>7.3386159821584442</v>
      </c>
      <c r="C24" s="7">
        <f>'Form 1.1-Low'!D24-'Form 1.1b-Low'!C24</f>
        <v>19.818935522913307</v>
      </c>
      <c r="D24" s="7">
        <f>'Form 1.1-Low'!F24-'Form 1.1b-Low'!D24</f>
        <v>0.28879771987931235</v>
      </c>
      <c r="E24" s="7">
        <f>'Form 1.1-Low'!G24-'Form 1.1b-Low'!E24</f>
        <v>0</v>
      </c>
      <c r="F24" s="7">
        <f>'Form 1.1-Low'!H24-'Form 1.1b-Low'!F24</f>
        <v>0</v>
      </c>
      <c r="G24" s="7">
        <f>'Form 1.1-Low'!I24-'Form 1.1b-Low'!G24</f>
        <v>0.17822368174961412</v>
      </c>
      <c r="H24" s="7">
        <f t="shared" si="0"/>
        <v>27.624572906700678</v>
      </c>
    </row>
    <row r="25" spans="1:8" ht="13.5" thickBot="1" x14ac:dyDescent="0.25">
      <c r="A25" s="6">
        <v>2009</v>
      </c>
      <c r="B25" s="7">
        <f>'Form 1.1-Low'!B25-'Form 1.1b-Low'!B25</f>
        <v>10.565045899887082</v>
      </c>
      <c r="C25" s="7">
        <f>'Form 1.1-Low'!D25-'Form 1.1b-Low'!C25</f>
        <v>28.426394829524725</v>
      </c>
      <c r="D25" s="7">
        <f>'Form 1.1-Low'!F25-'Form 1.1b-Low'!D25</f>
        <v>0.29672169797231618</v>
      </c>
      <c r="E25" s="7">
        <f>'Form 1.1-Low'!G25-'Form 1.1b-Low'!E25</f>
        <v>0</v>
      </c>
      <c r="F25" s="7">
        <f>'Form 1.1-Low'!H25-'Form 1.1b-Low'!F25</f>
        <v>0</v>
      </c>
      <c r="G25" s="7">
        <f>'Form 1.1-Low'!I25-'Form 1.1b-Low'!G25</f>
        <v>0.74125831529966035</v>
      </c>
      <c r="H25" s="7">
        <f t="shared" si="0"/>
        <v>40.029420742683783</v>
      </c>
    </row>
    <row r="26" spans="1:8" ht="13.5" thickBot="1" x14ac:dyDescent="0.25">
      <c r="A26" s="6">
        <v>2010</v>
      </c>
      <c r="B26" s="7">
        <f>'Form 1.1-Low'!B26-'Form 1.1b-Low'!B26</f>
        <v>16.010049377055111</v>
      </c>
      <c r="C26" s="7">
        <f>'Form 1.1-Low'!D26-'Form 1.1b-Low'!C26</f>
        <v>38.266310533099386</v>
      </c>
      <c r="D26" s="7">
        <f>'Form 1.1-Low'!F26-'Form 1.1b-Low'!D26</f>
        <v>46.563426929794332</v>
      </c>
      <c r="E26" s="7">
        <f>'Form 1.1-Low'!G26-'Form 1.1b-Low'!E26</f>
        <v>0</v>
      </c>
      <c r="F26" s="7">
        <f>'Form 1.1-Low'!H26-'Form 1.1b-Low'!F26</f>
        <v>0</v>
      </c>
      <c r="G26" s="7">
        <f>'Form 1.1-Low'!I26-'Form 1.1b-Low'!G26</f>
        <v>0.88857808207353628</v>
      </c>
      <c r="H26" s="7">
        <f t="shared" si="0"/>
        <v>101.72836492202237</v>
      </c>
    </row>
    <row r="27" spans="1:8" ht="13.5" thickBot="1" x14ac:dyDescent="0.25">
      <c r="A27" s="6">
        <v>2011</v>
      </c>
      <c r="B27" s="7">
        <f>'Form 1.1-Low'!B27-'Form 1.1b-Low'!B27</f>
        <v>23.480270769496201</v>
      </c>
      <c r="C27" s="7">
        <f>'Form 1.1-Low'!D27-'Form 1.1b-Low'!C27</f>
        <v>52.159729784950287</v>
      </c>
      <c r="D27" s="7">
        <f>'Form 1.1-Low'!F27-'Form 1.1b-Low'!D27</f>
        <v>61.034333366127157</v>
      </c>
      <c r="E27" s="7">
        <f>'Form 1.1-Low'!G27-'Form 1.1b-Low'!E27</f>
        <v>0</v>
      </c>
      <c r="F27" s="7">
        <f>'Form 1.1-Low'!H27-'Form 1.1b-Low'!F27</f>
        <v>1.8603680863179761E-2</v>
      </c>
      <c r="G27" s="7">
        <f>'Form 1.1-Low'!I27-'Form 1.1b-Low'!G27</f>
        <v>1.1362200331323038</v>
      </c>
      <c r="H27" s="7">
        <f t="shared" si="0"/>
        <v>137.82915763456913</v>
      </c>
    </row>
    <row r="28" spans="1:8" ht="13.5" thickBot="1" x14ac:dyDescent="0.25">
      <c r="A28" s="6">
        <v>2012</v>
      </c>
      <c r="B28" s="7">
        <f>'Form 1.1-Low'!B28-'Form 1.1b-Low'!B28</f>
        <v>33.353401254763412</v>
      </c>
      <c r="C28" s="7">
        <f>'Form 1.1-Low'!D28-'Form 1.1b-Low'!C28</f>
        <v>67.291825407773104</v>
      </c>
      <c r="D28" s="7">
        <f>'Form 1.1-Low'!F28-'Form 1.1b-Low'!D28</f>
        <v>69.85665397787352</v>
      </c>
      <c r="E28" s="7">
        <f>'Form 1.1-Low'!G28-'Form 1.1b-Low'!E28</f>
        <v>0</v>
      </c>
      <c r="F28" s="7">
        <f>'Form 1.1-Low'!H28-'Form 1.1b-Low'!F28</f>
        <v>2.6929401221195803E-2</v>
      </c>
      <c r="G28" s="7">
        <f>'Form 1.1-Low'!I28-'Form 1.1b-Low'!G28</f>
        <v>0.83229175673523059</v>
      </c>
      <c r="H28" s="7">
        <f t="shared" si="0"/>
        <v>171.36110179836646</v>
      </c>
    </row>
    <row r="29" spans="1:8" ht="13.5" thickBot="1" x14ac:dyDescent="0.25">
      <c r="A29" s="6">
        <v>2013</v>
      </c>
      <c r="B29" s="7">
        <f>'Form 1.1-Low'!B29-'Form 1.1b-Low'!B29</f>
        <v>48.252854903745174</v>
      </c>
      <c r="C29" s="7">
        <f>'Form 1.1-Low'!D29-'Form 1.1b-Low'!C29</f>
        <v>82.217738631742577</v>
      </c>
      <c r="D29" s="7">
        <f>'Form 1.1-Low'!F29-'Form 1.1b-Low'!D29</f>
        <v>45.339505313410427</v>
      </c>
      <c r="E29" s="7">
        <f>'Form 1.1-Low'!G29-'Form 1.1b-Low'!E29</f>
        <v>0</v>
      </c>
      <c r="F29" s="7">
        <f>'Form 1.1-Low'!H29-'Form 1.1b-Low'!F29</f>
        <v>2.2124345931388234E-2</v>
      </c>
      <c r="G29" s="7">
        <f>'Form 1.1-Low'!I29-'Form 1.1b-Low'!G29</f>
        <v>0.91558303298131705</v>
      </c>
      <c r="H29" s="7">
        <f t="shared" si="0"/>
        <v>176.74780622781088</v>
      </c>
    </row>
    <row r="30" spans="1:8" ht="13.5" thickBot="1" x14ac:dyDescent="0.25">
      <c r="A30" s="6">
        <v>2014</v>
      </c>
      <c r="B30" s="7">
        <f>'Form 1.1-Low'!B30-'Form 1.1b-Low'!B30</f>
        <v>76.741329208231946</v>
      </c>
      <c r="C30" s="7">
        <f>'Form 1.1-Low'!D30-'Form 1.1b-Low'!C30</f>
        <v>100.22798819839045</v>
      </c>
      <c r="D30" s="7">
        <f>'Form 1.1-Low'!F30-'Form 1.1b-Low'!D30</f>
        <v>48.003977595255492</v>
      </c>
      <c r="E30" s="7">
        <f>'Form 1.1-Low'!G30-'Form 1.1b-Low'!E30</f>
        <v>0</v>
      </c>
      <c r="F30" s="7">
        <f>'Form 1.1-Low'!H30-'Form 1.1b-Low'!F30</f>
        <v>2.1934875084184569E-2</v>
      </c>
      <c r="G30" s="7">
        <f>'Form 1.1-Low'!I30-'Form 1.1b-Low'!G30</f>
        <v>0.91384680126168405</v>
      </c>
      <c r="H30" s="7">
        <f t="shared" si="0"/>
        <v>225.90907667822376</v>
      </c>
    </row>
    <row r="31" spans="1:8" ht="13.5" thickBot="1" x14ac:dyDescent="0.25">
      <c r="A31" s="6">
        <v>2015</v>
      </c>
      <c r="B31" s="7">
        <f>'Form 1.1-Low'!B31-'Form 1.1b-Low'!B31</f>
        <v>87.709662199854392</v>
      </c>
      <c r="C31" s="7">
        <f>'Form 1.1-Low'!D31-'Form 1.1b-Low'!C31</f>
        <v>119.4689956106331</v>
      </c>
      <c r="D31" s="7">
        <f>'Form 1.1-Low'!F31-'Form 1.1b-Low'!D31</f>
        <v>69.879814371347038</v>
      </c>
      <c r="E31" s="7">
        <f>'Form 1.1-Low'!G31-'Form 1.1b-Low'!E31</f>
        <v>0</v>
      </c>
      <c r="F31" s="7">
        <f>'Form 1.1-Low'!H31-'Form 1.1b-Low'!F31</f>
        <v>2.1669455097139689E-2</v>
      </c>
      <c r="G31" s="7">
        <f>'Form 1.1-Low'!I31-'Form 1.1b-Low'!G31</f>
        <v>0.91220697630024006</v>
      </c>
      <c r="H31" s="7">
        <f t="shared" si="0"/>
        <v>277.99234861323191</v>
      </c>
    </row>
    <row r="32" spans="1:8" ht="13.5" thickBot="1" x14ac:dyDescent="0.25">
      <c r="A32" s="6">
        <v>2016</v>
      </c>
      <c r="B32" s="7">
        <f>'Form 1.1-Low'!B32-'Form 1.1b-Low'!B32</f>
        <v>105.27201609653366</v>
      </c>
      <c r="C32" s="7">
        <f>'Form 1.1-Low'!D32-'Form 1.1b-Low'!C32</f>
        <v>140.64461725498222</v>
      </c>
      <c r="D32" s="7">
        <f>'Form 1.1-Low'!F32-'Form 1.1b-Low'!D32</f>
        <v>75.242124659169804</v>
      </c>
      <c r="E32" s="7">
        <f>'Form 1.1-Low'!G32-'Form 1.1b-Low'!E32</f>
        <v>0</v>
      </c>
      <c r="F32" s="7">
        <f>'Form 1.1-Low'!H32-'Form 1.1b-Low'!F32</f>
        <v>2.1461912032350483E-2</v>
      </c>
      <c r="G32" s="7">
        <f>'Form 1.1-Low'!I32-'Form 1.1b-Low'!G32</f>
        <v>0.91060032834570848</v>
      </c>
      <c r="H32" s="7">
        <f t="shared" si="0"/>
        <v>322.09082025106375</v>
      </c>
    </row>
    <row r="33" spans="1:8" ht="13.5" thickBot="1" x14ac:dyDescent="0.25">
      <c r="A33" s="6">
        <v>2017</v>
      </c>
      <c r="B33" s="7">
        <f>'Form 1.1-Low'!B33-'Form 1.1b-Low'!B33</f>
        <v>104.62700677214525</v>
      </c>
      <c r="C33" s="7">
        <f>'Form 1.1-Low'!D33-'Form 1.1b-Low'!C33</f>
        <v>154.46546769590623</v>
      </c>
      <c r="D33" s="7">
        <f>'Form 1.1-Low'!F33-'Form 1.1b-Low'!D33</f>
        <v>74.534367436043794</v>
      </c>
      <c r="E33" s="7">
        <f>'Form 1.1-Low'!G33-'Form 1.1b-Low'!E33</f>
        <v>0</v>
      </c>
      <c r="F33" s="7">
        <f>'Form 1.1-Low'!H33-'Form 1.1b-Low'!F33</f>
        <v>2.1256723858755322E-2</v>
      </c>
      <c r="G33" s="7">
        <f>'Form 1.1-Low'!I33-'Form 1.1b-Low'!G33</f>
        <v>0.90904390514788247</v>
      </c>
      <c r="H33" s="7">
        <f t="shared" si="0"/>
        <v>334.55714253310191</v>
      </c>
    </row>
    <row r="34" spans="1:8" ht="14.1" customHeight="1" thickBot="1" x14ac:dyDescent="0.25">
      <c r="A34" s="6">
        <v>2018</v>
      </c>
      <c r="B34" s="7">
        <f>'Form 1.1-Low'!B34-'Form 1.1b-Low'!B34</f>
        <v>104.43711483638799</v>
      </c>
      <c r="C34" s="7">
        <f>'Form 1.1-Low'!D34-'Form 1.1b-Low'!C34</f>
        <v>172.55220646735506</v>
      </c>
      <c r="D34" s="7">
        <f>'Form 1.1-Low'!F34-'Form 1.1b-Low'!D34</f>
        <v>73.878176436072863</v>
      </c>
      <c r="E34" s="7">
        <f>'Form 1.1-Low'!G34-'Form 1.1b-Low'!E34</f>
        <v>0</v>
      </c>
      <c r="F34" s="7">
        <f>'Form 1.1-Low'!H34-'Form 1.1b-Low'!F34</f>
        <v>2.1056837117612304E-2</v>
      </c>
      <c r="G34" s="7">
        <f>'Form 1.1-Low'!I34-'Form 1.1b-Low'!G34</f>
        <v>0.90768430128696309</v>
      </c>
      <c r="H34" s="7">
        <f t="shared" si="0"/>
        <v>351.79623887822049</v>
      </c>
    </row>
    <row r="35" spans="1:8" ht="13.5" thickBot="1" x14ac:dyDescent="0.25">
      <c r="A35" s="6">
        <v>2019</v>
      </c>
      <c r="B35" s="7">
        <f>'Form 1.1-Low'!B35-'Form 1.1b-Low'!B35</f>
        <v>114.77559386118719</v>
      </c>
      <c r="C35" s="7">
        <f>'Form 1.1-Low'!D35-'Form 1.1b-Low'!C35</f>
        <v>195.938003853591</v>
      </c>
      <c r="D35" s="7">
        <f>'Form 1.1-Low'!F35-'Form 1.1b-Low'!D35</f>
        <v>73.160321333054981</v>
      </c>
      <c r="E35" s="7">
        <f>'Form 1.1-Low'!G35-'Form 1.1b-Low'!E35</f>
        <v>0</v>
      </c>
      <c r="F35" s="7">
        <f>'Form 1.1-Low'!H35-'Form 1.1b-Low'!F35</f>
        <v>2.0861027832552281E-2</v>
      </c>
      <c r="G35" s="7">
        <f>'Form 1.1-Low'!I35-'Form 1.1b-Low'!G35</f>
        <v>0.90641715219067009</v>
      </c>
      <c r="H35" s="7">
        <f t="shared" si="0"/>
        <v>384.80119722785639</v>
      </c>
    </row>
    <row r="36" spans="1:8" ht="13.5" thickBot="1" x14ac:dyDescent="0.25">
      <c r="A36" s="6">
        <v>2020</v>
      </c>
      <c r="B36" s="7">
        <f>'Form 1.1-Low'!B36-'Form 1.1b-Low'!B36</f>
        <v>131.76944472963351</v>
      </c>
      <c r="C36" s="7">
        <f>'Form 1.1-Low'!D36-'Form 1.1b-Low'!C36</f>
        <v>224.36034247846692</v>
      </c>
      <c r="D36" s="7">
        <f>'Form 1.1-Low'!F36-'Form 1.1b-Low'!D36</f>
        <v>72.391445429883333</v>
      </c>
      <c r="E36" s="7">
        <f>'Form 1.1-Low'!G36-'Form 1.1b-Low'!E36</f>
        <v>0</v>
      </c>
      <c r="F36" s="7">
        <f>'Form 1.1-Low'!H36-'Form 1.1b-Low'!F36</f>
        <v>2.0668278972721055E-2</v>
      </c>
      <c r="G36" s="7">
        <f>'Form 1.1-Low'!I36-'Form 1.1b-Low'!G36</f>
        <v>0.90526942020403567</v>
      </c>
      <c r="H36" s="7">
        <f t="shared" si="0"/>
        <v>429.44717033716051</v>
      </c>
    </row>
    <row r="37" spans="1:8" ht="13.5" thickBot="1" x14ac:dyDescent="0.25">
      <c r="A37" s="6">
        <v>2021</v>
      </c>
      <c r="B37" s="7">
        <f>'Form 1.1-Low'!B37-'Form 1.1b-Low'!B37</f>
        <v>156.67330760324694</v>
      </c>
      <c r="C37" s="7">
        <f>'Form 1.1-Low'!D37-'Form 1.1b-Low'!C37</f>
        <v>257.00499187871628</v>
      </c>
      <c r="D37" s="7">
        <f>'Form 1.1-Low'!F37-'Form 1.1b-Low'!D37</f>
        <v>71.643951848964662</v>
      </c>
      <c r="E37" s="7">
        <f>'Form 1.1-Low'!G37-'Form 1.1b-Low'!E37</f>
        <v>0</v>
      </c>
      <c r="F37" s="7">
        <f>'Form 1.1-Low'!H37-'Form 1.1b-Low'!F37</f>
        <v>2.0476021477406903E-2</v>
      </c>
      <c r="G37" s="7">
        <f>'Form 1.1-Low'!I37-'Form 1.1b-Low'!G37</f>
        <v>0.90407154167064618</v>
      </c>
      <c r="H37" s="7">
        <f t="shared" si="0"/>
        <v>486.24679889407594</v>
      </c>
    </row>
    <row r="38" spans="1:8" ht="13.5" thickBot="1" x14ac:dyDescent="0.25">
      <c r="A38" s="6">
        <v>2022</v>
      </c>
      <c r="B38" s="7">
        <f>'Form 1.1-Low'!B38-'Form 1.1b-Low'!B38</f>
        <v>191.49324448252264</v>
      </c>
      <c r="C38" s="7">
        <f>'Form 1.1-Low'!D38-'Form 1.1b-Low'!C38</f>
        <v>294.32508631721248</v>
      </c>
      <c r="D38" s="7">
        <f>'Form 1.1-Low'!F38-'Form 1.1b-Low'!D38</f>
        <v>70.911758103148259</v>
      </c>
      <c r="E38" s="7">
        <f>'Form 1.1-Low'!G38-'Form 1.1b-Low'!E38</f>
        <v>0</v>
      </c>
      <c r="F38" s="7">
        <f>'Form 1.1-Low'!H38-'Form 1.1b-Low'!F38</f>
        <v>2.0286148764625977E-2</v>
      </c>
      <c r="G38" s="7">
        <f>'Form 1.1-Low'!I38-'Form 1.1b-Low'!G38</f>
        <v>0.90291312396902867</v>
      </c>
      <c r="H38" s="7">
        <f t="shared" si="0"/>
        <v>557.65328817561704</v>
      </c>
    </row>
    <row r="39" spans="1:8" ht="13.5" thickBot="1" x14ac:dyDescent="0.25">
      <c r="A39" s="6">
        <v>2023</v>
      </c>
      <c r="B39" s="7">
        <f>'Form 1.1-Low'!B39-'Form 1.1b-Low'!B39</f>
        <v>238.53122347502722</v>
      </c>
      <c r="C39" s="7">
        <f>'Form 1.1-Low'!D39-'Form 1.1b-Low'!C39</f>
        <v>333.04803386918411</v>
      </c>
      <c r="D39" s="7">
        <f>'Form 1.1-Low'!F39-'Form 1.1b-Low'!D39</f>
        <v>70.164282649509005</v>
      </c>
      <c r="E39" s="7">
        <f>'Form 1.1-Low'!G39-'Form 1.1b-Low'!E39</f>
        <v>0</v>
      </c>
      <c r="F39" s="7">
        <f>'Form 1.1-Low'!H39-'Form 1.1b-Low'!F39</f>
        <v>2.0096608707035557E-2</v>
      </c>
      <c r="G39" s="7">
        <f>'Form 1.1-Low'!I39-'Form 1.1b-Low'!G39</f>
        <v>0.90169784810484543</v>
      </c>
      <c r="H39" s="7">
        <f t="shared" si="0"/>
        <v>642.66533445053221</v>
      </c>
    </row>
    <row r="40" spans="1:8" ht="13.5" thickBot="1" x14ac:dyDescent="0.25">
      <c r="A40" s="6">
        <v>2024</v>
      </c>
      <c r="B40" s="7">
        <f>'Form 1.1-Low'!B40-'Form 1.1b-Low'!B40</f>
        <v>300.32983643207808</v>
      </c>
      <c r="C40" s="7">
        <f>'Form 1.1-Low'!D40-'Form 1.1b-Low'!C40</f>
        <v>375.74681128306111</v>
      </c>
      <c r="D40" s="7">
        <f>'Form 1.1-Low'!F40-'Form 1.1b-Low'!D40</f>
        <v>69.439431322941346</v>
      </c>
      <c r="E40" s="7">
        <f>'Form 1.1-Low'!G40-'Form 1.1b-Low'!E40</f>
        <v>0</v>
      </c>
      <c r="F40" s="7">
        <f>'Form 1.1-Low'!H40-'Form 1.1b-Low'!F40</f>
        <v>1.9907795043991428E-2</v>
      </c>
      <c r="G40" s="7">
        <f>'Form 1.1-Low'!I40-'Form 1.1b-Low'!G40</f>
        <v>0.90044987370561103</v>
      </c>
      <c r="H40" s="7">
        <f t="shared" si="0"/>
        <v>746.43643670683014</v>
      </c>
    </row>
    <row r="41" spans="1:8" ht="13.5" thickBot="1" x14ac:dyDescent="0.25">
      <c r="A41" s="6">
        <v>2025</v>
      </c>
      <c r="B41" s="7">
        <f>'Form 1.1-Low'!B41-'Form 1.1b-Low'!B41</f>
        <v>379.0390336164055</v>
      </c>
      <c r="C41" s="7">
        <f>'Form 1.1-Low'!D41-'Form 1.1b-Low'!C41</f>
        <v>418.7615248014381</v>
      </c>
      <c r="D41" s="7">
        <f>'Form 1.1-Low'!F41-'Form 1.1b-Low'!D41</f>
        <v>68.728441515106624</v>
      </c>
      <c r="E41" s="7">
        <f>'Form 1.1-Low'!G41-'Form 1.1b-Low'!E41</f>
        <v>0</v>
      </c>
      <c r="F41" s="7">
        <f>'Form 1.1-Low'!H41-'Form 1.1b-Low'!F41</f>
        <v>1.9719726829862338E-2</v>
      </c>
      <c r="G41" s="7">
        <f>'Form 1.1-Low'!I41-'Form 1.1b-Low'!G41</f>
        <v>0.89916835603321488</v>
      </c>
      <c r="H41" s="7">
        <f t="shared" si="0"/>
        <v>867.44788801581331</v>
      </c>
    </row>
    <row r="42" spans="1:8" ht="13.5" thickBot="1" x14ac:dyDescent="0.25">
      <c r="A42" s="6">
        <v>2026</v>
      </c>
      <c r="B42" s="7">
        <f>'Form 1.1-Low'!B42-'Form 1.1b-Low'!B42</f>
        <v>477.7964323850756</v>
      </c>
      <c r="C42" s="7">
        <f>'Form 1.1-Low'!D42-'Form 1.1b-Low'!C42</f>
        <v>463.02376827321041</v>
      </c>
      <c r="D42" s="7">
        <f>'Form 1.1-Low'!F42-'Form 1.1b-Low'!D42</f>
        <v>68.01612906279388</v>
      </c>
      <c r="E42" s="7">
        <f>'Form 1.1-Low'!G42-'Form 1.1b-Low'!E42</f>
        <v>0</v>
      </c>
      <c r="F42" s="7">
        <f>'Form 1.1-Low'!H42-'Form 1.1b-Low'!F42</f>
        <v>1.9533252300561799E-2</v>
      </c>
      <c r="G42" s="7">
        <f>'Form 1.1-Low'!I42-'Form 1.1b-Low'!G42</f>
        <v>0.89789429728921277</v>
      </c>
      <c r="H42" s="7">
        <f t="shared" si="0"/>
        <v>1009.7537572706697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7" t="s">
        <v>76</v>
      </c>
      <c r="B1" s="17"/>
      <c r="C1" s="17"/>
      <c r="D1" s="17"/>
      <c r="E1" s="17"/>
      <c r="F1" s="17"/>
      <c r="G1" s="17"/>
    </row>
    <row r="2" spans="1:11" ht="15.95" customHeight="1" x14ac:dyDescent="0.25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95" customHeight="1" x14ac:dyDescent="0.25">
      <c r="A3" s="17" t="s">
        <v>57</v>
      </c>
      <c r="B3" s="17"/>
      <c r="C3" s="17"/>
      <c r="D3" s="17"/>
      <c r="E3" s="17"/>
      <c r="F3" s="17"/>
      <c r="G3" s="17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593154.1366055361</v>
      </c>
      <c r="C6" s="15">
        <v>2.6645530102017418</v>
      </c>
      <c r="D6" s="16">
        <v>1580490.6402058965</v>
      </c>
      <c r="E6" s="7">
        <v>48386.345257013469</v>
      </c>
      <c r="F6" s="7">
        <v>2919.5418998060532</v>
      </c>
      <c r="G6" s="15">
        <v>266.66690094999996</v>
      </c>
    </row>
    <row r="7" spans="1:11" ht="13.5" thickBot="1" x14ac:dyDescent="0.25">
      <c r="A7" s="6">
        <v>1991</v>
      </c>
      <c r="B7" s="7">
        <v>610842.06623244786</v>
      </c>
      <c r="C7" s="15">
        <v>2.6759043843065142</v>
      </c>
      <c r="D7" s="16">
        <v>1634554.9631502575</v>
      </c>
      <c r="E7" s="7">
        <v>49392.543510930598</v>
      </c>
      <c r="F7" s="7">
        <v>3071.0481578079534</v>
      </c>
      <c r="G7" s="15">
        <v>273.44112698999999</v>
      </c>
    </row>
    <row r="8" spans="1:11" ht="13.5" thickBot="1" x14ac:dyDescent="0.25">
      <c r="A8" s="6">
        <v>1992</v>
      </c>
      <c r="B8" s="7">
        <v>621614.86346396583</v>
      </c>
      <c r="C8" s="15">
        <v>2.6787456914140551</v>
      </c>
      <c r="D8" s="16">
        <v>1665148.1372230346</v>
      </c>
      <c r="E8" s="7">
        <v>50987.494660603057</v>
      </c>
      <c r="F8" s="7">
        <v>3077.1096082431695</v>
      </c>
      <c r="G8" s="15">
        <v>280.59144889999993</v>
      </c>
    </row>
    <row r="9" spans="1:11" ht="13.5" thickBot="1" x14ac:dyDescent="0.25">
      <c r="A9" s="6">
        <v>1993</v>
      </c>
      <c r="B9" s="7">
        <v>630733.66812409565</v>
      </c>
      <c r="C9" s="15">
        <v>2.6831434302764436</v>
      </c>
      <c r="D9" s="16">
        <v>1692348.89788133</v>
      </c>
      <c r="E9" s="7">
        <v>50956.502370542941</v>
      </c>
      <c r="F9" s="7">
        <v>3031.983495542117</v>
      </c>
      <c r="G9" s="15">
        <v>284.93424332000006</v>
      </c>
    </row>
    <row r="10" spans="1:11" ht="13.5" thickBot="1" x14ac:dyDescent="0.25">
      <c r="A10" s="6">
        <v>1994</v>
      </c>
      <c r="B10" s="7">
        <v>639856.52911370213</v>
      </c>
      <c r="C10" s="15">
        <v>2.6666443796501906</v>
      </c>
      <c r="D10" s="16">
        <v>1706269.8171435324</v>
      </c>
      <c r="E10" s="7">
        <v>52033.900579749432</v>
      </c>
      <c r="F10" s="7">
        <v>3215.7313202337391</v>
      </c>
      <c r="G10" s="15">
        <v>290.18032497000002</v>
      </c>
    </row>
    <row r="11" spans="1:11" ht="13.5" thickBot="1" x14ac:dyDescent="0.25">
      <c r="A11" s="6">
        <v>1995</v>
      </c>
      <c r="B11" s="7">
        <v>648386.81080783252</v>
      </c>
      <c r="C11" s="15">
        <v>2.6492916796414092</v>
      </c>
      <c r="D11" s="16">
        <v>1717765.7830624192</v>
      </c>
      <c r="E11" s="7">
        <v>53551.512520383461</v>
      </c>
      <c r="F11" s="7">
        <v>3611.8803233398444</v>
      </c>
      <c r="G11" s="15">
        <v>294.95410459999999</v>
      </c>
    </row>
    <row r="12" spans="1:11" ht="13.5" thickBot="1" x14ac:dyDescent="0.25">
      <c r="A12" s="6">
        <v>1996</v>
      </c>
      <c r="B12" s="7">
        <v>655187.99372992781</v>
      </c>
      <c r="C12" s="15">
        <v>2.650917833679455</v>
      </c>
      <c r="D12" s="16">
        <v>1736849.5369913287</v>
      </c>
      <c r="E12" s="7">
        <v>54945.20816838793</v>
      </c>
      <c r="F12" s="7">
        <v>3688.0231041690708</v>
      </c>
      <c r="G12" s="15">
        <v>299.06731181000004</v>
      </c>
    </row>
    <row r="13" spans="1:11" ht="13.5" thickBot="1" x14ac:dyDescent="0.25">
      <c r="A13" s="6">
        <v>1997</v>
      </c>
      <c r="B13" s="7">
        <v>658821.60649728286</v>
      </c>
      <c r="C13" s="15">
        <v>2.6751550322574698</v>
      </c>
      <c r="D13" s="16">
        <v>1762449.9359811568</v>
      </c>
      <c r="E13" s="7">
        <v>57240.305276134386</v>
      </c>
      <c r="F13" s="7">
        <v>3784.1028081819827</v>
      </c>
      <c r="G13" s="15">
        <v>302.69816961999999</v>
      </c>
    </row>
    <row r="14" spans="1:11" ht="13.5" thickBot="1" x14ac:dyDescent="0.25">
      <c r="A14" s="6">
        <v>1998</v>
      </c>
      <c r="B14" s="7">
        <v>665780.50746467477</v>
      </c>
      <c r="C14" s="15">
        <v>2.6839199952267965</v>
      </c>
      <c r="D14" s="16">
        <v>1786901.6164166841</v>
      </c>
      <c r="E14" s="7">
        <v>61216.323820642938</v>
      </c>
      <c r="F14" s="7">
        <v>4055.5698129742195</v>
      </c>
      <c r="G14" s="15">
        <v>310.28065078000003</v>
      </c>
    </row>
    <row r="15" spans="1:11" ht="13.5" thickBot="1" x14ac:dyDescent="0.25">
      <c r="A15" s="6">
        <v>1999</v>
      </c>
      <c r="B15" s="7">
        <v>676220.19070560404</v>
      </c>
      <c r="C15" s="15">
        <v>2.7207127542956426</v>
      </c>
      <c r="D15" s="16">
        <v>1839800.8975649686</v>
      </c>
      <c r="E15" s="7">
        <v>64226.308338883908</v>
      </c>
      <c r="F15" s="7">
        <v>4605.8161520093008</v>
      </c>
      <c r="G15" s="15">
        <v>318.45646427000003</v>
      </c>
    </row>
    <row r="16" spans="1:11" ht="13.5" thickBot="1" x14ac:dyDescent="0.25">
      <c r="A16" s="6">
        <v>2000</v>
      </c>
      <c r="B16" s="7">
        <v>681153.64454800705</v>
      </c>
      <c r="C16" s="15">
        <v>2.7593148422231728</v>
      </c>
      <c r="D16" s="16">
        <v>1879517.3612357231</v>
      </c>
      <c r="E16" s="7">
        <v>68436.043242958796</v>
      </c>
      <c r="F16" s="7">
        <v>5417.7008410900371</v>
      </c>
      <c r="G16" s="15">
        <v>327.73502394000002</v>
      </c>
    </row>
    <row r="17" spans="1:7" ht="13.5" thickBot="1" x14ac:dyDescent="0.25">
      <c r="A17" s="6">
        <v>2001</v>
      </c>
      <c r="B17" s="7">
        <v>699881.66643329326</v>
      </c>
      <c r="C17" s="15">
        <v>2.7663724505115228</v>
      </c>
      <c r="D17" s="16">
        <v>1936133.3606391577</v>
      </c>
      <c r="E17" s="7">
        <v>72119.017249301483</v>
      </c>
      <c r="F17" s="7">
        <v>4985.7170304535657</v>
      </c>
      <c r="G17" s="15">
        <v>337.30238302000004</v>
      </c>
    </row>
    <row r="18" spans="1:7" ht="13.5" thickBot="1" x14ac:dyDescent="0.25">
      <c r="A18" s="6">
        <v>2002</v>
      </c>
      <c r="B18" s="7">
        <v>710182.91501000745</v>
      </c>
      <c r="C18" s="15">
        <v>2.7903269521435843</v>
      </c>
      <c r="D18" s="16">
        <v>1981642.5287043203</v>
      </c>
      <c r="E18" s="7">
        <v>74629.555773598971</v>
      </c>
      <c r="F18" s="7">
        <v>5087.4774607554573</v>
      </c>
      <c r="G18" s="15">
        <v>346.77622466999992</v>
      </c>
    </row>
    <row r="19" spans="1:7" ht="13.5" thickBot="1" x14ac:dyDescent="0.25">
      <c r="A19" s="6">
        <v>2003</v>
      </c>
      <c r="B19" s="7">
        <v>724460.62332106661</v>
      </c>
      <c r="C19" s="15">
        <v>2.7984335875428044</v>
      </c>
      <c r="D19" s="16">
        <v>2027354.9411538688</v>
      </c>
      <c r="E19" s="7">
        <v>77874.723877126642</v>
      </c>
      <c r="F19" s="7">
        <v>5550.7479805189951</v>
      </c>
      <c r="G19" s="15">
        <v>354.75284895999994</v>
      </c>
    </row>
    <row r="20" spans="1:7" ht="13.5" thickBot="1" x14ac:dyDescent="0.25">
      <c r="A20" s="6">
        <v>2004</v>
      </c>
      <c r="B20" s="7">
        <v>737190.44286162895</v>
      </c>
      <c r="C20" s="15">
        <v>2.8000768678541093</v>
      </c>
      <c r="D20" s="16">
        <v>2064189.9062599738</v>
      </c>
      <c r="E20" s="7">
        <v>81222.516926181532</v>
      </c>
      <c r="F20" s="7">
        <v>5814.0376180891899</v>
      </c>
      <c r="G20" s="15">
        <v>366.35760182999996</v>
      </c>
    </row>
    <row r="21" spans="1:7" ht="13.5" thickBot="1" x14ac:dyDescent="0.25">
      <c r="A21" s="6">
        <v>2005</v>
      </c>
      <c r="B21" s="7">
        <v>751220.20008502598</v>
      </c>
      <c r="C21" s="15">
        <v>2.7857215400402442</v>
      </c>
      <c r="D21" s="16">
        <v>2092690.2926901991</v>
      </c>
      <c r="E21" s="7">
        <v>82684.783659145978</v>
      </c>
      <c r="F21" s="7">
        <v>6391.1735362130121</v>
      </c>
      <c r="G21" s="15">
        <v>375.41778739000006</v>
      </c>
    </row>
    <row r="22" spans="1:7" ht="13.5" thickBot="1" x14ac:dyDescent="0.25">
      <c r="A22" s="6">
        <v>2006</v>
      </c>
      <c r="B22" s="7">
        <v>766704.91333082039</v>
      </c>
      <c r="C22" s="15">
        <v>2.7628275573667911</v>
      </c>
      <c r="D22" s="16">
        <v>2118273.4629189079</v>
      </c>
      <c r="E22" s="7">
        <v>84982.405361421159</v>
      </c>
      <c r="F22" s="7">
        <v>6798.148463551699</v>
      </c>
      <c r="G22" s="15">
        <v>382.82870772999996</v>
      </c>
    </row>
    <row r="23" spans="1:7" ht="13.5" thickBot="1" x14ac:dyDescent="0.25">
      <c r="A23" s="6">
        <v>2007</v>
      </c>
      <c r="B23" s="7">
        <v>779328.32914209203</v>
      </c>
      <c r="C23" s="15">
        <v>2.7505197821593974</v>
      </c>
      <c r="D23" s="16">
        <v>2143557.986102554</v>
      </c>
      <c r="E23" s="7">
        <v>86931.89137838743</v>
      </c>
      <c r="F23" s="7">
        <v>7155.484710249696</v>
      </c>
      <c r="G23" s="15">
        <v>394.57637636999999</v>
      </c>
    </row>
    <row r="24" spans="1:7" ht="13.5" thickBot="1" x14ac:dyDescent="0.25">
      <c r="A24" s="6">
        <v>2008</v>
      </c>
      <c r="B24" s="7">
        <v>785021.2140428304</v>
      </c>
      <c r="C24" s="15">
        <v>2.7556200118555538</v>
      </c>
      <c r="D24" s="16">
        <v>2163220.1671475656</v>
      </c>
      <c r="E24" s="7">
        <v>86106.645156821673</v>
      </c>
      <c r="F24" s="7">
        <v>7301.9559425885882</v>
      </c>
      <c r="G24" s="15">
        <v>400.41906217999991</v>
      </c>
    </row>
    <row r="25" spans="1:7" ht="13.5" thickBot="1" x14ac:dyDescent="0.25">
      <c r="A25" s="6">
        <v>2009</v>
      </c>
      <c r="B25" s="7">
        <v>786651.83874397934</v>
      </c>
      <c r="C25" s="15">
        <v>2.7698027632224975</v>
      </c>
      <c r="D25" s="16">
        <v>2178870.4366471325</v>
      </c>
      <c r="E25" s="7">
        <v>84868.473791930024</v>
      </c>
      <c r="F25" s="7">
        <v>7079.5018564169259</v>
      </c>
      <c r="G25" s="15">
        <v>407.48355696000004</v>
      </c>
    </row>
    <row r="26" spans="1:7" ht="13.5" thickBot="1" x14ac:dyDescent="0.25">
      <c r="A26" s="6">
        <v>2010</v>
      </c>
      <c r="B26" s="7">
        <v>786104.51333867142</v>
      </c>
      <c r="C26" s="15">
        <v>2.7959333619838675</v>
      </c>
      <c r="D26" s="16">
        <v>2197895.8348496836</v>
      </c>
      <c r="E26" s="7">
        <v>85283.299200913418</v>
      </c>
      <c r="F26" s="7">
        <v>6583.0456066072147</v>
      </c>
      <c r="G26" s="15">
        <v>409.90179559000006</v>
      </c>
    </row>
    <row r="27" spans="1:7" ht="13.5" thickBot="1" x14ac:dyDescent="0.25">
      <c r="A27" s="6">
        <v>2011</v>
      </c>
      <c r="B27" s="7">
        <v>788298.84240420314</v>
      </c>
      <c r="C27" s="15">
        <v>2.8103717942453623</v>
      </c>
      <c r="D27" s="16">
        <v>2215412.8321290426</v>
      </c>
      <c r="E27" s="7">
        <v>88106.432695050418</v>
      </c>
      <c r="F27" s="7">
        <v>6548.4691477351498</v>
      </c>
      <c r="G27" s="15">
        <v>412.43283631000003</v>
      </c>
    </row>
    <row r="28" spans="1:7" ht="13.5" thickBot="1" x14ac:dyDescent="0.25">
      <c r="A28" s="6">
        <v>2012</v>
      </c>
      <c r="B28" s="7">
        <v>788561.19435771648</v>
      </c>
      <c r="C28" s="15">
        <v>2.8254687577315329</v>
      </c>
      <c r="D28" s="16">
        <v>2228055.0182171911</v>
      </c>
      <c r="E28" s="7">
        <v>91031.397489667172</v>
      </c>
      <c r="F28" s="7">
        <v>6706.2511191951262</v>
      </c>
      <c r="G28" s="15">
        <v>413.63582095000004</v>
      </c>
    </row>
    <row r="29" spans="1:7" ht="13.5" thickBot="1" x14ac:dyDescent="0.25">
      <c r="A29" s="6">
        <v>2013</v>
      </c>
      <c r="B29" s="7">
        <v>790042.67565173167</v>
      </c>
      <c r="C29" s="15">
        <v>2.8411028715177196</v>
      </c>
      <c r="D29" s="16">
        <v>2244592.5144156772</v>
      </c>
      <c r="E29" s="7">
        <v>93061.414726709379</v>
      </c>
      <c r="F29" s="7">
        <v>6804.0391026909892</v>
      </c>
      <c r="G29" s="15">
        <v>419.37255169612007</v>
      </c>
    </row>
    <row r="30" spans="1:7" ht="13.5" thickBot="1" x14ac:dyDescent="0.25">
      <c r="A30" s="6">
        <v>2014</v>
      </c>
      <c r="B30" s="7">
        <v>797684.91572516935</v>
      </c>
      <c r="C30" s="15">
        <v>2.8396648980953656</v>
      </c>
      <c r="D30" s="16">
        <v>2265157.8549249233</v>
      </c>
      <c r="E30" s="7">
        <v>95130.671083036708</v>
      </c>
      <c r="F30" s="7">
        <v>7601.2102487834773</v>
      </c>
      <c r="G30" s="15">
        <v>425.94566757304119</v>
      </c>
    </row>
    <row r="31" spans="1:7" ht="13.5" thickBot="1" x14ac:dyDescent="0.25">
      <c r="A31" s="6">
        <v>2015</v>
      </c>
      <c r="B31" s="7">
        <v>810476.88964878768</v>
      </c>
      <c r="C31" s="15">
        <v>2.8230846939721199</v>
      </c>
      <c r="D31" s="16">
        <v>2288044.9019856234</v>
      </c>
      <c r="E31" s="7">
        <v>98267.792336523591</v>
      </c>
      <c r="F31" s="7">
        <v>7750.21579129168</v>
      </c>
      <c r="G31" s="15">
        <v>432.6740201119909</v>
      </c>
    </row>
    <row r="32" spans="1:7" ht="13.5" thickBot="1" x14ac:dyDescent="0.25">
      <c r="A32" s="6">
        <v>2016</v>
      </c>
      <c r="B32" s="7">
        <v>822223.33641786082</v>
      </c>
      <c r="C32" s="15">
        <v>2.8118980661500634</v>
      </c>
      <c r="D32" s="16">
        <v>2312008.2096168357</v>
      </c>
      <c r="E32" s="7">
        <v>100295.2553199383</v>
      </c>
      <c r="F32" s="7">
        <v>7916.1255589926404</v>
      </c>
      <c r="G32" s="15">
        <v>439.25191362319845</v>
      </c>
    </row>
    <row r="33" spans="1:7" ht="13.5" thickBot="1" x14ac:dyDescent="0.25">
      <c r="A33" s="6">
        <v>2017</v>
      </c>
      <c r="B33" s="7">
        <v>832460.74383516551</v>
      </c>
      <c r="C33" s="15">
        <v>2.8082655110700334</v>
      </c>
      <c r="D33" s="16">
        <v>2337770.7962320014</v>
      </c>
      <c r="E33" s="7">
        <v>103857.00245376144</v>
      </c>
      <c r="F33" s="7">
        <v>8146.7819780145819</v>
      </c>
      <c r="G33" s="15">
        <v>446.22765530013822</v>
      </c>
    </row>
    <row r="34" spans="1:7" ht="13.5" thickBot="1" x14ac:dyDescent="0.25">
      <c r="A34" s="6">
        <v>2018</v>
      </c>
      <c r="B34" s="7">
        <v>842920.04136423254</v>
      </c>
      <c r="C34" s="15">
        <v>2.8047241555411673</v>
      </c>
      <c r="D34" s="16">
        <v>2364158.2012040229</v>
      </c>
      <c r="E34" s="7">
        <v>108254.17845234457</v>
      </c>
      <c r="F34" s="7">
        <v>8422.1218952902927</v>
      </c>
      <c r="G34" s="15">
        <v>453.41556132864616</v>
      </c>
    </row>
    <row r="35" spans="1:7" ht="13.5" thickBot="1" x14ac:dyDescent="0.25">
      <c r="A35" s="6">
        <v>2019</v>
      </c>
      <c r="B35" s="7">
        <v>853076.72704108746</v>
      </c>
      <c r="C35" s="15">
        <v>2.8026870299165045</v>
      </c>
      <c r="D35" s="16">
        <v>2390907.0784016782</v>
      </c>
      <c r="E35" s="7">
        <v>110736.23860204442</v>
      </c>
      <c r="F35" s="7">
        <v>8636.4412868187355</v>
      </c>
      <c r="G35" s="15">
        <v>460.7361948031463</v>
      </c>
    </row>
    <row r="36" spans="1:7" ht="13.5" thickBot="1" x14ac:dyDescent="0.25">
      <c r="A36" s="6">
        <v>2020</v>
      </c>
      <c r="B36" s="7">
        <v>863518.94236290513</v>
      </c>
      <c r="C36" s="15">
        <v>2.7999928402333736</v>
      </c>
      <c r="D36" s="16">
        <v>2417846.8560220296</v>
      </c>
      <c r="E36" s="7">
        <v>112999.43524266873</v>
      </c>
      <c r="F36" s="7">
        <v>8830.6216380211172</v>
      </c>
      <c r="G36" s="15">
        <v>468.43457130749209</v>
      </c>
    </row>
    <row r="37" spans="1:7" ht="13.5" thickBot="1" x14ac:dyDescent="0.25">
      <c r="A37" s="6">
        <v>2021</v>
      </c>
      <c r="B37" s="7">
        <v>873636.75793830573</v>
      </c>
      <c r="C37" s="15">
        <v>2.7991687581622724</v>
      </c>
      <c r="D37" s="16">
        <v>2445456.7188030812</v>
      </c>
      <c r="E37" s="7">
        <v>115672.12195766426</v>
      </c>
      <c r="F37" s="7">
        <v>9047.5345496687987</v>
      </c>
      <c r="G37" s="15">
        <v>475.85339369314289</v>
      </c>
    </row>
    <row r="38" spans="1:7" ht="13.5" thickBot="1" x14ac:dyDescent="0.25">
      <c r="A38" s="6">
        <v>2022</v>
      </c>
      <c r="B38" s="7">
        <v>883786.38406011427</v>
      </c>
      <c r="C38" s="15">
        <v>2.7989172008946412</v>
      </c>
      <c r="D38" s="16">
        <v>2473644.9122623312</v>
      </c>
      <c r="E38" s="7">
        <v>118841.34805844283</v>
      </c>
      <c r="F38" s="7">
        <v>9288.5922627798918</v>
      </c>
      <c r="G38" s="15">
        <v>482.85167311855821</v>
      </c>
    </row>
    <row r="39" spans="1:7" ht="13.5" thickBot="1" x14ac:dyDescent="0.25">
      <c r="A39" s="6">
        <v>2023</v>
      </c>
      <c r="B39" s="7">
        <v>893787.55235614337</v>
      </c>
      <c r="C39" s="15">
        <v>2.7996769135146842</v>
      </c>
      <c r="D39" s="16">
        <v>2502316.3759182915</v>
      </c>
      <c r="E39" s="7">
        <v>122300.02179597224</v>
      </c>
      <c r="F39" s="7">
        <v>9525.1216747152193</v>
      </c>
      <c r="G39" s="15">
        <v>490.02040713070608</v>
      </c>
    </row>
    <row r="40" spans="1:7" ht="13.5" thickBot="1" x14ac:dyDescent="0.25">
      <c r="A40" s="6">
        <v>2024</v>
      </c>
      <c r="B40" s="7">
        <v>903631.42287488049</v>
      </c>
      <c r="C40" s="15">
        <v>2.8011460419997025</v>
      </c>
      <c r="D40" s="16">
        <v>2531203.583612531</v>
      </c>
      <c r="E40" s="7">
        <v>125791.87196382777</v>
      </c>
      <c r="F40" s="7">
        <v>9753.1038147465752</v>
      </c>
      <c r="G40" s="15">
        <v>497.50010482118665</v>
      </c>
    </row>
    <row r="41" spans="1:7" ht="13.5" thickBot="1" x14ac:dyDescent="0.25">
      <c r="A41" s="6">
        <v>2025</v>
      </c>
      <c r="B41" s="7">
        <v>913629.59162566019</v>
      </c>
      <c r="C41" s="15">
        <v>2.802332267635673</v>
      </c>
      <c r="D41" s="16">
        <v>2560293.6852793903</v>
      </c>
      <c r="E41" s="7">
        <v>129311.41196377856</v>
      </c>
      <c r="F41" s="7">
        <v>9987.8709442989239</v>
      </c>
      <c r="G41" s="15">
        <v>505.20770844039782</v>
      </c>
    </row>
    <row r="42" spans="1:7" ht="14.1" customHeight="1" thickBot="1" x14ac:dyDescent="0.25">
      <c r="A42" s="6">
        <v>2026</v>
      </c>
      <c r="B42" s="7">
        <v>923639.53631903359</v>
      </c>
      <c r="C42" s="15">
        <v>2.8038359492824041</v>
      </c>
      <c r="D42" s="16">
        <v>2589733.736109837</v>
      </c>
      <c r="E42" s="7">
        <v>132844.57856377118</v>
      </c>
      <c r="F42" s="7">
        <v>10226.311528320019</v>
      </c>
      <c r="G42" s="15">
        <v>513.01111452223893</v>
      </c>
    </row>
    <row r="43" spans="1:7" ht="15.75" customHeight="1" x14ac:dyDescent="0.2">
      <c r="A43" s="4"/>
    </row>
    <row r="44" spans="1:7" ht="15.75" x14ac:dyDescent="0.25">
      <c r="A44" s="18" t="s">
        <v>25</v>
      </c>
      <c r="B44" s="18"/>
      <c r="C44" s="18"/>
      <c r="D44" s="18"/>
      <c r="E44" s="18"/>
      <c r="F44" s="18"/>
      <c r="G44" s="18"/>
    </row>
    <row r="45" spans="1:7" x14ac:dyDescent="0.2">
      <c r="A45" s="8" t="s">
        <v>26</v>
      </c>
      <c r="B45" s="12">
        <f>EXP((LN(B16/B6)/10))-1</f>
        <v>1.3929484130665415E-2</v>
      </c>
      <c r="C45" s="12">
        <f t="shared" ref="C45:G45" si="0">EXP((LN(C16/C6)/10))-1</f>
        <v>3.5007218428995124E-3</v>
      </c>
      <c r="D45" s="12">
        <f t="shared" si="0"/>
        <v>1.7478969222921359E-2</v>
      </c>
      <c r="E45" s="12">
        <f t="shared" si="0"/>
        <v>3.5276145389980584E-2</v>
      </c>
      <c r="F45" s="12">
        <f t="shared" si="0"/>
        <v>6.3775615088608628E-2</v>
      </c>
      <c r="G45" s="12">
        <f t="shared" si="0"/>
        <v>2.0834582677259794E-2</v>
      </c>
    </row>
    <row r="46" spans="1:7" x14ac:dyDescent="0.2">
      <c r="A46" s="8" t="s">
        <v>27</v>
      </c>
      <c r="B46" s="12">
        <f>EXP((LN(B29/B16)/13))-1</f>
        <v>1.1472935571178233E-2</v>
      </c>
      <c r="C46" s="12">
        <f t="shared" ref="C46:G46" si="1">EXP((LN(C29/C16)/13))-1</f>
        <v>2.2494422454155671E-3</v>
      </c>
      <c r="D46" s="12">
        <f t="shared" si="1"/>
        <v>1.374818552254653E-2</v>
      </c>
      <c r="E46" s="12">
        <f t="shared" si="1"/>
        <v>2.3924791438654891E-2</v>
      </c>
      <c r="F46" s="12">
        <f t="shared" si="1"/>
        <v>1.7681021272437203E-2</v>
      </c>
      <c r="G46" s="12">
        <f t="shared" si="1"/>
        <v>1.914670239300853E-2</v>
      </c>
    </row>
    <row r="47" spans="1:7" x14ac:dyDescent="0.2">
      <c r="A47" s="8" t="s">
        <v>28</v>
      </c>
      <c r="B47" s="12">
        <f>EXP((LN(B31/B29)/2))-1</f>
        <v>1.2849789683105461E-2</v>
      </c>
      <c r="C47" s="12">
        <f t="shared" ref="C47:G47" si="2">EXP((LN(C31/C29)/2))-1</f>
        <v>-3.1760265250672104E-3</v>
      </c>
      <c r="D47" s="12">
        <f t="shared" si="2"/>
        <v>9.6329518851632212E-3</v>
      </c>
      <c r="E47" s="12">
        <f t="shared" si="2"/>
        <v>2.7592141830246719E-2</v>
      </c>
      <c r="F47" s="12">
        <f t="shared" si="2"/>
        <v>6.726802182698699E-2</v>
      </c>
      <c r="G47" s="12">
        <f t="shared" si="2"/>
        <v>1.5734978483953999E-2</v>
      </c>
    </row>
    <row r="48" spans="1:7" ht="14.1" customHeight="1" x14ac:dyDescent="0.2">
      <c r="A48" s="8" t="s">
        <v>60</v>
      </c>
      <c r="B48" s="12">
        <f>EXP((LN(B42/B29)/13))-1</f>
        <v>1.2090577917559298E-2</v>
      </c>
      <c r="C48" s="12">
        <f t="shared" ref="C48:G48" si="3">EXP((LN(C42/C29)/13))-1</f>
        <v>-1.0151651657153149E-3</v>
      </c>
      <c r="D48" s="12">
        <f t="shared" si="3"/>
        <v>1.1063138818308671E-2</v>
      </c>
      <c r="E48" s="12">
        <f t="shared" si="3"/>
        <v>2.7756712471862288E-2</v>
      </c>
      <c r="F48" s="12">
        <f t="shared" si="3"/>
        <v>3.1838454412816741E-2</v>
      </c>
      <c r="G48" s="12">
        <f t="shared" si="3"/>
        <v>1.562370437406102E-2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0.28515625" style="1" customWidth="1"/>
    <col min="6" max="16384" width="9.140625" style="1"/>
  </cols>
  <sheetData>
    <row r="1" spans="1:5" ht="15.95" customHeight="1" x14ac:dyDescent="0.25">
      <c r="A1" s="17" t="s">
        <v>77</v>
      </c>
      <c r="B1" s="17"/>
      <c r="C1" s="17"/>
      <c r="D1" s="17"/>
    </row>
    <row r="2" spans="1:5" ht="15.75" customHeight="1" x14ac:dyDescent="0.25">
      <c r="A2" s="17" t="s">
        <v>62</v>
      </c>
      <c r="B2" s="17"/>
      <c r="C2" s="17"/>
      <c r="D2" s="17"/>
    </row>
    <row r="3" spans="1:5" ht="15.75" customHeight="1" x14ac:dyDescent="0.25">
      <c r="A3" s="17" t="s">
        <v>58</v>
      </c>
      <c r="B3" s="17"/>
      <c r="C3" s="17"/>
      <c r="D3" s="17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13.030809272731624</v>
      </c>
      <c r="C6" s="11">
        <v>14.154849384807354</v>
      </c>
      <c r="D6" s="11">
        <v>11.866434840759453</v>
      </c>
      <c r="E6" s="11">
        <v>14.123116386180946</v>
      </c>
    </row>
    <row r="7" spans="1:5" ht="13.5" thickBot="1" x14ac:dyDescent="0.25">
      <c r="A7" s="6">
        <v>1991</v>
      </c>
      <c r="B7" s="11">
        <v>12.55595034481653</v>
      </c>
      <c r="C7" s="11">
        <v>13.711733116969869</v>
      </c>
      <c r="D7" s="11">
        <v>11.503217788211735</v>
      </c>
      <c r="E7" s="11">
        <v>14.60920166578877</v>
      </c>
    </row>
    <row r="8" spans="1:5" ht="13.5" thickBot="1" x14ac:dyDescent="0.25">
      <c r="A8" s="6">
        <v>1992</v>
      </c>
      <c r="B8" s="11">
        <v>12.280529377647108</v>
      </c>
      <c r="C8" s="11">
        <v>12.98822790313563</v>
      </c>
      <c r="D8" s="11">
        <v>11.123044004944791</v>
      </c>
      <c r="E8" s="11">
        <v>14.967158487056841</v>
      </c>
    </row>
    <row r="9" spans="1:5" ht="13.5" thickBot="1" x14ac:dyDescent="0.25">
      <c r="A9" s="6">
        <v>1993</v>
      </c>
      <c r="B9" s="11">
        <v>11.215776345682084</v>
      </c>
      <c r="C9" s="11">
        <v>11.939051575052096</v>
      </c>
      <c r="D9" s="11">
        <v>10.058968062667612</v>
      </c>
      <c r="E9" s="11">
        <v>16.338563001941367</v>
      </c>
    </row>
    <row r="10" spans="1:5" ht="13.5" thickBot="1" x14ac:dyDescent="0.25">
      <c r="A10" s="6">
        <v>1994</v>
      </c>
      <c r="B10" s="11">
        <v>11.487710347712779</v>
      </c>
      <c r="C10" s="11">
        <v>11.403008898893404</v>
      </c>
      <c r="D10" s="11">
        <v>9.2828149175063128</v>
      </c>
      <c r="E10" s="11">
        <v>15.394434554076943</v>
      </c>
    </row>
    <row r="11" spans="1:5" ht="13.5" thickBot="1" x14ac:dyDescent="0.25">
      <c r="A11" s="6">
        <v>1995</v>
      </c>
      <c r="B11" s="11">
        <v>11.470838814381185</v>
      </c>
      <c r="C11" s="11">
        <v>11.196322436704961</v>
      </c>
      <c r="D11" s="11">
        <v>8.5625218676477495</v>
      </c>
      <c r="E11" s="11">
        <v>14.796604751328594</v>
      </c>
    </row>
    <row r="12" spans="1:5" ht="13.5" thickBot="1" x14ac:dyDescent="0.25">
      <c r="A12" s="6">
        <v>1996</v>
      </c>
      <c r="B12" s="11">
        <v>11.455369930240558</v>
      </c>
      <c r="C12" s="11">
        <v>11.013616115380376</v>
      </c>
      <c r="D12" s="11">
        <v>8.2251456473693594</v>
      </c>
      <c r="E12" s="11">
        <v>14.772050771239918</v>
      </c>
    </row>
    <row r="13" spans="1:5" ht="13.5" thickBot="1" x14ac:dyDescent="0.25">
      <c r="A13" s="6">
        <v>1997</v>
      </c>
      <c r="B13" s="11">
        <v>11.326593868748265</v>
      </c>
      <c r="C13" s="11">
        <v>10.748220308643265</v>
      </c>
      <c r="D13" s="11">
        <v>7.9041286628743643</v>
      </c>
      <c r="E13" s="11">
        <v>17.924090601357388</v>
      </c>
    </row>
    <row r="14" spans="1:5" ht="13.5" thickBot="1" x14ac:dyDescent="0.25">
      <c r="A14" s="6">
        <v>1998</v>
      </c>
      <c r="B14" s="11">
        <v>11.436103475638562</v>
      </c>
      <c r="C14" s="11">
        <v>10.626830681142955</v>
      </c>
      <c r="D14" s="11">
        <v>7.8177320030056237</v>
      </c>
      <c r="E14" s="11">
        <v>17.727510789762146</v>
      </c>
    </row>
    <row r="15" spans="1:5" ht="13.5" thickBot="1" x14ac:dyDescent="0.25">
      <c r="A15" s="6">
        <v>1999</v>
      </c>
      <c r="B15" s="11">
        <v>11.220866504152561</v>
      </c>
      <c r="C15" s="11">
        <v>10.498122707975808</v>
      </c>
      <c r="D15" s="11">
        <v>7.7061556336012238</v>
      </c>
      <c r="E15" s="11">
        <v>17.475034505953108</v>
      </c>
    </row>
    <row r="16" spans="1:5" ht="13.5" thickBot="1" x14ac:dyDescent="0.25">
      <c r="A16" s="6">
        <v>2000</v>
      </c>
      <c r="B16" s="11">
        <v>11.098250130113643</v>
      </c>
      <c r="C16" s="11">
        <v>10.520162911195985</v>
      </c>
      <c r="D16" s="11">
        <v>8.3298730746387157</v>
      </c>
      <c r="E16" s="11">
        <v>17.101930484476522</v>
      </c>
    </row>
    <row r="17" spans="1:5" ht="13.5" thickBot="1" x14ac:dyDescent="0.25">
      <c r="A17" s="6">
        <v>2001</v>
      </c>
      <c r="B17" s="11">
        <v>12.129854897208622</v>
      </c>
      <c r="C17" s="11">
        <v>12.198058718331268</v>
      </c>
      <c r="D17" s="11">
        <v>9.7433549028766766</v>
      </c>
      <c r="E17" s="11">
        <v>10.22689960426861</v>
      </c>
    </row>
    <row r="18" spans="1:5" ht="13.5" thickBot="1" x14ac:dyDescent="0.25">
      <c r="A18" s="6">
        <v>2002</v>
      </c>
      <c r="B18" s="11">
        <v>12.531084745265149</v>
      </c>
      <c r="C18" s="11">
        <v>12.898034696517195</v>
      </c>
      <c r="D18" s="11">
        <v>10.0185912143798</v>
      </c>
      <c r="E18" s="11">
        <v>11.360516128120594</v>
      </c>
    </row>
    <row r="19" spans="1:5" ht="13.5" thickBot="1" x14ac:dyDescent="0.25">
      <c r="A19" s="6">
        <v>2003</v>
      </c>
      <c r="B19" s="11">
        <v>12.353913001366085</v>
      </c>
      <c r="C19" s="11">
        <v>12.487626996805719</v>
      </c>
      <c r="D19" s="11">
        <v>9.7441073490214745</v>
      </c>
      <c r="E19" s="11">
        <v>11.25917342090542</v>
      </c>
    </row>
    <row r="20" spans="1:5" ht="13.5" thickBot="1" x14ac:dyDescent="0.25">
      <c r="A20" s="6">
        <v>2004</v>
      </c>
      <c r="B20" s="11">
        <v>11.793239106098838</v>
      </c>
      <c r="C20" s="11">
        <v>11.942649591358997</v>
      </c>
      <c r="D20" s="11">
        <v>9.3619815404650168</v>
      </c>
      <c r="E20" s="11">
        <v>10.969273391953468</v>
      </c>
    </row>
    <row r="21" spans="1:5" ht="13.5" thickBot="1" x14ac:dyDescent="0.25">
      <c r="A21" s="6">
        <v>2005</v>
      </c>
      <c r="B21" s="11">
        <v>11.943339383640852</v>
      </c>
      <c r="C21" s="11">
        <v>11.971594016052441</v>
      </c>
      <c r="D21" s="11">
        <v>9.2910892206491251</v>
      </c>
      <c r="E21" s="11">
        <v>10.19773835412901</v>
      </c>
    </row>
    <row r="22" spans="1:5" ht="13.5" thickBot="1" x14ac:dyDescent="0.25">
      <c r="A22" s="6">
        <v>2006</v>
      </c>
      <c r="B22" s="11">
        <v>11.806774429926566</v>
      </c>
      <c r="C22" s="11">
        <v>11.754988328775903</v>
      </c>
      <c r="D22" s="11">
        <v>9.1721219128470413</v>
      </c>
      <c r="E22" s="11">
        <v>10.452797736824634</v>
      </c>
    </row>
    <row r="23" spans="1:5" ht="13.5" thickBot="1" x14ac:dyDescent="0.25">
      <c r="A23" s="6">
        <v>2007</v>
      </c>
      <c r="B23" s="11">
        <v>11.347254540801412</v>
      </c>
      <c r="C23" s="11">
        <v>11.428107146353662</v>
      </c>
      <c r="D23" s="11">
        <v>8.9136254662218359</v>
      </c>
      <c r="E23" s="11">
        <v>10.200912562338612</v>
      </c>
    </row>
    <row r="24" spans="1:5" ht="13.5" thickBot="1" x14ac:dyDescent="0.25">
      <c r="A24" s="6">
        <v>2008</v>
      </c>
      <c r="B24" s="11">
        <v>11.741035282202555</v>
      </c>
      <c r="C24" s="11">
        <v>11.937025478014812</v>
      </c>
      <c r="D24" s="11">
        <v>9.2998157829922157</v>
      </c>
      <c r="E24" s="11">
        <v>9.9491954839366148</v>
      </c>
    </row>
    <row r="25" spans="1:5" ht="13.5" thickBot="1" x14ac:dyDescent="0.25">
      <c r="A25" s="6">
        <v>2009</v>
      </c>
      <c r="B25" s="11">
        <v>11.59359028854472</v>
      </c>
      <c r="C25" s="11">
        <v>12.009800653199816</v>
      </c>
      <c r="D25" s="11">
        <v>9.3521386563652324</v>
      </c>
      <c r="E25" s="11">
        <v>10.482511020520285</v>
      </c>
    </row>
    <row r="26" spans="1:5" ht="13.5" thickBot="1" x14ac:dyDescent="0.25">
      <c r="A26" s="6">
        <v>2010</v>
      </c>
      <c r="B26" s="11">
        <v>12.366404589598121</v>
      </c>
      <c r="C26" s="11">
        <v>13.016508390700603</v>
      </c>
      <c r="D26" s="11">
        <v>10.119677416829273</v>
      </c>
      <c r="E26" s="11">
        <v>10.49383584822432</v>
      </c>
    </row>
    <row r="27" spans="1:5" ht="13.5" thickBot="1" x14ac:dyDescent="0.25">
      <c r="A27" s="6">
        <v>2011</v>
      </c>
      <c r="B27" s="11">
        <v>12.539695001764002</v>
      </c>
      <c r="C27" s="11">
        <v>13.367446954627956</v>
      </c>
      <c r="D27" s="11">
        <v>10.226701347443566</v>
      </c>
      <c r="E27" s="11">
        <v>11.348374659207147</v>
      </c>
    </row>
    <row r="28" spans="1:5" ht="13.5" thickBot="1" x14ac:dyDescent="0.25">
      <c r="A28" s="6">
        <v>2012</v>
      </c>
      <c r="B28" s="11">
        <v>12.576929681431658</v>
      </c>
      <c r="C28" s="11">
        <v>14.03134554228321</v>
      </c>
      <c r="D28" s="11">
        <v>11.406271154902607</v>
      </c>
      <c r="E28" s="11">
        <v>11.646074163496266</v>
      </c>
    </row>
    <row r="29" spans="1:5" ht="13.5" thickBot="1" x14ac:dyDescent="0.25">
      <c r="A29" s="6">
        <v>2013</v>
      </c>
      <c r="B29" s="11">
        <v>12.49</v>
      </c>
      <c r="C29" s="11">
        <v>14.000000000000002</v>
      </c>
      <c r="D29" s="11">
        <v>11.278</v>
      </c>
      <c r="E29" s="11">
        <v>11.620057235253341</v>
      </c>
    </row>
    <row r="30" spans="1:5" ht="13.5" thickBot="1" x14ac:dyDescent="0.25">
      <c r="A30" s="6">
        <v>2014</v>
      </c>
      <c r="B30" s="11">
        <v>13.178562456385206</v>
      </c>
      <c r="C30" s="11">
        <v>14.77180739706909</v>
      </c>
      <c r="D30" s="11">
        <v>11.899745987438941</v>
      </c>
      <c r="E30" s="11">
        <v>12.260660530148677</v>
      </c>
    </row>
    <row r="31" spans="1:5" ht="13.5" thickBot="1" x14ac:dyDescent="0.25">
      <c r="A31" s="6">
        <v>2015</v>
      </c>
      <c r="B31" s="11">
        <v>13.379030006978368</v>
      </c>
      <c r="C31" s="11">
        <v>14.99651081646895</v>
      </c>
      <c r="D31" s="11">
        <v>12.080760642009771</v>
      </c>
      <c r="E31" s="11">
        <v>12.447165286890357</v>
      </c>
    </row>
    <row r="32" spans="1:5" ht="13.5" thickBot="1" x14ac:dyDescent="0.25">
      <c r="A32" s="6">
        <v>2016</v>
      </c>
      <c r="B32" s="11">
        <v>14.895610607117936</v>
      </c>
      <c r="C32" s="11">
        <v>16.696441032798329</v>
      </c>
      <c r="D32" s="11">
        <v>13.450175854849967</v>
      </c>
      <c r="E32" s="11">
        <v>13.858114316153499</v>
      </c>
    </row>
    <row r="33" spans="1:5" ht="13.5" thickBot="1" x14ac:dyDescent="0.25">
      <c r="A33" s="6">
        <v>2017</v>
      </c>
      <c r="B33" s="11">
        <v>15.357557571528263</v>
      </c>
      <c r="C33" s="11">
        <v>17.214235868806703</v>
      </c>
      <c r="D33" s="11">
        <v>13.86729658060014</v>
      </c>
      <c r="E33" s="11">
        <v>14.287886146906065</v>
      </c>
    </row>
    <row r="34" spans="1:5" ht="13.5" thickBot="1" x14ac:dyDescent="0.25">
      <c r="A34" s="6">
        <v>2018</v>
      </c>
      <c r="B34" s="11">
        <v>15.540593161200277</v>
      </c>
      <c r="C34" s="11">
        <v>17.419399860432659</v>
      </c>
      <c r="D34" s="11">
        <v>14.032570830425678</v>
      </c>
      <c r="E34" s="11">
        <v>14.458173098713683</v>
      </c>
    </row>
    <row r="35" spans="1:5" ht="13.5" thickBot="1" x14ac:dyDescent="0.25">
      <c r="A35" s="6">
        <v>2019</v>
      </c>
      <c r="B35" s="11">
        <v>15.680048848569431</v>
      </c>
      <c r="C35" s="11">
        <v>17.575715282623865</v>
      </c>
      <c r="D35" s="11">
        <v>14.158494068387993</v>
      </c>
      <c r="E35" s="11">
        <v>14.587915538186154</v>
      </c>
    </row>
    <row r="36" spans="1:5" ht="13.5" thickBot="1" x14ac:dyDescent="0.25">
      <c r="A36" s="6">
        <v>2020</v>
      </c>
      <c r="B36" s="11">
        <v>15.810788555478018</v>
      </c>
      <c r="C36" s="11">
        <v>17.722260990928124</v>
      </c>
      <c r="D36" s="11">
        <v>14.276547103977668</v>
      </c>
      <c r="E36" s="11">
        <v>14.7095490751916</v>
      </c>
    </row>
    <row r="37" spans="1:5" ht="13.5" thickBot="1" x14ac:dyDescent="0.25">
      <c r="A37" s="6">
        <v>2021</v>
      </c>
      <c r="B37" s="11">
        <v>15.880516399162595</v>
      </c>
      <c r="C37" s="11">
        <v>17.800418702023727</v>
      </c>
      <c r="D37" s="11">
        <v>14.339508722958826</v>
      </c>
      <c r="E37" s="11">
        <v>14.774420294927836</v>
      </c>
    </row>
    <row r="38" spans="1:5" ht="13.5" thickBot="1" x14ac:dyDescent="0.25">
      <c r="A38" s="6">
        <v>2022</v>
      </c>
      <c r="B38" s="11">
        <v>15.889232379623168</v>
      </c>
      <c r="C38" s="11">
        <v>17.810188415910677</v>
      </c>
      <c r="D38" s="11">
        <v>14.347378925331471</v>
      </c>
      <c r="E38" s="11">
        <v>14.782529197394867</v>
      </c>
    </row>
    <row r="39" spans="1:5" ht="13.5" thickBot="1" x14ac:dyDescent="0.25">
      <c r="A39" s="6">
        <v>2023</v>
      </c>
      <c r="B39" s="11">
        <v>16.185575715282624</v>
      </c>
      <c r="C39" s="11">
        <v>18.142358688066992</v>
      </c>
      <c r="D39" s="11">
        <v>14.614965806001393</v>
      </c>
      <c r="E39" s="11">
        <v>15.058231881273871</v>
      </c>
    </row>
    <row r="40" spans="1:5" ht="13.5" thickBot="1" x14ac:dyDescent="0.25">
      <c r="A40" s="6">
        <v>2024</v>
      </c>
      <c r="B40" s="11">
        <v>16.281451500348918</v>
      </c>
      <c r="C40" s="11">
        <v>18.249825540823444</v>
      </c>
      <c r="D40" s="11">
        <v>14.701538032100485</v>
      </c>
      <c r="E40" s="11">
        <v>15.147429808411195</v>
      </c>
    </row>
    <row r="41" spans="1:5" ht="13.5" thickBot="1" x14ac:dyDescent="0.25">
      <c r="A41" s="6">
        <v>2025</v>
      </c>
      <c r="B41" s="11">
        <v>16.464487090020935</v>
      </c>
      <c r="C41" s="11">
        <v>18.454989532449403</v>
      </c>
      <c r="D41" s="11">
        <v>14.866812281926025</v>
      </c>
      <c r="E41" s="11">
        <v>15.317716760218815</v>
      </c>
    </row>
    <row r="42" spans="1:5" ht="14.1" customHeight="1" thickBot="1" x14ac:dyDescent="0.25">
      <c r="A42" s="6">
        <v>2026</v>
      </c>
      <c r="B42" s="11">
        <v>16.649580360304896</v>
      </c>
      <c r="C42" s="11">
        <v>18.662459971518693</v>
      </c>
      <c r="D42" s="11">
        <v>15.033944539913415</v>
      </c>
      <c r="E42" s="11">
        <v>15.489918072833694</v>
      </c>
    </row>
    <row r="43" spans="1:5" ht="15.75" customHeight="1" x14ac:dyDescent="0.2">
      <c r="A43" s="4"/>
    </row>
    <row r="44" spans="1:5" ht="15.75" x14ac:dyDescent="0.25">
      <c r="A44" s="18" t="s">
        <v>25</v>
      </c>
      <c r="B44" s="18"/>
      <c r="C44" s="18"/>
      <c r="D44" s="18"/>
    </row>
    <row r="45" spans="1:5" x14ac:dyDescent="0.2">
      <c r="A45" s="8" t="s">
        <v>26</v>
      </c>
      <c r="B45" s="12">
        <f>EXP((LN(B16/B6)/10))-1</f>
        <v>-1.5924743594495139E-2</v>
      </c>
      <c r="C45" s="12">
        <f t="shared" ref="C45:E45" si="0">EXP((LN(C16/C6)/10))-1</f>
        <v>-2.9240339177572072E-2</v>
      </c>
      <c r="D45" s="12">
        <f t="shared" si="0"/>
        <v>-3.4767775475464169E-2</v>
      </c>
      <c r="E45" s="12">
        <f t="shared" si="0"/>
        <v>1.9322145969663751E-2</v>
      </c>
    </row>
    <row r="46" spans="1:5" x14ac:dyDescent="0.2">
      <c r="A46" s="8" t="s">
        <v>27</v>
      </c>
      <c r="B46" s="12">
        <f>EXP((LN(B29/B16)/13))-1</f>
        <v>9.1291786130733854E-3</v>
      </c>
      <c r="C46" s="12">
        <f t="shared" ref="C46:E46" si="1">EXP((LN(C29/C16)/13))-1</f>
        <v>2.2225198405040114E-2</v>
      </c>
      <c r="D46" s="12">
        <f t="shared" si="1"/>
        <v>2.3581888543650731E-2</v>
      </c>
      <c r="E46" s="12">
        <f t="shared" si="1"/>
        <v>-2.9290071670050599E-2</v>
      </c>
    </row>
    <row r="47" spans="1:5" x14ac:dyDescent="0.2">
      <c r="A47" s="8" t="s">
        <v>28</v>
      </c>
      <c r="B47" s="12">
        <f>EXP((LN(B31/B29)/2))-1</f>
        <v>3.4977943742520612E-2</v>
      </c>
      <c r="C47" s="12">
        <f t="shared" ref="C47:E47" si="2">EXP((LN(C31/C29)/2))-1</f>
        <v>3.4977943742520612E-2</v>
      </c>
      <c r="D47" s="12">
        <f t="shared" si="2"/>
        <v>3.4977943742520612E-2</v>
      </c>
      <c r="E47" s="12">
        <f t="shared" si="2"/>
        <v>3.4977943742520612E-2</v>
      </c>
    </row>
    <row r="48" spans="1:5" ht="14.1" customHeight="1" x14ac:dyDescent="0.2">
      <c r="A48" s="8" t="s">
        <v>60</v>
      </c>
      <c r="B48" s="12">
        <f>EXP((LN(B42/B29)/13))-1</f>
        <v>2.235833632275952E-2</v>
      </c>
      <c r="C48" s="12">
        <f t="shared" ref="C48:E48" si="3">EXP((LN(C42/C29)/13))-1</f>
        <v>2.235833632275952E-2</v>
      </c>
      <c r="D48" s="12">
        <f t="shared" si="3"/>
        <v>2.235833632275952E-2</v>
      </c>
      <c r="E48" s="12">
        <f t="shared" si="3"/>
        <v>2.235833632275952E-2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Z5JXHV6S7NA6-3-72628</_dlc_DocId>
    <_dlc_DocIdUrl xmlns="8eef3743-c7b3-4cbe-8837-b6e805be353c">
      <Url>http://efilingspinternal/_layouts/DocIdRedir.aspx?ID=Z5JXHV6S7NA6-3-72628</Url>
      <Description>Z5JXHV6S7NA6-3-72628</Description>
    </_dlc_DocIdUrl>
  </documentManagement>
</p:properties>
</file>

<file path=customXml/itemProps1.xml><?xml version="1.0" encoding="utf-8"?>
<ds:datastoreItem xmlns:ds="http://schemas.openxmlformats.org/officeDocument/2006/customXml" ds:itemID="{706315B2-0BDA-41E8-B8EE-A72FB6E4C9BC}"/>
</file>

<file path=customXml/itemProps2.xml><?xml version="1.0" encoding="utf-8"?>
<ds:datastoreItem xmlns:ds="http://schemas.openxmlformats.org/officeDocument/2006/customXml" ds:itemID="{320B4B7F-687D-4436-B2C9-04517AB44496}"/>
</file>

<file path=customXml/itemProps3.xml><?xml version="1.0" encoding="utf-8"?>
<ds:datastoreItem xmlns:ds="http://schemas.openxmlformats.org/officeDocument/2006/customXml" ds:itemID="{3E9B1F11-F0C5-4FE3-A92A-B8DE4199BB6D}"/>
</file>

<file path=customXml/itemProps4.xml><?xml version="1.0" encoding="utf-8"?>
<ds:datastoreItem xmlns:ds="http://schemas.openxmlformats.org/officeDocument/2006/customXml" ds:itemID="{41573300-EEAB-4CBC-B839-5BFB75148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1.1-Low</vt:lpstr>
      <vt:lpstr>Form 1.1b-Low</vt:lpstr>
      <vt:lpstr>Form 1.2-Low</vt:lpstr>
      <vt:lpstr>Form 1.4-Low</vt:lpstr>
      <vt:lpstr>Form 1.5-Low</vt:lpstr>
      <vt:lpstr>Form 1.7a-Low</vt:lpstr>
      <vt:lpstr>Form 2.2-Low</vt:lpstr>
      <vt:lpstr>Form 2.3-Low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NCNC Low</dc:title>
  <cp:lastModifiedBy>agough</cp:lastModifiedBy>
  <dcterms:created xsi:type="dcterms:W3CDTF">2014-11-20T23:26:49Z</dcterms:created>
  <dcterms:modified xsi:type="dcterms:W3CDTF">2015-05-28T17:59:33Z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bb333753-6a75-45f7-ba69-6eab0eb804dc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http://efilingspinternal/PendingDocuments/15-IEPR-03/20150602T093301_NCNC_Lowxlsx.xlsx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558800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