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E48" i="9" l="1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H42" i="7" s="1"/>
  <c r="G41" i="7"/>
  <c r="F41" i="7"/>
  <c r="E41" i="7"/>
  <c r="D41" i="7"/>
  <c r="C41" i="7"/>
  <c r="B41" i="7"/>
  <c r="G40" i="7"/>
  <c r="F40" i="7"/>
  <c r="E40" i="7"/>
  <c r="D40" i="7"/>
  <c r="C40" i="7"/>
  <c r="B40" i="7"/>
  <c r="H40" i="7" s="1"/>
  <c r="G39" i="7"/>
  <c r="F39" i="7"/>
  <c r="E39" i="7"/>
  <c r="D39" i="7"/>
  <c r="C39" i="7"/>
  <c r="B39" i="7"/>
  <c r="G38" i="7"/>
  <c r="F38" i="7"/>
  <c r="E38" i="7"/>
  <c r="D38" i="7"/>
  <c r="C38" i="7"/>
  <c r="B38" i="7"/>
  <c r="H38" i="7" s="1"/>
  <c r="G37" i="7"/>
  <c r="F37" i="7"/>
  <c r="E37" i="7"/>
  <c r="D37" i="7"/>
  <c r="C37" i="7"/>
  <c r="B37" i="7"/>
  <c r="G36" i="7"/>
  <c r="F36" i="7"/>
  <c r="E36" i="7"/>
  <c r="D36" i="7"/>
  <c r="C36" i="7"/>
  <c r="B36" i="7"/>
  <c r="H36" i="7" s="1"/>
  <c r="G35" i="7"/>
  <c r="F35" i="7"/>
  <c r="E35" i="7"/>
  <c r="D35" i="7"/>
  <c r="C35" i="7"/>
  <c r="B35" i="7"/>
  <c r="H35" i="7" s="1"/>
  <c r="G34" i="7"/>
  <c r="F34" i="7"/>
  <c r="E34" i="7"/>
  <c r="D34" i="7"/>
  <c r="C34" i="7"/>
  <c r="B34" i="7"/>
  <c r="H34" i="7" s="1"/>
  <c r="G33" i="7"/>
  <c r="F33" i="7"/>
  <c r="E33" i="7"/>
  <c r="D33" i="7"/>
  <c r="C33" i="7"/>
  <c r="B33" i="7"/>
  <c r="G32" i="7"/>
  <c r="F32" i="7"/>
  <c r="E32" i="7"/>
  <c r="D32" i="7"/>
  <c r="C32" i="7"/>
  <c r="B32" i="7"/>
  <c r="H32" i="7" s="1"/>
  <c r="G31" i="7"/>
  <c r="F31" i="7"/>
  <c r="E31" i="7"/>
  <c r="D31" i="7"/>
  <c r="C31" i="7"/>
  <c r="B31" i="7"/>
  <c r="H31" i="7" s="1"/>
  <c r="G30" i="7"/>
  <c r="F30" i="7"/>
  <c r="E30" i="7"/>
  <c r="D30" i="7"/>
  <c r="C30" i="7"/>
  <c r="B30" i="7"/>
  <c r="H30" i="7" s="1"/>
  <c r="G29" i="7"/>
  <c r="F29" i="7"/>
  <c r="E29" i="7"/>
  <c r="D29" i="7"/>
  <c r="C29" i="7"/>
  <c r="B29" i="7"/>
  <c r="G28" i="7"/>
  <c r="F28" i="7"/>
  <c r="E28" i="7"/>
  <c r="D28" i="7"/>
  <c r="C28" i="7"/>
  <c r="B28" i="7"/>
  <c r="H28" i="7" s="1"/>
  <c r="G27" i="7"/>
  <c r="F27" i="7"/>
  <c r="E27" i="7"/>
  <c r="D27" i="7"/>
  <c r="C27" i="7"/>
  <c r="B27" i="7"/>
  <c r="H27" i="7" s="1"/>
  <c r="G26" i="7"/>
  <c r="F26" i="7"/>
  <c r="E26" i="7"/>
  <c r="D26" i="7"/>
  <c r="C26" i="7"/>
  <c r="B26" i="7"/>
  <c r="H26" i="7" s="1"/>
  <c r="G25" i="7"/>
  <c r="F25" i="7"/>
  <c r="E25" i="7"/>
  <c r="D25" i="7"/>
  <c r="C25" i="7"/>
  <c r="B25" i="7"/>
  <c r="G24" i="7"/>
  <c r="F24" i="7"/>
  <c r="E24" i="7"/>
  <c r="D24" i="7"/>
  <c r="C24" i="7"/>
  <c r="B24" i="7"/>
  <c r="H24" i="7" s="1"/>
  <c r="G23" i="7"/>
  <c r="F23" i="7"/>
  <c r="E23" i="7"/>
  <c r="D23" i="7"/>
  <c r="C23" i="7"/>
  <c r="B23" i="7"/>
  <c r="H23" i="7" s="1"/>
  <c r="G22" i="7"/>
  <c r="F22" i="7"/>
  <c r="E22" i="7"/>
  <c r="D22" i="7"/>
  <c r="C22" i="7"/>
  <c r="B22" i="7"/>
  <c r="H22" i="7" s="1"/>
  <c r="G21" i="7"/>
  <c r="F21" i="7"/>
  <c r="E21" i="7"/>
  <c r="D21" i="7"/>
  <c r="C21" i="7"/>
  <c r="B21" i="7"/>
  <c r="G20" i="7"/>
  <c r="F20" i="7"/>
  <c r="E20" i="7"/>
  <c r="D20" i="7"/>
  <c r="C20" i="7"/>
  <c r="B20" i="7"/>
  <c r="H20" i="7" s="1"/>
  <c r="G19" i="7"/>
  <c r="F19" i="7"/>
  <c r="E19" i="7"/>
  <c r="D19" i="7"/>
  <c r="C19" i="7"/>
  <c r="B19" i="7"/>
  <c r="G18" i="7"/>
  <c r="F18" i="7"/>
  <c r="E18" i="7"/>
  <c r="D18" i="7"/>
  <c r="C18" i="7"/>
  <c r="B18" i="7"/>
  <c r="H18" i="7" s="1"/>
  <c r="G17" i="7"/>
  <c r="F17" i="7"/>
  <c r="E17" i="7"/>
  <c r="D17" i="7"/>
  <c r="C17" i="7"/>
  <c r="B17" i="7"/>
  <c r="H17" i="7" s="1"/>
  <c r="G16" i="7"/>
  <c r="F16" i="7"/>
  <c r="E16" i="7"/>
  <c r="D16" i="7"/>
  <c r="C16" i="7"/>
  <c r="B16" i="7"/>
  <c r="G15" i="7"/>
  <c r="F15" i="7"/>
  <c r="E15" i="7"/>
  <c r="D15" i="7"/>
  <c r="C15" i="7"/>
  <c r="B15" i="7"/>
  <c r="H15" i="7" s="1"/>
  <c r="G14" i="7"/>
  <c r="F14" i="7"/>
  <c r="E14" i="7"/>
  <c r="D14" i="7"/>
  <c r="C14" i="7"/>
  <c r="B14" i="7"/>
  <c r="G13" i="7"/>
  <c r="F13" i="7"/>
  <c r="E13" i="7"/>
  <c r="D13" i="7"/>
  <c r="C13" i="7"/>
  <c r="B13" i="7"/>
  <c r="H13" i="7" s="1"/>
  <c r="G12" i="7"/>
  <c r="F12" i="7"/>
  <c r="E12" i="7"/>
  <c r="D12" i="7"/>
  <c r="C12" i="7"/>
  <c r="B12" i="7"/>
  <c r="G11" i="7"/>
  <c r="F11" i="7"/>
  <c r="E11" i="7"/>
  <c r="D11" i="7"/>
  <c r="C11" i="7"/>
  <c r="B11" i="7"/>
  <c r="H11" i="7" s="1"/>
  <c r="G10" i="7"/>
  <c r="F10" i="7"/>
  <c r="E10" i="7"/>
  <c r="D10" i="7"/>
  <c r="C10" i="7"/>
  <c r="B10" i="7"/>
  <c r="G9" i="7"/>
  <c r="F9" i="7"/>
  <c r="E9" i="7"/>
  <c r="D9" i="7"/>
  <c r="C9" i="7"/>
  <c r="B9" i="7"/>
  <c r="H9" i="7" s="1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H41" i="7"/>
  <c r="H39" i="7"/>
  <c r="H37" i="7"/>
  <c r="H33" i="7"/>
  <c r="H29" i="7"/>
  <c r="H25" i="7"/>
  <c r="H21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6" i="7" l="1"/>
  <c r="H8" i="7"/>
  <c r="H10" i="7"/>
  <c r="H19" i="7"/>
  <c r="H12" i="7"/>
  <c r="H16" i="7"/>
  <c r="H14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<sst xmlns="http://schemas.openxmlformats.org/spreadsheetml/2006/main" count="156" uniqueCount="79">
  <si>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</si>
  <si>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</si>
  <si>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</si>
  <si>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</si>
  <si>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</si>
  <si>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</si>
  <si>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</si>
  <si>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</si>
  <si>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</si>
  <si>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</si>
  <si>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</si>
  <si>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</si>
  <si>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</si>
  <si>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</si>
  <si>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</si>
  <si>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</si>
  <si>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</si>
  <si>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</si>
  <si>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</si>
  <si>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</si>
  <si>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</si>
  <si>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</si>
  <si>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</si>
  <si>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</si>
  <si>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</si>
  <si>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</si>
  <si>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</si>
  <si>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</si>
  <si>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</si>
  <si>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</si>
  <si>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</si>
  <si>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</si>
  <si>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</si>
  <si>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</si>
  <si>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</si>
  <si>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</si>
  <si>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</si>
  <si>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</si>
  <si>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</si>
  <si>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</si>
  <si>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</si>
  <si>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</si>
  <si>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</si>
  <si>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</si>
  <si>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</si>
  <si>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</si>
  <si>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</si>
  <si>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</si>
  <si>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</si>
  <si>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</si>
  <si>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</si>
  <si>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</si>
  <si>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</si>
  <si>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</si>
  <si>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</si>
  <si>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</si>
  <si>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</si>
  <si>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</si>
  <si>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</si>
  <si>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</si>
  <si>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</si>
  <si>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</si>
  <si>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</si>
  <si>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</si>
  <si>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</si>
  <si>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</si>
  <si>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</si>
  <si>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</si>
  <si>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</si>
  <si>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</si>
  <si>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IID Planning Area</t>
  </si>
  <si>
    <t>Form 1.1b - IID Planning Area</t>
  </si>
  <si>
    <t>Form 1.2 - IID Planning Area</t>
  </si>
  <si>
    <t>Form 1.4 - IID Planning Area</t>
  </si>
  <si>
    <t>Form 1.5 - IID Planning Area</t>
  </si>
  <si>
    <t>Form 1.7a - IID Planning Area</t>
  </si>
  <si>
    <t>Form 2.2 - IID Planning Area</t>
  </si>
  <si>
    <t>Form 2.3 - IID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</si>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</sst>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766.95646399999987</v>
      </c>
      <c r="C6" s="7">
        <v>0</v>
      </c>
      <c r="D6" s="7">
        <v>585.52074622367763</v>
      </c>
      <c r="E6" s="7">
        <v>0</v>
      </c>
      <c r="F6" s="7">
        <v>67.135303448937577</v>
      </c>
      <c r="G6" s="7">
        <v>33.493628999999999</v>
      </c>
      <c r="H6" s="7">
        <v>187.80562700000002</v>
      </c>
      <c r="I6" s="7">
        <v>276.54358246493041</v>
      </c>
      <c r="J6" s="7">
        <v>3.2338350000000005</v>
      </c>
      <c r="K6" s="7">
        <v>1920.6891871375456</v>
      </c>
    </row>
    <row r="7" spans="1:11" ht="13.5" thickBot="1" x14ac:dyDescent="0.25">
      <c r="A7" s="6">
        <v>1991</v>
      </c>
      <c r="B7" s="7">
        <v>765.16530000000012</v>
      </c>
      <c r="C7" s="7">
        <v>0</v>
      </c>
      <c r="D7" s="7">
        <v>604.78123767871068</v>
      </c>
      <c r="E7" s="7">
        <v>0</v>
      </c>
      <c r="F7" s="7">
        <v>67.276366416974597</v>
      </c>
      <c r="G7" s="7">
        <v>32.919664999999995</v>
      </c>
      <c r="H7" s="7">
        <v>182.53161800000001</v>
      </c>
      <c r="I7" s="7">
        <v>293.1088814286702</v>
      </c>
      <c r="J7" s="7">
        <v>3.2169000000000008</v>
      </c>
      <c r="K7" s="7">
        <v>1948.9999685243552</v>
      </c>
    </row>
    <row r="8" spans="1:11" ht="13.5" thickBot="1" x14ac:dyDescent="0.25">
      <c r="A8" s="6">
        <v>1992</v>
      </c>
      <c r="B8" s="7">
        <v>846.78480204900438</v>
      </c>
      <c r="C8" s="7">
        <v>0</v>
      </c>
      <c r="D8" s="7">
        <v>674.4057190964761</v>
      </c>
      <c r="E8" s="7">
        <v>0</v>
      </c>
      <c r="F8" s="7">
        <v>68.623000000000005</v>
      </c>
      <c r="G8" s="7">
        <v>35.58</v>
      </c>
      <c r="H8" s="7">
        <v>176.99261100000001</v>
      </c>
      <c r="I8" s="7">
        <v>293.05133962887578</v>
      </c>
      <c r="J8" s="7">
        <v>5.5684319999999987</v>
      </c>
      <c r="K8" s="7">
        <v>2101.0059037743563</v>
      </c>
    </row>
    <row r="9" spans="1:11" ht="13.5" thickBot="1" x14ac:dyDescent="0.25">
      <c r="A9" s="6">
        <v>1993</v>
      </c>
      <c r="B9" s="7">
        <v>831.6156269999999</v>
      </c>
      <c r="C9" s="7">
        <v>0</v>
      </c>
      <c r="D9" s="7">
        <v>701.69483329682157</v>
      </c>
      <c r="E9" s="7">
        <v>0</v>
      </c>
      <c r="F9" s="7">
        <v>66.673000000000016</v>
      </c>
      <c r="G9" s="7">
        <v>34.950000000000003</v>
      </c>
      <c r="H9" s="7">
        <v>182.525206</v>
      </c>
      <c r="I9" s="7">
        <v>328.03231525296269</v>
      </c>
      <c r="J9" s="7">
        <v>6.9247939999999994</v>
      </c>
      <c r="K9" s="7">
        <v>2152.415775549784</v>
      </c>
    </row>
    <row r="10" spans="1:11" ht="13.5" thickBot="1" x14ac:dyDescent="0.25">
      <c r="A10" s="6">
        <v>1994</v>
      </c>
      <c r="B10" s="7">
        <v>885.31304699999987</v>
      </c>
      <c r="C10" s="7">
        <v>0</v>
      </c>
      <c r="D10" s="7">
        <v>744.16209288454354</v>
      </c>
      <c r="E10" s="7">
        <v>0</v>
      </c>
      <c r="F10" s="7">
        <v>72.022999999999996</v>
      </c>
      <c r="G10" s="7">
        <v>35.22</v>
      </c>
      <c r="H10" s="7">
        <v>198.88939600000015</v>
      </c>
      <c r="I10" s="7">
        <v>349.67062736379444</v>
      </c>
      <c r="J10" s="7">
        <v>7.1144349999999985</v>
      </c>
      <c r="K10" s="7">
        <v>2292.3925982483374</v>
      </c>
    </row>
    <row r="11" spans="1:11" ht="13.5" thickBot="1" x14ac:dyDescent="0.25">
      <c r="A11" s="6">
        <v>1995</v>
      </c>
      <c r="B11" s="7">
        <v>866.69902100000002</v>
      </c>
      <c r="C11" s="7">
        <v>0</v>
      </c>
      <c r="D11" s="7">
        <v>764.67509749345879</v>
      </c>
      <c r="E11" s="7">
        <v>0</v>
      </c>
      <c r="F11" s="7">
        <v>77.504000000000005</v>
      </c>
      <c r="G11" s="7">
        <v>34.409999999999997</v>
      </c>
      <c r="H11" s="7">
        <v>208.64214500000006</v>
      </c>
      <c r="I11" s="7">
        <v>368.82131986559472</v>
      </c>
      <c r="J11" s="7">
        <v>2.7107700000000001</v>
      </c>
      <c r="K11" s="7">
        <v>2323.4623533590538</v>
      </c>
    </row>
    <row r="12" spans="1:11" ht="13.5" thickBot="1" x14ac:dyDescent="0.25">
      <c r="A12" s="6">
        <v>1996</v>
      </c>
      <c r="B12" s="7">
        <v>937.97601300000031</v>
      </c>
      <c r="C12" s="7">
        <v>0</v>
      </c>
      <c r="D12" s="7">
        <v>791.27665578341498</v>
      </c>
      <c r="E12" s="7">
        <v>0</v>
      </c>
      <c r="F12" s="7">
        <v>88.150999999999996</v>
      </c>
      <c r="G12" s="7">
        <v>32.909999999999997</v>
      </c>
      <c r="H12" s="7">
        <v>210.00219000000004</v>
      </c>
      <c r="I12" s="7">
        <v>337.8270917849095</v>
      </c>
      <c r="J12" s="7">
        <v>6.9569039999999989</v>
      </c>
      <c r="K12" s="7">
        <v>2405.0998545683251</v>
      </c>
    </row>
    <row r="13" spans="1:11" ht="13.5" thickBot="1" x14ac:dyDescent="0.25">
      <c r="A13" s="6">
        <v>1997</v>
      </c>
      <c r="B13" s="7">
        <v>949.74659700000007</v>
      </c>
      <c r="C13" s="7">
        <v>0</v>
      </c>
      <c r="D13" s="7">
        <v>814.42902749243854</v>
      </c>
      <c r="E13" s="7">
        <v>0</v>
      </c>
      <c r="F13" s="7">
        <v>91.710000000000022</v>
      </c>
      <c r="G13" s="7">
        <v>30.720000000000002</v>
      </c>
      <c r="H13" s="7">
        <v>221.71488399999996</v>
      </c>
      <c r="I13" s="7">
        <v>327.53392532352348</v>
      </c>
      <c r="J13" s="7">
        <v>7.1877900000000006</v>
      </c>
      <c r="K13" s="7">
        <v>2443.0422238159617</v>
      </c>
    </row>
    <row r="14" spans="1:11" ht="13.5" thickBot="1" x14ac:dyDescent="0.25">
      <c r="A14" s="6">
        <v>1998</v>
      </c>
      <c r="B14" s="7">
        <v>918.17730822789758</v>
      </c>
      <c r="C14" s="7">
        <v>0</v>
      </c>
      <c r="D14" s="7">
        <v>825.12160566951366</v>
      </c>
      <c r="E14" s="7">
        <v>0</v>
      </c>
      <c r="F14" s="7">
        <v>98.991</v>
      </c>
      <c r="G14" s="7">
        <v>28.94</v>
      </c>
      <c r="H14" s="7">
        <v>229.20823000000004</v>
      </c>
      <c r="I14" s="7">
        <v>278.27419032454594</v>
      </c>
      <c r="J14" s="7">
        <v>9.5753019999999989</v>
      </c>
      <c r="K14" s="7">
        <v>2388.2876362219577</v>
      </c>
    </row>
    <row r="15" spans="1:11" ht="13.5" thickBot="1" x14ac:dyDescent="0.25">
      <c r="A15" s="6">
        <v>1999</v>
      </c>
      <c r="B15" s="7">
        <v>994.28363044558944</v>
      </c>
      <c r="C15" s="7">
        <v>0</v>
      </c>
      <c r="D15" s="7">
        <v>857.72086266289682</v>
      </c>
      <c r="E15" s="7">
        <v>0</v>
      </c>
      <c r="F15" s="7">
        <v>108.051</v>
      </c>
      <c r="G15" s="7">
        <v>29.49</v>
      </c>
      <c r="H15" s="7">
        <v>240.95525399999997</v>
      </c>
      <c r="I15" s="7">
        <v>173.96908116259135</v>
      </c>
      <c r="J15" s="7">
        <v>9.0574699999999986</v>
      </c>
      <c r="K15" s="7">
        <v>2413.5272982710781</v>
      </c>
    </row>
    <row r="16" spans="1:11" ht="13.5" thickBot="1" x14ac:dyDescent="0.25">
      <c r="A16" s="6">
        <v>2000</v>
      </c>
      <c r="B16" s="7">
        <v>1144.73</v>
      </c>
      <c r="C16" s="7">
        <v>0</v>
      </c>
      <c r="D16" s="7">
        <v>964.29000000000076</v>
      </c>
      <c r="E16" s="7">
        <v>0</v>
      </c>
      <c r="F16" s="7">
        <v>121.12100000000001</v>
      </c>
      <c r="G16" s="7">
        <v>34.500000000000007</v>
      </c>
      <c r="H16" s="7">
        <v>254.13000000000019</v>
      </c>
      <c r="I16" s="7">
        <v>167.06000000000009</v>
      </c>
      <c r="J16" s="7">
        <v>9.0900000000000052</v>
      </c>
      <c r="K16" s="7">
        <v>2694.9210000000012</v>
      </c>
    </row>
    <row r="17" spans="1:11" ht="13.5" thickBot="1" x14ac:dyDescent="0.25">
      <c r="A17" s="6">
        <v>2001</v>
      </c>
      <c r="B17" s="7">
        <v>1126.4204521552497</v>
      </c>
      <c r="C17" s="7">
        <v>0</v>
      </c>
      <c r="D17" s="7">
        <v>1014.3010550289154</v>
      </c>
      <c r="E17" s="7">
        <v>0</v>
      </c>
      <c r="F17" s="7">
        <v>110.88100000000003</v>
      </c>
      <c r="G17" s="7">
        <v>36.590000000000003</v>
      </c>
      <c r="H17" s="7">
        <v>264.02999999999986</v>
      </c>
      <c r="I17" s="7">
        <v>192.80999999999995</v>
      </c>
      <c r="J17" s="7">
        <v>9.0599999999999969</v>
      </c>
      <c r="K17" s="7">
        <v>2754.0925071841648</v>
      </c>
    </row>
    <row r="18" spans="1:11" ht="13.5" thickBot="1" x14ac:dyDescent="0.25">
      <c r="A18" s="6">
        <v>2002</v>
      </c>
      <c r="B18" s="7">
        <v>1146.0532672240724</v>
      </c>
      <c r="C18" s="7">
        <v>0</v>
      </c>
      <c r="D18" s="7">
        <v>1005.2676235228363</v>
      </c>
      <c r="E18" s="7">
        <v>0</v>
      </c>
      <c r="F18" s="7">
        <v>113.94100000000002</v>
      </c>
      <c r="G18" s="7">
        <v>36.53</v>
      </c>
      <c r="H18" s="7">
        <v>259.24000000000012</v>
      </c>
      <c r="I18" s="7">
        <v>169.73000000000005</v>
      </c>
      <c r="J18" s="7">
        <v>8.0600000000000041</v>
      </c>
      <c r="K18" s="7">
        <v>2738.821890746909</v>
      </c>
    </row>
    <row r="19" spans="1:11" ht="13.5" thickBot="1" x14ac:dyDescent="0.25">
      <c r="A19" s="6">
        <v>2003</v>
      </c>
      <c r="B19" s="7">
        <v>1168.8341924935457</v>
      </c>
      <c r="C19" s="7">
        <v>0</v>
      </c>
      <c r="D19" s="7">
        <v>1070.8562816839712</v>
      </c>
      <c r="E19" s="7">
        <v>0</v>
      </c>
      <c r="F19" s="7">
        <v>104.14200000000001</v>
      </c>
      <c r="G19" s="7">
        <v>40.67</v>
      </c>
      <c r="H19" s="7">
        <v>264.15999999999997</v>
      </c>
      <c r="I19" s="7">
        <v>177.47999999999996</v>
      </c>
      <c r="J19" s="7">
        <v>7.9999999999999991</v>
      </c>
      <c r="K19" s="7">
        <v>2834.1424741775168</v>
      </c>
    </row>
    <row r="20" spans="1:11" ht="13.5" thickBot="1" x14ac:dyDescent="0.25">
      <c r="A20" s="6">
        <v>2004</v>
      </c>
      <c r="B20" s="7">
        <v>1334.9313195703335</v>
      </c>
      <c r="C20" s="7">
        <v>0</v>
      </c>
      <c r="D20" s="7">
        <v>1067.8316857091756</v>
      </c>
      <c r="E20" s="7">
        <v>0</v>
      </c>
      <c r="F20" s="7">
        <v>98.682000000000002</v>
      </c>
      <c r="G20" s="7">
        <v>43.5</v>
      </c>
      <c r="H20" s="7">
        <v>266.61</v>
      </c>
      <c r="I20" s="7">
        <v>156.96</v>
      </c>
      <c r="J20" s="7">
        <v>8.08</v>
      </c>
      <c r="K20" s="7">
        <v>2976.5950052795092</v>
      </c>
    </row>
    <row r="21" spans="1:11" ht="13.5" thickBot="1" x14ac:dyDescent="0.25">
      <c r="A21" s="6">
        <v>2005</v>
      </c>
      <c r="B21" s="7">
        <v>1363.7837055884149</v>
      </c>
      <c r="C21" s="7">
        <v>0</v>
      </c>
      <c r="D21" s="7">
        <v>1236.1284329449047</v>
      </c>
      <c r="E21" s="7">
        <v>0</v>
      </c>
      <c r="F21" s="7">
        <v>153.09200000000001</v>
      </c>
      <c r="G21" s="7">
        <v>51.230000000000004</v>
      </c>
      <c r="H21" s="7">
        <v>266.69999999999993</v>
      </c>
      <c r="I21" s="7">
        <v>153.09</v>
      </c>
      <c r="J21" s="7">
        <v>8.1599999999999984</v>
      </c>
      <c r="K21" s="7">
        <v>3232.1841385333196</v>
      </c>
    </row>
    <row r="22" spans="1:11" ht="13.5" thickBot="1" x14ac:dyDescent="0.25">
      <c r="A22" s="6">
        <v>2006</v>
      </c>
      <c r="B22" s="7">
        <v>1368.8906830699357</v>
      </c>
      <c r="C22" s="7">
        <v>0</v>
      </c>
      <c r="D22" s="7">
        <v>1177.2626489836628</v>
      </c>
      <c r="E22" s="7">
        <v>0</v>
      </c>
      <c r="F22" s="7">
        <v>127.35199999999999</v>
      </c>
      <c r="G22" s="7">
        <v>48.37</v>
      </c>
      <c r="H22" s="7">
        <v>277.39999999999998</v>
      </c>
      <c r="I22" s="7">
        <v>151.75581641828222</v>
      </c>
      <c r="J22" s="7">
        <v>8.1074310000000001</v>
      </c>
      <c r="K22" s="7">
        <v>3159.1385794718803</v>
      </c>
    </row>
    <row r="23" spans="1:11" ht="13.5" thickBot="1" x14ac:dyDescent="0.25">
      <c r="A23" s="6">
        <v>2007</v>
      </c>
      <c r="B23" s="7">
        <v>1440.5937811731874</v>
      </c>
      <c r="C23" s="7">
        <v>0</v>
      </c>
      <c r="D23" s="7">
        <v>1287.4501510801504</v>
      </c>
      <c r="E23" s="7">
        <v>0</v>
      </c>
      <c r="F23" s="7">
        <v>126.46200000000002</v>
      </c>
      <c r="G23" s="7">
        <v>42.879999999999995</v>
      </c>
      <c r="H23" s="7">
        <v>325.34612096622374</v>
      </c>
      <c r="I23" s="7">
        <v>136.97129836008105</v>
      </c>
      <c r="J23" s="7">
        <v>9.4473749999999992</v>
      </c>
      <c r="K23" s="7">
        <v>3369.1507265796427</v>
      </c>
    </row>
    <row r="24" spans="1:11" ht="13.5" thickBot="1" x14ac:dyDescent="0.25">
      <c r="A24" s="6">
        <v>2008</v>
      </c>
      <c r="B24" s="7">
        <v>1415.7363950781505</v>
      </c>
      <c r="C24" s="7">
        <v>0</v>
      </c>
      <c r="D24" s="7">
        <v>1223.0818077135261</v>
      </c>
      <c r="E24" s="7">
        <v>0</v>
      </c>
      <c r="F24" s="7">
        <v>209.03100000000001</v>
      </c>
      <c r="G24" s="7">
        <v>64.2</v>
      </c>
      <c r="H24" s="7">
        <v>304.52889650580471</v>
      </c>
      <c r="I24" s="7">
        <v>190.16696061357612</v>
      </c>
      <c r="J24" s="7">
        <v>9.146816247394165</v>
      </c>
      <c r="K24" s="7">
        <v>3415.8918761584514</v>
      </c>
    </row>
    <row r="25" spans="1:11" ht="13.5" thickBot="1" x14ac:dyDescent="0.25">
      <c r="A25" s="6">
        <v>2009</v>
      </c>
      <c r="B25" s="7">
        <v>1427.0450049332655</v>
      </c>
      <c r="C25" s="7">
        <v>0</v>
      </c>
      <c r="D25" s="7">
        <v>1160.2414812041384</v>
      </c>
      <c r="E25" s="7">
        <v>0</v>
      </c>
      <c r="F25" s="7">
        <v>195.38200000000001</v>
      </c>
      <c r="G25" s="7">
        <v>63.930000000000007</v>
      </c>
      <c r="H25" s="7">
        <v>279.74973453484051</v>
      </c>
      <c r="I25" s="7">
        <v>186.53115024845528</v>
      </c>
      <c r="J25" s="7">
        <v>9.2974509999999988</v>
      </c>
      <c r="K25" s="7">
        <v>3322.1768219206992</v>
      </c>
    </row>
    <row r="26" spans="1:11" ht="13.5" thickBot="1" x14ac:dyDescent="0.25">
      <c r="A26" s="6">
        <v>2010</v>
      </c>
      <c r="B26" s="7">
        <v>1391.8756358925687</v>
      </c>
      <c r="C26" s="7">
        <v>0</v>
      </c>
      <c r="D26" s="7">
        <v>1147.5160628222334</v>
      </c>
      <c r="E26" s="7">
        <v>0</v>
      </c>
      <c r="F26" s="7">
        <v>190.26300000000001</v>
      </c>
      <c r="G26" s="7">
        <v>61.94</v>
      </c>
      <c r="H26" s="7">
        <v>248.93086799999998</v>
      </c>
      <c r="I26" s="7">
        <v>184.63868880546096</v>
      </c>
      <c r="J26" s="7">
        <v>9.2974509999999988</v>
      </c>
      <c r="K26" s="7">
        <v>3234.4617065202629</v>
      </c>
    </row>
    <row r="27" spans="1:11" ht="13.5" thickBot="1" x14ac:dyDescent="0.25">
      <c r="A27" s="6">
        <v>2011</v>
      </c>
      <c r="B27" s="7">
        <v>1430.2070482773242</v>
      </c>
      <c r="C27" s="7">
        <v>0</v>
      </c>
      <c r="D27" s="7">
        <v>1143.3261964385085</v>
      </c>
      <c r="E27" s="7">
        <v>0</v>
      </c>
      <c r="F27" s="7">
        <v>193.00299999999999</v>
      </c>
      <c r="G27" s="7">
        <v>64.679999999999993</v>
      </c>
      <c r="H27" s="7">
        <v>263.44680299999999</v>
      </c>
      <c r="I27" s="7">
        <v>187.88939716149852</v>
      </c>
      <c r="J27" s="7">
        <v>11.576101000000001</v>
      </c>
      <c r="K27" s="7">
        <v>3294.1285458773309</v>
      </c>
    </row>
    <row r="28" spans="1:11" ht="13.5" thickBot="1" x14ac:dyDescent="0.25">
      <c r="A28" s="6">
        <v>2012</v>
      </c>
      <c r="B28" s="7">
        <v>1517.5993426593877</v>
      </c>
      <c r="C28" s="7">
        <v>0</v>
      </c>
      <c r="D28" s="7">
        <v>1177.2436433503456</v>
      </c>
      <c r="E28" s="7">
        <v>0</v>
      </c>
      <c r="F28" s="7">
        <v>195.18200000000007</v>
      </c>
      <c r="G28" s="7">
        <v>72.680000000000007</v>
      </c>
      <c r="H28" s="7">
        <v>253.96697</v>
      </c>
      <c r="I28" s="7">
        <v>190.89988914858139</v>
      </c>
      <c r="J28" s="7">
        <v>11.576101000000003</v>
      </c>
      <c r="K28" s="7">
        <v>3419.1479461583144</v>
      </c>
    </row>
    <row r="29" spans="1:11" ht="13.5" thickBot="1" x14ac:dyDescent="0.25">
      <c r="A29" s="6">
        <v>2013</v>
      </c>
      <c r="B29" s="7">
        <v>1638.4568667005437</v>
      </c>
      <c r="C29" s="7">
        <v>0.18768629594966885</v>
      </c>
      <c r="D29" s="7">
        <v>1066.8706742996819</v>
      </c>
      <c r="E29" s="7">
        <v>0.24508268811928885</v>
      </c>
      <c r="F29" s="7">
        <v>179.52100000000004</v>
      </c>
      <c r="G29" s="7">
        <v>70.38</v>
      </c>
      <c r="H29" s="7">
        <v>249.72054942235093</v>
      </c>
      <c r="I29" s="7">
        <v>171.40244835534551</v>
      </c>
      <c r="J29" s="7">
        <v>11.576101000000003</v>
      </c>
      <c r="K29" s="7">
        <v>3387.9276397779222</v>
      </c>
    </row>
    <row r="30" spans="1:11" ht="13.5" thickBot="1" x14ac:dyDescent="0.25">
      <c r="A30" s="6">
        <v>2014</v>
      </c>
      <c r="B30" s="7">
        <v>1665.9414101934549</v>
      </c>
      <c r="C30" s="7">
        <v>0.25807823235232963</v>
      </c>
      <c r="D30" s="7">
        <v>1063.390119369388</v>
      </c>
      <c r="E30" s="7">
        <v>0.40343606606100951</v>
      </c>
      <c r="F30" s="7">
        <v>168.6002155444254</v>
      </c>
      <c r="G30" s="7">
        <v>74.332259892350464</v>
      </c>
      <c r="H30" s="7">
        <v>264.12175758505856</v>
      </c>
      <c r="I30" s="7">
        <v>173.17450400047369</v>
      </c>
      <c r="J30" s="7">
        <v>11.79506714142182</v>
      </c>
      <c r="K30" s="7">
        <v>3421.355333726573</v>
      </c>
    </row>
    <row r="31" spans="1:11" ht="13.5" thickBot="1" x14ac:dyDescent="0.25">
      <c r="A31" s="6">
        <v>2015</v>
      </c>
      <c r="B31" s="7">
        <v>1705.0616080058076</v>
      </c>
      <c r="C31" s="7">
        <v>0.67348163343828737</v>
      </c>
      <c r="D31" s="7">
        <v>1082.2567568747463</v>
      </c>
      <c r="E31" s="7">
        <v>0.68065374584235805</v>
      </c>
      <c r="F31" s="7">
        <v>157.20079871611867</v>
      </c>
      <c r="G31" s="7">
        <v>75.694522263288505</v>
      </c>
      <c r="H31" s="7">
        <v>259.14381840516131</v>
      </c>
      <c r="I31" s="7">
        <v>173.4958546040655</v>
      </c>
      <c r="J31" s="7">
        <v>11.853628657078238</v>
      </c>
      <c r="K31" s="7">
        <v>3464.7069875262664</v>
      </c>
    </row>
    <row r="32" spans="1:11" ht="13.5" thickBot="1" x14ac:dyDescent="0.25">
      <c r="A32" s="6">
        <v>2016</v>
      </c>
      <c r="B32" s="7">
        <v>1734.2648311786072</v>
      </c>
      <c r="C32" s="7">
        <v>1.0767955831874458</v>
      </c>
      <c r="D32" s="7">
        <v>1095.3660071268159</v>
      </c>
      <c r="E32" s="7">
        <v>0.94048752596319485</v>
      </c>
      <c r="F32" s="7">
        <v>156.31139478462001</v>
      </c>
      <c r="G32" s="7">
        <v>75.066641372637179</v>
      </c>
      <c r="H32" s="7">
        <v>261.71758558872767</v>
      </c>
      <c r="I32" s="7">
        <v>174.43356018951278</v>
      </c>
      <c r="J32" s="7">
        <v>11.889518263923698</v>
      </c>
      <c r="K32" s="7">
        <v>3509.0495385048439</v>
      </c>
    </row>
    <row r="33" spans="1:11" ht="13.5" thickBot="1" x14ac:dyDescent="0.25">
      <c r="A33" s="6">
        <v>2017</v>
      </c>
      <c r="B33" s="7">
        <v>1778.4120900221021</v>
      </c>
      <c r="C33" s="7">
        <v>1.5232622767296509</v>
      </c>
      <c r="D33" s="7">
        <v>1113.1258040443815</v>
      </c>
      <c r="E33" s="7">
        <v>1.2838742867094233</v>
      </c>
      <c r="F33" s="7">
        <v>156.10125697080349</v>
      </c>
      <c r="G33" s="7">
        <v>75.386228411287988</v>
      </c>
      <c r="H33" s="7">
        <v>265.3025142268441</v>
      </c>
      <c r="I33" s="7">
        <v>175.80919608068209</v>
      </c>
      <c r="J33" s="7">
        <v>11.97678225738372</v>
      </c>
      <c r="K33" s="7">
        <v>3576.113872013485</v>
      </c>
    </row>
    <row r="34" spans="1:11" ht="13.5" thickBot="1" x14ac:dyDescent="0.25">
      <c r="A34" s="6">
        <v>2018</v>
      </c>
      <c r="B34" s="7">
        <v>1820.6799843487449</v>
      </c>
      <c r="C34" s="7">
        <v>1.9922198305673255</v>
      </c>
      <c r="D34" s="7">
        <v>1133.5409069905475</v>
      </c>
      <c r="E34" s="7">
        <v>1.6444684709181219</v>
      </c>
      <c r="F34" s="7">
        <v>156.6536890340175</v>
      </c>
      <c r="G34" s="7">
        <v>75.546471305237731</v>
      </c>
      <c r="H34" s="7">
        <v>269.57475427135728</v>
      </c>
      <c r="I34" s="7">
        <v>176.54971405513953</v>
      </c>
      <c r="J34" s="7">
        <v>12.092777974343401</v>
      </c>
      <c r="K34" s="7">
        <v>3644.638297979388</v>
      </c>
    </row>
    <row r="35" spans="1:11" ht="13.5" thickBot="1" x14ac:dyDescent="0.25">
      <c r="A35" s="6">
        <v>2019</v>
      </c>
      <c r="B35" s="7">
        <v>1867.6416314046628</v>
      </c>
      <c r="C35" s="7">
        <v>2.4670603240011975</v>
      </c>
      <c r="D35" s="7">
        <v>1155.4755401058587</v>
      </c>
      <c r="E35" s="7">
        <v>1.949946905820821</v>
      </c>
      <c r="F35" s="7">
        <v>157.07260708047542</v>
      </c>
      <c r="G35" s="7">
        <v>75.266000937287345</v>
      </c>
      <c r="H35" s="7">
        <v>274.32183301193896</v>
      </c>
      <c r="I35" s="7">
        <v>177.55023407916264</v>
      </c>
      <c r="J35" s="7">
        <v>12.184644746353671</v>
      </c>
      <c r="K35" s="7">
        <v>3719.5124913657396</v>
      </c>
    </row>
    <row r="36" spans="1:11" ht="13.5" thickBot="1" x14ac:dyDescent="0.25">
      <c r="A36" s="6">
        <v>2020</v>
      </c>
      <c r="B36" s="7">
        <v>1924.8932314519591</v>
      </c>
      <c r="C36" s="7">
        <v>2.9428981692817842</v>
      </c>
      <c r="D36" s="7">
        <v>1179.3632428806009</v>
      </c>
      <c r="E36" s="7">
        <v>2.2480959060683294</v>
      </c>
      <c r="F36" s="7">
        <v>157.37321057576426</v>
      </c>
      <c r="G36" s="7">
        <v>75.02724479212533</v>
      </c>
      <c r="H36" s="7">
        <v>279.09184056316064</v>
      </c>
      <c r="I36" s="7">
        <v>178.78377285145066</v>
      </c>
      <c r="J36" s="7">
        <v>12.262101217273639</v>
      </c>
      <c r="K36" s="7">
        <v>3806.7946443323344</v>
      </c>
    </row>
    <row r="37" spans="1:11" ht="13.5" thickBot="1" x14ac:dyDescent="0.25">
      <c r="A37" s="6">
        <v>2021</v>
      </c>
      <c r="B37" s="7">
        <v>1875.4462455071903</v>
      </c>
      <c r="C37" s="7">
        <v>3.4560220994688775</v>
      </c>
      <c r="D37" s="7">
        <v>1204.1204487500729</v>
      </c>
      <c r="E37" s="7">
        <v>2.5914761159338449</v>
      </c>
      <c r="F37" s="7">
        <v>157.77904243370523</v>
      </c>
      <c r="G37" s="7">
        <v>74.776410864774348</v>
      </c>
      <c r="H37" s="7">
        <v>283.99339716540845</v>
      </c>
      <c r="I37" s="7">
        <v>180.3918010463334</v>
      </c>
      <c r="J37" s="7">
        <v>12.33844947559836</v>
      </c>
      <c r="K37" s="7">
        <v>3788.8457952430836</v>
      </c>
    </row>
    <row r="38" spans="1:11" ht="13.5" thickBot="1" x14ac:dyDescent="0.25">
      <c r="A38" s="6">
        <v>2022</v>
      </c>
      <c r="B38" s="7">
        <v>1897.6722639546572</v>
      </c>
      <c r="C38" s="7">
        <v>4.0037668979441445</v>
      </c>
      <c r="D38" s="7">
        <v>1228.9992508913986</v>
      </c>
      <c r="E38" s="7">
        <v>2.9352659853569945</v>
      </c>
      <c r="F38" s="7">
        <v>158.24041283229974</v>
      </c>
      <c r="G38" s="7">
        <v>74.573401437299253</v>
      </c>
      <c r="H38" s="7">
        <v>288.80055304061221</v>
      </c>
      <c r="I38" s="7">
        <v>182.25570645115849</v>
      </c>
      <c r="J38" s="7">
        <v>12.415366147221622</v>
      </c>
      <c r="K38" s="7">
        <v>3842.9569547546466</v>
      </c>
    </row>
    <row r="39" spans="1:11" ht="13.5" thickBot="1" x14ac:dyDescent="0.25">
      <c r="A39" s="6">
        <v>2023</v>
      </c>
      <c r="B39" s="7">
        <v>1937.0776334865336</v>
      </c>
      <c r="C39" s="7">
        <v>4.5851660723753591</v>
      </c>
      <c r="D39" s="7">
        <v>1252.1436417501932</v>
      </c>
      <c r="E39" s="7">
        <v>3.2742945915865569</v>
      </c>
      <c r="F39" s="7">
        <v>158.51290791685128</v>
      </c>
      <c r="G39" s="7">
        <v>74.423656754986666</v>
      </c>
      <c r="H39" s="7">
        <v>293.10650647538586</v>
      </c>
      <c r="I39" s="7">
        <v>183.52967662151048</v>
      </c>
      <c r="J39" s="7">
        <v>12.483800396406826</v>
      </c>
      <c r="K39" s="7">
        <v>3911.2778234018679</v>
      </c>
    </row>
    <row r="40" spans="1:11" ht="13.5" thickBot="1" x14ac:dyDescent="0.25">
      <c r="A40" s="6">
        <v>2024</v>
      </c>
      <c r="B40" s="7">
        <v>1976.066379992405</v>
      </c>
      <c r="C40" s="7">
        <v>5.1808038911668755</v>
      </c>
      <c r="D40" s="7">
        <v>1278.5085169491967</v>
      </c>
      <c r="E40" s="7">
        <v>4.2204703690246559</v>
      </c>
      <c r="F40" s="7">
        <v>159.05721901623065</v>
      </c>
      <c r="G40" s="7">
        <v>74.460242394638769</v>
      </c>
      <c r="H40" s="7">
        <v>297.56978582790322</v>
      </c>
      <c r="I40" s="7">
        <v>184.96812877859247</v>
      </c>
      <c r="J40" s="7">
        <v>12.539610758731174</v>
      </c>
      <c r="K40" s="7">
        <v>3983.1698837176982</v>
      </c>
    </row>
    <row r="41" spans="1:11" ht="13.5" thickBot="1" x14ac:dyDescent="0.25">
      <c r="A41" s="6">
        <v>2025</v>
      </c>
      <c r="B41" s="7">
        <v>2013.1872646623715</v>
      </c>
      <c r="C41" s="7">
        <v>5.7559819633021858</v>
      </c>
      <c r="D41" s="7">
        <v>1303.7687463051682</v>
      </c>
      <c r="E41" s="7">
        <v>4.5662127109340638</v>
      </c>
      <c r="F41" s="7">
        <v>159.55702674627375</v>
      </c>
      <c r="G41" s="7">
        <v>74.24693258813933</v>
      </c>
      <c r="H41" s="7">
        <v>301.74204768200104</v>
      </c>
      <c r="I41" s="7">
        <v>185.90340098126345</v>
      </c>
      <c r="J41" s="7">
        <v>12.590533242842145</v>
      </c>
      <c r="K41" s="7">
        <v>4050.995952208059</v>
      </c>
    </row>
    <row r="42" spans="1:11" ht="13.5" thickBot="1" x14ac:dyDescent="0.25">
      <c r="A42" s="6">
        <v>2026</v>
      </c>
      <c r="B42" s="7">
        <v>2049.791670473307</v>
      </c>
      <c r="C42" s="7">
        <v>6.3005118257238388</v>
      </c>
      <c r="D42" s="7">
        <v>1328.6441719057748</v>
      </c>
      <c r="E42" s="7">
        <v>4.9011041721610047</v>
      </c>
      <c r="F42" s="7">
        <v>160.15678680047034</v>
      </c>
      <c r="G42" s="7">
        <v>73.985139725561012</v>
      </c>
      <c r="H42" s="7">
        <v>305.88940428474285</v>
      </c>
      <c r="I42" s="7">
        <v>186.67480691937467</v>
      </c>
      <c r="J42" s="7">
        <v>12.634063571145218</v>
      </c>
      <c r="K42" s="7">
        <v>4117.7760436803756</v>
      </c>
    </row>
    <row r="43" spans="1:11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 x14ac:dyDescent="0.2">
      <c r="A44" s="19" t="s">
        <v>23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4"/>
    </row>
    <row r="47" spans="1:11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8" t="s">
        <v>26</v>
      </c>
      <c r="B48" s="12">
        <f>EXP((LN(B16/B6)/10))-1</f>
        <v>4.08621958834261E-2</v>
      </c>
      <c r="C48" s="13" t="s">
        <v>61</v>
      </c>
      <c r="D48" s="12">
        <f>EXP((LN(D16/D6)/10))-1</f>
        <v>5.1154460480451469E-2</v>
      </c>
      <c r="E48" s="13" t="s">
        <v>61</v>
      </c>
      <c r="F48" s="12">
        <f t="shared" ref="F48:K48" si="0">EXP((LN(F16/F6)/10))-1</f>
        <v>6.0783727870713067E-2</v>
      </c>
      <c r="G48" s="12">
        <f t="shared" si="0"/>
        <v>2.9647945755642002E-3</v>
      </c>
      <c r="H48" s="12">
        <f t="shared" si="0"/>
        <v>3.0705832485373286E-2</v>
      </c>
      <c r="I48" s="12">
        <f t="shared" si="0"/>
        <v>-4.9152455596404465E-2</v>
      </c>
      <c r="J48" s="12">
        <f t="shared" si="0"/>
        <v>0.10888013301178479</v>
      </c>
      <c r="K48" s="12">
        <f t="shared" si="0"/>
        <v>3.4448548879260077E-2</v>
      </c>
    </row>
    <row r="49" spans="1:11" x14ac:dyDescent="0.2">
      <c r="A49" s="8" t="s">
        <v>27</v>
      </c>
      <c r="B49" s="12">
        <f>EXP((LN(B29/B16)/13))-1</f>
        <v>2.796749129291376E-2</v>
      </c>
      <c r="C49" s="13" t="s">
        <v>61</v>
      </c>
      <c r="D49" s="12">
        <f>EXP((LN(D29/D16)/13))-1</f>
        <v>7.8066961017226877E-3</v>
      </c>
      <c r="E49" s="13" t="s">
        <v>61</v>
      </c>
      <c r="F49" s="12">
        <f t="shared" ref="F49:K49" si="1">EXP((LN(F29/F16)/13))-1</f>
        <v>3.0732171583487178E-2</v>
      </c>
      <c r="G49" s="12">
        <f t="shared" si="1"/>
        <v>5.6374003870008016E-2</v>
      </c>
      <c r="H49" s="12">
        <f t="shared" si="1"/>
        <v>-1.3455137348962198E-3</v>
      </c>
      <c r="I49" s="12">
        <f t="shared" si="1"/>
        <v>1.9758926766126894E-3</v>
      </c>
      <c r="J49" s="12">
        <f t="shared" si="1"/>
        <v>1.877153453388769E-2</v>
      </c>
      <c r="K49" s="12">
        <f t="shared" si="1"/>
        <v>1.7759670171176412E-2</v>
      </c>
    </row>
    <row r="50" spans="1:11" x14ac:dyDescent="0.2">
      <c r="A50" s="8" t="s">
        <v>28</v>
      </c>
      <c r="B50" s="12">
        <f t="shared" ref="B50:K50" si="2">EXP((LN(B31/B29)/2))-1</f>
        <v>2.0122981305009002E-2</v>
      </c>
      <c r="C50" s="12">
        <f t="shared" si="2"/>
        <v>0.89429056670899754</v>
      </c>
      <c r="D50" s="12">
        <f t="shared" si="2"/>
        <v>7.1850347190001163E-3</v>
      </c>
      <c r="E50" s="12">
        <f t="shared" si="2"/>
        <v>0.66650569411686011</v>
      </c>
      <c r="F50" s="12">
        <f t="shared" si="2"/>
        <v>-6.4228649431807838E-2</v>
      </c>
      <c r="G50" s="12">
        <f t="shared" si="2"/>
        <v>3.7068862362170441E-2</v>
      </c>
      <c r="H50" s="12">
        <f t="shared" si="2"/>
        <v>1.8692915695468493E-2</v>
      </c>
      <c r="I50" s="12">
        <f t="shared" si="2"/>
        <v>6.0881659101734709E-3</v>
      </c>
      <c r="J50" s="12">
        <f t="shared" si="2"/>
        <v>1.1916098823309795E-2</v>
      </c>
      <c r="K50" s="12">
        <f t="shared" si="2"/>
        <v>1.1267832558720103E-2</v>
      </c>
    </row>
    <row r="51" spans="1:11" x14ac:dyDescent="0.2">
      <c r="A51" s="8" t="s">
        <v>60</v>
      </c>
      <c r="B51" s="12">
        <f t="shared" ref="B51:K51" si="3">EXP((LN(B42/B29)/13))-1</f>
        <v>1.7378768304558534E-2</v>
      </c>
      <c r="C51" s="12">
        <f t="shared" si="3"/>
        <v>0.31032869372242033</v>
      </c>
      <c r="D51" s="12">
        <f t="shared" si="3"/>
        <v>1.7022430634739738E-2</v>
      </c>
      <c r="E51" s="12">
        <f t="shared" si="3"/>
        <v>0.25914424395397506</v>
      </c>
      <c r="F51" s="12">
        <f t="shared" si="3"/>
        <v>-8.7414875177391771E-3</v>
      </c>
      <c r="G51" s="12">
        <f t="shared" si="3"/>
        <v>3.8500946938309077E-3</v>
      </c>
      <c r="H51" s="12">
        <f t="shared" si="3"/>
        <v>1.5728653523762404E-2</v>
      </c>
      <c r="I51" s="12">
        <f t="shared" si="3"/>
        <v>6.5872791659167262E-3</v>
      </c>
      <c r="J51" s="12">
        <f t="shared" si="3"/>
        <v>6.7499024407611241E-3</v>
      </c>
      <c r="K51" s="12">
        <f t="shared" si="3"/>
        <v>1.5120467443232366E-2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766.95646399999987</v>
      </c>
      <c r="C6" s="7">
        <v>585.52074622367763</v>
      </c>
      <c r="D6" s="7">
        <v>67.135303448937577</v>
      </c>
      <c r="E6" s="7">
        <v>33.493628999999999</v>
      </c>
      <c r="F6" s="7">
        <v>187.80562700000002</v>
      </c>
      <c r="G6" s="7">
        <v>276.54358246493041</v>
      </c>
      <c r="H6" s="7">
        <v>3.2338350000000005</v>
      </c>
      <c r="I6" s="7">
        <v>1920.6891871375456</v>
      </c>
    </row>
    <row r="7" spans="1:11" ht="13.5" thickBot="1" x14ac:dyDescent="0.25">
      <c r="A7" s="6">
        <v>1991</v>
      </c>
      <c r="B7" s="7">
        <v>765.16530000000012</v>
      </c>
      <c r="C7" s="7">
        <v>604.78123767871068</v>
      </c>
      <c r="D7" s="7">
        <v>67.276366416974597</v>
      </c>
      <c r="E7" s="7">
        <v>32.919664999999995</v>
      </c>
      <c r="F7" s="7">
        <v>182.53161800000001</v>
      </c>
      <c r="G7" s="7">
        <v>293.1088814286702</v>
      </c>
      <c r="H7" s="7">
        <v>3.2169000000000008</v>
      </c>
      <c r="I7" s="7">
        <v>1948.9999685243552</v>
      </c>
    </row>
    <row r="8" spans="1:11" ht="13.5" thickBot="1" x14ac:dyDescent="0.25">
      <c r="A8" s="6">
        <v>1992</v>
      </c>
      <c r="B8" s="7">
        <v>846.78480204900438</v>
      </c>
      <c r="C8" s="7">
        <v>674.4057190964761</v>
      </c>
      <c r="D8" s="7">
        <v>68.623000000000005</v>
      </c>
      <c r="E8" s="7">
        <v>35.58</v>
      </c>
      <c r="F8" s="7">
        <v>176.99261100000001</v>
      </c>
      <c r="G8" s="7">
        <v>293.05133962887578</v>
      </c>
      <c r="H8" s="7">
        <v>5.5684319999999987</v>
      </c>
      <c r="I8" s="7">
        <v>2101.0059037743563</v>
      </c>
    </row>
    <row r="9" spans="1:11" ht="13.5" thickBot="1" x14ac:dyDescent="0.25">
      <c r="A9" s="6">
        <v>1993</v>
      </c>
      <c r="B9" s="7">
        <v>831.6156269999999</v>
      </c>
      <c r="C9" s="7">
        <v>701.69483329682157</v>
      </c>
      <c r="D9" s="7">
        <v>66.673000000000016</v>
      </c>
      <c r="E9" s="7">
        <v>34.950000000000003</v>
      </c>
      <c r="F9" s="7">
        <v>182.525206</v>
      </c>
      <c r="G9" s="7">
        <v>328.03231525296269</v>
      </c>
      <c r="H9" s="7">
        <v>6.9247939999999994</v>
      </c>
      <c r="I9" s="7">
        <v>2152.415775549784</v>
      </c>
    </row>
    <row r="10" spans="1:11" ht="13.5" thickBot="1" x14ac:dyDescent="0.25">
      <c r="A10" s="6">
        <v>1994</v>
      </c>
      <c r="B10" s="7">
        <v>885.31304699999987</v>
      </c>
      <c r="C10" s="7">
        <v>744.16209288454354</v>
      </c>
      <c r="D10" s="7">
        <v>72.022999999999996</v>
      </c>
      <c r="E10" s="7">
        <v>35.22</v>
      </c>
      <c r="F10" s="7">
        <v>198.88939600000015</v>
      </c>
      <c r="G10" s="7">
        <v>349.67062736379444</v>
      </c>
      <c r="H10" s="7">
        <v>7.1144349999999985</v>
      </c>
      <c r="I10" s="7">
        <v>2292.3925982483374</v>
      </c>
    </row>
    <row r="11" spans="1:11" ht="13.5" thickBot="1" x14ac:dyDescent="0.25">
      <c r="A11" s="6">
        <v>1995</v>
      </c>
      <c r="B11" s="7">
        <v>866.69902100000002</v>
      </c>
      <c r="C11" s="7">
        <v>764.67509749345879</v>
      </c>
      <c r="D11" s="7">
        <v>77.504000000000005</v>
      </c>
      <c r="E11" s="7">
        <v>34.409999999999997</v>
      </c>
      <c r="F11" s="7">
        <v>208.64214500000006</v>
      </c>
      <c r="G11" s="7">
        <v>368.82131986559472</v>
      </c>
      <c r="H11" s="7">
        <v>2.7107700000000001</v>
      </c>
      <c r="I11" s="7">
        <v>2323.4623533590538</v>
      </c>
    </row>
    <row r="12" spans="1:11" ht="13.5" thickBot="1" x14ac:dyDescent="0.25">
      <c r="A12" s="6">
        <v>1996</v>
      </c>
      <c r="B12" s="7">
        <v>937.97601300000031</v>
      </c>
      <c r="C12" s="7">
        <v>791.27665578341498</v>
      </c>
      <c r="D12" s="7">
        <v>88.150999999999996</v>
      </c>
      <c r="E12" s="7">
        <v>32.909999999999997</v>
      </c>
      <c r="F12" s="7">
        <v>210.00219000000004</v>
      </c>
      <c r="G12" s="7">
        <v>337.8270917849095</v>
      </c>
      <c r="H12" s="7">
        <v>6.9569039999999989</v>
      </c>
      <c r="I12" s="7">
        <v>2405.0998545683251</v>
      </c>
    </row>
    <row r="13" spans="1:11" ht="13.5" thickBot="1" x14ac:dyDescent="0.25">
      <c r="A13" s="6">
        <v>1997</v>
      </c>
      <c r="B13" s="7">
        <v>949.74659700000007</v>
      </c>
      <c r="C13" s="7">
        <v>814.42902749243854</v>
      </c>
      <c r="D13" s="7">
        <v>91.710000000000022</v>
      </c>
      <c r="E13" s="7">
        <v>30.720000000000002</v>
      </c>
      <c r="F13" s="7">
        <v>221.71488399999996</v>
      </c>
      <c r="G13" s="7">
        <v>327.53392532352348</v>
      </c>
      <c r="H13" s="7">
        <v>7.1877900000000006</v>
      </c>
      <c r="I13" s="7">
        <v>2443.0422238159617</v>
      </c>
    </row>
    <row r="14" spans="1:11" ht="13.5" thickBot="1" x14ac:dyDescent="0.25">
      <c r="A14" s="6">
        <v>1998</v>
      </c>
      <c r="B14" s="7">
        <v>918.17730822789758</v>
      </c>
      <c r="C14" s="7">
        <v>825.12160566951366</v>
      </c>
      <c r="D14" s="7">
        <v>98.991</v>
      </c>
      <c r="E14" s="7">
        <v>28.94</v>
      </c>
      <c r="F14" s="7">
        <v>229.20823000000004</v>
      </c>
      <c r="G14" s="7">
        <v>278.27419032454594</v>
      </c>
      <c r="H14" s="7">
        <v>9.5753019999999989</v>
      </c>
      <c r="I14" s="7">
        <v>2388.2876362219577</v>
      </c>
    </row>
    <row r="15" spans="1:11" ht="13.5" thickBot="1" x14ac:dyDescent="0.25">
      <c r="A15" s="6">
        <v>1999</v>
      </c>
      <c r="B15" s="7">
        <v>994.28363044558944</v>
      </c>
      <c r="C15" s="7">
        <v>857.72086266289682</v>
      </c>
      <c r="D15" s="7">
        <v>108.051</v>
      </c>
      <c r="E15" s="7">
        <v>29.49</v>
      </c>
      <c r="F15" s="7">
        <v>240.95525399999997</v>
      </c>
      <c r="G15" s="7">
        <v>173.96908116259135</v>
      </c>
      <c r="H15" s="7">
        <v>9.0574699999999986</v>
      </c>
      <c r="I15" s="7">
        <v>2413.5272982710781</v>
      </c>
    </row>
    <row r="16" spans="1:11" ht="13.5" thickBot="1" x14ac:dyDescent="0.25">
      <c r="A16" s="6">
        <v>2000</v>
      </c>
      <c r="B16" s="7">
        <v>1144.73</v>
      </c>
      <c r="C16" s="7">
        <v>964.29000000000076</v>
      </c>
      <c r="D16" s="7">
        <v>121.12100000000001</v>
      </c>
      <c r="E16" s="7">
        <v>34.500000000000007</v>
      </c>
      <c r="F16" s="7">
        <v>254.13000000000019</v>
      </c>
      <c r="G16" s="7">
        <v>167.06000000000009</v>
      </c>
      <c r="H16" s="7">
        <v>9.0900000000000052</v>
      </c>
      <c r="I16" s="7">
        <v>2694.9210000000012</v>
      </c>
    </row>
    <row r="17" spans="1:9" ht="13.5" thickBot="1" x14ac:dyDescent="0.25">
      <c r="A17" s="6">
        <v>2001</v>
      </c>
      <c r="B17" s="7">
        <v>1126.42</v>
      </c>
      <c r="C17" s="7">
        <v>1014.2999999999997</v>
      </c>
      <c r="D17" s="7">
        <v>110.88100000000003</v>
      </c>
      <c r="E17" s="7">
        <v>36.590000000000003</v>
      </c>
      <c r="F17" s="7">
        <v>264.02999999999986</v>
      </c>
      <c r="G17" s="7">
        <v>192.80999999999995</v>
      </c>
      <c r="H17" s="7">
        <v>9.0599999999999969</v>
      </c>
      <c r="I17" s="7">
        <v>2754.0909999999994</v>
      </c>
    </row>
    <row r="18" spans="1:9" ht="13.5" thickBot="1" x14ac:dyDescent="0.25">
      <c r="A18" s="6">
        <v>2002</v>
      </c>
      <c r="B18" s="7">
        <v>1146.05</v>
      </c>
      <c r="C18" s="7">
        <v>1005.2600000000006</v>
      </c>
      <c r="D18" s="7">
        <v>113.94100000000002</v>
      </c>
      <c r="E18" s="7">
        <v>36.53</v>
      </c>
      <c r="F18" s="7">
        <v>259.24000000000012</v>
      </c>
      <c r="G18" s="7">
        <v>169.73000000000005</v>
      </c>
      <c r="H18" s="7">
        <v>8.0600000000000041</v>
      </c>
      <c r="I18" s="7">
        <v>2738.8110000000006</v>
      </c>
    </row>
    <row r="19" spans="1:9" ht="13.5" thickBot="1" x14ac:dyDescent="0.25">
      <c r="A19" s="6">
        <v>2003</v>
      </c>
      <c r="B19" s="7">
        <v>1168.81</v>
      </c>
      <c r="C19" s="7">
        <v>1070.81</v>
      </c>
      <c r="D19" s="7">
        <v>104.14200000000001</v>
      </c>
      <c r="E19" s="7">
        <v>40.67</v>
      </c>
      <c r="F19" s="7">
        <v>264.15999999999997</v>
      </c>
      <c r="G19" s="7">
        <v>177.47999999999996</v>
      </c>
      <c r="H19" s="7">
        <v>7.9999999999999991</v>
      </c>
      <c r="I19" s="7">
        <v>2834.0719999999997</v>
      </c>
    </row>
    <row r="20" spans="1:9" ht="13.5" thickBot="1" x14ac:dyDescent="0.25">
      <c r="A20" s="6">
        <v>2004</v>
      </c>
      <c r="B20" s="7">
        <v>1334.89</v>
      </c>
      <c r="C20" s="7">
        <v>1067.7300000000005</v>
      </c>
      <c r="D20" s="7">
        <v>98.682000000000002</v>
      </c>
      <c r="E20" s="7">
        <v>43.5</v>
      </c>
      <c r="F20" s="7">
        <v>266.61</v>
      </c>
      <c r="G20" s="7">
        <v>156.96</v>
      </c>
      <c r="H20" s="7">
        <v>8.08</v>
      </c>
      <c r="I20" s="7">
        <v>2976.4520000000007</v>
      </c>
    </row>
    <row r="21" spans="1:9" ht="13.5" thickBot="1" x14ac:dyDescent="0.25">
      <c r="A21" s="6">
        <v>2005</v>
      </c>
      <c r="B21" s="7">
        <v>1363.7199999999998</v>
      </c>
      <c r="C21" s="7">
        <v>1235.9500000000003</v>
      </c>
      <c r="D21" s="7">
        <v>153.03435771869403</v>
      </c>
      <c r="E21" s="7">
        <v>51.230000000000004</v>
      </c>
      <c r="F21" s="7">
        <v>266.69999999999993</v>
      </c>
      <c r="G21" s="7">
        <v>153.09</v>
      </c>
      <c r="H21" s="7">
        <v>8.1599999999999984</v>
      </c>
      <c r="I21" s="7">
        <v>3231.884357718694</v>
      </c>
    </row>
    <row r="22" spans="1:9" ht="13.5" thickBot="1" x14ac:dyDescent="0.25">
      <c r="A22" s="6">
        <v>2006</v>
      </c>
      <c r="B22" s="7">
        <v>1368.68</v>
      </c>
      <c r="C22" s="7">
        <v>1176.7000000000003</v>
      </c>
      <c r="D22" s="7">
        <v>127.21964894256799</v>
      </c>
      <c r="E22" s="7">
        <v>48.37</v>
      </c>
      <c r="F22" s="7">
        <v>277.39999999999998</v>
      </c>
      <c r="G22" s="7">
        <v>151.75</v>
      </c>
      <c r="H22" s="7">
        <v>8.1074310000000001</v>
      </c>
      <c r="I22" s="7">
        <v>3158.2270799425678</v>
      </c>
    </row>
    <row r="23" spans="1:9" ht="13.5" thickBot="1" x14ac:dyDescent="0.25">
      <c r="A23" s="6">
        <v>2007</v>
      </c>
      <c r="B23" s="7">
        <v>1440.2199999999998</v>
      </c>
      <c r="C23" s="7">
        <v>1286.4669923423041</v>
      </c>
      <c r="D23" s="7">
        <v>126.31985496431805</v>
      </c>
      <c r="E23" s="7">
        <v>42.879999999999995</v>
      </c>
      <c r="F23" s="7">
        <v>325.34612096622374</v>
      </c>
      <c r="G23" s="7">
        <v>136.92441710016104</v>
      </c>
      <c r="H23" s="7">
        <v>9.4473749999999992</v>
      </c>
      <c r="I23" s="7">
        <v>3367.6047603730067</v>
      </c>
    </row>
    <row r="24" spans="1:9" ht="13.5" thickBot="1" x14ac:dyDescent="0.25">
      <c r="A24" s="6">
        <v>2008</v>
      </c>
      <c r="B24" s="7">
        <v>1414.712</v>
      </c>
      <c r="C24" s="7">
        <v>1220.4932271063433</v>
      </c>
      <c r="D24" s="7">
        <v>208.88870408411256</v>
      </c>
      <c r="E24" s="7">
        <v>64.2</v>
      </c>
      <c r="F24" s="7">
        <v>304.52889650580471</v>
      </c>
      <c r="G24" s="7">
        <v>190.12002959142492</v>
      </c>
      <c r="H24" s="7">
        <v>9.146816247394165</v>
      </c>
      <c r="I24" s="7">
        <v>3412.0896735350798</v>
      </c>
    </row>
    <row r="25" spans="1:9" ht="13.5" thickBot="1" x14ac:dyDescent="0.25">
      <c r="A25" s="6">
        <v>2009</v>
      </c>
      <c r="B25" s="7">
        <v>1425.3780000000002</v>
      </c>
      <c r="C25" s="7">
        <v>1156.1762158587142</v>
      </c>
      <c r="D25" s="7">
        <v>195.26136293760814</v>
      </c>
      <c r="E25" s="7">
        <v>63.930000000000007</v>
      </c>
      <c r="F25" s="7">
        <v>279.74973453484051</v>
      </c>
      <c r="G25" s="7">
        <v>186.49136259459283</v>
      </c>
      <c r="H25" s="7">
        <v>9.2974509999999988</v>
      </c>
      <c r="I25" s="7">
        <v>3316.2841269257556</v>
      </c>
    </row>
    <row r="26" spans="1:9" ht="13.5" thickBot="1" x14ac:dyDescent="0.25">
      <c r="A26" s="6">
        <v>2010</v>
      </c>
      <c r="B26" s="7">
        <v>1389.8312989999999</v>
      </c>
      <c r="C26" s="7">
        <v>1142.8495397201389</v>
      </c>
      <c r="D26" s="7">
        <v>190.12430629343078</v>
      </c>
      <c r="E26" s="7">
        <v>61.94</v>
      </c>
      <c r="F26" s="7">
        <v>248.93086799999998</v>
      </c>
      <c r="G26" s="7">
        <v>184.59294583824621</v>
      </c>
      <c r="H26" s="7">
        <v>9.2974509999999988</v>
      </c>
      <c r="I26" s="7">
        <v>3227.5664098518159</v>
      </c>
    </row>
    <row r="27" spans="1:9" ht="13.5" thickBot="1" x14ac:dyDescent="0.25">
      <c r="A27" s="6">
        <v>2011</v>
      </c>
      <c r="B27" s="7">
        <v>1427.5361959999998</v>
      </c>
      <c r="C27" s="7">
        <v>1137.7082494363103</v>
      </c>
      <c r="D27" s="7">
        <v>192.86569323049645</v>
      </c>
      <c r="E27" s="7">
        <v>64.200191999999987</v>
      </c>
      <c r="F27" s="7">
        <v>263.44680299999999</v>
      </c>
      <c r="G27" s="7">
        <v>187.84411162395591</v>
      </c>
      <c r="H27" s="7">
        <v>11.576101000000001</v>
      </c>
      <c r="I27" s="7">
        <v>3285.1773462907627</v>
      </c>
    </row>
    <row r="28" spans="1:9" ht="13.5" thickBot="1" x14ac:dyDescent="0.25">
      <c r="A28" s="6">
        <v>2012</v>
      </c>
      <c r="B28" s="7">
        <v>1513.6797499999998</v>
      </c>
      <c r="C28" s="7">
        <v>1168.7938395281187</v>
      </c>
      <c r="D28" s="7">
        <v>195.04606629819156</v>
      </c>
      <c r="E28" s="7">
        <v>64.375309760000007</v>
      </c>
      <c r="F28" s="7">
        <v>253.96697</v>
      </c>
      <c r="G28" s="7">
        <v>190.85505646641423</v>
      </c>
      <c r="H28" s="7">
        <v>11.576101000000003</v>
      </c>
      <c r="I28" s="7">
        <v>3398.2930930527241</v>
      </c>
    </row>
    <row r="29" spans="1:9" ht="13.5" thickBot="1" x14ac:dyDescent="0.25">
      <c r="A29" s="6">
        <v>2013</v>
      </c>
      <c r="B29" s="7">
        <v>1633.0859930000001</v>
      </c>
      <c r="C29" s="7">
        <v>1055.2580709999997</v>
      </c>
      <c r="D29" s="7">
        <v>179.38642563520963</v>
      </c>
      <c r="E29" s="7">
        <v>62.158356662399996</v>
      </c>
      <c r="F29" s="7">
        <v>249.72054942235093</v>
      </c>
      <c r="G29" s="7">
        <v>171.35806400000001</v>
      </c>
      <c r="H29" s="7">
        <v>11.576101000000003</v>
      </c>
      <c r="I29" s="7">
        <v>3362.5435607199602</v>
      </c>
    </row>
    <row r="30" spans="1:9" ht="13.5" thickBot="1" x14ac:dyDescent="0.25">
      <c r="A30" s="6">
        <v>2014</v>
      </c>
      <c r="B30" s="7">
        <v>1654.0299911746911</v>
      </c>
      <c r="C30" s="7">
        <v>1048.8394802011819</v>
      </c>
      <c r="D30" s="7">
        <v>168.46698692328289</v>
      </c>
      <c r="E30" s="7">
        <v>66.192832988126469</v>
      </c>
      <c r="F30" s="7">
        <v>264.12175758505856</v>
      </c>
      <c r="G30" s="7">
        <v>173.13056348868164</v>
      </c>
      <c r="H30" s="7">
        <v>11.79506714142182</v>
      </c>
      <c r="I30" s="7">
        <v>3386.5766795024451</v>
      </c>
    </row>
    <row r="31" spans="1:9" ht="13.5" thickBot="1" x14ac:dyDescent="0.25">
      <c r="A31" s="6">
        <v>2015</v>
      </c>
      <c r="B31" s="7">
        <v>1687.3231505742426</v>
      </c>
      <c r="C31" s="7">
        <v>1065.5187035245194</v>
      </c>
      <c r="D31" s="7">
        <v>157.06890238118757</v>
      </c>
      <c r="E31" s="7">
        <v>67.636489628106744</v>
      </c>
      <c r="F31" s="7">
        <v>259.14381840516131</v>
      </c>
      <c r="G31" s="7">
        <v>173.45235349739136</v>
      </c>
      <c r="H31" s="7">
        <v>11.853628657078238</v>
      </c>
      <c r="I31" s="7">
        <v>3421.9970466676873</v>
      </c>
    </row>
    <row r="32" spans="1:9" ht="13.5" thickBot="1" x14ac:dyDescent="0.25">
      <c r="A32" s="6">
        <v>2016</v>
      </c>
      <c r="B32" s="7">
        <v>1707.7188596216176</v>
      </c>
      <c r="C32" s="7">
        <v>1075.872078718701</v>
      </c>
      <c r="D32" s="7">
        <v>156.18081741303823</v>
      </c>
      <c r="E32" s="7">
        <v>67.08918906380724</v>
      </c>
      <c r="F32" s="7">
        <v>261.71758558872767</v>
      </c>
      <c r="G32" s="7">
        <v>174.39049409390537</v>
      </c>
      <c r="H32" s="7">
        <v>11.889518263923698</v>
      </c>
      <c r="I32" s="7">
        <v>3454.8585427637208</v>
      </c>
    </row>
    <row r="33" spans="1:9" ht="13.5" thickBot="1" x14ac:dyDescent="0.25">
      <c r="A33" s="6">
        <v>2017</v>
      </c>
      <c r="B33" s="7">
        <v>1750.2534731630637</v>
      </c>
      <c r="C33" s="7">
        <v>1091.9831589078065</v>
      </c>
      <c r="D33" s="7">
        <v>155.97198537293752</v>
      </c>
      <c r="E33" s="7">
        <v>67.488550625546353</v>
      </c>
      <c r="F33" s="7">
        <v>265.3025142268441</v>
      </c>
      <c r="G33" s="7">
        <v>175.76656064603077</v>
      </c>
      <c r="H33" s="7">
        <v>11.97678225738372</v>
      </c>
      <c r="I33" s="7">
        <v>3518.7430251996129</v>
      </c>
    </row>
    <row r="34" spans="1:9" ht="13.5" thickBot="1" x14ac:dyDescent="0.25">
      <c r="A34" s="6">
        <v>2018</v>
      </c>
      <c r="B34" s="7">
        <v>1788.3343229965535</v>
      </c>
      <c r="C34" s="7">
        <v>1110.1530374665836</v>
      </c>
      <c r="D34" s="7">
        <v>156.52571015213022</v>
      </c>
      <c r="E34" s="7">
        <v>67.727770297353501</v>
      </c>
      <c r="F34" s="7">
        <v>269.57475427135728</v>
      </c>
      <c r="G34" s="7">
        <v>176.50750497483472</v>
      </c>
      <c r="H34" s="7">
        <v>12.092777974343401</v>
      </c>
      <c r="I34" s="7">
        <v>3580.9158781331562</v>
      </c>
    </row>
    <row r="35" spans="1:9" ht="13.5" thickBot="1" x14ac:dyDescent="0.25">
      <c r="A35" s="6">
        <v>2019</v>
      </c>
      <c r="B35" s="7">
        <v>1828.917223585699</v>
      </c>
      <c r="C35" s="7">
        <v>1129.3355381815927</v>
      </c>
      <c r="D35" s="7">
        <v>156.945907987407</v>
      </c>
      <c r="E35" s="7">
        <v>67.525486939481965</v>
      </c>
      <c r="F35" s="7">
        <v>274.32183301193896</v>
      </c>
      <c r="G35" s="7">
        <v>177.50844708966088</v>
      </c>
      <c r="H35" s="7">
        <v>12.184644746353671</v>
      </c>
      <c r="I35" s="7">
        <v>3646.739081542134</v>
      </c>
    </row>
    <row r="36" spans="1:9" ht="13.5" thickBot="1" x14ac:dyDescent="0.25">
      <c r="A36" s="6">
        <v>2020</v>
      </c>
      <c r="B36" s="7">
        <v>1877.1277399304252</v>
      </c>
      <c r="C36" s="7">
        <v>1149.956010555195</v>
      </c>
      <c r="D36" s="7">
        <v>157.24777847362651</v>
      </c>
      <c r="E36" s="7">
        <v>67.364135934298005</v>
      </c>
      <c r="F36" s="7">
        <v>279.09184056316064</v>
      </c>
      <c r="G36" s="7">
        <v>178.74240373184392</v>
      </c>
      <c r="H36" s="7">
        <v>12.262101217273639</v>
      </c>
      <c r="I36" s="7">
        <v>3721.7920104058221</v>
      </c>
    </row>
    <row r="37" spans="1:9" ht="13.5" thickBot="1" x14ac:dyDescent="0.25">
      <c r="A37" s="6">
        <v>2021</v>
      </c>
      <c r="B37" s="7">
        <v>1815.4589587491714</v>
      </c>
      <c r="C37" s="7">
        <v>1170.9906677329141</v>
      </c>
      <c r="D37" s="7">
        <v>157.65486465258886</v>
      </c>
      <c r="E37" s="7">
        <v>67.189933095525291</v>
      </c>
      <c r="F37" s="7">
        <v>283.99339716540845</v>
      </c>
      <c r="G37" s="7">
        <v>180.35084561792272</v>
      </c>
      <c r="H37" s="7">
        <v>12.33844947559836</v>
      </c>
      <c r="I37" s="7">
        <v>3687.9771164891295</v>
      </c>
    </row>
    <row r="38" spans="1:9" ht="13.5" thickBot="1" x14ac:dyDescent="0.25">
      <c r="A38" s="6">
        <v>2022</v>
      </c>
      <c r="B38" s="7">
        <v>1821.7473413073624</v>
      </c>
      <c r="C38" s="7">
        <v>1191.6876667807012</v>
      </c>
      <c r="D38" s="7">
        <v>158.11747682899454</v>
      </c>
      <c r="E38" s="7">
        <v>67.062788445742697</v>
      </c>
      <c r="F38" s="7">
        <v>288.80055304061221</v>
      </c>
      <c r="G38" s="7">
        <v>182.21516057703192</v>
      </c>
      <c r="H38" s="7">
        <v>12.415366147221622</v>
      </c>
      <c r="I38" s="7">
        <v>3722.046353127666</v>
      </c>
    </row>
    <row r="39" spans="1:9" ht="13.5" thickBot="1" x14ac:dyDescent="0.25">
      <c r="A39" s="6">
        <v>2023</v>
      </c>
      <c r="B39" s="7">
        <v>1840.965785479915</v>
      </c>
      <c r="C39" s="7">
        <v>1210.3856550974679</v>
      </c>
      <c r="D39" s="7">
        <v>158.39120127357913</v>
      </c>
      <c r="E39" s="7">
        <v>66.988149893345664</v>
      </c>
      <c r="F39" s="7">
        <v>293.10650647538586</v>
      </c>
      <c r="G39" s="7">
        <v>183.48953620612517</v>
      </c>
      <c r="H39" s="7">
        <v>12.483800396406826</v>
      </c>
      <c r="I39" s="7">
        <v>3765.8106348222254</v>
      </c>
    </row>
    <row r="40" spans="1:9" ht="13.5" thickBot="1" x14ac:dyDescent="0.25">
      <c r="A40" s="6">
        <v>2024</v>
      </c>
      <c r="B40" s="7">
        <v>1855.0381544139711</v>
      </c>
      <c r="C40" s="7">
        <v>1231.765847173197</v>
      </c>
      <c r="D40" s="7">
        <v>158.93672943939123</v>
      </c>
      <c r="E40" s="7">
        <v>67.099090601614179</v>
      </c>
      <c r="F40" s="7">
        <v>297.56978582790322</v>
      </c>
      <c r="G40" s="7">
        <v>184.92838976736104</v>
      </c>
      <c r="H40" s="7">
        <v>12.539610758731174</v>
      </c>
      <c r="I40" s="7">
        <v>3807.8776079821691</v>
      </c>
    </row>
    <row r="41" spans="1:9" ht="13.5" thickBot="1" x14ac:dyDescent="0.25">
      <c r="A41" s="6">
        <v>2025</v>
      </c>
      <c r="B41" s="7">
        <v>1862.1008665179972</v>
      </c>
      <c r="C41" s="7">
        <v>1251.9209303371697</v>
      </c>
      <c r="D41" s="7">
        <v>159.43774206520271</v>
      </c>
      <c r="E41" s="7">
        <v>66.959392313044987</v>
      </c>
      <c r="F41" s="7">
        <v>301.74204768200104</v>
      </c>
      <c r="G41" s="7">
        <v>185.86405936014432</v>
      </c>
      <c r="H41" s="7">
        <v>12.590533242842145</v>
      </c>
      <c r="I41" s="7">
        <v>3840.6155715184022</v>
      </c>
    </row>
    <row r="42" spans="1:9" ht="13.5" thickBot="1" x14ac:dyDescent="0.25">
      <c r="A42" s="6">
        <v>2026</v>
      </c>
      <c r="B42" s="7">
        <v>1863.2448483485923</v>
      </c>
      <c r="C42" s="7">
        <v>1271.6329500453737</v>
      </c>
      <c r="D42" s="7">
        <v>160.03869496621002</v>
      </c>
      <c r="E42" s="7">
        <v>66.770474853217607</v>
      </c>
      <c r="F42" s="7">
        <v>305.88940428474285</v>
      </c>
      <c r="G42" s="7">
        <v>186.63585871446674</v>
      </c>
      <c r="H42" s="7">
        <v>12.634063571145218</v>
      </c>
      <c r="I42" s="7">
        <v>3866.8462947837493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 t="shared" ref="B47:I47" si="0">EXP((LN(B16/B6)/10))-1</f>
        <v>4.08621958834261E-2</v>
      </c>
      <c r="C47" s="12">
        <f t="shared" si="0"/>
        <v>5.1154460480451469E-2</v>
      </c>
      <c r="D47" s="12">
        <f t="shared" si="0"/>
        <v>6.0783727870713067E-2</v>
      </c>
      <c r="E47" s="12">
        <f t="shared" si="0"/>
        <v>2.9647945755642002E-3</v>
      </c>
      <c r="F47" s="12">
        <f t="shared" si="0"/>
        <v>3.0705832485373286E-2</v>
      </c>
      <c r="G47" s="12">
        <f t="shared" si="0"/>
        <v>-4.9152455596404465E-2</v>
      </c>
      <c r="H47" s="12">
        <f t="shared" si="0"/>
        <v>0.10888013301178479</v>
      </c>
      <c r="I47" s="12">
        <f t="shared" si="0"/>
        <v>3.4448548879260077E-2</v>
      </c>
    </row>
    <row r="48" spans="1:9" x14ac:dyDescent="0.2">
      <c r="A48" s="8" t="s">
        <v>27</v>
      </c>
      <c r="B48" s="12">
        <f t="shared" ref="B48:I48" si="1">EXP((LN(B29/B16)/13))-1</f>
        <v>2.7707891766249215E-2</v>
      </c>
      <c r="C48" s="12">
        <f t="shared" si="1"/>
        <v>6.9586034866884194E-3</v>
      </c>
      <c r="D48" s="12">
        <f t="shared" si="1"/>
        <v>3.0672715011788032E-2</v>
      </c>
      <c r="E48" s="12">
        <f t="shared" si="1"/>
        <v>4.6327706084119402E-2</v>
      </c>
      <c r="F48" s="12">
        <f t="shared" si="1"/>
        <v>-1.3455137348962198E-3</v>
      </c>
      <c r="G48" s="12">
        <f t="shared" si="1"/>
        <v>1.9559318406541237E-3</v>
      </c>
      <c r="H48" s="12">
        <f t="shared" si="1"/>
        <v>1.877153453388769E-2</v>
      </c>
      <c r="I48" s="12">
        <f t="shared" si="1"/>
        <v>1.7171049332059152E-2</v>
      </c>
    </row>
    <row r="49" spans="1:9" x14ac:dyDescent="0.2">
      <c r="A49" s="8" t="s">
        <v>28</v>
      </c>
      <c r="B49" s="12">
        <f t="shared" ref="B49:I49" si="2">EXP((LN(B31/B29)/2))-1</f>
        <v>1.6470094154152237E-2</v>
      </c>
      <c r="C49" s="12">
        <f t="shared" si="2"/>
        <v>4.849908960523841E-3</v>
      </c>
      <c r="D49" s="12">
        <f t="shared" si="2"/>
        <v>-6.4270511072506475E-2</v>
      </c>
      <c r="E49" s="12">
        <f t="shared" si="2"/>
        <v>4.3135601049702599E-2</v>
      </c>
      <c r="F49" s="12">
        <f t="shared" si="2"/>
        <v>1.8692915695468493E-2</v>
      </c>
      <c r="G49" s="12">
        <f t="shared" si="2"/>
        <v>6.0922996648304917E-3</v>
      </c>
      <c r="H49" s="12">
        <f t="shared" si="2"/>
        <v>1.1916098823309795E-2</v>
      </c>
      <c r="I49" s="12">
        <f t="shared" si="2"/>
        <v>8.8018165400924886E-3</v>
      </c>
    </row>
    <row r="50" spans="1:9" x14ac:dyDescent="0.2">
      <c r="A50" s="8" t="s">
        <v>60</v>
      </c>
      <c r="B50" s="12">
        <f t="shared" ref="B50:I50" si="3">EXP((LN(B42/B29)/13))-1</f>
        <v>1.0193762741711687E-2</v>
      </c>
      <c r="C50" s="12">
        <f t="shared" si="3"/>
        <v>1.4450841972411865E-2</v>
      </c>
      <c r="D50" s="12">
        <f t="shared" si="3"/>
        <v>-8.7405505549977835E-3</v>
      </c>
      <c r="E50" s="12">
        <f t="shared" si="3"/>
        <v>5.5210096107976003E-3</v>
      </c>
      <c r="F50" s="12">
        <f t="shared" si="3"/>
        <v>1.5728653523762404E-2</v>
      </c>
      <c r="G50" s="12">
        <f t="shared" si="3"/>
        <v>6.5911752828919923E-3</v>
      </c>
      <c r="H50" s="12">
        <f t="shared" si="3"/>
        <v>6.7499024407611241E-3</v>
      </c>
      <c r="I50" s="12">
        <f t="shared" si="3"/>
        <v>1.0807332936855651E-2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1920.6891871375456</v>
      </c>
      <c r="C6" s="7">
        <v>245.84821595360563</v>
      </c>
      <c r="D6" s="7">
        <v>2166.5374030911512</v>
      </c>
      <c r="E6" s="7">
        <v>0</v>
      </c>
      <c r="F6" s="7">
        <v>0</v>
      </c>
      <c r="G6" s="7">
        <v>0</v>
      </c>
      <c r="H6" s="7">
        <v>2166.5374030911512</v>
      </c>
    </row>
    <row r="7" spans="1:11" ht="13.5" thickBot="1" x14ac:dyDescent="0.25">
      <c r="A7" s="6">
        <v>1991</v>
      </c>
      <c r="B7" s="7">
        <v>1948.9999685243554</v>
      </c>
      <c r="C7" s="7">
        <v>249.47199597111728</v>
      </c>
      <c r="D7" s="7">
        <v>2198.4719644954725</v>
      </c>
      <c r="E7" s="7">
        <v>0</v>
      </c>
      <c r="F7" s="7">
        <v>0</v>
      </c>
      <c r="G7" s="7">
        <v>0</v>
      </c>
      <c r="H7" s="7">
        <v>2198.4719644954725</v>
      </c>
    </row>
    <row r="8" spans="1:11" ht="13.5" thickBot="1" x14ac:dyDescent="0.25">
      <c r="A8" s="6">
        <v>1992</v>
      </c>
      <c r="B8" s="7">
        <v>2101.0059037743563</v>
      </c>
      <c r="C8" s="7">
        <v>268.9287556831174</v>
      </c>
      <c r="D8" s="7">
        <v>2369.9346594574736</v>
      </c>
      <c r="E8" s="7">
        <v>0</v>
      </c>
      <c r="F8" s="7">
        <v>0</v>
      </c>
      <c r="G8" s="7">
        <v>0</v>
      </c>
      <c r="H8" s="7">
        <v>2369.9346594574736</v>
      </c>
    </row>
    <row r="9" spans="1:11" ht="13.5" thickBot="1" x14ac:dyDescent="0.25">
      <c r="A9" s="6">
        <v>1993</v>
      </c>
      <c r="B9" s="7">
        <v>2152.415775549784</v>
      </c>
      <c r="C9" s="7">
        <v>275.50921927037211</v>
      </c>
      <c r="D9" s="7">
        <v>2427.9249948201559</v>
      </c>
      <c r="E9" s="7">
        <v>0</v>
      </c>
      <c r="F9" s="7">
        <v>0</v>
      </c>
      <c r="G9" s="7">
        <v>0</v>
      </c>
      <c r="H9" s="7">
        <v>2427.9249948201559</v>
      </c>
    </row>
    <row r="10" spans="1:11" ht="13.5" thickBot="1" x14ac:dyDescent="0.25">
      <c r="A10" s="6">
        <v>1994</v>
      </c>
      <c r="B10" s="7">
        <v>2292.3925982483383</v>
      </c>
      <c r="C10" s="7">
        <v>293.42625257578703</v>
      </c>
      <c r="D10" s="7">
        <v>2585.8188508241255</v>
      </c>
      <c r="E10" s="7">
        <v>0</v>
      </c>
      <c r="F10" s="7">
        <v>0</v>
      </c>
      <c r="G10" s="7">
        <v>0</v>
      </c>
      <c r="H10" s="7">
        <v>2585.8188508241255</v>
      </c>
    </row>
    <row r="11" spans="1:11" ht="13.5" thickBot="1" x14ac:dyDescent="0.25">
      <c r="A11" s="6">
        <v>1995</v>
      </c>
      <c r="B11" s="7">
        <v>2323.4623533590538</v>
      </c>
      <c r="C11" s="7">
        <v>297.40318122995865</v>
      </c>
      <c r="D11" s="7">
        <v>2620.8655345890124</v>
      </c>
      <c r="E11" s="7">
        <v>0</v>
      </c>
      <c r="F11" s="7">
        <v>0</v>
      </c>
      <c r="G11" s="7">
        <v>0</v>
      </c>
      <c r="H11" s="7">
        <v>2620.8655345890124</v>
      </c>
    </row>
    <row r="12" spans="1:11" ht="13.5" thickBot="1" x14ac:dyDescent="0.25">
      <c r="A12" s="6">
        <v>1996</v>
      </c>
      <c r="B12" s="7">
        <v>2405.0998545683246</v>
      </c>
      <c r="C12" s="7">
        <v>307.8527813847453</v>
      </c>
      <c r="D12" s="7">
        <v>2712.9526359530701</v>
      </c>
      <c r="E12" s="7">
        <v>0</v>
      </c>
      <c r="F12" s="7">
        <v>0</v>
      </c>
      <c r="G12" s="7">
        <v>0</v>
      </c>
      <c r="H12" s="7">
        <v>2712.9526359530701</v>
      </c>
    </row>
    <row r="13" spans="1:11" ht="13.5" thickBot="1" x14ac:dyDescent="0.25">
      <c r="A13" s="6">
        <v>1997</v>
      </c>
      <c r="B13" s="7">
        <v>2443.0422238159617</v>
      </c>
      <c r="C13" s="7">
        <v>312.70940464844284</v>
      </c>
      <c r="D13" s="7">
        <v>2755.7516284644043</v>
      </c>
      <c r="E13" s="7">
        <v>0</v>
      </c>
      <c r="F13" s="7">
        <v>0</v>
      </c>
      <c r="G13" s="7">
        <v>0</v>
      </c>
      <c r="H13" s="7">
        <v>2755.7516284644043</v>
      </c>
    </row>
    <row r="14" spans="1:11" ht="13.5" thickBot="1" x14ac:dyDescent="0.25">
      <c r="A14" s="6">
        <v>1998</v>
      </c>
      <c r="B14" s="7">
        <v>2388.2876362219577</v>
      </c>
      <c r="C14" s="7">
        <v>305.70081743641032</v>
      </c>
      <c r="D14" s="7">
        <v>2693.9884536583681</v>
      </c>
      <c r="E14" s="7">
        <v>0</v>
      </c>
      <c r="F14" s="7">
        <v>0</v>
      </c>
      <c r="G14" s="7">
        <v>0</v>
      </c>
      <c r="H14" s="7">
        <v>2693.9884536583681</v>
      </c>
    </row>
    <row r="15" spans="1:11" ht="13.5" thickBot="1" x14ac:dyDescent="0.25">
      <c r="A15" s="6">
        <v>1999</v>
      </c>
      <c r="B15" s="7">
        <v>2413.5272982710781</v>
      </c>
      <c r="C15" s="7">
        <v>308.93149417869773</v>
      </c>
      <c r="D15" s="7">
        <v>2722.458792449776</v>
      </c>
      <c r="E15" s="7">
        <v>0</v>
      </c>
      <c r="F15" s="7">
        <v>0</v>
      </c>
      <c r="G15" s="7">
        <v>0</v>
      </c>
      <c r="H15" s="7">
        <v>2722.458792449776</v>
      </c>
    </row>
    <row r="16" spans="1:11" ht="13.5" thickBot="1" x14ac:dyDescent="0.25">
      <c r="A16" s="6">
        <v>2000</v>
      </c>
      <c r="B16" s="7">
        <v>2694.9210000000012</v>
      </c>
      <c r="C16" s="7">
        <v>344.94988799999987</v>
      </c>
      <c r="D16" s="7">
        <v>3039.8708880000013</v>
      </c>
      <c r="E16" s="7">
        <v>0</v>
      </c>
      <c r="F16" s="7">
        <v>0</v>
      </c>
      <c r="G16" s="7">
        <v>0</v>
      </c>
      <c r="H16" s="7">
        <v>3039.8708880000013</v>
      </c>
    </row>
    <row r="17" spans="1:8" ht="13.5" thickBot="1" x14ac:dyDescent="0.25">
      <c r="A17" s="6">
        <v>2001</v>
      </c>
      <c r="B17" s="7">
        <v>2754.0925071841648</v>
      </c>
      <c r="C17" s="7">
        <v>352.52364799999964</v>
      </c>
      <c r="D17" s="7">
        <v>3106.6161551841642</v>
      </c>
      <c r="E17" s="7">
        <v>0</v>
      </c>
      <c r="F17" s="7">
        <v>1.5071841651282689E-3</v>
      </c>
      <c r="G17" s="7">
        <v>1.5071841651282689E-3</v>
      </c>
      <c r="H17" s="7">
        <v>3106.6146479999989</v>
      </c>
    </row>
    <row r="18" spans="1:8" ht="13.5" thickBot="1" x14ac:dyDescent="0.25">
      <c r="A18" s="6">
        <v>2002</v>
      </c>
      <c r="B18" s="7">
        <v>2738.821890746909</v>
      </c>
      <c r="C18" s="7">
        <v>350.56780799999984</v>
      </c>
      <c r="D18" s="7">
        <v>3089.3896987469088</v>
      </c>
      <c r="E18" s="7">
        <v>0</v>
      </c>
      <c r="F18" s="7">
        <v>1.089074690820546E-2</v>
      </c>
      <c r="G18" s="7">
        <v>1.089074690820546E-2</v>
      </c>
      <c r="H18" s="7">
        <v>3089.3788080000008</v>
      </c>
    </row>
    <row r="19" spans="1:8" ht="13.5" thickBot="1" x14ac:dyDescent="0.25">
      <c r="A19" s="6">
        <v>2003</v>
      </c>
      <c r="B19" s="7">
        <v>2834.1424741775168</v>
      </c>
      <c r="C19" s="7">
        <v>362.76121599999965</v>
      </c>
      <c r="D19" s="7">
        <v>3196.9036901775162</v>
      </c>
      <c r="E19" s="7">
        <v>0</v>
      </c>
      <c r="F19" s="7">
        <v>7.0474177517003994E-2</v>
      </c>
      <c r="G19" s="7">
        <v>7.0474177517003994E-2</v>
      </c>
      <c r="H19" s="7">
        <v>3196.8332159999991</v>
      </c>
    </row>
    <row r="20" spans="1:8" ht="13.5" thickBot="1" x14ac:dyDescent="0.25">
      <c r="A20" s="6">
        <v>2004</v>
      </c>
      <c r="B20" s="7">
        <v>2976.5950052795088</v>
      </c>
      <c r="C20" s="7">
        <v>380.98585599999973</v>
      </c>
      <c r="D20" s="7">
        <v>3357.5808612795086</v>
      </c>
      <c r="E20" s="7">
        <v>0</v>
      </c>
      <c r="F20" s="7">
        <v>0.1430052795087261</v>
      </c>
      <c r="G20" s="7">
        <v>0.1430052795087261</v>
      </c>
      <c r="H20" s="7">
        <v>3357.437856</v>
      </c>
    </row>
    <row r="21" spans="1:8" ht="13.5" thickBot="1" x14ac:dyDescent="0.25">
      <c r="A21" s="6">
        <v>2005</v>
      </c>
      <c r="B21" s="7">
        <v>3232.1841385333196</v>
      </c>
      <c r="C21" s="7">
        <v>413.68119778799246</v>
      </c>
      <c r="D21" s="7">
        <v>3645.865336321312</v>
      </c>
      <c r="E21" s="7">
        <v>0</v>
      </c>
      <c r="F21" s="7">
        <v>0.29978081462546302</v>
      </c>
      <c r="G21" s="7">
        <v>0.29978081462546302</v>
      </c>
      <c r="H21" s="7">
        <v>3645.5655555066865</v>
      </c>
    </row>
    <row r="22" spans="1:8" ht="13.5" thickBot="1" x14ac:dyDescent="0.25">
      <c r="A22" s="6">
        <v>2006</v>
      </c>
      <c r="B22" s="7">
        <v>3159.1385794718808</v>
      </c>
      <c r="C22" s="7">
        <v>404.25306623264839</v>
      </c>
      <c r="D22" s="7">
        <v>3563.3916457045293</v>
      </c>
      <c r="E22" s="7">
        <v>0</v>
      </c>
      <c r="F22" s="7">
        <v>0.91149952931234224</v>
      </c>
      <c r="G22" s="7">
        <v>0.91149952931234224</v>
      </c>
      <c r="H22" s="7">
        <v>3562.4801461752168</v>
      </c>
    </row>
    <row r="23" spans="1:8" ht="13.5" thickBot="1" x14ac:dyDescent="0.25">
      <c r="A23" s="6">
        <v>2007</v>
      </c>
      <c r="B23" s="7">
        <v>3369.1507265796431</v>
      </c>
      <c r="C23" s="7">
        <v>431.05340932774453</v>
      </c>
      <c r="D23" s="7">
        <v>3800.2041359073878</v>
      </c>
      <c r="E23" s="7">
        <v>0</v>
      </c>
      <c r="F23" s="7">
        <v>1.545966206635887</v>
      </c>
      <c r="G23" s="7">
        <v>1.5459662066358868</v>
      </c>
      <c r="H23" s="7">
        <v>3798.6581697007518</v>
      </c>
    </row>
    <row r="24" spans="1:8" ht="13.5" thickBot="1" x14ac:dyDescent="0.25">
      <c r="A24" s="6">
        <v>2008</v>
      </c>
      <c r="B24" s="7">
        <v>3415.8918761584519</v>
      </c>
      <c r="C24" s="7">
        <v>436.74747821248991</v>
      </c>
      <c r="D24" s="7">
        <v>3852.6393543709419</v>
      </c>
      <c r="E24" s="7">
        <v>0</v>
      </c>
      <c r="F24" s="7">
        <v>3.80220262337183</v>
      </c>
      <c r="G24" s="7">
        <v>3.80220262337183</v>
      </c>
      <c r="H24" s="7">
        <v>3848.8371517475703</v>
      </c>
    </row>
    <row r="25" spans="1:8" ht="13.5" thickBot="1" x14ac:dyDescent="0.25">
      <c r="A25" s="6">
        <v>2009</v>
      </c>
      <c r="B25" s="7">
        <v>3322.1768219206997</v>
      </c>
      <c r="C25" s="7">
        <v>424.48436824649633</v>
      </c>
      <c r="D25" s="7">
        <v>3746.6611901671959</v>
      </c>
      <c r="E25" s="7">
        <v>0</v>
      </c>
      <c r="F25" s="7">
        <v>5.8926949949440157</v>
      </c>
      <c r="G25" s="7">
        <v>5.8926949949440157</v>
      </c>
      <c r="H25" s="7">
        <v>3740.7684951722517</v>
      </c>
    </row>
    <row r="26" spans="1:8" ht="13.5" thickBot="1" x14ac:dyDescent="0.25">
      <c r="A26" s="6">
        <v>2010</v>
      </c>
      <c r="B26" s="7">
        <v>3234.4617065202629</v>
      </c>
      <c r="C26" s="7">
        <v>413.12850046103205</v>
      </c>
      <c r="D26" s="7">
        <v>3647.5902069812951</v>
      </c>
      <c r="E26" s="7">
        <v>0</v>
      </c>
      <c r="F26" s="7">
        <v>6.8952966684472727</v>
      </c>
      <c r="G26" s="7">
        <v>6.8952966684472718</v>
      </c>
      <c r="H26" s="7">
        <v>3640.6949103128477</v>
      </c>
    </row>
    <row r="27" spans="1:8" ht="13.5" thickBot="1" x14ac:dyDescent="0.25">
      <c r="A27" s="6">
        <v>2011</v>
      </c>
      <c r="B27" s="7">
        <v>3294.1285458773309</v>
      </c>
      <c r="C27" s="7">
        <v>420.50270032521723</v>
      </c>
      <c r="D27" s="7">
        <v>3714.631246202548</v>
      </c>
      <c r="E27" s="7">
        <v>0.47980800000000023</v>
      </c>
      <c r="F27" s="7">
        <v>8.4713915865687923</v>
      </c>
      <c r="G27" s="7">
        <v>8.9511995865687926</v>
      </c>
      <c r="H27" s="7">
        <v>3705.6800466159793</v>
      </c>
    </row>
    <row r="28" spans="1:8" ht="13.5" thickBot="1" x14ac:dyDescent="0.25">
      <c r="A28" s="6">
        <v>2012</v>
      </c>
      <c r="B28" s="7">
        <v>3419.1479461583149</v>
      </c>
      <c r="C28" s="7">
        <v>434.98151591074839</v>
      </c>
      <c r="D28" s="7">
        <v>3854.1294620690633</v>
      </c>
      <c r="E28" s="7">
        <v>8.3046902399999958</v>
      </c>
      <c r="F28" s="7">
        <v>12.550162865590522</v>
      </c>
      <c r="G28" s="7">
        <v>20.854853105590518</v>
      </c>
      <c r="H28" s="7">
        <v>3833.2746089634729</v>
      </c>
    </row>
    <row r="29" spans="1:8" ht="13.5" thickBot="1" x14ac:dyDescent="0.25">
      <c r="A29" s="6">
        <v>2013</v>
      </c>
      <c r="B29" s="7">
        <v>3387.9276397779222</v>
      </c>
      <c r="C29" s="7">
        <v>430.40557577215458</v>
      </c>
      <c r="D29" s="7">
        <v>3818.3332155500766</v>
      </c>
      <c r="E29" s="7">
        <v>8.2216433375999998</v>
      </c>
      <c r="F29" s="7">
        <v>17.162435720361685</v>
      </c>
      <c r="G29" s="7">
        <v>25.384079057961685</v>
      </c>
      <c r="H29" s="7">
        <v>3792.949136492115</v>
      </c>
    </row>
    <row r="30" spans="1:8" ht="13.5" thickBot="1" x14ac:dyDescent="0.25">
      <c r="A30" s="6">
        <v>2014</v>
      </c>
      <c r="B30" s="7">
        <v>3421.355333726573</v>
      </c>
      <c r="C30" s="7">
        <v>433.48181497631253</v>
      </c>
      <c r="D30" s="7">
        <v>3854.8371487028853</v>
      </c>
      <c r="E30" s="7">
        <v>8.3741750797618444</v>
      </c>
      <c r="F30" s="7">
        <v>26.404479144366665</v>
      </c>
      <c r="G30" s="7">
        <v>34.778654224128509</v>
      </c>
      <c r="H30" s="7">
        <v>3820.058494478757</v>
      </c>
    </row>
    <row r="31" spans="1:8" ht="13.5" thickBot="1" x14ac:dyDescent="0.25">
      <c r="A31" s="6">
        <v>2015</v>
      </c>
      <c r="B31" s="7">
        <v>3464.7069875262664</v>
      </c>
      <c r="C31" s="7">
        <v>438.01562197346368</v>
      </c>
      <c r="D31" s="7">
        <v>3902.72260949973</v>
      </c>
      <c r="E31" s="7">
        <v>8.5416537891187474</v>
      </c>
      <c r="F31" s="7">
        <v>34.168287069460121</v>
      </c>
      <c r="G31" s="7">
        <v>42.709940858578868</v>
      </c>
      <c r="H31" s="7">
        <v>3860.0126686411513</v>
      </c>
    </row>
    <row r="32" spans="1:8" ht="13.5" thickBot="1" x14ac:dyDescent="0.25">
      <c r="A32" s="6">
        <v>2016</v>
      </c>
      <c r="B32" s="7">
        <v>3509.0495385048443</v>
      </c>
      <c r="C32" s="7">
        <v>442.22189347375587</v>
      </c>
      <c r="D32" s="7">
        <v>3951.2714319786</v>
      </c>
      <c r="E32" s="7">
        <v>8.7891845334829597</v>
      </c>
      <c r="F32" s="7">
        <v>45.401811207640463</v>
      </c>
      <c r="G32" s="7">
        <v>54.190995741123423</v>
      </c>
      <c r="H32" s="7">
        <v>3897.0804362374765</v>
      </c>
    </row>
    <row r="33" spans="1:8" ht="13.5" thickBot="1" x14ac:dyDescent="0.25">
      <c r="A33" s="6">
        <v>2017</v>
      </c>
      <c r="B33" s="7">
        <v>3576.113872013485</v>
      </c>
      <c r="C33" s="7">
        <v>450.39910722555004</v>
      </c>
      <c r="D33" s="7">
        <v>4026.5129792390348</v>
      </c>
      <c r="E33" s="7">
        <v>8.7345576456770431</v>
      </c>
      <c r="F33" s="7">
        <v>48.636289168195276</v>
      </c>
      <c r="G33" s="7">
        <v>57.370846813872319</v>
      </c>
      <c r="H33" s="7">
        <v>3969.1421324251623</v>
      </c>
    </row>
    <row r="34" spans="1:8" ht="13.5" thickBot="1" x14ac:dyDescent="0.25">
      <c r="A34" s="6">
        <v>2018</v>
      </c>
      <c r="B34" s="7">
        <v>3644.638297979388</v>
      </c>
      <c r="C34" s="7">
        <v>458.35723240104363</v>
      </c>
      <c r="D34" s="7">
        <v>4102.9955303804318</v>
      </c>
      <c r="E34" s="7">
        <v>8.6820711191468405</v>
      </c>
      <c r="F34" s="7">
        <v>55.040348727084904</v>
      </c>
      <c r="G34" s="7">
        <v>63.722419846231745</v>
      </c>
      <c r="H34" s="7">
        <v>4039.2731105342</v>
      </c>
    </row>
    <row r="35" spans="1:8" ht="13.5" thickBot="1" x14ac:dyDescent="0.25">
      <c r="A35" s="6">
        <v>2019</v>
      </c>
      <c r="B35" s="7">
        <v>3719.5124913657396</v>
      </c>
      <c r="C35" s="7">
        <v>466.78260243739282</v>
      </c>
      <c r="D35" s="7">
        <v>4186.2950938031327</v>
      </c>
      <c r="E35" s="7">
        <v>8.6302972368012405</v>
      </c>
      <c r="F35" s="7">
        <v>64.143112586803994</v>
      </c>
      <c r="G35" s="7">
        <v>72.773409823605235</v>
      </c>
      <c r="H35" s="7">
        <v>4113.5216839795276</v>
      </c>
    </row>
    <row r="36" spans="1:8" ht="13.5" thickBot="1" x14ac:dyDescent="0.25">
      <c r="A36" s="6">
        <v>2020</v>
      </c>
      <c r="B36" s="7">
        <v>3806.7946443323344</v>
      </c>
      <c r="C36" s="7">
        <v>476.38937733194496</v>
      </c>
      <c r="D36" s="7">
        <v>4283.1840216642795</v>
      </c>
      <c r="E36" s="7">
        <v>8.5787518731185486</v>
      </c>
      <c r="F36" s="7">
        <v>76.423882053392987</v>
      </c>
      <c r="G36" s="7">
        <v>85.002633926511535</v>
      </c>
      <c r="H36" s="7">
        <v>4198.1813877377681</v>
      </c>
    </row>
    <row r="37" spans="1:8" ht="13.5" thickBot="1" x14ac:dyDescent="0.25">
      <c r="A37" s="6">
        <v>2021</v>
      </c>
      <c r="B37" s="7">
        <v>3788.8457952430831</v>
      </c>
      <c r="C37" s="7">
        <v>472.06107091060818</v>
      </c>
      <c r="D37" s="7">
        <v>4260.9068661536912</v>
      </c>
      <c r="E37" s="7">
        <v>8.5293007748204985</v>
      </c>
      <c r="F37" s="7">
        <v>92.339377979133246</v>
      </c>
      <c r="G37" s="7">
        <v>100.86867875395374</v>
      </c>
      <c r="H37" s="7">
        <v>4160.0381873997376</v>
      </c>
    </row>
    <row r="38" spans="1:8" ht="13.5" thickBot="1" x14ac:dyDescent="0.25">
      <c r="A38" s="6">
        <v>2022</v>
      </c>
      <c r="B38" s="7">
        <v>3842.9569547546466</v>
      </c>
      <c r="C38" s="7">
        <v>476.42193320034085</v>
      </c>
      <c r="D38" s="7">
        <v>4319.3788879549875</v>
      </c>
      <c r="E38" s="7">
        <v>8.4820957372805168</v>
      </c>
      <c r="F38" s="7">
        <v>112.42850588970016</v>
      </c>
      <c r="G38" s="7">
        <v>120.91060162698068</v>
      </c>
      <c r="H38" s="7">
        <v>4198.4682863280068</v>
      </c>
    </row>
    <row r="39" spans="1:8" ht="13.5" thickBot="1" x14ac:dyDescent="0.25">
      <c r="A39" s="6">
        <v>2023</v>
      </c>
      <c r="B39" s="7">
        <v>3911.2778234018683</v>
      </c>
      <c r="C39" s="7">
        <v>482.02376125724453</v>
      </c>
      <c r="D39" s="7">
        <v>4393.3015846591125</v>
      </c>
      <c r="E39" s="7">
        <v>8.4373542037082814</v>
      </c>
      <c r="F39" s="7">
        <v>137.02983437593406</v>
      </c>
      <c r="G39" s="7">
        <v>145.46718857964234</v>
      </c>
      <c r="H39" s="7">
        <v>4247.83439607947</v>
      </c>
    </row>
    <row r="40" spans="1:8" ht="13.5" thickBot="1" x14ac:dyDescent="0.25">
      <c r="A40" s="6">
        <v>2024</v>
      </c>
      <c r="B40" s="7">
        <v>3983.1698837176982</v>
      </c>
      <c r="C40" s="7">
        <v>487.40833382171724</v>
      </c>
      <c r="D40" s="7">
        <v>4470.5782175394152</v>
      </c>
      <c r="E40" s="7">
        <v>8.3931148464315299</v>
      </c>
      <c r="F40" s="7">
        <v>166.89916088909749</v>
      </c>
      <c r="G40" s="7">
        <v>175.29227573552902</v>
      </c>
      <c r="H40" s="7">
        <v>4295.2859418038861</v>
      </c>
    </row>
    <row r="41" spans="1:8" ht="13.5" thickBot="1" x14ac:dyDescent="0.25">
      <c r="A41" s="6">
        <v>2025</v>
      </c>
      <c r="B41" s="7">
        <v>4050.9959522080594</v>
      </c>
      <c r="C41" s="7">
        <v>491.59879315435506</v>
      </c>
      <c r="D41" s="7">
        <v>4542.5947453624149</v>
      </c>
      <c r="E41" s="7">
        <v>8.3499594735068285</v>
      </c>
      <c r="F41" s="7">
        <v>202.03042121615033</v>
      </c>
      <c r="G41" s="7">
        <v>210.38038068965716</v>
      </c>
      <c r="H41" s="7">
        <v>4332.2143646727573</v>
      </c>
    </row>
    <row r="42" spans="1:8" ht="13.5" thickBot="1" x14ac:dyDescent="0.25">
      <c r="A42" s="6">
        <v>2026</v>
      </c>
      <c r="B42" s="7">
        <v>4117.7760436803756</v>
      </c>
      <c r="C42" s="7">
        <v>494.95632573231933</v>
      </c>
      <c r="D42" s="7">
        <v>4612.7323694126953</v>
      </c>
      <c r="E42" s="7">
        <v>8.3077071389467392</v>
      </c>
      <c r="F42" s="7">
        <v>242.62204175768068</v>
      </c>
      <c r="G42" s="7">
        <v>250.92974889662742</v>
      </c>
      <c r="H42" s="7">
        <v>4361.8026205160677</v>
      </c>
    </row>
    <row r="43" spans="1:8" ht="14.1" customHeight="1" x14ac:dyDescent="0.2">
      <c r="A43" s="4"/>
    </row>
    <row r="44" spans="1:8" ht="15.75" x14ac:dyDescent="0.25">
      <c r="A44" s="18" t="s">
        <v>25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8" t="s">
        <v>26</v>
      </c>
      <c r="B45" s="12">
        <f>EXP((LN(B16/B6)/10))-1</f>
        <v>3.4448548879260077E-2</v>
      </c>
      <c r="C45" s="12">
        <f t="shared" ref="C45:H45" si="0">EXP((LN(C16/C6)/10))-1</f>
        <v>3.4448548879260077E-2</v>
      </c>
      <c r="D45" s="12">
        <f t="shared" si="0"/>
        <v>3.4448548879260077E-2</v>
      </c>
      <c r="E45" s="13" t="s">
        <v>61</v>
      </c>
      <c r="F45" s="13" t="s">
        <v>61</v>
      </c>
      <c r="G45" s="13" t="s">
        <v>61</v>
      </c>
      <c r="H45" s="12">
        <f t="shared" si="0"/>
        <v>3.4448548879260077E-2</v>
      </c>
    </row>
    <row r="46" spans="1:8" x14ac:dyDescent="0.2">
      <c r="A46" s="8" t="s">
        <v>27</v>
      </c>
      <c r="B46" s="12">
        <f>EXP((LN(B29/B16)/13))-1</f>
        <v>1.7759670171176412E-2</v>
      </c>
      <c r="C46" s="12">
        <f t="shared" ref="C46:H46" si="1">EXP((LN(C29/C16)/13))-1</f>
        <v>1.7171049332059152E-2</v>
      </c>
      <c r="D46" s="12">
        <f t="shared" si="1"/>
        <v>1.7693081473634464E-2</v>
      </c>
      <c r="E46" s="13" t="s">
        <v>61</v>
      </c>
      <c r="F46" s="13" t="s">
        <v>61</v>
      </c>
      <c r="G46" s="13" t="s">
        <v>61</v>
      </c>
      <c r="H46" s="12">
        <f t="shared" si="1"/>
        <v>1.7171049332059152E-2</v>
      </c>
    </row>
    <row r="47" spans="1:8" x14ac:dyDescent="0.2">
      <c r="A47" s="8" t="s">
        <v>28</v>
      </c>
      <c r="B47" s="12">
        <f>EXP((LN(B31/B29)/2))-1</f>
        <v>1.1267832558720103E-2</v>
      </c>
      <c r="C47" s="12">
        <f t="shared" ref="C47:H47" si="2">EXP((LN(C31/C29)/2))-1</f>
        <v>8.8018165400927106E-3</v>
      </c>
      <c r="D47" s="12">
        <f t="shared" si="2"/>
        <v>1.0990162060620312E-2</v>
      </c>
      <c r="E47" s="12">
        <f t="shared" si="2"/>
        <v>1.9275689111672545E-2</v>
      </c>
      <c r="F47" s="12">
        <f t="shared" si="2"/>
        <v>0.41098417130352094</v>
      </c>
      <c r="G47" s="12">
        <f t="shared" si="2"/>
        <v>0.2971308224757816</v>
      </c>
      <c r="H47" s="12">
        <f t="shared" si="2"/>
        <v>8.8018165400924886E-3</v>
      </c>
    </row>
    <row r="48" spans="1:8" x14ac:dyDescent="0.2">
      <c r="A48" s="8" t="s">
        <v>60</v>
      </c>
      <c r="B48" s="12">
        <f>EXP((LN(B42/B29)/13))-1</f>
        <v>1.5120467443232366E-2</v>
      </c>
      <c r="C48" s="12">
        <f t="shared" ref="C48:H48" si="3">EXP((LN(C42/C29)/13))-1</f>
        <v>1.0807332936855651E-2</v>
      </c>
      <c r="D48" s="12">
        <f t="shared" si="3"/>
        <v>1.4645157724668012E-2</v>
      </c>
      <c r="E48" s="12">
        <f t="shared" si="3"/>
        <v>8.0136295075616815E-4</v>
      </c>
      <c r="F48" s="12">
        <f t="shared" si="3"/>
        <v>0.22599461837607504</v>
      </c>
      <c r="G48" s="12">
        <f t="shared" si="3"/>
        <v>0.19271793343387889</v>
      </c>
      <c r="H48" s="12">
        <f t="shared" si="3"/>
        <v>1.0807332936855651E-2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514.52830188679229</v>
      </c>
      <c r="C6" s="7">
        <v>30.871698113207536</v>
      </c>
      <c r="D6" s="7">
        <v>545.39999999999986</v>
      </c>
      <c r="E6" s="7">
        <v>0</v>
      </c>
      <c r="F6" s="7">
        <v>0</v>
      </c>
      <c r="G6" s="7">
        <v>0</v>
      </c>
      <c r="H6" s="7">
        <v>545.39999999999986</v>
      </c>
      <c r="I6" s="9">
        <v>45.34683193205673</v>
      </c>
    </row>
    <row r="7" spans="1:11" ht="13.5" thickBot="1" x14ac:dyDescent="0.25">
      <c r="A7" s="6">
        <v>1991</v>
      </c>
      <c r="B7" s="7">
        <v>488.11320754716985</v>
      </c>
      <c r="C7" s="7">
        <v>29.286792452830191</v>
      </c>
      <c r="D7" s="7">
        <v>517.40000000000009</v>
      </c>
      <c r="E7" s="7">
        <v>0</v>
      </c>
      <c r="F7" s="7">
        <v>0</v>
      </c>
      <c r="G7" s="7">
        <v>0</v>
      </c>
      <c r="H7" s="7">
        <v>517.40000000000009</v>
      </c>
      <c r="I7" s="9">
        <v>48.505434718717225</v>
      </c>
    </row>
    <row r="8" spans="1:11" ht="13.5" thickBot="1" x14ac:dyDescent="0.25">
      <c r="A8" s="6">
        <v>1992</v>
      </c>
      <c r="B8" s="7">
        <v>524.62264150943372</v>
      </c>
      <c r="C8" s="7">
        <v>31.477358490566022</v>
      </c>
      <c r="D8" s="7">
        <v>556.0999999999998</v>
      </c>
      <c r="E8" s="7">
        <v>0</v>
      </c>
      <c r="F8" s="7">
        <v>0</v>
      </c>
      <c r="G8" s="7">
        <v>0</v>
      </c>
      <c r="H8" s="7">
        <v>556.0999999999998</v>
      </c>
      <c r="I8" s="9">
        <v>48.649610904412469</v>
      </c>
    </row>
    <row r="9" spans="1:11" ht="13.5" thickBot="1" x14ac:dyDescent="0.25">
      <c r="A9" s="6">
        <v>1993</v>
      </c>
      <c r="B9" s="7">
        <v>535.18867924528297</v>
      </c>
      <c r="C9" s="7">
        <v>32.111320754716978</v>
      </c>
      <c r="D9" s="7">
        <v>567.29999999999995</v>
      </c>
      <c r="E9" s="7">
        <v>0</v>
      </c>
      <c r="F9" s="7">
        <v>0</v>
      </c>
      <c r="G9" s="7">
        <v>0</v>
      </c>
      <c r="H9" s="7">
        <v>567.29999999999995</v>
      </c>
      <c r="I9" s="9">
        <v>48.856052800378556</v>
      </c>
    </row>
    <row r="10" spans="1:11" ht="13.5" thickBot="1" x14ac:dyDescent="0.25">
      <c r="A10" s="6">
        <v>1994</v>
      </c>
      <c r="B10" s="7">
        <v>584.52830188679218</v>
      </c>
      <c r="C10" s="7">
        <v>35.071698113207532</v>
      </c>
      <c r="D10" s="7">
        <v>619.5999999999998</v>
      </c>
      <c r="E10" s="7">
        <v>0</v>
      </c>
      <c r="F10" s="7">
        <v>0</v>
      </c>
      <c r="G10" s="7">
        <v>0</v>
      </c>
      <c r="H10" s="7">
        <v>619.5999999999998</v>
      </c>
      <c r="I10" s="9">
        <v>47.641187915169283</v>
      </c>
    </row>
    <row r="11" spans="1:11" ht="13.5" thickBot="1" x14ac:dyDescent="0.25">
      <c r="A11" s="6">
        <v>1995</v>
      </c>
      <c r="B11" s="7">
        <v>594.43396226415075</v>
      </c>
      <c r="C11" s="7">
        <v>35.666037735849045</v>
      </c>
      <c r="D11" s="7">
        <v>630.0999999999998</v>
      </c>
      <c r="E11" s="7">
        <v>0</v>
      </c>
      <c r="F11" s="7">
        <v>0</v>
      </c>
      <c r="G11" s="7">
        <v>0</v>
      </c>
      <c r="H11" s="7">
        <v>630.0999999999998</v>
      </c>
      <c r="I11" s="9">
        <v>47.482235091136026</v>
      </c>
    </row>
    <row r="12" spans="1:11" ht="13.5" thickBot="1" x14ac:dyDescent="0.25">
      <c r="A12" s="6">
        <v>1996</v>
      </c>
      <c r="B12" s="7">
        <v>602.83018867924488</v>
      </c>
      <c r="C12" s="7">
        <v>36.16981132075469</v>
      </c>
      <c r="D12" s="7">
        <v>638.99999999999966</v>
      </c>
      <c r="E12" s="7">
        <v>0</v>
      </c>
      <c r="F12" s="7">
        <v>0</v>
      </c>
      <c r="G12" s="7">
        <v>0</v>
      </c>
      <c r="H12" s="7">
        <v>638.99999999999966</v>
      </c>
      <c r="I12" s="9">
        <v>48.466007745283214</v>
      </c>
    </row>
    <row r="13" spans="1:11" ht="13.5" thickBot="1" x14ac:dyDescent="0.25">
      <c r="A13" s="6">
        <v>1997</v>
      </c>
      <c r="B13" s="7">
        <v>596.22641509433947</v>
      </c>
      <c r="C13" s="7">
        <v>35.773584905660364</v>
      </c>
      <c r="D13" s="7">
        <v>631.99999999999989</v>
      </c>
      <c r="E13" s="7">
        <v>0</v>
      </c>
      <c r="F13" s="7">
        <v>0</v>
      </c>
      <c r="G13" s="7">
        <v>0</v>
      </c>
      <c r="H13" s="7">
        <v>631.99999999999989</v>
      </c>
      <c r="I13" s="9">
        <v>49.775873296059565</v>
      </c>
    </row>
    <row r="14" spans="1:11" ht="13.5" thickBot="1" x14ac:dyDescent="0.25">
      <c r="A14" s="6">
        <v>1998</v>
      </c>
      <c r="B14" s="7">
        <v>645.28301886792462</v>
      </c>
      <c r="C14" s="7">
        <v>38.716981132075475</v>
      </c>
      <c r="D14" s="7">
        <v>684.00000000000011</v>
      </c>
      <c r="E14" s="7">
        <v>0</v>
      </c>
      <c r="F14" s="7">
        <v>0</v>
      </c>
      <c r="G14" s="7">
        <v>0</v>
      </c>
      <c r="H14" s="7">
        <v>684.00000000000011</v>
      </c>
      <c r="I14" s="9">
        <v>44.960954459037083</v>
      </c>
    </row>
    <row r="15" spans="1:11" ht="13.5" thickBot="1" x14ac:dyDescent="0.25">
      <c r="A15" s="6">
        <v>1999</v>
      </c>
      <c r="B15" s="7">
        <v>686.79245283018861</v>
      </c>
      <c r="C15" s="7">
        <v>41.207547169811313</v>
      </c>
      <c r="D15" s="7">
        <v>728</v>
      </c>
      <c r="E15" s="7">
        <v>0</v>
      </c>
      <c r="F15" s="7">
        <v>0</v>
      </c>
      <c r="G15" s="7">
        <v>0</v>
      </c>
      <c r="H15" s="7">
        <v>728</v>
      </c>
      <c r="I15" s="9">
        <v>42.689968018493403</v>
      </c>
    </row>
    <row r="16" spans="1:11" ht="13.5" thickBot="1" x14ac:dyDescent="0.25">
      <c r="A16" s="6">
        <v>2000</v>
      </c>
      <c r="B16" s="7">
        <v>665.09433962264131</v>
      </c>
      <c r="C16" s="7">
        <v>39.90566037735848</v>
      </c>
      <c r="D16" s="7">
        <v>704.99999999999977</v>
      </c>
      <c r="E16" s="7">
        <v>0</v>
      </c>
      <c r="F16" s="7">
        <v>0</v>
      </c>
      <c r="G16" s="7">
        <v>0</v>
      </c>
      <c r="H16" s="7">
        <v>704.99999999999977</v>
      </c>
      <c r="I16" s="9">
        <v>49.222301369863047</v>
      </c>
    </row>
    <row r="17" spans="1:9" ht="13.5" thickBot="1" x14ac:dyDescent="0.25">
      <c r="A17" s="6">
        <v>2001</v>
      </c>
      <c r="B17" s="7">
        <v>675.47217811320741</v>
      </c>
      <c r="C17" s="7">
        <v>40.528301886792441</v>
      </c>
      <c r="D17" s="7">
        <v>716.00047999999992</v>
      </c>
      <c r="E17" s="7">
        <v>0</v>
      </c>
      <c r="F17" s="7">
        <v>4.7999999999999996E-4</v>
      </c>
      <c r="G17" s="7">
        <v>4.7999999999999996E-4</v>
      </c>
      <c r="H17" s="7">
        <v>715.99999999999989</v>
      </c>
      <c r="I17" s="9">
        <v>49.530220019897449</v>
      </c>
    </row>
    <row r="18" spans="1:9" ht="13.5" thickBot="1" x14ac:dyDescent="0.25">
      <c r="A18" s="6">
        <v>2002</v>
      </c>
      <c r="B18" s="7">
        <v>698.11632274716953</v>
      </c>
      <c r="C18" s="7">
        <v>41.886792452830171</v>
      </c>
      <c r="D18" s="7">
        <v>740.00311519999968</v>
      </c>
      <c r="E18" s="7">
        <v>0</v>
      </c>
      <c r="F18" s="7">
        <v>3.1152000000000003E-3</v>
      </c>
      <c r="G18" s="7">
        <v>3.1152000000000003E-3</v>
      </c>
      <c r="H18" s="7">
        <v>739.99999999999966</v>
      </c>
      <c r="I18" s="9">
        <v>47.657947797112215</v>
      </c>
    </row>
    <row r="19" spans="1:9" ht="13.5" thickBot="1" x14ac:dyDescent="0.25">
      <c r="A19" s="6">
        <v>2003</v>
      </c>
      <c r="B19" s="7">
        <v>747.19058436875446</v>
      </c>
      <c r="C19" s="7">
        <v>44.830188679245268</v>
      </c>
      <c r="D19" s="7">
        <v>792.0207730479998</v>
      </c>
      <c r="E19" s="7">
        <v>0</v>
      </c>
      <c r="F19" s="7">
        <v>2.0773047999999999E-2</v>
      </c>
      <c r="G19" s="7">
        <v>2.0773047999999999E-2</v>
      </c>
      <c r="H19" s="7">
        <v>791.99999999999977</v>
      </c>
      <c r="I19" s="9">
        <v>46.0776892209769</v>
      </c>
    </row>
    <row r="20" spans="1:9" ht="13.5" thickBot="1" x14ac:dyDescent="0.25">
      <c r="A20" s="6">
        <v>2004</v>
      </c>
      <c r="B20" s="7">
        <v>792.48879550619927</v>
      </c>
      <c r="C20" s="7">
        <v>47.547169811320757</v>
      </c>
      <c r="D20" s="7">
        <v>840.03596531752009</v>
      </c>
      <c r="E20" s="7">
        <v>0</v>
      </c>
      <c r="F20" s="7">
        <v>3.5965317519999998E-2</v>
      </c>
      <c r="G20" s="7">
        <v>3.5965317519999998E-2</v>
      </c>
      <c r="H20" s="7">
        <v>840.00000000000011</v>
      </c>
      <c r="I20" s="9">
        <v>45.627281148075667</v>
      </c>
    </row>
    <row r="21" spans="1:9" ht="13.5" thickBot="1" x14ac:dyDescent="0.25">
      <c r="A21" s="6">
        <v>2005</v>
      </c>
      <c r="B21" s="7">
        <v>847.25632432909902</v>
      </c>
      <c r="C21" s="7">
        <v>50.830188679245254</v>
      </c>
      <c r="D21" s="7">
        <v>898.08651300834435</v>
      </c>
      <c r="E21" s="7">
        <v>0</v>
      </c>
      <c r="F21" s="7">
        <v>8.6513008344799996E-2</v>
      </c>
      <c r="G21" s="7">
        <v>8.6513008344799996E-2</v>
      </c>
      <c r="H21" s="7">
        <v>897.99999999999955</v>
      </c>
      <c r="I21" s="9">
        <v>46.343034692857401</v>
      </c>
    </row>
    <row r="22" spans="1:9" ht="13.5" thickBot="1" x14ac:dyDescent="0.25">
      <c r="A22" s="6">
        <v>2006</v>
      </c>
      <c r="B22" s="7">
        <v>937.03667350844978</v>
      </c>
      <c r="C22" s="7">
        <v>56.207547169811299</v>
      </c>
      <c r="D22" s="7">
        <v>993.24422067826117</v>
      </c>
      <c r="E22" s="7">
        <v>0</v>
      </c>
      <c r="F22" s="7">
        <v>0.2442206782613516</v>
      </c>
      <c r="G22" s="7">
        <v>0.2442206782613516</v>
      </c>
      <c r="H22" s="7">
        <v>992.99999999999977</v>
      </c>
      <c r="I22" s="9">
        <v>40.954261407193016</v>
      </c>
    </row>
    <row r="23" spans="1:9" ht="13.5" thickBot="1" x14ac:dyDescent="0.25">
      <c r="A23" s="6">
        <v>2007</v>
      </c>
      <c r="B23" s="7">
        <v>939.96849442489963</v>
      </c>
      <c r="C23" s="7">
        <v>56.377358490566024</v>
      </c>
      <c r="D23" s="7">
        <v>996.3458529154658</v>
      </c>
      <c r="E23" s="7">
        <v>0</v>
      </c>
      <c r="F23" s="7">
        <v>0.3458529154659386</v>
      </c>
      <c r="G23" s="7">
        <v>0.3458529154659386</v>
      </c>
      <c r="H23" s="7">
        <v>995.99999999999989</v>
      </c>
      <c r="I23" s="9">
        <v>43.537829052520038</v>
      </c>
    </row>
    <row r="24" spans="1:9" ht="13.5" thickBot="1" x14ac:dyDescent="0.25">
      <c r="A24" s="6">
        <v>2008</v>
      </c>
      <c r="B24" s="7">
        <v>924.58701209327216</v>
      </c>
      <c r="C24" s="7">
        <v>55.415094339622634</v>
      </c>
      <c r="D24" s="7">
        <v>980.00210643289483</v>
      </c>
      <c r="E24" s="7">
        <v>0</v>
      </c>
      <c r="F24" s="7">
        <v>1.0021064328949589</v>
      </c>
      <c r="G24" s="7">
        <v>1.0021064328949589</v>
      </c>
      <c r="H24" s="7">
        <v>978.99999999999989</v>
      </c>
      <c r="I24" s="9">
        <v>44.878955225810174</v>
      </c>
    </row>
    <row r="25" spans="1:9" ht="13.5" thickBot="1" x14ac:dyDescent="0.25">
      <c r="A25" s="6">
        <v>2009</v>
      </c>
      <c r="B25" s="7">
        <v>933.28574694470285</v>
      </c>
      <c r="C25" s="7">
        <v>55.924528301886795</v>
      </c>
      <c r="D25" s="7">
        <v>989.21027524658962</v>
      </c>
      <c r="E25" s="7">
        <v>0</v>
      </c>
      <c r="F25" s="7">
        <v>1.2102752465895779</v>
      </c>
      <c r="G25" s="7">
        <v>1.2102752465895779</v>
      </c>
      <c r="H25" s="7">
        <v>988</v>
      </c>
      <c r="I25" s="9">
        <v>43.22149463854209</v>
      </c>
    </row>
    <row r="26" spans="1:9" ht="13.5" thickBot="1" x14ac:dyDescent="0.25">
      <c r="A26" s="6">
        <v>2010</v>
      </c>
      <c r="B26" s="7">
        <v>948.55136357433639</v>
      </c>
      <c r="C26" s="7">
        <v>56.830188679245261</v>
      </c>
      <c r="D26" s="7">
        <v>1005.3815522535817</v>
      </c>
      <c r="E26" s="7">
        <v>0</v>
      </c>
      <c r="F26" s="7">
        <v>1.3815522535820215</v>
      </c>
      <c r="G26" s="7">
        <v>1.3815522535820215</v>
      </c>
      <c r="H26" s="7">
        <v>1003.9999999999997</v>
      </c>
      <c r="I26" s="9">
        <v>41.394864722762478</v>
      </c>
    </row>
    <row r="27" spans="1:9" ht="13.5" thickBot="1" x14ac:dyDescent="0.25">
      <c r="A27" s="6">
        <v>2011</v>
      </c>
      <c r="B27" s="7">
        <v>945.33694314614036</v>
      </c>
      <c r="C27" s="7">
        <v>56.603773584905646</v>
      </c>
      <c r="D27" s="7">
        <v>1001.9407167310461</v>
      </c>
      <c r="E27" s="7">
        <v>0</v>
      </c>
      <c r="F27" s="7">
        <v>1.9407167310462006</v>
      </c>
      <c r="G27" s="7">
        <v>1.9407167310462006</v>
      </c>
      <c r="H27" s="7">
        <v>999.99999999999989</v>
      </c>
      <c r="I27" s="9">
        <v>42.302283637168721</v>
      </c>
    </row>
    <row r="28" spans="1:9" ht="13.5" thickBot="1" x14ac:dyDescent="0.25">
      <c r="A28" s="6">
        <v>2012</v>
      </c>
      <c r="B28" s="7">
        <v>941.6377746203392</v>
      </c>
      <c r="C28" s="7">
        <v>56.264150943396203</v>
      </c>
      <c r="D28" s="7">
        <v>997.90192556373552</v>
      </c>
      <c r="E28" s="7">
        <v>0.99120000000000008</v>
      </c>
      <c r="F28" s="7">
        <v>2.9107255637357436</v>
      </c>
      <c r="G28" s="7">
        <v>3.9019255637357437</v>
      </c>
      <c r="H28" s="7">
        <v>993.99999999999977</v>
      </c>
      <c r="I28" s="9">
        <v>44.022980450780871</v>
      </c>
    </row>
    <row r="29" spans="1:9" ht="13.5" thickBot="1" x14ac:dyDescent="0.25">
      <c r="A29" s="6">
        <v>2013</v>
      </c>
      <c r="B29" s="7">
        <v>936.82589000621147</v>
      </c>
      <c r="C29" s="7">
        <v>55.924528301886788</v>
      </c>
      <c r="D29" s="7">
        <v>992.75041830809835</v>
      </c>
      <c r="E29" s="7">
        <v>0.99120000000000008</v>
      </c>
      <c r="F29" s="7">
        <v>3.7592183080983892</v>
      </c>
      <c r="G29" s="7">
        <v>4.7504183080983893</v>
      </c>
      <c r="H29" s="7">
        <v>988</v>
      </c>
      <c r="I29" s="9">
        <v>43.824398911274507</v>
      </c>
    </row>
    <row r="30" spans="1:9" ht="13.5" thickBot="1" x14ac:dyDescent="0.25">
      <c r="A30" s="6">
        <v>2014</v>
      </c>
      <c r="B30" s="7">
        <v>948.88169473687356</v>
      </c>
      <c r="C30" s="7">
        <v>56.547169811320757</v>
      </c>
      <c r="D30" s="7">
        <v>1005.4288645481943</v>
      </c>
      <c r="E30" s="7">
        <v>0.99120843700870509</v>
      </c>
      <c r="F30" s="7">
        <v>5.4376561111855901</v>
      </c>
      <c r="G30" s="7">
        <v>6.4288645481942952</v>
      </c>
      <c r="H30" s="7">
        <v>999</v>
      </c>
      <c r="I30" s="9">
        <v>43.651625306570921</v>
      </c>
    </row>
    <row r="31" spans="1:9" ht="13.5" thickBot="1" x14ac:dyDescent="0.25">
      <c r="A31" s="6">
        <v>2015</v>
      </c>
      <c r="B31" s="7">
        <v>991.23860328812486</v>
      </c>
      <c r="C31" s="7">
        <v>58.982634028676756</v>
      </c>
      <c r="D31" s="7">
        <v>1050.2212373168018</v>
      </c>
      <c r="E31" s="7">
        <v>0.99121887313225976</v>
      </c>
      <c r="F31" s="7">
        <v>7.2034839370466397</v>
      </c>
      <c r="G31" s="7">
        <v>8.1947028101788995</v>
      </c>
      <c r="H31" s="7">
        <v>1042.026534506623</v>
      </c>
      <c r="I31" s="9">
        <v>42.286899709990479</v>
      </c>
    </row>
    <row r="32" spans="1:9" ht="13.5" thickBot="1" x14ac:dyDescent="0.25">
      <c r="A32" s="6">
        <v>2016</v>
      </c>
      <c r="B32" s="7">
        <v>1005.0330511586399</v>
      </c>
      <c r="C32" s="7">
        <v>59.657669368449426</v>
      </c>
      <c r="D32" s="7">
        <v>1064.6907205270893</v>
      </c>
      <c r="E32" s="7">
        <v>0.99123113142413999</v>
      </c>
      <c r="F32" s="7">
        <v>9.7473305530585908</v>
      </c>
      <c r="G32" s="7">
        <v>10.738561684482731</v>
      </c>
      <c r="H32" s="7">
        <v>1053.9521588426067</v>
      </c>
      <c r="I32" s="9">
        <v>42.209904138917921</v>
      </c>
    </row>
    <row r="33" spans="1:9" ht="13.5" thickBot="1" x14ac:dyDescent="0.25">
      <c r="A33" s="6">
        <v>2017</v>
      </c>
      <c r="B33" s="7">
        <v>1016.77175512027</v>
      </c>
      <c r="C33" s="7">
        <v>60.318560087935289</v>
      </c>
      <c r="D33" s="7">
        <v>1077.0903152082053</v>
      </c>
      <c r="E33" s="7">
        <v>0.99124110685704991</v>
      </c>
      <c r="F33" s="7">
        <v>10.4711792144914</v>
      </c>
      <c r="G33" s="7">
        <v>11.46242032134845</v>
      </c>
      <c r="H33" s="7">
        <v>1065.6278948868569</v>
      </c>
      <c r="I33" s="9">
        <v>42.519384028664099</v>
      </c>
    </row>
    <row r="34" spans="1:9" ht="13.5" thickBot="1" x14ac:dyDescent="0.25">
      <c r="A34" s="6">
        <v>2018</v>
      </c>
      <c r="B34" s="7">
        <v>1041.4559241667059</v>
      </c>
      <c r="C34" s="7">
        <v>61.713740176492848</v>
      </c>
      <c r="D34" s="7">
        <v>1103.169664343199</v>
      </c>
      <c r="E34" s="7">
        <v>0.99125113227707118</v>
      </c>
      <c r="F34" s="7">
        <v>11.902336759548074</v>
      </c>
      <c r="G34" s="7">
        <v>12.893587891825145</v>
      </c>
      <c r="H34" s="7">
        <v>1090.2760764513739</v>
      </c>
      <c r="I34" s="9">
        <v>42.292429075684367</v>
      </c>
    </row>
    <row r="35" spans="1:9" ht="13.5" thickBot="1" x14ac:dyDescent="0.25">
      <c r="A35" s="6">
        <v>2019</v>
      </c>
      <c r="B35" s="7">
        <v>1065.1039268066286</v>
      </c>
      <c r="C35" s="7">
        <v>63.011033645305481</v>
      </c>
      <c r="D35" s="7">
        <v>1128.1149604519342</v>
      </c>
      <c r="E35" s="7">
        <v>0.9912615071160733</v>
      </c>
      <c r="F35" s="7">
        <v>13.928771211087838</v>
      </c>
      <c r="G35" s="7">
        <v>14.920032718203911</v>
      </c>
      <c r="H35" s="7">
        <v>1113.1949277337303</v>
      </c>
      <c r="I35" s="9">
        <v>42.183097426331948</v>
      </c>
    </row>
    <row r="36" spans="1:9" ht="13.5" thickBot="1" x14ac:dyDescent="0.25">
      <c r="A36" s="6">
        <v>2020</v>
      </c>
      <c r="B36" s="7">
        <v>1090.1851018133441</v>
      </c>
      <c r="C36" s="7">
        <v>64.352529790014259</v>
      </c>
      <c r="D36" s="7">
        <v>1154.5376316033582</v>
      </c>
      <c r="E36" s="7">
        <v>0.99127168203183658</v>
      </c>
      <c r="F36" s="7">
        <v>16.651666964407902</v>
      </c>
      <c r="G36" s="7">
        <v>17.642938646439738</v>
      </c>
      <c r="H36" s="7">
        <v>1136.8946929569186</v>
      </c>
      <c r="I36" s="9">
        <v>42.153811925055471</v>
      </c>
    </row>
    <row r="37" spans="1:9" ht="13.5" thickBot="1" x14ac:dyDescent="0.25">
      <c r="A37" s="6">
        <v>2021</v>
      </c>
      <c r="B37" s="7">
        <v>1092.9960275703481</v>
      </c>
      <c r="C37" s="7">
        <v>64.310076765155529</v>
      </c>
      <c r="D37" s="7">
        <v>1157.3061043355037</v>
      </c>
      <c r="E37" s="7">
        <v>0.99128135613020874</v>
      </c>
      <c r="F37" s="7">
        <v>20.170133461625827</v>
      </c>
      <c r="G37" s="7">
        <v>21.161414817756036</v>
      </c>
      <c r="H37" s="7">
        <v>1136.1446895177478</v>
      </c>
      <c r="I37" s="9">
        <v>41.79839138645621</v>
      </c>
    </row>
    <row r="38" spans="1:9" ht="13.5" thickBot="1" x14ac:dyDescent="0.25">
      <c r="A38" s="6">
        <v>2022</v>
      </c>
      <c r="B38" s="7">
        <v>1109.5323200075702</v>
      </c>
      <c r="C38" s="7">
        <v>65.036671678342856</v>
      </c>
      <c r="D38" s="7">
        <v>1174.5689916859133</v>
      </c>
      <c r="E38" s="7">
        <v>0.99129084455699257</v>
      </c>
      <c r="F38" s="7">
        <v>24.596501190632331</v>
      </c>
      <c r="G38" s="7">
        <v>25.587792035189324</v>
      </c>
      <c r="H38" s="7">
        <v>1148.981199650724</v>
      </c>
      <c r="I38" s="9">
        <v>41.713232712712063</v>
      </c>
    </row>
    <row r="39" spans="1:9" ht="13.5" thickBot="1" x14ac:dyDescent="0.25">
      <c r="A39" s="6">
        <v>2023</v>
      </c>
      <c r="B39" s="7">
        <v>1128.6583198647486</v>
      </c>
      <c r="C39" s="7">
        <v>65.860131589477078</v>
      </c>
      <c r="D39" s="7">
        <v>1194.5184514542257</v>
      </c>
      <c r="E39" s="7">
        <v>0.99129907073476176</v>
      </c>
      <c r="F39" s="7">
        <v>29.998160969395791</v>
      </c>
      <c r="G39" s="7">
        <v>30.989460040130552</v>
      </c>
      <c r="H39" s="7">
        <v>1163.5289914140951</v>
      </c>
      <c r="I39" s="9">
        <v>41.67602233123889</v>
      </c>
    </row>
    <row r="40" spans="1:9" ht="13.5" thickBot="1" x14ac:dyDescent="0.25">
      <c r="A40" s="6">
        <v>2024</v>
      </c>
      <c r="B40" s="7">
        <v>1147.4882810891879</v>
      </c>
      <c r="C40" s="7">
        <v>66.597987970057119</v>
      </c>
      <c r="D40" s="7">
        <v>1214.0862690592451</v>
      </c>
      <c r="E40" s="7">
        <v>0.99130648744618099</v>
      </c>
      <c r="F40" s="7">
        <v>36.530508434123078</v>
      </c>
      <c r="G40" s="7">
        <v>37.521814921569259</v>
      </c>
      <c r="H40" s="7">
        <v>1176.5644541376757</v>
      </c>
      <c r="I40" s="9">
        <v>41.674677803416508</v>
      </c>
    </row>
    <row r="41" spans="1:9" ht="13.5" thickBot="1" x14ac:dyDescent="0.25">
      <c r="A41" s="6">
        <v>2025</v>
      </c>
      <c r="B41" s="7">
        <v>1165.2966556452918</v>
      </c>
      <c r="C41" s="7">
        <v>67.207337287874324</v>
      </c>
      <c r="D41" s="7">
        <v>1232.503992933166</v>
      </c>
      <c r="E41" s="7">
        <v>0.99131241863504016</v>
      </c>
      <c r="F41" s="7">
        <v>44.183055095418041</v>
      </c>
      <c r="G41" s="7">
        <v>45.174367514053081</v>
      </c>
      <c r="H41" s="7">
        <v>1187.329625419113</v>
      </c>
      <c r="I41" s="9">
        <v>41.651872252719343</v>
      </c>
    </row>
    <row r="42" spans="1:9" ht="13.5" thickBot="1" x14ac:dyDescent="0.25">
      <c r="A42" s="6">
        <v>2026</v>
      </c>
      <c r="B42" s="7">
        <v>1183.1012295935536</v>
      </c>
      <c r="C42" s="7">
        <v>67.747325504616143</v>
      </c>
      <c r="D42" s="7">
        <v>1250.8485550981698</v>
      </c>
      <c r="E42" s="7">
        <v>0.99131725595898246</v>
      </c>
      <c r="F42" s="7">
        <v>52.987820593992183</v>
      </c>
      <c r="G42" s="7">
        <v>53.979137849951165</v>
      </c>
      <c r="H42" s="7">
        <v>1196.8694172482185</v>
      </c>
      <c r="I42" s="9">
        <v>41.602088448353221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45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>EXP((LN(B16/B6)/10))-1</f>
        <v>2.6000088740283145E-2</v>
      </c>
      <c r="C47" s="12">
        <f t="shared" ref="C47:I47" si="0">EXP((LN(C16/C6)/10))-1</f>
        <v>2.6000088740283145E-2</v>
      </c>
      <c r="D47" s="12">
        <f t="shared" si="0"/>
        <v>2.6000088740283145E-2</v>
      </c>
      <c r="E47" s="13" t="s">
        <v>61</v>
      </c>
      <c r="F47" s="13" t="s">
        <v>61</v>
      </c>
      <c r="G47" s="13" t="s">
        <v>61</v>
      </c>
      <c r="H47" s="12">
        <f t="shared" si="0"/>
        <v>2.6000088740283145E-2</v>
      </c>
      <c r="I47" s="12">
        <f t="shared" si="0"/>
        <v>8.2343658949872722E-3</v>
      </c>
    </row>
    <row r="48" spans="1:9" x14ac:dyDescent="0.2">
      <c r="A48" s="8" t="s">
        <v>46</v>
      </c>
      <c r="B48" s="12">
        <f>EXP((LN(B29/B16)/13))-1</f>
        <v>2.6701696003904596E-2</v>
      </c>
      <c r="C48" s="12">
        <f t="shared" ref="C48:I48" si="1">EXP((LN(C29/C16)/13))-1</f>
        <v>2.6300282092937444E-2</v>
      </c>
      <c r="D48" s="12">
        <f t="shared" si="1"/>
        <v>2.6679024683178287E-2</v>
      </c>
      <c r="E48" s="13" t="s">
        <v>61</v>
      </c>
      <c r="F48" s="13" t="s">
        <v>61</v>
      </c>
      <c r="G48" s="13" t="s">
        <v>61</v>
      </c>
      <c r="H48" s="12">
        <f t="shared" si="1"/>
        <v>2.6300282092937444E-2</v>
      </c>
      <c r="I48" s="12">
        <f t="shared" si="1"/>
        <v>-8.8952842751450767E-3</v>
      </c>
    </row>
    <row r="49" spans="1:9" x14ac:dyDescent="0.2">
      <c r="A49" s="8" t="s">
        <v>47</v>
      </c>
      <c r="B49" s="12">
        <f>EXP((LN(B31/B29)/2))-1</f>
        <v>2.8631125037035243E-2</v>
      </c>
      <c r="C49" s="12">
        <f t="shared" ref="C49:I49" si="2">EXP((LN(C31/C29)/2))-1</f>
        <v>2.6977471628966132E-2</v>
      </c>
      <c r="D49" s="12">
        <f t="shared" si="2"/>
        <v>2.8538040582038793E-2</v>
      </c>
      <c r="E49" s="12">
        <f t="shared" si="2"/>
        <v>9.5202998493526536E-6</v>
      </c>
      <c r="F49" s="12">
        <f t="shared" si="2"/>
        <v>0.3842754681414986</v>
      </c>
      <c r="G49" s="12">
        <f t="shared" si="2"/>
        <v>0.3134110839495956</v>
      </c>
      <c r="H49" s="12">
        <f t="shared" si="2"/>
        <v>2.6977471628966132E-2</v>
      </c>
      <c r="I49" s="12">
        <f t="shared" si="2"/>
        <v>-1.7698202337431801E-2</v>
      </c>
    </row>
    <row r="50" spans="1:9" x14ac:dyDescent="0.2">
      <c r="A50" s="8" t="s">
        <v>63</v>
      </c>
      <c r="B50" s="12">
        <f>EXP((LN(B42/B29)/13))-1</f>
        <v>1.8115748978385637E-2</v>
      </c>
      <c r="C50" s="12">
        <f t="shared" ref="C50:I50" si="3">EXP((LN(C42/C29)/13))-1</f>
        <v>1.4861809174839369E-2</v>
      </c>
      <c r="D50" s="12">
        <f t="shared" si="3"/>
        <v>1.7935728408084328E-2</v>
      </c>
      <c r="E50" s="12">
        <f t="shared" si="3"/>
        <v>9.0992703061232305E-6</v>
      </c>
      <c r="F50" s="12">
        <f t="shared" si="3"/>
        <v>0.22571825611529173</v>
      </c>
      <c r="G50" s="12">
        <f t="shared" si="3"/>
        <v>0.20556839222366796</v>
      </c>
      <c r="H50" s="12">
        <f t="shared" si="3"/>
        <v>1.4861809174839369E-2</v>
      </c>
      <c r="I50" s="12">
        <f t="shared" si="3"/>
        <v>-3.995101797436118E-3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988</v>
      </c>
      <c r="C6" s="10">
        <v>1.0369999999999999</v>
      </c>
      <c r="D6" s="7">
        <v>1024.5559999999998</v>
      </c>
      <c r="E6" s="10">
        <v>1.046</v>
      </c>
      <c r="F6" s="7">
        <v>1033.4480000000001</v>
      </c>
      <c r="G6" s="10">
        <v>1.0509999999999999</v>
      </c>
      <c r="H6" s="7">
        <v>1038.3879999999999</v>
      </c>
    </row>
    <row r="7" spans="1:11" ht="13.5" thickBot="1" x14ac:dyDescent="0.25">
      <c r="A7" s="6">
        <v>2014</v>
      </c>
      <c r="B7" s="7">
        <v>999</v>
      </c>
      <c r="C7" s="10">
        <v>1.0369999999999999</v>
      </c>
      <c r="D7" s="7">
        <v>1035.963</v>
      </c>
      <c r="E7" s="10">
        <v>1.046</v>
      </c>
      <c r="F7" s="7">
        <v>1044.954</v>
      </c>
      <c r="G7" s="10">
        <v>1.0509999999999999</v>
      </c>
      <c r="H7" s="7">
        <v>1049.9489999999998</v>
      </c>
    </row>
    <row r="8" spans="1:11" ht="13.5" thickBot="1" x14ac:dyDescent="0.25">
      <c r="A8" s="6">
        <v>2015</v>
      </c>
      <c r="B8" s="7">
        <v>1042.026534506623</v>
      </c>
      <c r="C8" s="10">
        <v>1.0369999999999999</v>
      </c>
      <c r="D8" s="7">
        <v>1080.581516283368</v>
      </c>
      <c r="E8" s="10">
        <v>1.046</v>
      </c>
      <c r="F8" s="7">
        <v>1089.9597550939277</v>
      </c>
      <c r="G8" s="10">
        <v>1.0509999999999999</v>
      </c>
      <c r="H8" s="7">
        <v>1095.1698877664608</v>
      </c>
    </row>
    <row r="9" spans="1:11" ht="13.5" thickBot="1" x14ac:dyDescent="0.25">
      <c r="A9" s="6">
        <v>2016</v>
      </c>
      <c r="B9" s="7">
        <v>1053.9521588426067</v>
      </c>
      <c r="C9" s="10">
        <v>1.0369999999999999</v>
      </c>
      <c r="D9" s="7">
        <v>1092.948388719783</v>
      </c>
      <c r="E9" s="10">
        <v>1.046</v>
      </c>
      <c r="F9" s="7">
        <v>1102.4339581493666</v>
      </c>
      <c r="G9" s="10">
        <v>1.0509999999999999</v>
      </c>
      <c r="H9" s="7">
        <v>1107.7037189435796</v>
      </c>
    </row>
    <row r="10" spans="1:11" ht="13.5" thickBot="1" x14ac:dyDescent="0.25">
      <c r="A10" s="6">
        <v>2017</v>
      </c>
      <c r="B10" s="7">
        <v>1065.6278948868569</v>
      </c>
      <c r="C10" s="10">
        <v>1.0369999999999999</v>
      </c>
      <c r="D10" s="7">
        <v>1105.0561269976706</v>
      </c>
      <c r="E10" s="10">
        <v>1.046</v>
      </c>
      <c r="F10" s="7">
        <v>1114.6467780516523</v>
      </c>
      <c r="G10" s="10">
        <v>1.0509999999999999</v>
      </c>
      <c r="H10" s="7">
        <v>1119.9749175260865</v>
      </c>
    </row>
    <row r="11" spans="1:11" ht="13.5" thickBot="1" x14ac:dyDescent="0.25">
      <c r="A11" s="6">
        <v>2018</v>
      </c>
      <c r="B11" s="7">
        <v>1090.2760764513739</v>
      </c>
      <c r="C11" s="10">
        <v>1.0369999999999999</v>
      </c>
      <c r="D11" s="7">
        <v>1130.6162912800746</v>
      </c>
      <c r="E11" s="10">
        <v>1.046</v>
      </c>
      <c r="F11" s="7">
        <v>1140.4287759681372</v>
      </c>
      <c r="G11" s="10">
        <v>1.0509999999999999</v>
      </c>
      <c r="H11" s="7">
        <v>1145.8801563503939</v>
      </c>
    </row>
    <row r="12" spans="1:11" ht="13.5" thickBot="1" x14ac:dyDescent="0.25">
      <c r="A12" s="6">
        <v>2019</v>
      </c>
      <c r="B12" s="7">
        <v>1113.1949277337303</v>
      </c>
      <c r="C12" s="10">
        <v>1.0369999999999999</v>
      </c>
      <c r="D12" s="7">
        <v>1154.3831400598783</v>
      </c>
      <c r="E12" s="10">
        <v>1.046</v>
      </c>
      <c r="F12" s="7">
        <v>1164.4018944094819</v>
      </c>
      <c r="G12" s="10">
        <v>1.0509999999999999</v>
      </c>
      <c r="H12" s="7">
        <v>1169.9678690481505</v>
      </c>
    </row>
    <row r="13" spans="1:11" ht="13.5" thickBot="1" x14ac:dyDescent="0.25">
      <c r="A13" s="6">
        <v>2020</v>
      </c>
      <c r="B13" s="7">
        <v>1136.8946929569186</v>
      </c>
      <c r="C13" s="10">
        <v>1.0369999999999999</v>
      </c>
      <c r="D13" s="7">
        <v>1178.9597965963244</v>
      </c>
      <c r="E13" s="10">
        <v>1.046</v>
      </c>
      <c r="F13" s="7">
        <v>1189.1918488329368</v>
      </c>
      <c r="G13" s="10">
        <v>1.0509999999999999</v>
      </c>
      <c r="H13" s="7">
        <v>1194.8763222977213</v>
      </c>
    </row>
    <row r="14" spans="1:11" ht="13.5" thickBot="1" x14ac:dyDescent="0.25">
      <c r="A14" s="6">
        <v>2021</v>
      </c>
      <c r="B14" s="7">
        <v>1136.1446895177478</v>
      </c>
      <c r="C14" s="10">
        <v>1.0369999999999999</v>
      </c>
      <c r="D14" s="7">
        <v>1178.1820430299044</v>
      </c>
      <c r="E14" s="10">
        <v>1.046</v>
      </c>
      <c r="F14" s="7">
        <v>1188.4073452355642</v>
      </c>
      <c r="G14" s="10">
        <v>1.0509999999999999</v>
      </c>
      <c r="H14" s="7">
        <v>1194.0880686831529</v>
      </c>
    </row>
    <row r="15" spans="1:11" ht="13.5" thickBot="1" x14ac:dyDescent="0.25">
      <c r="A15" s="6">
        <v>2022</v>
      </c>
      <c r="B15" s="7">
        <v>1148.981199650724</v>
      </c>
      <c r="C15" s="10">
        <v>1.0369999999999999</v>
      </c>
      <c r="D15" s="7">
        <v>1191.4935040378007</v>
      </c>
      <c r="E15" s="10">
        <v>1.046</v>
      </c>
      <c r="F15" s="7">
        <v>1201.8343348346573</v>
      </c>
      <c r="G15" s="10">
        <v>1.0509999999999999</v>
      </c>
      <c r="H15" s="7">
        <v>1207.5792408329107</v>
      </c>
    </row>
    <row r="16" spans="1:11" ht="13.5" thickBot="1" x14ac:dyDescent="0.25">
      <c r="A16" s="6">
        <v>2023</v>
      </c>
      <c r="B16" s="7">
        <v>1163.5289914140951</v>
      </c>
      <c r="C16" s="10">
        <v>1.0369999999999999</v>
      </c>
      <c r="D16" s="7">
        <v>1206.5795640964166</v>
      </c>
      <c r="E16" s="10">
        <v>1.046</v>
      </c>
      <c r="F16" s="7">
        <v>1217.0513250191436</v>
      </c>
      <c r="G16" s="10">
        <v>1.0509999999999999</v>
      </c>
      <c r="H16" s="7">
        <v>1222.868969976214</v>
      </c>
    </row>
    <row r="17" spans="1:8" ht="13.5" thickBot="1" x14ac:dyDescent="0.25">
      <c r="A17" s="6">
        <v>2024</v>
      </c>
      <c r="B17" s="7">
        <v>1176.5644541376757</v>
      </c>
      <c r="C17" s="10">
        <v>1.0369999999999999</v>
      </c>
      <c r="D17" s="7">
        <v>1220.0973389407698</v>
      </c>
      <c r="E17" s="10">
        <v>1.046</v>
      </c>
      <c r="F17" s="7">
        <v>1230.6864190280089</v>
      </c>
      <c r="G17" s="10">
        <v>1.0509999999999999</v>
      </c>
      <c r="H17" s="7">
        <v>1236.5692412986971</v>
      </c>
    </row>
    <row r="18" spans="1:8" ht="13.5" thickBot="1" x14ac:dyDescent="0.25">
      <c r="A18" s="6">
        <v>2025</v>
      </c>
      <c r="B18" s="7">
        <v>1187.329625419113</v>
      </c>
      <c r="C18" s="10">
        <v>1.0369999999999999</v>
      </c>
      <c r="D18" s="7">
        <v>1231.2608215596201</v>
      </c>
      <c r="E18" s="10">
        <v>1.046</v>
      </c>
      <c r="F18" s="7">
        <v>1241.9467881883922</v>
      </c>
      <c r="G18" s="10">
        <v>1.0509999999999999</v>
      </c>
      <c r="H18" s="7">
        <v>1247.8834363154876</v>
      </c>
    </row>
    <row r="19" spans="1:8" ht="14.1" customHeight="1" thickBot="1" x14ac:dyDescent="0.25">
      <c r="A19" s="6">
        <v>2026</v>
      </c>
      <c r="B19" s="7">
        <v>1196.8694172482185</v>
      </c>
      <c r="C19" s="10">
        <v>1.0369999999999999</v>
      </c>
      <c r="D19" s="7">
        <v>1241.1535856864025</v>
      </c>
      <c r="E19" s="10">
        <v>1.046</v>
      </c>
      <c r="F19" s="7">
        <v>1251.9254104416366</v>
      </c>
      <c r="G19" s="10">
        <v>1.0509999999999999</v>
      </c>
      <c r="H19" s="7">
        <v>1257.9097575278777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1.1-Low'!B6-'Form 1.1b-Low'!B6</f>
        <v>0</v>
      </c>
      <c r="C6" s="7">
        <f>'Form 1.1-Low'!D6-'Form 1.1b-Low'!C6</f>
        <v>0</v>
      </c>
      <c r="D6" s="7">
        <f>'Form 1.1-Low'!F6-'Form 1.1b-Low'!D6</f>
        <v>0</v>
      </c>
      <c r="E6" s="7">
        <f>'Form 1.1-Low'!G6-'Form 1.1b-Low'!E6</f>
        <v>0</v>
      </c>
      <c r="F6" s="7">
        <f>'Form 1.1-Low'!H6-'Form 1.1b-Low'!F6</f>
        <v>0</v>
      </c>
      <c r="G6" s="7">
        <f>'Form 1.1-Low'!I6-'Form 1.1b-Low'!G6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1.1-Low'!B7-'Form 1.1b-Low'!B7</f>
        <v>0</v>
      </c>
      <c r="C7" s="7">
        <f>'Form 1.1-Low'!D7-'Form 1.1b-Low'!C7</f>
        <v>0</v>
      </c>
      <c r="D7" s="7">
        <f>'Form 1.1-Low'!F7-'Form 1.1b-Low'!D7</f>
        <v>0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1.1-Low'!B8-'Form 1.1b-Low'!B8</f>
        <v>0</v>
      </c>
      <c r="C8" s="7">
        <f>'Form 1.1-Low'!D8-'Form 1.1b-Low'!C8</f>
        <v>0</v>
      </c>
      <c r="D8" s="7">
        <f>'Form 1.1-Low'!F8-'Form 1.1b-Low'!D8</f>
        <v>0</v>
      </c>
      <c r="E8" s="7">
        <f>'Form 1.1-Low'!G8-'Form 1.1b-Low'!E8</f>
        <v>0</v>
      </c>
      <c r="F8" s="7">
        <f>'Form 1.1-Low'!H8-'Form 1.1b-Low'!F8</f>
        <v>0</v>
      </c>
      <c r="G8" s="7">
        <f>'Form 1.1-Low'!I8-'Form 1.1b-Low'!G8</f>
        <v>0</v>
      </c>
      <c r="H8" s="7">
        <f t="shared" si="0"/>
        <v>0</v>
      </c>
    </row>
    <row r="9" spans="1:11" ht="13.5" thickBot="1" x14ac:dyDescent="0.25">
      <c r="A9" s="6">
        <v>1993</v>
      </c>
      <c r="B9" s="7">
        <f>'Form 1.1-Low'!B9-'Form 1.1b-Low'!B9</f>
        <v>0</v>
      </c>
      <c r="C9" s="7">
        <f>'Form 1.1-Low'!D9-'Form 1.1b-Low'!C9</f>
        <v>0</v>
      </c>
      <c r="D9" s="7">
        <f>'Form 1.1-Low'!F9-'Form 1.1b-Low'!D9</f>
        <v>0</v>
      </c>
      <c r="E9" s="7">
        <f>'Form 1.1-Low'!G9-'Form 1.1b-Low'!E9</f>
        <v>0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0</v>
      </c>
    </row>
    <row r="10" spans="1:11" ht="13.5" thickBot="1" x14ac:dyDescent="0.25">
      <c r="A10" s="6">
        <v>1994</v>
      </c>
      <c r="B10" s="7">
        <f>'Form 1.1-Low'!B10-'Form 1.1b-Low'!B10</f>
        <v>0</v>
      </c>
      <c r="C10" s="7">
        <f>'Form 1.1-Low'!D10-'Form 1.1b-Low'!C10</f>
        <v>0</v>
      </c>
      <c r="D10" s="7">
        <f>'Form 1.1-Low'!F10-'Form 1.1b-Low'!D10</f>
        <v>0</v>
      </c>
      <c r="E10" s="7">
        <f>'Form 1.1-Low'!G10-'Form 1.1b-Low'!E10</f>
        <v>0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0</v>
      </c>
    </row>
    <row r="11" spans="1:11" ht="13.5" thickBot="1" x14ac:dyDescent="0.25">
      <c r="A11" s="6">
        <v>1995</v>
      </c>
      <c r="B11" s="7">
        <f>'Form 1.1-Low'!B11-'Form 1.1b-Low'!B11</f>
        <v>0</v>
      </c>
      <c r="C11" s="7">
        <f>'Form 1.1-Low'!D11-'Form 1.1b-Low'!C11</f>
        <v>0</v>
      </c>
      <c r="D11" s="7">
        <f>'Form 1.1-Low'!F11-'Form 1.1b-Low'!D11</f>
        <v>0</v>
      </c>
      <c r="E11" s="7">
        <f>'Form 1.1-Low'!G11-'Form 1.1b-Low'!E11</f>
        <v>0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0</v>
      </c>
    </row>
    <row r="12" spans="1:11" ht="13.5" thickBot="1" x14ac:dyDescent="0.25">
      <c r="A12" s="6">
        <v>1996</v>
      </c>
      <c r="B12" s="7">
        <f>'Form 1.1-Low'!B12-'Form 1.1b-Low'!B12</f>
        <v>0</v>
      </c>
      <c r="C12" s="7">
        <f>'Form 1.1-Low'!D12-'Form 1.1b-Low'!C12</f>
        <v>0</v>
      </c>
      <c r="D12" s="7">
        <f>'Form 1.1-Low'!F12-'Form 1.1b-Low'!D12</f>
        <v>0</v>
      </c>
      <c r="E12" s="7">
        <f>'Form 1.1-Low'!G12-'Form 1.1b-Low'!E12</f>
        <v>0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0</v>
      </c>
    </row>
    <row r="13" spans="1:11" ht="13.5" thickBot="1" x14ac:dyDescent="0.25">
      <c r="A13" s="6">
        <v>1997</v>
      </c>
      <c r="B13" s="7">
        <f>'Form 1.1-Low'!B13-'Form 1.1b-Low'!B13</f>
        <v>0</v>
      </c>
      <c r="C13" s="7">
        <f>'Form 1.1-Low'!D13-'Form 1.1b-Low'!C13</f>
        <v>0</v>
      </c>
      <c r="D13" s="7">
        <f>'Form 1.1-Low'!F13-'Form 1.1b-Low'!D13</f>
        <v>0</v>
      </c>
      <c r="E13" s="7">
        <f>'Form 1.1-Low'!G13-'Form 1.1b-Low'!E13</f>
        <v>0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0</v>
      </c>
    </row>
    <row r="14" spans="1:11" ht="13.5" thickBot="1" x14ac:dyDescent="0.25">
      <c r="A14" s="6">
        <v>1998</v>
      </c>
      <c r="B14" s="7">
        <f>'Form 1.1-Low'!B14-'Form 1.1b-Low'!B14</f>
        <v>0</v>
      </c>
      <c r="C14" s="7">
        <f>'Form 1.1-Low'!D14-'Form 1.1b-Low'!C14</f>
        <v>0</v>
      </c>
      <c r="D14" s="7">
        <f>'Form 1.1-Low'!F14-'Form 1.1b-Low'!D14</f>
        <v>0</v>
      </c>
      <c r="E14" s="7">
        <f>'Form 1.1-Low'!G14-'Form 1.1b-Low'!E14</f>
        <v>0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0</v>
      </c>
    </row>
    <row r="15" spans="1:11" ht="13.5" thickBot="1" x14ac:dyDescent="0.25">
      <c r="A15" s="6">
        <v>1999</v>
      </c>
      <c r="B15" s="7">
        <f>'Form 1.1-Low'!B15-'Form 1.1b-Low'!B15</f>
        <v>0</v>
      </c>
      <c r="C15" s="7">
        <f>'Form 1.1-Low'!D15-'Form 1.1b-Low'!C15</f>
        <v>0</v>
      </c>
      <c r="D15" s="7">
        <f>'Form 1.1-Low'!F15-'Form 1.1b-Low'!D15</f>
        <v>0</v>
      </c>
      <c r="E15" s="7">
        <f>'Form 1.1-Low'!G15-'Form 1.1b-Low'!E15</f>
        <v>0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0</v>
      </c>
    </row>
    <row r="16" spans="1:11" ht="13.5" thickBot="1" x14ac:dyDescent="0.25">
      <c r="A16" s="6">
        <v>2000</v>
      </c>
      <c r="B16" s="7">
        <f>'Form 1.1-Low'!B16-'Form 1.1b-Low'!B16</f>
        <v>0</v>
      </c>
      <c r="C16" s="7">
        <f>'Form 1.1-Low'!D16-'Form 1.1b-Low'!C16</f>
        <v>0</v>
      </c>
      <c r="D16" s="7">
        <f>'Form 1.1-Low'!F16-'Form 1.1b-Low'!D16</f>
        <v>0</v>
      </c>
      <c r="E16" s="7">
        <f>'Form 1.1-Low'!G16-'Form 1.1b-Low'!E16</f>
        <v>0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0</v>
      </c>
    </row>
    <row r="17" spans="1:8" ht="13.5" thickBot="1" x14ac:dyDescent="0.25">
      <c r="A17" s="6">
        <v>2001</v>
      </c>
      <c r="B17" s="7">
        <f>'Form 1.1-Low'!B17-'Form 1.1b-Low'!B17</f>
        <v>4.5215524960440234E-4</v>
      </c>
      <c r="C17" s="7">
        <f>'Form 1.1-Low'!D17-'Form 1.1b-Low'!C17</f>
        <v>1.0550289156299186E-3</v>
      </c>
      <c r="D17" s="7">
        <f>'Form 1.1-Low'!F17-'Form 1.1b-Low'!D17</f>
        <v>0</v>
      </c>
      <c r="E17" s="7">
        <f>'Form 1.1-Low'!G17-'Form 1.1b-Low'!E17</f>
        <v>0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1.507184165234321E-3</v>
      </c>
    </row>
    <row r="18" spans="1:8" ht="13.5" thickBot="1" x14ac:dyDescent="0.25">
      <c r="A18" s="6">
        <v>2002</v>
      </c>
      <c r="B18" s="7">
        <f>'Form 1.1-Low'!B18-'Form 1.1b-Low'!B18</f>
        <v>3.2672240724878066E-3</v>
      </c>
      <c r="C18" s="7">
        <f>'Form 1.1-Low'!D18-'Form 1.1b-Low'!C18</f>
        <v>7.6235228357290907E-3</v>
      </c>
      <c r="D18" s="7">
        <f>'Form 1.1-Low'!F18-'Form 1.1b-Low'!D18</f>
        <v>0</v>
      </c>
      <c r="E18" s="7">
        <f>'Form 1.1-Low'!G18-'Form 1.1b-Low'!E18</f>
        <v>0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1.0890746908216897E-2</v>
      </c>
    </row>
    <row r="19" spans="1:8" ht="13.5" thickBot="1" x14ac:dyDescent="0.25">
      <c r="A19" s="6">
        <v>2003</v>
      </c>
      <c r="B19" s="7">
        <f>'Form 1.1-Low'!B19-'Form 1.1b-Low'!B19</f>
        <v>2.4192493545797333E-2</v>
      </c>
      <c r="C19" s="7">
        <f>'Form 1.1-Low'!D19-'Form 1.1b-Low'!C19</f>
        <v>4.6281683971301391E-2</v>
      </c>
      <c r="D19" s="7">
        <f>'Form 1.1-Low'!F19-'Form 1.1b-Low'!D19</f>
        <v>0</v>
      </c>
      <c r="E19" s="7">
        <f>'Form 1.1-Low'!G19-'Form 1.1b-Low'!E19</f>
        <v>0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7.0474177517098724E-2</v>
      </c>
    </row>
    <row r="20" spans="1:8" ht="13.5" thickBot="1" x14ac:dyDescent="0.25">
      <c r="A20" s="6">
        <v>2004</v>
      </c>
      <c r="B20" s="7">
        <f>'Form 1.1-Low'!B20-'Form 1.1b-Low'!B20</f>
        <v>4.1319570333371303E-2</v>
      </c>
      <c r="C20" s="7">
        <f>'Form 1.1-Low'!D20-'Form 1.1b-Low'!C20</f>
        <v>0.10168570917517172</v>
      </c>
      <c r="D20" s="7">
        <f>'Form 1.1-Low'!F20-'Form 1.1b-Low'!D20</f>
        <v>0</v>
      </c>
      <c r="E20" s="7">
        <f>'Form 1.1-Low'!G20-'Form 1.1b-Low'!E20</f>
        <v>0</v>
      </c>
      <c r="F20" s="7">
        <f>'Form 1.1-Low'!H20-'Form 1.1b-Low'!F20</f>
        <v>0</v>
      </c>
      <c r="G20" s="7">
        <f>'Form 1.1-Low'!I20-'Form 1.1b-Low'!G20</f>
        <v>0</v>
      </c>
      <c r="H20" s="7">
        <f t="shared" si="0"/>
        <v>0.14300527950854303</v>
      </c>
    </row>
    <row r="21" spans="1:8" ht="13.5" thickBot="1" x14ac:dyDescent="0.25">
      <c r="A21" s="6">
        <v>2005</v>
      </c>
      <c r="B21" s="7">
        <f>'Form 1.1-Low'!B21-'Form 1.1b-Low'!B21</f>
        <v>6.3705588415132297E-2</v>
      </c>
      <c r="C21" s="7">
        <f>'Form 1.1-Low'!D21-'Form 1.1b-Low'!C21</f>
        <v>0.1784329449044435</v>
      </c>
      <c r="D21" s="7">
        <f>'Form 1.1-Low'!F21-'Form 1.1b-Low'!D21</f>
        <v>5.7642281305987808E-2</v>
      </c>
      <c r="E21" s="7">
        <f>'Form 1.1-Low'!G21-'Form 1.1b-Low'!E21</f>
        <v>0</v>
      </c>
      <c r="F21" s="7">
        <f>'Form 1.1-Low'!H21-'Form 1.1b-Low'!F21</f>
        <v>0</v>
      </c>
      <c r="G21" s="7">
        <f>'Form 1.1-Low'!I21-'Form 1.1b-Low'!G21</f>
        <v>0</v>
      </c>
      <c r="H21" s="7">
        <f t="shared" si="0"/>
        <v>0.29978081462556361</v>
      </c>
    </row>
    <row r="22" spans="1:8" ht="13.5" thickBot="1" x14ac:dyDescent="0.25">
      <c r="A22" s="6">
        <v>2006</v>
      </c>
      <c r="B22" s="7">
        <f>'Form 1.1-Low'!B22-'Form 1.1b-Low'!B22</f>
        <v>0.21068306993561237</v>
      </c>
      <c r="C22" s="7">
        <f>'Form 1.1-Low'!D22-'Form 1.1b-Low'!C22</f>
        <v>0.56264898366248417</v>
      </c>
      <c r="D22" s="7">
        <f>'Form 1.1-Low'!F22-'Form 1.1b-Low'!D22</f>
        <v>0.13235105743200393</v>
      </c>
      <c r="E22" s="7">
        <f>'Form 1.1-Low'!G22-'Form 1.1b-Low'!E22</f>
        <v>0</v>
      </c>
      <c r="F22" s="7">
        <f>'Form 1.1-Low'!H22-'Form 1.1b-Low'!F22</f>
        <v>0</v>
      </c>
      <c r="G22" s="7">
        <f>'Form 1.1-Low'!I22-'Form 1.1b-Low'!G22</f>
        <v>5.8164182822224575E-3</v>
      </c>
      <c r="H22" s="7">
        <f t="shared" si="0"/>
        <v>0.91149952931232292</v>
      </c>
    </row>
    <row r="23" spans="1:8" ht="13.5" thickBot="1" x14ac:dyDescent="0.25">
      <c r="A23" s="6">
        <v>2007</v>
      </c>
      <c r="B23" s="7">
        <f>'Form 1.1-Low'!B23-'Form 1.1b-Low'!B23</f>
        <v>0.37378117318758086</v>
      </c>
      <c r="C23" s="7">
        <f>'Form 1.1-Low'!D23-'Form 1.1b-Low'!C23</f>
        <v>0.98315873784622454</v>
      </c>
      <c r="D23" s="7">
        <f>'Form 1.1-Low'!F23-'Form 1.1b-Low'!D23</f>
        <v>0.14214503568196335</v>
      </c>
      <c r="E23" s="7">
        <f>'Form 1.1-Low'!G23-'Form 1.1b-Low'!E23</f>
        <v>0</v>
      </c>
      <c r="F23" s="7">
        <f>'Form 1.1-Low'!H23-'Form 1.1b-Low'!F23</f>
        <v>0</v>
      </c>
      <c r="G23" s="7">
        <f>'Form 1.1-Low'!I23-'Form 1.1b-Low'!G23</f>
        <v>4.6881259920013463E-2</v>
      </c>
      <c r="H23" s="7">
        <f t="shared" si="0"/>
        <v>1.5459662066357822</v>
      </c>
    </row>
    <row r="24" spans="1:8" ht="13.5" thickBot="1" x14ac:dyDescent="0.25">
      <c r="A24" s="6">
        <v>2008</v>
      </c>
      <c r="B24" s="7">
        <f>'Form 1.1-Low'!B24-'Form 1.1b-Low'!B24</f>
        <v>1.0243950781505191</v>
      </c>
      <c r="C24" s="7">
        <f>'Form 1.1-Low'!D24-'Form 1.1b-Low'!C24</f>
        <v>2.5885806071828483</v>
      </c>
      <c r="D24" s="7">
        <f>'Form 1.1-Low'!F24-'Form 1.1b-Low'!D24</f>
        <v>0.14229591588744483</v>
      </c>
      <c r="E24" s="7">
        <f>'Form 1.1-Low'!G24-'Form 1.1b-Low'!E24</f>
        <v>0</v>
      </c>
      <c r="F24" s="7">
        <f>'Form 1.1-Low'!H24-'Form 1.1b-Low'!F24</f>
        <v>0</v>
      </c>
      <c r="G24" s="7">
        <f>'Form 1.1-Low'!I24-'Form 1.1b-Low'!G24</f>
        <v>4.6931022151198931E-2</v>
      </c>
      <c r="H24" s="7">
        <f t="shared" si="0"/>
        <v>3.8022026233720112</v>
      </c>
    </row>
    <row r="25" spans="1:8" ht="13.5" thickBot="1" x14ac:dyDescent="0.25">
      <c r="A25" s="6">
        <v>2009</v>
      </c>
      <c r="B25" s="7">
        <f>'Form 1.1-Low'!B25-'Form 1.1b-Low'!B25</f>
        <v>1.6670049332653889</v>
      </c>
      <c r="C25" s="7">
        <f>'Form 1.1-Low'!D25-'Form 1.1b-Low'!C25</f>
        <v>4.0652653454242227</v>
      </c>
      <c r="D25" s="7">
        <f>'Form 1.1-Low'!F25-'Form 1.1b-Low'!D25</f>
        <v>0.12063706239186445</v>
      </c>
      <c r="E25" s="7">
        <f>'Form 1.1-Low'!G25-'Form 1.1b-Low'!E25</f>
        <v>0</v>
      </c>
      <c r="F25" s="7">
        <f>'Form 1.1-Low'!H25-'Form 1.1b-Low'!F25</f>
        <v>0</v>
      </c>
      <c r="G25" s="7">
        <f>'Form 1.1-Low'!I25-'Form 1.1b-Low'!G25</f>
        <v>3.9787653862447314E-2</v>
      </c>
      <c r="H25" s="7">
        <f t="shared" si="0"/>
        <v>5.8926949949439233</v>
      </c>
    </row>
    <row r="26" spans="1:8" ht="13.5" thickBot="1" x14ac:dyDescent="0.25">
      <c r="A26" s="6">
        <v>2010</v>
      </c>
      <c r="B26" s="7">
        <f>'Form 1.1-Low'!B26-'Form 1.1b-Low'!B26</f>
        <v>2.0443368925687082</v>
      </c>
      <c r="C26" s="7">
        <f>'Form 1.1-Low'!D26-'Form 1.1b-Low'!C26</f>
        <v>4.6665231020945157</v>
      </c>
      <c r="D26" s="7">
        <f>'Form 1.1-Low'!F26-'Form 1.1b-Low'!D26</f>
        <v>0.13869370656922797</v>
      </c>
      <c r="E26" s="7">
        <f>'Form 1.1-Low'!G26-'Form 1.1b-Low'!E26</f>
        <v>0</v>
      </c>
      <c r="F26" s="7">
        <f>'Form 1.1-Low'!H26-'Form 1.1b-Low'!F26</f>
        <v>0</v>
      </c>
      <c r="G26" s="7">
        <f>'Form 1.1-Low'!I26-'Form 1.1b-Low'!G26</f>
        <v>4.5742967214749797E-2</v>
      </c>
      <c r="H26" s="7">
        <f t="shared" si="0"/>
        <v>6.8952966684472017</v>
      </c>
    </row>
    <row r="27" spans="1:8" ht="13.5" thickBot="1" x14ac:dyDescent="0.25">
      <c r="A27" s="6">
        <v>2011</v>
      </c>
      <c r="B27" s="7">
        <f>'Form 1.1-Low'!B27-'Form 1.1b-Low'!B27</f>
        <v>2.6708522773244567</v>
      </c>
      <c r="C27" s="7">
        <f>'Form 1.1-Low'!D27-'Form 1.1b-Low'!C27</f>
        <v>5.617947002198207</v>
      </c>
      <c r="D27" s="7">
        <f>'Form 1.1-Low'!F27-'Form 1.1b-Low'!D27</f>
        <v>0.13730676950353882</v>
      </c>
      <c r="E27" s="7">
        <f>'Form 1.1-Low'!G27-'Form 1.1b-Low'!E27</f>
        <v>0.47980800000000556</v>
      </c>
      <c r="F27" s="7">
        <f>'Form 1.1-Low'!H27-'Form 1.1b-Low'!F27</f>
        <v>0</v>
      </c>
      <c r="G27" s="7">
        <f>'Form 1.1-Low'!I27-'Form 1.1b-Low'!G27</f>
        <v>4.528553754261111E-2</v>
      </c>
      <c r="H27" s="7">
        <f t="shared" si="0"/>
        <v>8.9511995865688192</v>
      </c>
    </row>
    <row r="28" spans="1:8" ht="13.5" thickBot="1" x14ac:dyDescent="0.25">
      <c r="A28" s="6">
        <v>2012</v>
      </c>
      <c r="B28" s="7">
        <f>'Form 1.1-Low'!B28-'Form 1.1b-Low'!B28</f>
        <v>3.9195926593879449</v>
      </c>
      <c r="C28" s="7">
        <f>'Form 1.1-Low'!D28-'Form 1.1b-Low'!C28</f>
        <v>8.4498038222268406</v>
      </c>
      <c r="D28" s="7">
        <f>'Form 1.1-Low'!F28-'Form 1.1b-Low'!D28</f>
        <v>0.13593370180851139</v>
      </c>
      <c r="E28" s="7">
        <f>'Form 1.1-Low'!G28-'Form 1.1b-Low'!E28</f>
        <v>8.3046902399999993</v>
      </c>
      <c r="F28" s="7">
        <f>'Form 1.1-Low'!H28-'Form 1.1b-Low'!F28</f>
        <v>0</v>
      </c>
      <c r="G28" s="7">
        <f>'Form 1.1-Low'!I28-'Form 1.1b-Low'!G28</f>
        <v>4.4832682167168514E-2</v>
      </c>
      <c r="H28" s="7">
        <f t="shared" si="0"/>
        <v>20.854853105590465</v>
      </c>
    </row>
    <row r="29" spans="1:8" ht="13.5" thickBot="1" x14ac:dyDescent="0.25">
      <c r="A29" s="6">
        <v>2013</v>
      </c>
      <c r="B29" s="7">
        <f>'Form 1.1-Low'!B29-'Form 1.1b-Low'!B29</f>
        <v>5.3708737005435978</v>
      </c>
      <c r="C29" s="7">
        <f>'Form 1.1-Low'!D29-'Form 1.1b-Low'!C29</f>
        <v>11.612603299682178</v>
      </c>
      <c r="D29" s="7">
        <f>'Form 1.1-Low'!F29-'Form 1.1b-Low'!D29</f>
        <v>0.13457436479041007</v>
      </c>
      <c r="E29" s="7">
        <f>'Form 1.1-Low'!G29-'Form 1.1b-Low'!E29</f>
        <v>8.2216433375999998</v>
      </c>
      <c r="F29" s="7">
        <f>'Form 1.1-Low'!H29-'Form 1.1b-Low'!F29</f>
        <v>0</v>
      </c>
      <c r="G29" s="7">
        <f>'Form 1.1-Low'!I29-'Form 1.1b-Low'!G29</f>
        <v>4.4384355345499671E-2</v>
      </c>
      <c r="H29" s="7">
        <f t="shared" si="0"/>
        <v>25.384079057961685</v>
      </c>
    </row>
    <row r="30" spans="1:8" ht="13.5" thickBot="1" x14ac:dyDescent="0.25">
      <c r="A30" s="6">
        <v>2014</v>
      </c>
      <c r="B30" s="7">
        <f>'Form 1.1-Low'!B30-'Form 1.1b-Low'!B30</f>
        <v>11.911419018763809</v>
      </c>
      <c r="C30" s="7">
        <f>'Form 1.1-Low'!D30-'Form 1.1b-Low'!C30</f>
        <v>14.550639168206089</v>
      </c>
      <c r="D30" s="7">
        <f>'Form 1.1-Low'!F30-'Form 1.1b-Low'!D30</f>
        <v>0.13322862114250711</v>
      </c>
      <c r="E30" s="7">
        <f>'Form 1.1-Low'!G30-'Form 1.1b-Low'!E30</f>
        <v>8.1394269042239955</v>
      </c>
      <c r="F30" s="7">
        <f>'Form 1.1-Low'!H30-'Form 1.1b-Low'!F30</f>
        <v>0</v>
      </c>
      <c r="G30" s="7">
        <f>'Form 1.1-Low'!I30-'Form 1.1b-Low'!G30</f>
        <v>4.394051179204439E-2</v>
      </c>
      <c r="H30" s="7">
        <f t="shared" si="0"/>
        <v>34.778654224128445</v>
      </c>
    </row>
    <row r="31" spans="1:8" ht="13.5" thickBot="1" x14ac:dyDescent="0.25">
      <c r="A31" s="6">
        <v>2015</v>
      </c>
      <c r="B31" s="7">
        <f>'Form 1.1-Low'!B31-'Form 1.1b-Low'!B31</f>
        <v>17.738457431564939</v>
      </c>
      <c r="C31" s="7">
        <f>'Form 1.1-Low'!D31-'Form 1.1b-Low'!C31</f>
        <v>16.738053350226892</v>
      </c>
      <c r="D31" s="7">
        <f>'Form 1.1-Low'!F31-'Form 1.1b-Low'!D31</f>
        <v>0.13189633493109909</v>
      </c>
      <c r="E31" s="7">
        <f>'Form 1.1-Low'!G31-'Form 1.1b-Low'!E31</f>
        <v>8.0580326351817604</v>
      </c>
      <c r="F31" s="7">
        <f>'Form 1.1-Low'!H31-'Form 1.1b-Low'!F31</f>
        <v>0</v>
      </c>
      <c r="G31" s="7">
        <f>'Form 1.1-Low'!I31-'Form 1.1b-Low'!G31</f>
        <v>4.350110667414242E-2</v>
      </c>
      <c r="H31" s="7">
        <f t="shared" si="0"/>
        <v>42.709940858578832</v>
      </c>
    </row>
    <row r="32" spans="1:8" ht="13.5" thickBot="1" x14ac:dyDescent="0.25">
      <c r="A32" s="6">
        <v>2016</v>
      </c>
      <c r="B32" s="7">
        <f>'Form 1.1-Low'!B32-'Form 1.1b-Low'!B32</f>
        <v>26.545971556989571</v>
      </c>
      <c r="C32" s="7">
        <f>'Form 1.1-Low'!D32-'Form 1.1b-Low'!C32</f>
        <v>19.493928408114925</v>
      </c>
      <c r="D32" s="7">
        <f>'Form 1.1-Low'!F32-'Form 1.1b-Low'!D32</f>
        <v>0.13057737158177929</v>
      </c>
      <c r="E32" s="7">
        <f>'Form 1.1-Low'!G32-'Form 1.1b-Low'!E32</f>
        <v>7.9774523088299389</v>
      </c>
      <c r="F32" s="7">
        <f>'Form 1.1-Low'!H32-'Form 1.1b-Low'!F32</f>
        <v>0</v>
      </c>
      <c r="G32" s="7">
        <f>'Form 1.1-Low'!I32-'Form 1.1b-Low'!G32</f>
        <v>4.3066095607400712E-2</v>
      </c>
      <c r="H32" s="7">
        <f t="shared" si="0"/>
        <v>54.190995741123615</v>
      </c>
    </row>
    <row r="33" spans="1:8" ht="13.5" thickBot="1" x14ac:dyDescent="0.25">
      <c r="A33" s="6">
        <v>2017</v>
      </c>
      <c r="B33" s="7">
        <f>'Form 1.1-Low'!B33-'Form 1.1b-Low'!B33</f>
        <v>28.158616859038375</v>
      </c>
      <c r="C33" s="7">
        <f>'Form 1.1-Low'!D33-'Form 1.1b-Low'!C33</f>
        <v>21.142645136575084</v>
      </c>
      <c r="D33" s="7">
        <f>'Form 1.1-Low'!F33-'Form 1.1b-Low'!D33</f>
        <v>0.12927159786596576</v>
      </c>
      <c r="E33" s="7">
        <f>'Form 1.1-Low'!G33-'Form 1.1b-Low'!E33</f>
        <v>7.8976777857416351</v>
      </c>
      <c r="F33" s="7">
        <f>'Form 1.1-Low'!H33-'Form 1.1b-Low'!F33</f>
        <v>0</v>
      </c>
      <c r="G33" s="7">
        <f>'Form 1.1-Low'!I33-'Form 1.1b-Low'!G33</f>
        <v>4.2635434651316473E-2</v>
      </c>
      <c r="H33" s="7">
        <f t="shared" si="0"/>
        <v>57.370846813872376</v>
      </c>
    </row>
    <row r="34" spans="1:8" ht="14.1" customHeight="1" thickBot="1" x14ac:dyDescent="0.25">
      <c r="A34" s="6">
        <v>2018</v>
      </c>
      <c r="B34" s="7">
        <f>'Form 1.1-Low'!B34-'Form 1.1b-Low'!B34</f>
        <v>32.345661352191428</v>
      </c>
      <c r="C34" s="7">
        <f>'Form 1.1-Low'!D34-'Form 1.1b-Low'!C34</f>
        <v>23.3878695239639</v>
      </c>
      <c r="D34" s="7">
        <f>'Form 1.1-Low'!F34-'Form 1.1b-Low'!D34</f>
        <v>0.12797888188728734</v>
      </c>
      <c r="E34" s="7">
        <f>'Form 1.1-Low'!G34-'Form 1.1b-Low'!E34</f>
        <v>7.8187010078842292</v>
      </c>
      <c r="F34" s="7">
        <f>'Form 1.1-Low'!H34-'Form 1.1b-Low'!F34</f>
        <v>0</v>
      </c>
      <c r="G34" s="7">
        <f>'Form 1.1-Low'!I34-'Form 1.1b-Low'!G34</f>
        <v>4.2209080304814961E-2</v>
      </c>
      <c r="H34" s="7">
        <f t="shared" si="0"/>
        <v>63.722419846231659</v>
      </c>
    </row>
    <row r="35" spans="1:8" ht="13.5" thickBot="1" x14ac:dyDescent="0.25">
      <c r="A35" s="6">
        <v>2019</v>
      </c>
      <c r="B35" s="7">
        <f>'Form 1.1-Low'!B35-'Form 1.1b-Low'!B35</f>
        <v>38.724407818963755</v>
      </c>
      <c r="C35" s="7">
        <f>'Form 1.1-Low'!D35-'Form 1.1b-Low'!C35</f>
        <v>26.140001924266016</v>
      </c>
      <c r="D35" s="7">
        <f>'Form 1.1-Low'!F35-'Form 1.1b-Low'!D35</f>
        <v>0.12669909306842442</v>
      </c>
      <c r="E35" s="7">
        <f>'Form 1.1-Low'!G35-'Form 1.1b-Low'!E35</f>
        <v>7.7405139978053796</v>
      </c>
      <c r="F35" s="7">
        <f>'Form 1.1-Low'!H35-'Form 1.1b-Low'!F35</f>
        <v>0</v>
      </c>
      <c r="G35" s="7">
        <f>'Form 1.1-Low'!I35-'Form 1.1b-Low'!G35</f>
        <v>4.1786989501758853E-2</v>
      </c>
      <c r="H35" s="7">
        <f t="shared" si="0"/>
        <v>72.773409823605334</v>
      </c>
    </row>
    <row r="36" spans="1:8" ht="13.5" thickBot="1" x14ac:dyDescent="0.25">
      <c r="A36" s="6">
        <v>2020</v>
      </c>
      <c r="B36" s="7">
        <f>'Form 1.1-Low'!B36-'Form 1.1b-Low'!B36</f>
        <v>47.765491521533932</v>
      </c>
      <c r="C36" s="7">
        <f>'Form 1.1-Low'!D36-'Form 1.1b-Low'!C36</f>
        <v>29.407232325405857</v>
      </c>
      <c r="D36" s="7">
        <f>'Form 1.1-Low'!F36-'Form 1.1b-Low'!D36</f>
        <v>0.12543210213775069</v>
      </c>
      <c r="E36" s="7">
        <f>'Form 1.1-Low'!G36-'Form 1.1b-Low'!E36</f>
        <v>7.663108857827325</v>
      </c>
      <c r="F36" s="7">
        <f>'Form 1.1-Low'!H36-'Form 1.1b-Low'!F36</f>
        <v>0</v>
      </c>
      <c r="G36" s="7">
        <f>'Form 1.1-Low'!I36-'Form 1.1b-Low'!G36</f>
        <v>4.1369119606741833E-2</v>
      </c>
      <c r="H36" s="7">
        <f t="shared" si="0"/>
        <v>85.002633926511606</v>
      </c>
    </row>
    <row r="37" spans="1:8" ht="13.5" thickBot="1" x14ac:dyDescent="0.25">
      <c r="A37" s="6">
        <v>2021</v>
      </c>
      <c r="B37" s="7">
        <f>'Form 1.1-Low'!B37-'Form 1.1b-Low'!B37</f>
        <v>59.987286758018854</v>
      </c>
      <c r="C37" s="7">
        <f>'Form 1.1-Low'!D37-'Form 1.1b-Low'!C37</f>
        <v>33.129781017158848</v>
      </c>
      <c r="D37" s="7">
        <f>'Form 1.1-Low'!F37-'Form 1.1b-Low'!D37</f>
        <v>0.1241777811163729</v>
      </c>
      <c r="E37" s="7">
        <f>'Form 1.1-Low'!G37-'Form 1.1b-Low'!E37</f>
        <v>7.5864777692490577</v>
      </c>
      <c r="F37" s="7">
        <f>'Form 1.1-Low'!H37-'Form 1.1b-Low'!F37</f>
        <v>0</v>
      </c>
      <c r="G37" s="7">
        <f>'Form 1.1-Low'!I37-'Form 1.1b-Low'!G37</f>
        <v>4.0955428410683226E-2</v>
      </c>
      <c r="H37" s="7">
        <f t="shared" si="0"/>
        <v>100.86867875395382</v>
      </c>
    </row>
    <row r="38" spans="1:8" ht="13.5" thickBot="1" x14ac:dyDescent="0.25">
      <c r="A38" s="6">
        <v>2022</v>
      </c>
      <c r="B38" s="7">
        <f>'Form 1.1-Low'!B38-'Form 1.1b-Low'!B38</f>
        <v>75.924922647294807</v>
      </c>
      <c r="C38" s="7">
        <f>'Form 1.1-Low'!D38-'Form 1.1b-Low'!C38</f>
        <v>37.311584110697368</v>
      </c>
      <c r="D38" s="7">
        <f>'Form 1.1-Low'!F38-'Form 1.1b-Low'!D38</f>
        <v>0.12293600330519894</v>
      </c>
      <c r="E38" s="7">
        <f>'Form 1.1-Low'!G38-'Form 1.1b-Low'!E38</f>
        <v>7.510612991556556</v>
      </c>
      <c r="F38" s="7">
        <f>'Form 1.1-Low'!H38-'Form 1.1b-Low'!F38</f>
        <v>0</v>
      </c>
      <c r="G38" s="7">
        <f>'Form 1.1-Low'!I38-'Form 1.1b-Low'!G38</f>
        <v>4.054587412656474E-2</v>
      </c>
      <c r="H38" s="7">
        <f t="shared" si="0"/>
        <v>120.91060162698049</v>
      </c>
    </row>
    <row r="39" spans="1:8" ht="13.5" thickBot="1" x14ac:dyDescent="0.25">
      <c r="A39" s="6">
        <v>2023</v>
      </c>
      <c r="B39" s="7">
        <f>'Form 1.1-Low'!B39-'Form 1.1b-Low'!B39</f>
        <v>96.111848006618629</v>
      </c>
      <c r="C39" s="7">
        <f>'Form 1.1-Low'!D39-'Form 1.1b-Low'!C39</f>
        <v>41.757986652725322</v>
      </c>
      <c r="D39" s="7">
        <f>'Form 1.1-Low'!F39-'Form 1.1b-Low'!D39</f>
        <v>0.12170664327214809</v>
      </c>
      <c r="E39" s="7">
        <f>'Form 1.1-Low'!G39-'Form 1.1b-Low'!E39</f>
        <v>7.4355068616410023</v>
      </c>
      <c r="F39" s="7">
        <f>'Form 1.1-Low'!H39-'Form 1.1b-Low'!F39</f>
        <v>0</v>
      </c>
      <c r="G39" s="7">
        <f>'Form 1.1-Low'!I39-'Form 1.1b-Low'!G39</f>
        <v>4.0140415385309325E-2</v>
      </c>
      <c r="H39" s="7">
        <f t="shared" si="0"/>
        <v>145.4671885796424</v>
      </c>
    </row>
    <row r="40" spans="1:8" ht="13.5" thickBot="1" x14ac:dyDescent="0.25">
      <c r="A40" s="6">
        <v>2024</v>
      </c>
      <c r="B40" s="7">
        <f>'Form 1.1-Low'!B40-'Form 1.1b-Low'!B40</f>
        <v>121.02822557843388</v>
      </c>
      <c r="C40" s="7">
        <f>'Form 1.1-Low'!D40-'Form 1.1b-Low'!C40</f>
        <v>46.74266977599973</v>
      </c>
      <c r="D40" s="7">
        <f>'Form 1.1-Low'!F40-'Form 1.1b-Low'!D40</f>
        <v>0.12048957683941808</v>
      </c>
      <c r="E40" s="7">
        <f>'Form 1.1-Low'!G40-'Form 1.1b-Low'!E40</f>
        <v>7.3611517930245896</v>
      </c>
      <c r="F40" s="7">
        <f>'Form 1.1-Low'!H40-'Form 1.1b-Low'!F40</f>
        <v>0</v>
      </c>
      <c r="G40" s="7">
        <f>'Form 1.1-Low'!I40-'Form 1.1b-Low'!G40</f>
        <v>3.9739011231432642E-2</v>
      </c>
      <c r="H40" s="7">
        <f t="shared" si="0"/>
        <v>175.29227573552905</v>
      </c>
    </row>
    <row r="41" spans="1:8" ht="13.5" thickBot="1" x14ac:dyDescent="0.25">
      <c r="A41" s="6">
        <v>2025</v>
      </c>
      <c r="B41" s="7">
        <f>'Form 1.1-Low'!B41-'Form 1.1b-Low'!B41</f>
        <v>151.08639814437424</v>
      </c>
      <c r="C41" s="7">
        <f>'Form 1.1-Low'!D41-'Form 1.1b-Low'!C41</f>
        <v>51.847815967998486</v>
      </c>
      <c r="D41" s="7">
        <f>'Form 1.1-Low'!F41-'Form 1.1b-Low'!D41</f>
        <v>0.1192846810710364</v>
      </c>
      <c r="E41" s="7">
        <f>'Form 1.1-Low'!G41-'Form 1.1b-Low'!E41</f>
        <v>7.2875402750943437</v>
      </c>
      <c r="F41" s="7">
        <f>'Form 1.1-Low'!H41-'Form 1.1b-Low'!F41</f>
        <v>0</v>
      </c>
      <c r="G41" s="7">
        <f>'Form 1.1-Low'!I41-'Form 1.1b-Low'!G41</f>
        <v>3.9341621119120873E-2</v>
      </c>
      <c r="H41" s="7">
        <f t="shared" si="0"/>
        <v>210.38038068965724</v>
      </c>
    </row>
    <row r="42" spans="1:8" ht="13.5" thickBot="1" x14ac:dyDescent="0.25">
      <c r="A42" s="6">
        <v>2026</v>
      </c>
      <c r="B42" s="7">
        <f>'Form 1.1-Low'!B42-'Form 1.1b-Low'!B42</f>
        <v>186.54682212471471</v>
      </c>
      <c r="C42" s="7">
        <f>'Form 1.1-Low'!D42-'Form 1.1b-Low'!C42</f>
        <v>57.011221860401065</v>
      </c>
      <c r="D42" s="7">
        <f>'Form 1.1-Low'!F42-'Form 1.1b-Low'!D42</f>
        <v>0.11809183426032632</v>
      </c>
      <c r="E42" s="7">
        <f>'Form 1.1-Low'!G42-'Form 1.1b-Low'!E42</f>
        <v>7.2146648723434055</v>
      </c>
      <c r="F42" s="7">
        <f>'Form 1.1-Low'!H42-'Form 1.1b-Low'!F42</f>
        <v>0</v>
      </c>
      <c r="G42" s="7">
        <f>'Form 1.1-Low'!I42-'Form 1.1b-Low'!G42</f>
        <v>3.8948204907939044E-2</v>
      </c>
      <c r="H42" s="7">
        <f t="shared" si="0"/>
        <v>250.92974889662744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72586.496675511706</v>
      </c>
      <c r="C6" s="15">
        <v>3.0157774607548791</v>
      </c>
      <c r="D6" s="16">
        <v>218904.72062916716</v>
      </c>
      <c r="E6" s="7">
        <v>5859.1341251027243</v>
      </c>
      <c r="F6" s="7">
        <v>246.85218073122206</v>
      </c>
      <c r="G6" s="15">
        <v>27.465537469999997</v>
      </c>
    </row>
    <row r="7" spans="1:11" ht="13.5" thickBot="1" x14ac:dyDescent="0.25">
      <c r="A7" s="6">
        <v>1991</v>
      </c>
      <c r="B7" s="7">
        <v>74979.493274449007</v>
      </c>
      <c r="C7" s="15">
        <v>3.0588964317031921</v>
      </c>
      <c r="D7" s="16">
        <v>229354.50442812557</v>
      </c>
      <c r="E7" s="7">
        <v>5874.2293707054196</v>
      </c>
      <c r="F7" s="7">
        <v>253.82536544403271</v>
      </c>
      <c r="G7" s="15">
        <v>29.165154979999997</v>
      </c>
    </row>
    <row r="8" spans="1:11" ht="13.5" thickBot="1" x14ac:dyDescent="0.25">
      <c r="A8" s="6">
        <v>1992</v>
      </c>
      <c r="B8" s="7">
        <v>76716.832584131102</v>
      </c>
      <c r="C8" s="15">
        <v>3.1016702713391324</v>
      </c>
      <c r="D8" s="16">
        <v>237950.31893750071</v>
      </c>
      <c r="E8" s="7">
        <v>6019.2204454040939</v>
      </c>
      <c r="F8" s="7">
        <v>254.82888605790689</v>
      </c>
      <c r="G8" s="15">
        <v>30.635214810000001</v>
      </c>
    </row>
    <row r="9" spans="1:11" ht="13.5" thickBot="1" x14ac:dyDescent="0.25">
      <c r="A9" s="6">
        <v>1993</v>
      </c>
      <c r="B9" s="7">
        <v>78074.638906571316</v>
      </c>
      <c r="C9" s="15">
        <v>3.1269754211770993</v>
      </c>
      <c r="D9" s="16">
        <v>244137.47687812577</v>
      </c>
      <c r="E9" s="7">
        <v>6240.4403996062128</v>
      </c>
      <c r="F9" s="7">
        <v>264.12085770217999</v>
      </c>
      <c r="G9" s="15">
        <v>32.07418955</v>
      </c>
    </row>
    <row r="10" spans="1:11" ht="13.5" thickBot="1" x14ac:dyDescent="0.25">
      <c r="A10" s="6">
        <v>1994</v>
      </c>
      <c r="B10" s="7">
        <v>79414.462931356422</v>
      </c>
      <c r="C10" s="15">
        <v>3.1025351255188864</v>
      </c>
      <c r="D10" s="16">
        <v>246386.16071875085</v>
      </c>
      <c r="E10" s="7">
        <v>6166.8313779965783</v>
      </c>
      <c r="F10" s="7">
        <v>295.97205392209514</v>
      </c>
      <c r="G10" s="15">
        <v>33.828272429999998</v>
      </c>
    </row>
    <row r="11" spans="1:11" ht="13.5" thickBot="1" x14ac:dyDescent="0.25">
      <c r="A11" s="6">
        <v>1995</v>
      </c>
      <c r="B11" s="7">
        <v>80554.775710789327</v>
      </c>
      <c r="C11" s="15">
        <v>3.0898187159068571</v>
      </c>
      <c r="D11" s="16">
        <v>248899.65364687596</v>
      </c>
      <c r="E11" s="7">
        <v>6214.556320646554</v>
      </c>
      <c r="F11" s="7">
        <v>325.40505493502349</v>
      </c>
      <c r="G11" s="15">
        <v>34.541742740000004</v>
      </c>
    </row>
    <row r="12" spans="1:11" ht="13.5" thickBot="1" x14ac:dyDescent="0.25">
      <c r="A12" s="6">
        <v>1996</v>
      </c>
      <c r="B12" s="7">
        <v>81344.387016606386</v>
      </c>
      <c r="C12" s="15">
        <v>3.0897154686123693</v>
      </c>
      <c r="D12" s="16">
        <v>251331.01084999993</v>
      </c>
      <c r="E12" s="7">
        <v>6189.5316076904692</v>
      </c>
      <c r="F12" s="7">
        <v>339.68621854698733</v>
      </c>
      <c r="G12" s="15">
        <v>35.314375800000001</v>
      </c>
    </row>
    <row r="13" spans="1:11" ht="13.5" thickBot="1" x14ac:dyDescent="0.25">
      <c r="A13" s="6">
        <v>1997</v>
      </c>
      <c r="B13" s="7">
        <v>82954.67477409741</v>
      </c>
      <c r="C13" s="15">
        <v>3.0938389908775217</v>
      </c>
      <c r="D13" s="16">
        <v>256648.40729166655</v>
      </c>
      <c r="E13" s="7">
        <v>6442.8316252511377</v>
      </c>
      <c r="F13" s="7">
        <v>365.01907444204602</v>
      </c>
      <c r="G13" s="15">
        <v>35.848748820000004</v>
      </c>
    </row>
    <row r="14" spans="1:11" ht="13.5" thickBot="1" x14ac:dyDescent="0.25">
      <c r="A14" s="6">
        <v>1998</v>
      </c>
      <c r="B14" s="7">
        <v>84702.696533866008</v>
      </c>
      <c r="C14" s="15">
        <v>3.0729762028602843</v>
      </c>
      <c r="D14" s="16">
        <v>260289.37076666654</v>
      </c>
      <c r="E14" s="7">
        <v>7007.9448555011122</v>
      </c>
      <c r="F14" s="7">
        <v>432.85939055154267</v>
      </c>
      <c r="G14" s="15">
        <v>36.438760590000001</v>
      </c>
    </row>
    <row r="15" spans="1:11" ht="13.5" thickBot="1" x14ac:dyDescent="0.25">
      <c r="A15" s="6">
        <v>1999</v>
      </c>
      <c r="B15" s="7">
        <v>86581.083628016408</v>
      </c>
      <c r="C15" s="15">
        <v>3.0826783999430591</v>
      </c>
      <c r="D15" s="16">
        <v>266901.63634374982</v>
      </c>
      <c r="E15" s="7">
        <v>7300.3143901084668</v>
      </c>
      <c r="F15" s="7">
        <v>517.86723504120425</v>
      </c>
      <c r="G15" s="15">
        <v>37.82835128</v>
      </c>
    </row>
    <row r="16" spans="1:11" ht="13.5" thickBot="1" x14ac:dyDescent="0.25">
      <c r="A16" s="6">
        <v>2000</v>
      </c>
      <c r="B16" s="7">
        <v>87754.751984178976</v>
      </c>
      <c r="C16" s="15">
        <v>3.1221634653465964</v>
      </c>
      <c r="D16" s="16">
        <v>273984.68055555533</v>
      </c>
      <c r="E16" s="7">
        <v>7509.5777944093252</v>
      </c>
      <c r="F16" s="7">
        <v>630.3506296316441</v>
      </c>
      <c r="G16" s="15">
        <v>38.898210400000018</v>
      </c>
    </row>
    <row r="17" spans="1:7" ht="13.5" thickBot="1" x14ac:dyDescent="0.25">
      <c r="A17" s="6">
        <v>2001</v>
      </c>
      <c r="B17" s="7">
        <v>90639.848451953134</v>
      </c>
      <c r="C17" s="15">
        <v>3.1170377202593968</v>
      </c>
      <c r="D17" s="16">
        <v>282527.8265833332</v>
      </c>
      <c r="E17" s="7">
        <v>8024.4612495075571</v>
      </c>
      <c r="F17" s="7">
        <v>631.42894457362092</v>
      </c>
      <c r="G17" s="15">
        <v>40.195294249999996</v>
      </c>
    </row>
    <row r="18" spans="1:7" ht="13.5" thickBot="1" x14ac:dyDescent="0.25">
      <c r="A18" s="6">
        <v>2002</v>
      </c>
      <c r="B18" s="7">
        <v>93433.6505887073</v>
      </c>
      <c r="C18" s="15">
        <v>3.1277716128895525</v>
      </c>
      <c r="D18" s="16">
        <v>292239.11999999994</v>
      </c>
      <c r="E18" s="7">
        <v>8651.731811459309</v>
      </c>
      <c r="F18" s="7">
        <v>691.43864592912985</v>
      </c>
      <c r="G18" s="15">
        <v>42.089176359999989</v>
      </c>
    </row>
    <row r="19" spans="1:7" ht="13.5" thickBot="1" x14ac:dyDescent="0.25">
      <c r="A19" s="6">
        <v>2003</v>
      </c>
      <c r="B19" s="7">
        <v>96155.59777924708</v>
      </c>
      <c r="C19" s="15">
        <v>3.1472187474176767</v>
      </c>
      <c r="D19" s="16">
        <v>302622.69999999995</v>
      </c>
      <c r="E19" s="7">
        <v>9050.6285612725424</v>
      </c>
      <c r="F19" s="7">
        <v>775.80429978378288</v>
      </c>
      <c r="G19" s="15">
        <v>43.551536159999991</v>
      </c>
    </row>
    <row r="20" spans="1:7" ht="13.5" thickBot="1" x14ac:dyDescent="0.25">
      <c r="A20" s="6">
        <v>2004</v>
      </c>
      <c r="B20" s="7">
        <v>98976.135867434525</v>
      </c>
      <c r="C20" s="15">
        <v>3.1557889915842803</v>
      </c>
      <c r="D20" s="16">
        <v>312347.79999999993</v>
      </c>
      <c r="E20" s="7">
        <v>9436.6166811636449</v>
      </c>
      <c r="F20" s="7">
        <v>833.95742507425655</v>
      </c>
      <c r="G20" s="15">
        <v>45.171550759999995</v>
      </c>
    </row>
    <row r="21" spans="1:7" ht="13.5" thickBot="1" x14ac:dyDescent="0.25">
      <c r="A21" s="6">
        <v>2005</v>
      </c>
      <c r="B21" s="7">
        <v>102330.71537543515</v>
      </c>
      <c r="C21" s="15">
        <v>3.1478505629339746</v>
      </c>
      <c r="D21" s="16">
        <v>322121.79999999987</v>
      </c>
      <c r="E21" s="7">
        <v>9805.6113628215953</v>
      </c>
      <c r="F21" s="7">
        <v>888.46077565501571</v>
      </c>
      <c r="G21" s="15">
        <v>47.837133680000008</v>
      </c>
    </row>
    <row r="22" spans="1:7" ht="13.5" thickBot="1" x14ac:dyDescent="0.25">
      <c r="A22" s="6">
        <v>2006</v>
      </c>
      <c r="B22" s="7">
        <v>107791.239248682</v>
      </c>
      <c r="C22" s="15">
        <v>3.0925758189951971</v>
      </c>
      <c r="D22" s="16">
        <v>333352.57999999996</v>
      </c>
      <c r="E22" s="7">
        <v>10396.868510622724</v>
      </c>
      <c r="F22" s="7">
        <v>1000.5977986395192</v>
      </c>
      <c r="G22" s="15">
        <v>49.763288089999996</v>
      </c>
    </row>
    <row r="23" spans="1:7" ht="13.5" thickBot="1" x14ac:dyDescent="0.25">
      <c r="A23" s="6">
        <v>2007</v>
      </c>
      <c r="B23" s="7">
        <v>112002.97548180519</v>
      </c>
      <c r="C23" s="15">
        <v>3.0645250139426738</v>
      </c>
      <c r="D23" s="16">
        <v>343235.92</v>
      </c>
      <c r="E23" s="7">
        <v>10714.759479461476</v>
      </c>
      <c r="F23" s="7">
        <v>1020.5610475932303</v>
      </c>
      <c r="G23" s="15">
        <v>51.627792999999997</v>
      </c>
    </row>
    <row r="24" spans="1:7" ht="13.5" thickBot="1" x14ac:dyDescent="0.25">
      <c r="A24" s="6">
        <v>2008</v>
      </c>
      <c r="B24" s="7">
        <v>113261.3877869389</v>
      </c>
      <c r="C24" s="15">
        <v>3.0907678851553757</v>
      </c>
      <c r="D24" s="16">
        <v>350064.66000000003</v>
      </c>
      <c r="E24" s="7">
        <v>10857.630751601037</v>
      </c>
      <c r="F24" s="7">
        <v>991.8993079803804</v>
      </c>
      <c r="G24" s="15">
        <v>53.763941039999992</v>
      </c>
    </row>
    <row r="25" spans="1:7" ht="13.5" thickBot="1" x14ac:dyDescent="0.25">
      <c r="A25" s="6">
        <v>2009</v>
      </c>
      <c r="B25" s="7">
        <v>114140.50465425459</v>
      </c>
      <c r="C25" s="15">
        <v>3.1208735328359345</v>
      </c>
      <c r="D25" s="16">
        <v>356218.07999999996</v>
      </c>
      <c r="E25" s="7">
        <v>10859.557982831921</v>
      </c>
      <c r="F25" s="7">
        <v>909.94723568992629</v>
      </c>
      <c r="G25" s="15">
        <v>55.294008639999987</v>
      </c>
    </row>
    <row r="26" spans="1:7" ht="13.5" thickBot="1" x14ac:dyDescent="0.25">
      <c r="A26" s="6">
        <v>2010</v>
      </c>
      <c r="B26" s="7">
        <v>114463.77110365908</v>
      </c>
      <c r="C26" s="15">
        <v>3.1675377851360143</v>
      </c>
      <c r="D26" s="16">
        <v>362568.32</v>
      </c>
      <c r="E26" s="7">
        <v>11000.409110311999</v>
      </c>
      <c r="F26" s="7">
        <v>924.60707727831038</v>
      </c>
      <c r="G26" s="15">
        <v>56.208178869999998</v>
      </c>
    </row>
    <row r="27" spans="1:7" ht="13.5" thickBot="1" x14ac:dyDescent="0.25">
      <c r="A27" s="6">
        <v>2011</v>
      </c>
      <c r="B27" s="7">
        <v>115345.74992186142</v>
      </c>
      <c r="C27" s="15">
        <v>3.1862351256892238</v>
      </c>
      <c r="D27" s="16">
        <v>367518.67999999993</v>
      </c>
      <c r="E27" s="7">
        <v>11606.481401058187</v>
      </c>
      <c r="F27" s="7">
        <v>874.07226492650761</v>
      </c>
      <c r="G27" s="15">
        <v>56.344936739999994</v>
      </c>
    </row>
    <row r="28" spans="1:7" ht="13.5" thickBot="1" x14ac:dyDescent="0.25">
      <c r="A28" s="6">
        <v>2012</v>
      </c>
      <c r="B28" s="7">
        <v>115631.88410560062</v>
      </c>
      <c r="C28" s="15">
        <v>3.2066729939414742</v>
      </c>
      <c r="D28" s="16">
        <v>370793.6399999999</v>
      </c>
      <c r="E28" s="7">
        <v>11787.167333263069</v>
      </c>
      <c r="F28" s="7">
        <v>902.81524066279985</v>
      </c>
      <c r="G28" s="15">
        <v>56.728009720000003</v>
      </c>
    </row>
    <row r="29" spans="1:7" ht="13.5" thickBot="1" x14ac:dyDescent="0.25">
      <c r="A29" s="6">
        <v>2013</v>
      </c>
      <c r="B29" s="7">
        <v>115225.21818005964</v>
      </c>
      <c r="C29" s="15">
        <v>3.2237040647896276</v>
      </c>
      <c r="D29" s="16">
        <v>371452.00421332999</v>
      </c>
      <c r="E29" s="7">
        <v>12013.601543100769</v>
      </c>
      <c r="F29" s="7">
        <v>888.37424310606752</v>
      </c>
      <c r="G29" s="15">
        <v>57.6864713780908</v>
      </c>
    </row>
    <row r="30" spans="1:7" ht="13.5" thickBot="1" x14ac:dyDescent="0.25">
      <c r="A30" s="6">
        <v>2014</v>
      </c>
      <c r="B30" s="7">
        <v>116545.02352127276</v>
      </c>
      <c r="C30" s="15">
        <v>3.237828541939145</v>
      </c>
      <c r="D30" s="16">
        <v>377352.80357814592</v>
      </c>
      <c r="E30" s="7">
        <v>12357.361853587077</v>
      </c>
      <c r="F30" s="7">
        <v>901.00873107269149</v>
      </c>
      <c r="G30" s="15">
        <v>58.739537178337137</v>
      </c>
    </row>
    <row r="31" spans="1:7" ht="13.5" thickBot="1" x14ac:dyDescent="0.25">
      <c r="A31" s="6">
        <v>2015</v>
      </c>
      <c r="B31" s="7">
        <v>119589.35145221256</v>
      </c>
      <c r="C31" s="15">
        <v>3.2109487601264939</v>
      </c>
      <c r="D31" s="16">
        <v>383995.27976981347</v>
      </c>
      <c r="E31" s="7">
        <v>12807.654265227804</v>
      </c>
      <c r="F31" s="7">
        <v>866.14273020636927</v>
      </c>
      <c r="G31" s="15">
        <v>59.757181488564804</v>
      </c>
    </row>
    <row r="32" spans="1:7" ht="13.5" thickBot="1" x14ac:dyDescent="0.25">
      <c r="A32" s="6">
        <v>2016</v>
      </c>
      <c r="B32" s="7">
        <v>122471.68447412964</v>
      </c>
      <c r="C32" s="15">
        <v>3.1914856987778073</v>
      </c>
      <c r="D32" s="16">
        <v>390866.62950441276</v>
      </c>
      <c r="E32" s="7">
        <v>13150.497754443733</v>
      </c>
      <c r="F32" s="7">
        <v>887.51405483935469</v>
      </c>
      <c r="G32" s="15">
        <v>60.812788432110409</v>
      </c>
    </row>
    <row r="33" spans="1:7" ht="13.5" thickBot="1" x14ac:dyDescent="0.25">
      <c r="A33" s="6">
        <v>2017</v>
      </c>
      <c r="B33" s="7">
        <v>124759.0853186452</v>
      </c>
      <c r="C33" s="15">
        <v>3.1888660268790718</v>
      </c>
      <c r="D33" s="16">
        <v>397840.00871713524</v>
      </c>
      <c r="E33" s="7">
        <v>13698.755550742582</v>
      </c>
      <c r="F33" s="7">
        <v>911.94370688854679</v>
      </c>
      <c r="G33" s="15">
        <v>61.949456293457288</v>
      </c>
    </row>
    <row r="34" spans="1:7" ht="13.5" thickBot="1" x14ac:dyDescent="0.25">
      <c r="A34" s="6">
        <v>2018</v>
      </c>
      <c r="B34" s="7">
        <v>127067.85910054912</v>
      </c>
      <c r="C34" s="15">
        <v>3.1863165130518327</v>
      </c>
      <c r="D34" s="16">
        <v>404878.41773022327</v>
      </c>
      <c r="E34" s="7">
        <v>14361.519755279878</v>
      </c>
      <c r="F34" s="7">
        <v>944.62125190984375</v>
      </c>
      <c r="G34" s="15">
        <v>63.10529193595805</v>
      </c>
    </row>
    <row r="35" spans="1:7" ht="13.5" thickBot="1" x14ac:dyDescent="0.25">
      <c r="A35" s="6">
        <v>2019</v>
      </c>
      <c r="B35" s="7">
        <v>129367.24944593824</v>
      </c>
      <c r="C35" s="15">
        <v>3.1853436483550359</v>
      </c>
      <c r="D35" s="16">
        <v>412079.14632778091</v>
      </c>
      <c r="E35" s="7">
        <v>14789.874185505163</v>
      </c>
      <c r="F35" s="7">
        <v>970.66353682472118</v>
      </c>
      <c r="G35" s="15">
        <v>64.287141902117625</v>
      </c>
    </row>
    <row r="36" spans="1:7" ht="13.5" thickBot="1" x14ac:dyDescent="0.25">
      <c r="A36" s="6">
        <v>2020</v>
      </c>
      <c r="B36" s="7">
        <v>131755.04109010048</v>
      </c>
      <c r="C36" s="15">
        <v>3.1830931908610225</v>
      </c>
      <c r="D36" s="16">
        <v>419388.57415551308</v>
      </c>
      <c r="E36" s="7">
        <v>15183.915053305631</v>
      </c>
      <c r="F36" s="7">
        <v>991.26564461548071</v>
      </c>
      <c r="G36" s="15">
        <v>65.533741549885875</v>
      </c>
    </row>
    <row r="37" spans="1:7" ht="13.5" thickBot="1" x14ac:dyDescent="0.25">
      <c r="A37" s="6">
        <v>2021</v>
      </c>
      <c r="B37" s="7">
        <v>134121.54445785208</v>
      </c>
      <c r="C37" s="15">
        <v>3.1817023702043832</v>
      </c>
      <c r="D37" s="16">
        <v>426734.83589702053</v>
      </c>
      <c r="E37" s="7">
        <v>15634.411781950645</v>
      </c>
      <c r="F37" s="7">
        <v>1012.6196361357609</v>
      </c>
      <c r="G37" s="15">
        <v>66.755955869802918</v>
      </c>
    </row>
    <row r="38" spans="1:7" ht="13.5" thickBot="1" x14ac:dyDescent="0.25">
      <c r="A38" s="6">
        <v>2022</v>
      </c>
      <c r="B38" s="7">
        <v>136473.93835916452</v>
      </c>
      <c r="C38" s="15">
        <v>3.1798821457505899</v>
      </c>
      <c r="D38" s="16">
        <v>433971.0399485738</v>
      </c>
      <c r="E38" s="7">
        <v>16159.045333448092</v>
      </c>
      <c r="F38" s="7">
        <v>1036.8792741226955</v>
      </c>
      <c r="G38" s="15">
        <v>67.922664414205258</v>
      </c>
    </row>
    <row r="39" spans="1:7" ht="13.5" thickBot="1" x14ac:dyDescent="0.25">
      <c r="A39" s="6">
        <v>2023</v>
      </c>
      <c r="B39" s="7">
        <v>138732.94303883257</v>
      </c>
      <c r="C39" s="15">
        <v>3.1787681063414355</v>
      </c>
      <c r="D39" s="16">
        <v>440999.85463072406</v>
      </c>
      <c r="E39" s="7">
        <v>16726.666181664648</v>
      </c>
      <c r="F39" s="7">
        <v>1061.1704536219552</v>
      </c>
      <c r="G39" s="15">
        <v>69.101026519724257</v>
      </c>
    </row>
    <row r="40" spans="1:7" ht="13.5" thickBot="1" x14ac:dyDescent="0.25">
      <c r="A40" s="6">
        <v>2024</v>
      </c>
      <c r="B40" s="7">
        <v>140905.20751402338</v>
      </c>
      <c r="C40" s="15">
        <v>3.1780852945299802</v>
      </c>
      <c r="D40" s="16">
        <v>447808.76792301296</v>
      </c>
      <c r="E40" s="7">
        <v>17310.085755771262</v>
      </c>
      <c r="F40" s="7">
        <v>1084.940630853331</v>
      </c>
      <c r="G40" s="15">
        <v>70.306917935939666</v>
      </c>
    </row>
    <row r="41" spans="1:7" ht="13.5" thickBot="1" x14ac:dyDescent="0.25">
      <c r="A41" s="6">
        <v>2025</v>
      </c>
      <c r="B41" s="7">
        <v>143099.1557440006</v>
      </c>
      <c r="C41" s="15">
        <v>3.1770708884718264</v>
      </c>
      <c r="D41" s="16">
        <v>454636.16187916027</v>
      </c>
      <c r="E41" s="7">
        <v>17908.512263730496</v>
      </c>
      <c r="F41" s="7">
        <v>1110.7043828268952</v>
      </c>
      <c r="G41" s="15">
        <v>71.534194559015347</v>
      </c>
    </row>
    <row r="42" spans="1:7" ht="14.1" customHeight="1" thickBot="1" x14ac:dyDescent="0.25">
      <c r="A42" s="6">
        <v>2026</v>
      </c>
      <c r="B42" s="7">
        <v>145291.68070898383</v>
      </c>
      <c r="C42" s="15">
        <v>3.1760716516187157</v>
      </c>
      <c r="D42" s="16">
        <v>461456.78831584135</v>
      </c>
      <c r="E42" s="7">
        <v>18519.494342669801</v>
      </c>
      <c r="F42" s="7">
        <v>1137.2157867843309</v>
      </c>
      <c r="G42" s="15">
        <v>72.770222827268867</v>
      </c>
    </row>
    <row r="43" spans="1:7" ht="15.75" customHeight="1" x14ac:dyDescent="0.2">
      <c r="A43" s="4"/>
    </row>
    <row r="44" spans="1:7" ht="15.75" x14ac:dyDescent="0.25">
      <c r="A44" s="18" t="s">
        <v>25</v>
      </c>
      <c r="B44" s="18"/>
      <c r="C44" s="18"/>
      <c r="D44" s="18"/>
      <c r="E44" s="18"/>
      <c r="F44" s="18"/>
      <c r="G44" s="18"/>
    </row>
    <row r="45" spans="1:7" x14ac:dyDescent="0.2">
      <c r="A45" s="8" t="s">
        <v>26</v>
      </c>
      <c r="B45" s="12">
        <f>EXP((LN(B16/B6)/10))-1</f>
        <v>1.9157912787072684E-2</v>
      </c>
      <c r="C45" s="12">
        <f t="shared" ref="C45:G45" si="0">EXP((LN(C16/C6)/10))-1</f>
        <v>3.4728683513594039E-3</v>
      </c>
      <c r="D45" s="12">
        <f t="shared" si="0"/>
        <v>2.2697314047428252E-2</v>
      </c>
      <c r="E45" s="12">
        <f t="shared" si="0"/>
        <v>2.5128264913658827E-2</v>
      </c>
      <c r="F45" s="12">
        <f t="shared" si="0"/>
        <v>9.8283659890201047E-2</v>
      </c>
      <c r="G45" s="12">
        <f t="shared" si="0"/>
        <v>3.5414283824107162E-2</v>
      </c>
    </row>
    <row r="46" spans="1:7" x14ac:dyDescent="0.2">
      <c r="A46" s="8" t="s">
        <v>27</v>
      </c>
      <c r="B46" s="12">
        <f>EXP((LN(B29/B16)/13))-1</f>
        <v>2.1170411910010012E-2</v>
      </c>
      <c r="C46" s="12">
        <f t="shared" ref="C46:G46" si="1">EXP((LN(C29/C16)/13))-1</f>
        <v>2.4649444705908685E-3</v>
      </c>
      <c r="D46" s="12">
        <f t="shared" si="1"/>
        <v>2.3687540270378671E-2</v>
      </c>
      <c r="E46" s="12">
        <f t="shared" si="1"/>
        <v>3.6804196556023738E-2</v>
      </c>
      <c r="F46" s="12">
        <f t="shared" si="1"/>
        <v>2.6745002069786139E-2</v>
      </c>
      <c r="G46" s="12">
        <f t="shared" si="1"/>
        <v>3.0777547786948523E-2</v>
      </c>
    </row>
    <row r="47" spans="1:7" x14ac:dyDescent="0.2">
      <c r="A47" s="8" t="s">
        <v>28</v>
      </c>
      <c r="B47" s="12">
        <f>EXP((LN(B31/B29)/2))-1</f>
        <v>1.8761409864398004E-2</v>
      </c>
      <c r="C47" s="12">
        <f t="shared" ref="C47:G47" si="2">EXP((LN(C31/C29)/2))-1</f>
        <v>-1.9803224384873364E-3</v>
      </c>
      <c r="D47" s="12">
        <f t="shared" si="2"/>
        <v>1.6743933784978626E-2</v>
      </c>
      <c r="E47" s="12">
        <f t="shared" si="2"/>
        <v>3.2519318325856084E-2</v>
      </c>
      <c r="F47" s="12">
        <f t="shared" si="2"/>
        <v>-1.2591746472097376E-2</v>
      </c>
      <c r="G47" s="12">
        <f t="shared" si="2"/>
        <v>1.7789732663192614E-2</v>
      </c>
    </row>
    <row r="48" spans="1:7" ht="14.1" customHeight="1" x14ac:dyDescent="0.2">
      <c r="A48" s="8" t="s">
        <v>60</v>
      </c>
      <c r="B48" s="12">
        <f>EXP((LN(B42/B29)/13))-1</f>
        <v>1.7994968366588315E-2</v>
      </c>
      <c r="C48" s="12">
        <f t="shared" ref="C48:G48" si="3">EXP((LN(C42/C29)/13))-1</f>
        <v>-1.1444158599153154E-3</v>
      </c>
      <c r="D48" s="12">
        <f t="shared" si="3"/>
        <v>1.6829958779475795E-2</v>
      </c>
      <c r="E48" s="12">
        <f t="shared" si="3"/>
        <v>3.3851461981305064E-2</v>
      </c>
      <c r="F48" s="12">
        <f t="shared" si="3"/>
        <v>1.9177349458388226E-2</v>
      </c>
      <c r="G48" s="12">
        <f t="shared" si="3"/>
        <v>1.8028600531513117E-2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5" ht="15.95" customHeight="1" x14ac:dyDescent="0.25">
      <c r="A1" s="17" t="s">
        <v>77</v>
      </c>
      <c r="B1" s="17"/>
      <c r="C1" s="17"/>
      <c r="D1" s="17"/>
    </row>
    <row r="2" spans="1:5" ht="15.75" customHeight="1" x14ac:dyDescent="0.25">
      <c r="A2" s="17" t="s">
        <v>62</v>
      </c>
      <c r="B2" s="17"/>
      <c r="C2" s="17"/>
      <c r="D2" s="17"/>
    </row>
    <row r="3" spans="1:5" ht="15.75" customHeight="1" x14ac:dyDescent="0.25">
      <c r="A3" s="17" t="s">
        <v>58</v>
      </c>
      <c r="B3" s="17"/>
      <c r="C3" s="17"/>
      <c r="D3" s="17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11.278637225165062</v>
      </c>
      <c r="C6" s="11">
        <v>11.097095137153937</v>
      </c>
      <c r="D6" s="11">
        <v>10.988824880750535</v>
      </c>
      <c r="E6" s="11">
        <v>15.526320968287219</v>
      </c>
    </row>
    <row r="7" spans="1:5" ht="13.5" thickBot="1" x14ac:dyDescent="0.25">
      <c r="A7" s="6">
        <v>1991</v>
      </c>
      <c r="B7" s="11">
        <v>11.146417508734967</v>
      </c>
      <c r="C7" s="11">
        <v>10.839970524724812</v>
      </c>
      <c r="D7" s="11">
        <v>10.734208938146374</v>
      </c>
      <c r="E7" s="11">
        <v>15.696614025393917</v>
      </c>
    </row>
    <row r="8" spans="1:5" ht="13.5" thickBot="1" x14ac:dyDescent="0.25">
      <c r="A8" s="6">
        <v>1992</v>
      </c>
      <c r="B8" s="11">
        <v>11.877063435386521</v>
      </c>
      <c r="C8" s="11">
        <v>11.570135437242254</v>
      </c>
      <c r="D8" s="11">
        <v>11.457249901439452</v>
      </c>
      <c r="E8" s="11">
        <v>15.82354594726317</v>
      </c>
    </row>
    <row r="9" spans="1:5" ht="13.5" thickBot="1" x14ac:dyDescent="0.25">
      <c r="A9" s="6">
        <v>1993</v>
      </c>
      <c r="B9" s="11">
        <v>12.253996588895641</v>
      </c>
      <c r="C9" s="11">
        <v>11.890223106024081</v>
      </c>
      <c r="D9" s="11">
        <v>11.774214593123016</v>
      </c>
      <c r="E9" s="11">
        <v>16.291961854601364</v>
      </c>
    </row>
    <row r="10" spans="1:5" ht="13.5" thickBot="1" x14ac:dyDescent="0.25">
      <c r="A10" s="6">
        <v>1994</v>
      </c>
      <c r="B10" s="11">
        <v>12.295705185242085</v>
      </c>
      <c r="C10" s="11">
        <v>12.095036366985477</v>
      </c>
      <c r="D10" s="11">
        <v>11.977029566784449</v>
      </c>
      <c r="E10" s="11">
        <v>15.912700099766896</v>
      </c>
    </row>
    <row r="11" spans="1:5" ht="13.5" thickBot="1" x14ac:dyDescent="0.25">
      <c r="A11" s="6">
        <v>1995</v>
      </c>
      <c r="B11" s="11">
        <v>11.134126112264155</v>
      </c>
      <c r="C11" s="11">
        <v>10.960215749288951</v>
      </c>
      <c r="D11" s="11">
        <v>10.853280974490177</v>
      </c>
      <c r="E11" s="11">
        <v>16.461337511231282</v>
      </c>
    </row>
    <row r="12" spans="1:5" ht="13.5" thickBot="1" x14ac:dyDescent="0.25">
      <c r="A12" s="6">
        <v>1996</v>
      </c>
      <c r="B12" s="11">
        <v>11.183054603362674</v>
      </c>
      <c r="C12" s="11">
        <v>11.027371685665956</v>
      </c>
      <c r="D12" s="11">
        <v>10.919781695212938</v>
      </c>
      <c r="E12" s="11">
        <v>14.957830255149849</v>
      </c>
    </row>
    <row r="13" spans="1:5" ht="13.5" thickBot="1" x14ac:dyDescent="0.25">
      <c r="A13" s="6">
        <v>1997</v>
      </c>
      <c r="B13" s="11">
        <v>11.320164119672016</v>
      </c>
      <c r="C13" s="11">
        <v>11.10894469732507</v>
      </c>
      <c r="D13" s="11">
        <v>11.104993484063991</v>
      </c>
      <c r="E13" s="11">
        <v>13.906918685690963</v>
      </c>
    </row>
    <row r="14" spans="1:5" ht="13.5" thickBot="1" x14ac:dyDescent="0.25">
      <c r="A14" s="6">
        <v>1998</v>
      </c>
      <c r="B14" s="11">
        <v>11.076743247458602</v>
      </c>
      <c r="C14" s="11">
        <v>11.220172123053647</v>
      </c>
      <c r="D14" s="11">
        <v>11.225939782616372</v>
      </c>
      <c r="E14" s="11">
        <v>14.015606558555017</v>
      </c>
    </row>
    <row r="15" spans="1:5" ht="13.5" thickBot="1" x14ac:dyDescent="0.25">
      <c r="A15" s="6">
        <v>1999</v>
      </c>
      <c r="B15" s="11">
        <v>10.552749535771282</v>
      </c>
      <c r="C15" s="11">
        <v>11.038811977476339</v>
      </c>
      <c r="D15" s="11">
        <v>10.992676305019636</v>
      </c>
      <c r="E15" s="11">
        <v>12.762541700476241</v>
      </c>
    </row>
    <row r="16" spans="1:5" ht="13.5" thickBot="1" x14ac:dyDescent="0.25">
      <c r="A16" s="6">
        <v>2000</v>
      </c>
      <c r="B16" s="11">
        <v>11.418106766617605</v>
      </c>
      <c r="C16" s="11">
        <v>11.4593549754421</v>
      </c>
      <c r="D16" s="11">
        <v>11.15306082733354</v>
      </c>
      <c r="E16" s="11">
        <v>12.183687203193584</v>
      </c>
    </row>
    <row r="17" spans="1:5" ht="13.5" thickBot="1" x14ac:dyDescent="0.25">
      <c r="A17" s="6">
        <v>2001</v>
      </c>
      <c r="B17" s="11">
        <v>12.17490828008998</v>
      </c>
      <c r="C17" s="11">
        <v>12.078566724299709</v>
      </c>
      <c r="D17" s="11">
        <v>12.057334770356627</v>
      </c>
      <c r="E17" s="11">
        <v>14.811809926398398</v>
      </c>
    </row>
    <row r="18" spans="1:5" ht="13.5" thickBot="1" x14ac:dyDescent="0.25">
      <c r="A18" s="6">
        <v>2002</v>
      </c>
      <c r="B18" s="11">
        <v>12.520348633355491</v>
      </c>
      <c r="C18" s="11">
        <v>13.369485975840105</v>
      </c>
      <c r="D18" s="11">
        <v>13.309253308417405</v>
      </c>
      <c r="E18" s="11">
        <v>15.463845888988612</v>
      </c>
    </row>
    <row r="19" spans="1:5" ht="13.5" thickBot="1" x14ac:dyDescent="0.25">
      <c r="A19" s="6">
        <v>2003</v>
      </c>
      <c r="B19" s="11">
        <v>12.523442633804489</v>
      </c>
      <c r="C19" s="11">
        <v>12.265889324846333</v>
      </c>
      <c r="D19" s="11">
        <v>12.245683532824447</v>
      </c>
      <c r="E19" s="11">
        <v>14.960686936508221</v>
      </c>
    </row>
    <row r="20" spans="1:5" ht="13.5" thickBot="1" x14ac:dyDescent="0.25">
      <c r="A20" s="6">
        <v>2004</v>
      </c>
      <c r="B20" s="11">
        <v>12.173263268619683</v>
      </c>
      <c r="C20" s="11">
        <v>12.946506501987567</v>
      </c>
      <c r="D20" s="11">
        <v>12.893410735860193</v>
      </c>
      <c r="E20" s="11">
        <v>12.881578715898808</v>
      </c>
    </row>
    <row r="21" spans="1:5" ht="13.5" thickBot="1" x14ac:dyDescent="0.25">
      <c r="A21" s="6">
        <v>2005</v>
      </c>
      <c r="B21" s="11">
        <v>11.571914928463423</v>
      </c>
      <c r="C21" s="11">
        <v>12.248632796166421</v>
      </c>
      <c r="D21" s="11">
        <v>12.232579852172393</v>
      </c>
      <c r="E21" s="11">
        <v>12.507561809289918</v>
      </c>
    </row>
    <row r="22" spans="1:5" ht="13.5" thickBot="1" x14ac:dyDescent="0.25">
      <c r="A22" s="6">
        <v>2006</v>
      </c>
      <c r="B22" s="11">
        <v>13.228255238753812</v>
      </c>
      <c r="C22" s="11">
        <v>14.314143684427215</v>
      </c>
      <c r="D22" s="11">
        <v>14.270207863547576</v>
      </c>
      <c r="E22" s="11">
        <v>14.39306752374724</v>
      </c>
    </row>
    <row r="23" spans="1:5" ht="13.5" thickBot="1" x14ac:dyDescent="0.25">
      <c r="A23" s="6">
        <v>2007</v>
      </c>
      <c r="B23" s="11">
        <v>13.831267146770506</v>
      </c>
      <c r="C23" s="11">
        <v>13.862018126981974</v>
      </c>
      <c r="D23" s="11">
        <v>13.864166885525519</v>
      </c>
      <c r="E23" s="11">
        <v>13.615623471978889</v>
      </c>
    </row>
    <row r="24" spans="1:5" ht="13.5" thickBot="1" x14ac:dyDescent="0.25">
      <c r="A24" s="6">
        <v>2008</v>
      </c>
      <c r="B24" s="11">
        <v>14.353619832766876</v>
      </c>
      <c r="C24" s="11">
        <v>13.948655626447579</v>
      </c>
      <c r="D24" s="11">
        <v>13.982074605313674</v>
      </c>
      <c r="E24" s="11">
        <v>12.636353741459857</v>
      </c>
    </row>
    <row r="25" spans="1:5" ht="13.5" thickBot="1" x14ac:dyDescent="0.25">
      <c r="A25" s="6">
        <v>2009</v>
      </c>
      <c r="B25" s="11">
        <v>14.296733628350987</v>
      </c>
      <c r="C25" s="11">
        <v>13.660511243197913</v>
      </c>
      <c r="D25" s="11">
        <v>13.721339637922387</v>
      </c>
      <c r="E25" s="11">
        <v>14.029743022411788</v>
      </c>
    </row>
    <row r="26" spans="1:5" ht="13.5" thickBot="1" x14ac:dyDescent="0.25">
      <c r="A26" s="6">
        <v>2010</v>
      </c>
      <c r="B26" s="11">
        <v>14.296733628350987</v>
      </c>
      <c r="C26" s="11">
        <v>13.660511243197913</v>
      </c>
      <c r="D26" s="11">
        <v>13.721339637922387</v>
      </c>
      <c r="E26" s="11">
        <v>14.029743022411788</v>
      </c>
    </row>
    <row r="27" spans="1:5" ht="13.5" thickBot="1" x14ac:dyDescent="0.25">
      <c r="A27" s="6">
        <v>2011</v>
      </c>
      <c r="B27" s="11">
        <v>12.767701483104547</v>
      </c>
      <c r="C27" s="11">
        <v>11.103604854508809</v>
      </c>
      <c r="D27" s="11">
        <v>13.433619466846002</v>
      </c>
      <c r="E27" s="11">
        <v>14.029743022411788</v>
      </c>
    </row>
    <row r="28" spans="1:5" ht="13.5" thickBot="1" x14ac:dyDescent="0.25">
      <c r="A28" s="6">
        <v>2012</v>
      </c>
      <c r="B28" s="11">
        <v>12.07795141168512</v>
      </c>
      <c r="C28" s="11">
        <v>11.398295146849375</v>
      </c>
      <c r="D28" s="11">
        <v>14.920776444421007</v>
      </c>
      <c r="E28" s="11">
        <v>14.029743022411788</v>
      </c>
    </row>
    <row r="29" spans="1:5" ht="13.5" thickBot="1" x14ac:dyDescent="0.25">
      <c r="A29" s="6">
        <v>2013</v>
      </c>
      <c r="B29" s="11">
        <v>13.184999999999999</v>
      </c>
      <c r="C29" s="11">
        <v>12.661</v>
      </c>
      <c r="D29" s="11">
        <v>14.607000000000001</v>
      </c>
      <c r="E29" s="11">
        <v>15.099808168188956</v>
      </c>
    </row>
    <row r="30" spans="1:5" ht="13.5" thickBot="1" x14ac:dyDescent="0.25">
      <c r="A30" s="6">
        <v>2014</v>
      </c>
      <c r="B30" s="11">
        <v>14.627109374999996</v>
      </c>
      <c r="C30" s="11">
        <v>14.045796874999997</v>
      </c>
      <c r="D30" s="11">
        <v>16.204640625</v>
      </c>
      <c r="E30" s="11">
        <v>16.751349686584618</v>
      </c>
    </row>
    <row r="31" spans="1:5" ht="13.5" thickBot="1" x14ac:dyDescent="0.25">
      <c r="A31" s="6">
        <v>2015</v>
      </c>
      <c r="B31" s="11">
        <v>14.842082201086951</v>
      </c>
      <c r="C31" s="11">
        <v>14.252226222826083</v>
      </c>
      <c r="D31" s="11">
        <v>16.442798233695651</v>
      </c>
      <c r="E31" s="11">
        <v>16.997542211065959</v>
      </c>
    </row>
    <row r="32" spans="1:5" ht="13.5" thickBot="1" x14ac:dyDescent="0.25">
      <c r="A32" s="6">
        <v>2016</v>
      </c>
      <c r="B32" s="11">
        <v>15.800502717391302</v>
      </c>
      <c r="C32" s="11">
        <v>15.17255706521739</v>
      </c>
      <c r="D32" s="11">
        <v>17.504584239130438</v>
      </c>
      <c r="E32" s="11">
        <v>18.095150549378612</v>
      </c>
    </row>
    <row r="33" spans="1:5" ht="13.5" thickBot="1" x14ac:dyDescent="0.25">
      <c r="A33" s="6">
        <v>2017</v>
      </c>
      <c r="B33" s="11">
        <v>16.427506793478258</v>
      </c>
      <c r="C33" s="11">
        <v>15.774642663043478</v>
      </c>
      <c r="D33" s="11">
        <v>18.199210597826092</v>
      </c>
      <c r="E33" s="11">
        <v>18.813212079115861</v>
      </c>
    </row>
    <row r="34" spans="1:5" ht="13.5" thickBot="1" x14ac:dyDescent="0.25">
      <c r="A34" s="6">
        <v>2018</v>
      </c>
      <c r="B34" s="11">
        <v>16.785794836956519</v>
      </c>
      <c r="C34" s="11">
        <v>16.118691576086956</v>
      </c>
      <c r="D34" s="11">
        <v>18.596139945652176</v>
      </c>
      <c r="E34" s="11">
        <v>19.223532953251429</v>
      </c>
    </row>
    <row r="35" spans="1:5" ht="13.5" thickBot="1" x14ac:dyDescent="0.25">
      <c r="A35" s="6">
        <v>2019</v>
      </c>
      <c r="B35" s="11">
        <v>17.063468070652171</v>
      </c>
      <c r="C35" s="11">
        <v>16.385329483695649</v>
      </c>
      <c r="D35" s="11">
        <v>18.903760190217394</v>
      </c>
      <c r="E35" s="11">
        <v>19.541531630706494</v>
      </c>
    </row>
    <row r="36" spans="1:5" ht="13.5" thickBot="1" x14ac:dyDescent="0.25">
      <c r="A36" s="6">
        <v>2020</v>
      </c>
      <c r="B36" s="11">
        <v>17.296355298913038</v>
      </c>
      <c r="C36" s="11">
        <v>16.608961277173908</v>
      </c>
      <c r="D36" s="11">
        <v>19.161764266304349</v>
      </c>
      <c r="E36" s="11">
        <v>19.808240198894612</v>
      </c>
    </row>
    <row r="37" spans="1:5" ht="13.5" thickBot="1" x14ac:dyDescent="0.25">
      <c r="A37" s="6">
        <v>2021</v>
      </c>
      <c r="B37" s="11">
        <v>17.457584918478251</v>
      </c>
      <c r="C37" s="11">
        <v>16.76378328804347</v>
      </c>
      <c r="D37" s="11">
        <v>19.340382472826082</v>
      </c>
      <c r="E37" s="11">
        <v>19.992884592255614</v>
      </c>
    </row>
    <row r="38" spans="1:5" ht="13.5" thickBot="1" x14ac:dyDescent="0.25">
      <c r="A38" s="6">
        <v>2022</v>
      </c>
      <c r="B38" s="11">
        <v>17.61881453804347</v>
      </c>
      <c r="C38" s="11">
        <v>16.918605298913036</v>
      </c>
      <c r="D38" s="11">
        <v>19.519000679347823</v>
      </c>
      <c r="E38" s="11">
        <v>20.177528985616622</v>
      </c>
    </row>
    <row r="39" spans="1:5" ht="13.5" thickBot="1" x14ac:dyDescent="0.25">
      <c r="A39" s="6">
        <v>2023</v>
      </c>
      <c r="B39" s="11">
        <v>17.941273777173905</v>
      </c>
      <c r="C39" s="11">
        <v>17.228249320652168</v>
      </c>
      <c r="D39" s="11">
        <v>19.8762370923913</v>
      </c>
      <c r="E39" s="11">
        <v>20.546817772338635</v>
      </c>
    </row>
    <row r="40" spans="1:5" ht="13.5" thickBot="1" x14ac:dyDescent="0.25">
      <c r="A40" s="6">
        <v>2024</v>
      </c>
      <c r="B40" s="11">
        <v>18.084588994565209</v>
      </c>
      <c r="C40" s="11">
        <v>17.36586888586956</v>
      </c>
      <c r="D40" s="11">
        <v>20.035008831521736</v>
      </c>
      <c r="E40" s="11">
        <v>20.710946121992862</v>
      </c>
    </row>
    <row r="41" spans="1:5" ht="13.5" thickBot="1" x14ac:dyDescent="0.25">
      <c r="A41" s="6">
        <v>2025</v>
      </c>
      <c r="B41" s="11">
        <v>18.371219429347818</v>
      </c>
      <c r="C41" s="11">
        <v>17.64110801630434</v>
      </c>
      <c r="D41" s="11">
        <v>20.352552309782606</v>
      </c>
      <c r="E41" s="11">
        <v>21.039202821301316</v>
      </c>
    </row>
    <row r="42" spans="1:5" ht="14.1" customHeight="1" thickBot="1" x14ac:dyDescent="0.25">
      <c r="A42" s="6">
        <v>2026</v>
      </c>
      <c r="B42" s="11">
        <v>18.662392793260214</v>
      </c>
      <c r="C42" s="11">
        <v>17.920709530183359</v>
      </c>
      <c r="D42" s="11">
        <v>20.675128671304666</v>
      </c>
      <c r="E42" s="11">
        <v>21.372662202322434</v>
      </c>
    </row>
    <row r="43" spans="1:5" ht="15.75" customHeight="1" x14ac:dyDescent="0.2">
      <c r="A43" s="4"/>
    </row>
    <row r="44" spans="1:5" ht="15.75" x14ac:dyDescent="0.25">
      <c r="A44" s="18" t="s">
        <v>25</v>
      </c>
      <c r="B44" s="18"/>
      <c r="C44" s="18"/>
      <c r="D44" s="18"/>
    </row>
    <row r="45" spans="1:5" x14ac:dyDescent="0.2">
      <c r="A45" s="8" t="s">
        <v>26</v>
      </c>
      <c r="B45" s="12">
        <f>EXP((LN(B16/B6)/10))-1</f>
        <v>1.2297538106034178E-3</v>
      </c>
      <c r="C45" s="12">
        <f t="shared" ref="C45:E45" si="0">EXP((LN(C16/C6)/10))-1</f>
        <v>3.2174699931202255E-3</v>
      </c>
      <c r="D45" s="12">
        <f t="shared" si="0"/>
        <v>1.4846146934877069E-3</v>
      </c>
      <c r="E45" s="12">
        <f t="shared" si="0"/>
        <v>-2.3952354667230114E-2</v>
      </c>
    </row>
    <row r="46" spans="1:5" x14ac:dyDescent="0.2">
      <c r="A46" s="8" t="s">
        <v>27</v>
      </c>
      <c r="B46" s="12">
        <f>EXP((LN(B29/B16)/13))-1</f>
        <v>1.1129120027819184E-2</v>
      </c>
      <c r="C46" s="12">
        <f t="shared" ref="C46:E46" si="1">EXP((LN(C29/C16)/13))-1</f>
        <v>7.7002632226037537E-3</v>
      </c>
      <c r="D46" s="12">
        <f t="shared" si="1"/>
        <v>2.0969675383731179E-2</v>
      </c>
      <c r="E46" s="12">
        <f t="shared" si="1"/>
        <v>1.6643453441848921E-2</v>
      </c>
    </row>
    <row r="47" spans="1:5" x14ac:dyDescent="0.2">
      <c r="A47" s="8" t="s">
        <v>28</v>
      </c>
      <c r="B47" s="12">
        <f>EXP((LN(B31/B29)/2))-1</f>
        <v>6.0980371084256468E-2</v>
      </c>
      <c r="C47" s="12">
        <f t="shared" ref="C47:E47" si="2">EXP((LN(C31/C29)/2))-1</f>
        <v>6.0980371084256468E-2</v>
      </c>
      <c r="D47" s="12">
        <f t="shared" si="2"/>
        <v>6.0980371084256468E-2</v>
      </c>
      <c r="E47" s="12">
        <f t="shared" si="2"/>
        <v>6.0980371084256468E-2</v>
      </c>
    </row>
    <row r="48" spans="1:5" ht="14.1" customHeight="1" x14ac:dyDescent="0.2">
      <c r="A48" s="8" t="s">
        <v>60</v>
      </c>
      <c r="B48" s="12">
        <f>EXP((LN(B42/B29)/13))-1</f>
        <v>2.7085757783255726E-2</v>
      </c>
      <c r="C48" s="12">
        <f t="shared" ref="C48:E48" si="3">EXP((LN(C42/C29)/13))-1</f>
        <v>2.7085757783255726E-2</v>
      </c>
      <c r="D48" s="12">
        <f t="shared" si="3"/>
        <v>2.7085757783255726E-2</v>
      </c>
      <c r="E48" s="12">
        <f t="shared" si="3"/>
        <v>2.7085757783255726E-2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Z5JXHV6S7NA6-3-72624</_dlc_DocId>
    <_dlc_DocIdUrl xmlns="8eef3743-c7b3-4cbe-8837-b6e805be353c">
      <Url>http://efilingspinternal/_layouts/DocIdRedir.aspx?ID=Z5JXHV6S7NA6-3-72624</Url>
      <Description>Z5JXHV6S7NA6-3-72624</Description>
    </_dlc_DocIdUrl>
  </documentManagement>
</p:properties>
</file>

<file path=customXml/itemProps1.xml><?xml version="1.0" encoding="utf-8"?>
<ds:datastoreItem xmlns:ds="http://schemas.openxmlformats.org/officeDocument/2006/customXml" ds:itemID="{5171DC58-35E5-4AAE-B849-640D150FCF11}"/>
</file>

<file path=customXml/itemProps2.xml><?xml version="1.0" encoding="utf-8"?>
<ds:datastoreItem xmlns:ds="http://schemas.openxmlformats.org/officeDocument/2006/customXml" ds:itemID="{5C2B178B-E923-4900-83CF-CAEB8BE82DAC}"/>
</file>

<file path=customXml/itemProps3.xml><?xml version="1.0" encoding="utf-8"?>
<ds:datastoreItem xmlns:ds="http://schemas.openxmlformats.org/officeDocument/2006/customXml" ds:itemID="{A9FAA110-C6D5-43BA-B51D-CFC3B18034E5}"/>
</file>

<file path=customXml/itemProps4.xml><?xml version="1.0" encoding="utf-8"?>
<ds:datastoreItem xmlns:ds="http://schemas.openxmlformats.org/officeDocument/2006/customXml" ds:itemID="{971D9877-6BC0-4989-AFD2-48C7414B0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Imperial Irrigation District Low</dc:title>
  <cp:lastModifiedBy>agough</cp:lastModifiedBy>
  <dcterms:created xsi:type="dcterms:W3CDTF">2014-11-20T23:26:49Z</dcterms:created>
  <dcterms:modified xsi:type="dcterms:W3CDTF">2015-05-28T17:57:16Z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d37c9e19-e974-4941-9c34-f40c03a356d8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http://efilingspinternal/PendingDocuments/15-IEPR-03/20150602T093253_IID_Lowxlsx.xlsx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558400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