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7a-Low" sheetId="7" r:id="rId6"/>
    <sheet name="Form 2.2-Low" sheetId="8" r:id="rId7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B41" i="7"/>
  <c r="H41" i="7" s="1"/>
  <c r="G40" i="7"/>
  <c r="F40" i="7"/>
  <c r="E40" i="7"/>
  <c r="D40" i="7"/>
  <c r="C40" i="7"/>
  <c r="B40" i="7"/>
  <c r="G39" i="7"/>
  <c r="F39" i="7"/>
  <c r="E39" i="7"/>
  <c r="D39" i="7"/>
  <c r="C39" i="7"/>
  <c r="B39" i="7"/>
  <c r="H39" i="7" s="1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H35" i="7" s="1"/>
  <c r="G34" i="7"/>
  <c r="F34" i="7"/>
  <c r="E34" i="7"/>
  <c r="D34" i="7"/>
  <c r="C34" i="7"/>
  <c r="B34" i="7"/>
  <c r="G33" i="7"/>
  <c r="F33" i="7"/>
  <c r="E33" i="7"/>
  <c r="D33" i="7"/>
  <c r="C33" i="7"/>
  <c r="B33" i="7"/>
  <c r="H33" i="7" s="1"/>
  <c r="G32" i="7"/>
  <c r="F32" i="7"/>
  <c r="E32" i="7"/>
  <c r="D32" i="7"/>
  <c r="C32" i="7"/>
  <c r="B32" i="7"/>
  <c r="G31" i="7"/>
  <c r="F31" i="7"/>
  <c r="E31" i="7"/>
  <c r="D31" i="7"/>
  <c r="C31" i="7"/>
  <c r="B31" i="7"/>
  <c r="H31" i="7" s="1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H27" i="7" s="1"/>
  <c r="G26" i="7"/>
  <c r="F26" i="7"/>
  <c r="E26" i="7"/>
  <c r="D26" i="7"/>
  <c r="C26" i="7"/>
  <c r="B26" i="7"/>
  <c r="G25" i="7"/>
  <c r="F25" i="7"/>
  <c r="E25" i="7"/>
  <c r="D25" i="7"/>
  <c r="C25" i="7"/>
  <c r="B25" i="7"/>
  <c r="H25" i="7" s="1"/>
  <c r="G24" i="7"/>
  <c r="F24" i="7"/>
  <c r="E24" i="7"/>
  <c r="D24" i="7"/>
  <c r="C24" i="7"/>
  <c r="B24" i="7"/>
  <c r="G23" i="7"/>
  <c r="F23" i="7"/>
  <c r="E23" i="7"/>
  <c r="D23" i="7"/>
  <c r="C23" i="7"/>
  <c r="B23" i="7"/>
  <c r="H23" i="7" s="1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H19" i="7" s="1"/>
  <c r="G18" i="7"/>
  <c r="F18" i="7"/>
  <c r="E18" i="7"/>
  <c r="D18" i="7"/>
  <c r="C18" i="7"/>
  <c r="B18" i="7"/>
  <c r="G17" i="7"/>
  <c r="F17" i="7"/>
  <c r="E17" i="7"/>
  <c r="D17" i="7"/>
  <c r="C17" i="7"/>
  <c r="B17" i="7"/>
  <c r="H17" i="7" s="1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H13" i="7" s="1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H9" i="7" s="1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H37" i="7"/>
  <c r="H29" i="7"/>
  <c r="H21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14" i="7" l="1"/>
  <c r="H18" i="7"/>
  <c r="H20" i="7"/>
  <c r="H22" i="7"/>
  <c r="H24" i="7"/>
  <c r="H26" i="7"/>
  <c r="H28" i="7"/>
  <c r="H30" i="7"/>
  <c r="H32" i="7"/>
  <c r="H34" i="7"/>
  <c r="H36" i="7"/>
  <c r="H38" i="7"/>
  <c r="H40" i="7"/>
  <c r="H42" i="7"/>
  <c r="H10" i="7"/>
  <c r="H6" i="7"/>
  <c r="H7" i="7"/>
  <c r="H8" i="7"/>
  <c r="H11" i="7"/>
  <c r="H12" i="7"/>
  <c r="H15" i="7"/>
  <c r="H1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<sst xmlns="http://schemas.openxmlformats.org/spreadsheetml/2006/main" count="122" uniqueCount="67">
  <si>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</si>
  <si>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</si>
  <si>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</si>
  <si>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</si>
  <si>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</si>
  <si>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</si>
  <si>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</si>
  <si>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</si>
  <si>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</si>
  <si>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</si>
  <si>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</si>
  <si>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</si>
  <si>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</si>
  <si>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</si>
  <si>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</si>
  <si>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</si>
  <si>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</si>
  <si>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</si>
  <si>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</si>
  <si>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</si>
  <si>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</si>
  <si>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</si>
  <si>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</si>
  <si>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</si>
  <si>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</si>
  <si>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</si>
  <si>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</si>
  <si>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</si>
  <si>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</si>
  <si>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</si>
  <si>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</si>
  <si>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</si>
  <si>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</si>
  <si>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</si>
  <si>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</si>
  <si>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</si>
  <si>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</si>
  <si>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</si>
  <si>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</si>
  <si>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</si>
  <si>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</si>
  <si>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</si>
  <si>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</si>
  <si>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</si>
  <si>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</si>
  <si>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</si>
  <si>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</si>
  <si>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</si>
  <si>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Private Supply by Sector (GWh)</t>
  </si>
  <si>
    <t>Planning Area Economic and Demographic Assumptions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</si>
  <si>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</si>
  <si>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</si>
  <si>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</si>
  <si>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</si>
  <si>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</si>
  <si>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</si>
  <si>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</si>
  <si>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</si>
  <si>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</si>
  <si>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</si>
  <si>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Statewide</t>
  </si>
  <si>
    <t>Form 1.1b - Statewide</t>
  </si>
  <si>
    <t>Form 1.2 - Statewide</t>
  </si>
  <si>
    <t>Form 1.4 - Statewide</t>
  </si>
  <si>
    <t>Form 1.7a - Statewide</t>
  </si>
  <si>
    <t>Form 2.2 - Statewide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</si>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</sst>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2" t="s">
        <v>66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sqref="A1:K1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95" customHeight="1" x14ac:dyDescent="0.2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95" customHeight="1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67013.246245999981</v>
      </c>
      <c r="C6" s="7">
        <v>0</v>
      </c>
      <c r="D6" s="7">
        <v>72102.186378334867</v>
      </c>
      <c r="E6" s="7">
        <v>0</v>
      </c>
      <c r="F6" s="7">
        <v>46616.525194863832</v>
      </c>
      <c r="G6" s="7">
        <v>7266.8912658136378</v>
      </c>
      <c r="H6" s="7">
        <v>20561.877006000006</v>
      </c>
      <c r="I6" s="7">
        <v>12438.555737645876</v>
      </c>
      <c r="J6" s="7">
        <v>1576.4363860000003</v>
      </c>
      <c r="K6" s="7">
        <v>227575.71821465818</v>
      </c>
    </row>
    <row r="7" spans="1:11" ht="13.5" thickBot="1" x14ac:dyDescent="0.25">
      <c r="A7" s="6">
        <v>1991</v>
      </c>
      <c r="B7" s="7">
        <v>66457.594376999987</v>
      </c>
      <c r="C7" s="7">
        <v>0</v>
      </c>
      <c r="D7" s="7">
        <v>71823.532016436249</v>
      </c>
      <c r="E7" s="7">
        <v>0</v>
      </c>
      <c r="F7" s="7">
        <v>45477.130150785393</v>
      </c>
      <c r="G7" s="7">
        <v>7207.9483413574544</v>
      </c>
      <c r="H7" s="7">
        <v>16099.674566000007</v>
      </c>
      <c r="I7" s="7">
        <v>12501.31049902236</v>
      </c>
      <c r="J7" s="7">
        <v>1610.1133689999997</v>
      </c>
      <c r="K7" s="7">
        <v>221177.30331960143</v>
      </c>
    </row>
    <row r="8" spans="1:11" ht="13.5" thickBot="1" x14ac:dyDescent="0.25">
      <c r="A8" s="6">
        <v>1992</v>
      </c>
      <c r="B8" s="7">
        <v>68539.842033303576</v>
      </c>
      <c r="C8" s="7">
        <v>0</v>
      </c>
      <c r="D8" s="7">
        <v>75299.533692949495</v>
      </c>
      <c r="E8" s="7">
        <v>0</v>
      </c>
      <c r="F8" s="7">
        <v>45392.258569386613</v>
      </c>
      <c r="G8" s="7">
        <v>6842.222699336925</v>
      </c>
      <c r="H8" s="7">
        <v>15288.015226000001</v>
      </c>
      <c r="I8" s="7">
        <v>12758.548097008603</v>
      </c>
      <c r="J8" s="7">
        <v>1647.4883219736721</v>
      </c>
      <c r="K8" s="7">
        <v>225767.90863995889</v>
      </c>
    </row>
    <row r="9" spans="1:11" ht="13.5" thickBot="1" x14ac:dyDescent="0.25">
      <c r="A9" s="6">
        <v>1993</v>
      </c>
      <c r="B9" s="7">
        <v>67703.545434290369</v>
      </c>
      <c r="C9" s="7">
        <v>0</v>
      </c>
      <c r="D9" s="7">
        <v>75824.620939871951</v>
      </c>
      <c r="E9" s="7">
        <v>0</v>
      </c>
      <c r="F9" s="7">
        <v>44918.645054068606</v>
      </c>
      <c r="G9" s="7">
        <v>6538.5579354157198</v>
      </c>
      <c r="H9" s="7">
        <v>15753.296226000002</v>
      </c>
      <c r="I9" s="7">
        <v>12824.452794858342</v>
      </c>
      <c r="J9" s="7">
        <v>1644.5268509999999</v>
      </c>
      <c r="K9" s="7">
        <v>225207.64523550496</v>
      </c>
    </row>
    <row r="10" spans="1:11" ht="13.5" thickBot="1" x14ac:dyDescent="0.25">
      <c r="A10" s="6">
        <v>1994</v>
      </c>
      <c r="B10" s="7">
        <v>69041.527238738272</v>
      </c>
      <c r="C10" s="7">
        <v>0</v>
      </c>
      <c r="D10" s="7">
        <v>75832.288958087214</v>
      </c>
      <c r="E10" s="7">
        <v>0</v>
      </c>
      <c r="F10" s="7">
        <v>44816.835853588964</v>
      </c>
      <c r="G10" s="7">
        <v>5957.636670360188</v>
      </c>
      <c r="H10" s="7">
        <v>16813.843364</v>
      </c>
      <c r="I10" s="7">
        <v>12633.552579930707</v>
      </c>
      <c r="J10" s="7">
        <v>1645.6544183283029</v>
      </c>
      <c r="K10" s="7">
        <v>226741.33908303367</v>
      </c>
    </row>
    <row r="11" spans="1:11" ht="13.5" thickBot="1" x14ac:dyDescent="0.25">
      <c r="A11" s="6">
        <v>1995</v>
      </c>
      <c r="B11" s="7">
        <v>69031.790483177407</v>
      </c>
      <c r="C11" s="7">
        <v>0</v>
      </c>
      <c r="D11" s="7">
        <v>77527.017570446391</v>
      </c>
      <c r="E11" s="7">
        <v>0</v>
      </c>
      <c r="F11" s="7">
        <v>46193.226201676305</v>
      </c>
      <c r="G11" s="7">
        <v>6186.8585455257871</v>
      </c>
      <c r="H11" s="7">
        <v>14146.723862999999</v>
      </c>
      <c r="I11" s="7">
        <v>12987.7805193281</v>
      </c>
      <c r="J11" s="7">
        <v>1620.1684657380642</v>
      </c>
      <c r="K11" s="7">
        <v>227693.56564889205</v>
      </c>
    </row>
    <row r="12" spans="1:11" ht="13.5" thickBot="1" x14ac:dyDescent="0.25">
      <c r="A12" s="6">
        <v>1996</v>
      </c>
      <c r="B12" s="7">
        <v>71330.815979919033</v>
      </c>
      <c r="C12" s="7">
        <v>0</v>
      </c>
      <c r="D12" s="7">
        <v>79848.113893788148</v>
      </c>
      <c r="E12" s="7">
        <v>0</v>
      </c>
      <c r="F12" s="7">
        <v>46488.767208620862</v>
      </c>
      <c r="G12" s="7">
        <v>6369.7408828136586</v>
      </c>
      <c r="H12" s="7">
        <v>16707.987987</v>
      </c>
      <c r="I12" s="7">
        <v>13181.146280713976</v>
      </c>
      <c r="J12" s="7">
        <v>1658.440786203254</v>
      </c>
      <c r="K12" s="7">
        <v>235585.01301905891</v>
      </c>
    </row>
    <row r="13" spans="1:11" ht="13.5" thickBot="1" x14ac:dyDescent="0.25">
      <c r="A13" s="6">
        <v>1997</v>
      </c>
      <c r="B13" s="7">
        <v>72776.663784716526</v>
      </c>
      <c r="C13" s="7">
        <v>0</v>
      </c>
      <c r="D13" s="7">
        <v>83531.455059317406</v>
      </c>
      <c r="E13" s="7">
        <v>0</v>
      </c>
      <c r="F13" s="7">
        <v>48124.994902038598</v>
      </c>
      <c r="G13" s="7">
        <v>6299.3512310843753</v>
      </c>
      <c r="H13" s="7">
        <v>17358.437270999995</v>
      </c>
      <c r="I13" s="7">
        <v>13783.469163170554</v>
      </c>
      <c r="J13" s="7">
        <v>1700.7457218503966</v>
      </c>
      <c r="K13" s="7">
        <v>243575.11713317785</v>
      </c>
    </row>
    <row r="14" spans="1:11" ht="13.5" thickBot="1" x14ac:dyDescent="0.25">
      <c r="A14" s="6">
        <v>1998</v>
      </c>
      <c r="B14" s="7">
        <v>74621.162350449871</v>
      </c>
      <c r="C14" s="7">
        <v>0</v>
      </c>
      <c r="D14" s="7">
        <v>85327.303424348895</v>
      </c>
      <c r="E14" s="7">
        <v>0</v>
      </c>
      <c r="F14" s="7">
        <v>46414.241050826509</v>
      </c>
      <c r="G14" s="7">
        <v>6007.4241922544261</v>
      </c>
      <c r="H14" s="7">
        <v>13358.534952732734</v>
      </c>
      <c r="I14" s="7">
        <v>13524.792229273569</v>
      </c>
      <c r="J14" s="7">
        <v>1757.0786414696659</v>
      </c>
      <c r="K14" s="7">
        <v>241010.53684135567</v>
      </c>
    </row>
    <row r="15" spans="1:11" ht="13.5" thickBot="1" x14ac:dyDescent="0.25">
      <c r="A15" s="6">
        <v>1999</v>
      </c>
      <c r="B15" s="7">
        <v>75676.280658737029</v>
      </c>
      <c r="C15" s="7">
        <v>0</v>
      </c>
      <c r="D15" s="7">
        <v>88433.788543192582</v>
      </c>
      <c r="E15" s="7">
        <v>0</v>
      </c>
      <c r="F15" s="7">
        <v>47706.886783057482</v>
      </c>
      <c r="G15" s="7">
        <v>5722.9569257854127</v>
      </c>
      <c r="H15" s="7">
        <v>16950.909023</v>
      </c>
      <c r="I15" s="7">
        <v>13906.332392970375</v>
      </c>
      <c r="J15" s="7">
        <v>1657.6811186657803</v>
      </c>
      <c r="K15" s="7">
        <v>250054.83544540862</v>
      </c>
    </row>
    <row r="16" spans="1:11" ht="13.5" thickBot="1" x14ac:dyDescent="0.25">
      <c r="A16" s="6">
        <v>2000</v>
      </c>
      <c r="B16" s="7">
        <v>79578.797213054655</v>
      </c>
      <c r="C16" s="7">
        <v>0</v>
      </c>
      <c r="D16" s="7">
        <v>93114.652258848495</v>
      </c>
      <c r="E16" s="7">
        <v>0</v>
      </c>
      <c r="F16" s="7">
        <v>48151.327308701162</v>
      </c>
      <c r="G16" s="7">
        <v>6110.3293992882318</v>
      </c>
      <c r="H16" s="7">
        <v>17321.029735229575</v>
      </c>
      <c r="I16" s="7">
        <v>14405.878457272644</v>
      </c>
      <c r="J16" s="7">
        <v>1717.9643849141098</v>
      </c>
      <c r="K16" s="7">
        <v>260399.97875730888</v>
      </c>
    </row>
    <row r="17" spans="1:11" ht="13.5" thickBot="1" x14ac:dyDescent="0.25">
      <c r="A17" s="6">
        <v>2001</v>
      </c>
      <c r="B17" s="7">
        <v>75189.245396639526</v>
      </c>
      <c r="C17" s="7">
        <v>0</v>
      </c>
      <c r="D17" s="7">
        <v>91242.089843544396</v>
      </c>
      <c r="E17" s="7">
        <v>0</v>
      </c>
      <c r="F17" s="7">
        <v>45030.88978691939</v>
      </c>
      <c r="G17" s="7">
        <v>5783.3653333399407</v>
      </c>
      <c r="H17" s="7">
        <v>18896.131924028075</v>
      </c>
      <c r="I17" s="7">
        <v>13107.739285433125</v>
      </c>
      <c r="J17" s="7">
        <v>1763.278899942243</v>
      </c>
      <c r="K17" s="7">
        <v>251012.74046984667</v>
      </c>
    </row>
    <row r="18" spans="1:11" ht="13.5" thickBot="1" x14ac:dyDescent="0.25">
      <c r="A18" s="6">
        <v>2002</v>
      </c>
      <c r="B18" s="7">
        <v>76866.021307833013</v>
      </c>
      <c r="C18" s="7">
        <v>0</v>
      </c>
      <c r="D18" s="7">
        <v>93009.613239645754</v>
      </c>
      <c r="E18" s="7">
        <v>0</v>
      </c>
      <c r="F18" s="7">
        <v>44887.066464581665</v>
      </c>
      <c r="G18" s="7">
        <v>5693.6753805019162</v>
      </c>
      <c r="H18" s="7">
        <v>20961.836616419805</v>
      </c>
      <c r="I18" s="7">
        <v>13204.007467871596</v>
      </c>
      <c r="J18" s="7">
        <v>1730.5279403127508</v>
      </c>
      <c r="K18" s="7">
        <v>256352.7484171665</v>
      </c>
    </row>
    <row r="19" spans="1:11" ht="13.5" thickBot="1" x14ac:dyDescent="0.25">
      <c r="A19" s="6">
        <v>2003</v>
      </c>
      <c r="B19" s="7">
        <v>81743.467788989248</v>
      </c>
      <c r="C19" s="7">
        <v>0</v>
      </c>
      <c r="D19" s="7">
        <v>97024.380139534653</v>
      </c>
      <c r="E19" s="7">
        <v>0</v>
      </c>
      <c r="F19" s="7">
        <v>42600.141127921481</v>
      </c>
      <c r="G19" s="7">
        <v>6211.9572453325554</v>
      </c>
      <c r="H19" s="7">
        <v>20152.178845902101</v>
      </c>
      <c r="I19" s="7">
        <v>13152.983913596041</v>
      </c>
      <c r="J19" s="7">
        <v>1759.0103250507477</v>
      </c>
      <c r="K19" s="7">
        <v>262644.11938632681</v>
      </c>
    </row>
    <row r="20" spans="1:11" ht="13.5" thickBot="1" x14ac:dyDescent="0.25">
      <c r="A20" s="6">
        <v>2004</v>
      </c>
      <c r="B20" s="7">
        <v>83936.002891082739</v>
      </c>
      <c r="C20" s="7">
        <v>0</v>
      </c>
      <c r="D20" s="7">
        <v>98994.189778119558</v>
      </c>
      <c r="E20" s="7">
        <v>0</v>
      </c>
      <c r="F20" s="7">
        <v>44161.391609229184</v>
      </c>
      <c r="G20" s="7">
        <v>6832.2832838927261</v>
      </c>
      <c r="H20" s="7">
        <v>21842.581895922827</v>
      </c>
      <c r="I20" s="7">
        <v>13313.183296734429</v>
      </c>
      <c r="J20" s="7">
        <v>1768.8736335526219</v>
      </c>
      <c r="K20" s="7">
        <v>270848.50638853409</v>
      </c>
    </row>
    <row r="21" spans="1:11" ht="13.5" thickBot="1" x14ac:dyDescent="0.25">
      <c r="A21" s="6">
        <v>2005</v>
      </c>
      <c r="B21" s="7">
        <v>85736.084695499798</v>
      </c>
      <c r="C21" s="7">
        <v>0</v>
      </c>
      <c r="D21" s="7">
        <v>99685.609112260645</v>
      </c>
      <c r="E21" s="7">
        <v>0</v>
      </c>
      <c r="F21" s="7">
        <v>44505.281945510753</v>
      </c>
      <c r="G21" s="7">
        <v>7039.1079872395003</v>
      </c>
      <c r="H21" s="7">
        <v>19094.913789632636</v>
      </c>
      <c r="I21" s="7">
        <v>14034.973611269123</v>
      </c>
      <c r="J21" s="7">
        <v>1779.5101760350083</v>
      </c>
      <c r="K21" s="7">
        <v>271875.48131744744</v>
      </c>
    </row>
    <row r="22" spans="1:11" ht="13.5" thickBot="1" x14ac:dyDescent="0.25">
      <c r="A22" s="6">
        <v>2006</v>
      </c>
      <c r="B22" s="7">
        <v>89640.083327645742</v>
      </c>
      <c r="C22" s="7">
        <v>0</v>
      </c>
      <c r="D22" s="7">
        <v>102713.94583261978</v>
      </c>
      <c r="E22" s="7">
        <v>0</v>
      </c>
      <c r="F22" s="7">
        <v>44136.180674295341</v>
      </c>
      <c r="G22" s="7">
        <v>7323.7667636975584</v>
      </c>
      <c r="H22" s="7">
        <v>20307.493091167336</v>
      </c>
      <c r="I22" s="7">
        <v>14417.463370008132</v>
      </c>
      <c r="J22" s="7">
        <v>1775.6592232811481</v>
      </c>
      <c r="K22" s="7">
        <v>280314.59228271508</v>
      </c>
    </row>
    <row r="23" spans="1:11" ht="13.5" thickBot="1" x14ac:dyDescent="0.25">
      <c r="A23" s="6">
        <v>2007</v>
      </c>
      <c r="B23" s="7">
        <v>89045.723803333371</v>
      </c>
      <c r="C23" s="7">
        <v>0</v>
      </c>
      <c r="D23" s="7">
        <v>104476.66532445897</v>
      </c>
      <c r="E23" s="7">
        <v>0</v>
      </c>
      <c r="F23" s="7">
        <v>44433.23122442</v>
      </c>
      <c r="G23" s="7">
        <v>7688.3975237055502</v>
      </c>
      <c r="H23" s="7">
        <v>22868.144047226557</v>
      </c>
      <c r="I23" s="7">
        <v>15001.48713903013</v>
      </c>
      <c r="J23" s="7">
        <v>1792.8597610814161</v>
      </c>
      <c r="K23" s="7">
        <v>285306.50882325601</v>
      </c>
    </row>
    <row r="24" spans="1:11" ht="13.5" thickBot="1" x14ac:dyDescent="0.25">
      <c r="A24" s="6">
        <v>2008</v>
      </c>
      <c r="B24" s="7">
        <v>90869.389020993272</v>
      </c>
      <c r="C24" s="7">
        <v>0</v>
      </c>
      <c r="D24" s="7">
        <v>105742.81235076553</v>
      </c>
      <c r="E24" s="7">
        <v>0</v>
      </c>
      <c r="F24" s="7">
        <v>43952.871041997663</v>
      </c>
      <c r="G24" s="7">
        <v>7790.9711611751582</v>
      </c>
      <c r="H24" s="7">
        <v>19743.934922133489</v>
      </c>
      <c r="I24" s="7">
        <v>15544.855347531418</v>
      </c>
      <c r="J24" s="7">
        <v>1831.8594141379908</v>
      </c>
      <c r="K24" s="7">
        <v>285476.69325873459</v>
      </c>
    </row>
    <row r="25" spans="1:11" ht="13.5" thickBot="1" x14ac:dyDescent="0.25">
      <c r="A25" s="6">
        <v>2009</v>
      </c>
      <c r="B25" s="7">
        <v>90404.514015829976</v>
      </c>
      <c r="C25" s="7">
        <v>0</v>
      </c>
      <c r="D25" s="7">
        <v>102503.54784964587</v>
      </c>
      <c r="E25" s="7">
        <v>0</v>
      </c>
      <c r="F25" s="7">
        <v>39725.533622770476</v>
      </c>
      <c r="G25" s="7">
        <v>7717.54164022226</v>
      </c>
      <c r="H25" s="7">
        <v>20049.08580215889</v>
      </c>
      <c r="I25" s="7">
        <v>15546.406564207064</v>
      </c>
      <c r="J25" s="7">
        <v>1671.9554375245336</v>
      </c>
      <c r="K25" s="7">
        <v>277618.58493235905</v>
      </c>
    </row>
    <row r="26" spans="1:11" ht="13.5" thickBot="1" x14ac:dyDescent="0.25">
      <c r="A26" s="6">
        <v>2010</v>
      </c>
      <c r="B26" s="7">
        <v>87362.017080386795</v>
      </c>
      <c r="C26" s="7">
        <v>0</v>
      </c>
      <c r="D26" s="7">
        <v>100282.62593860587</v>
      </c>
      <c r="E26" s="7">
        <v>0</v>
      </c>
      <c r="F26" s="7">
        <v>40124.570454773937</v>
      </c>
      <c r="G26" s="7">
        <v>7533.3170252229847</v>
      </c>
      <c r="H26" s="7">
        <v>20582.277918678672</v>
      </c>
      <c r="I26" s="7">
        <v>15161.622481275017</v>
      </c>
      <c r="J26" s="7">
        <v>1595.8723425440194</v>
      </c>
      <c r="K26" s="7">
        <v>272642.3032414873</v>
      </c>
    </row>
    <row r="27" spans="1:11" ht="13.5" thickBot="1" x14ac:dyDescent="0.25">
      <c r="A27" s="6">
        <v>2011</v>
      </c>
      <c r="B27" s="7">
        <v>88582.674637091448</v>
      </c>
      <c r="C27" s="7">
        <v>0</v>
      </c>
      <c r="D27" s="7">
        <v>100618.04507942733</v>
      </c>
      <c r="E27" s="7">
        <v>0</v>
      </c>
      <c r="F27" s="7">
        <v>40393.496327344517</v>
      </c>
      <c r="G27" s="7">
        <v>7707.3521902318889</v>
      </c>
      <c r="H27" s="7">
        <v>20135.237203678877</v>
      </c>
      <c r="I27" s="7">
        <v>15989.686320518571</v>
      </c>
      <c r="J27" s="7">
        <v>1523.1258193849019</v>
      </c>
      <c r="K27" s="7">
        <v>274949.61757767748</v>
      </c>
    </row>
    <row r="28" spans="1:11" ht="13.5" thickBot="1" x14ac:dyDescent="0.25">
      <c r="A28" s="6">
        <v>2012</v>
      </c>
      <c r="B28" s="7">
        <v>90653.42522077779</v>
      </c>
      <c r="C28" s="7">
        <v>0</v>
      </c>
      <c r="D28" s="7">
        <v>102954.90698376064</v>
      </c>
      <c r="E28" s="7">
        <v>0</v>
      </c>
      <c r="F28" s="7">
        <v>40492.955814381225</v>
      </c>
      <c r="G28" s="7">
        <v>7624.8132215310461</v>
      </c>
      <c r="H28" s="7">
        <v>21302.114360738939</v>
      </c>
      <c r="I28" s="7">
        <v>15987.365357650107</v>
      </c>
      <c r="J28" s="7">
        <v>1504.2306250888016</v>
      </c>
      <c r="K28" s="7">
        <v>280519.81158392853</v>
      </c>
    </row>
    <row r="29" spans="1:11" ht="13.5" thickBot="1" x14ac:dyDescent="0.25">
      <c r="A29" s="6">
        <v>2013</v>
      </c>
      <c r="B29" s="7">
        <v>87527.285560468285</v>
      </c>
      <c r="C29" s="7">
        <v>120.3831034069257</v>
      </c>
      <c r="D29" s="7">
        <v>103619.23254951691</v>
      </c>
      <c r="E29" s="7">
        <v>140.90347497731861</v>
      </c>
      <c r="F29" s="7">
        <v>40610.42182334423</v>
      </c>
      <c r="G29" s="7">
        <v>7367.4197472095448</v>
      </c>
      <c r="H29" s="7">
        <v>20573.999793936717</v>
      </c>
      <c r="I29" s="7">
        <v>15774.789100451175</v>
      </c>
      <c r="J29" s="7">
        <v>1549.8250586459365</v>
      </c>
      <c r="K29" s="7">
        <v>277022.97363357275</v>
      </c>
    </row>
    <row r="30" spans="1:11" ht="13.5" thickBot="1" x14ac:dyDescent="0.25">
      <c r="A30" s="6">
        <v>2014</v>
      </c>
      <c r="B30" s="7">
        <v>87455.343451724068</v>
      </c>
      <c r="C30" s="7">
        <v>156.49128544004799</v>
      </c>
      <c r="D30" s="7">
        <v>103798.63140794248</v>
      </c>
      <c r="E30" s="7">
        <v>222.57343531446665</v>
      </c>
      <c r="F30" s="7">
        <v>41227.293014160306</v>
      </c>
      <c r="G30" s="7">
        <v>7289.800391003083</v>
      </c>
      <c r="H30" s="7">
        <v>21427.197464647703</v>
      </c>
      <c r="I30" s="7">
        <v>15836.614390763918</v>
      </c>
      <c r="J30" s="7">
        <v>1542.3693019101861</v>
      </c>
      <c r="K30" s="7">
        <v>278577.24942215171</v>
      </c>
    </row>
    <row r="31" spans="1:11" ht="13.5" thickBot="1" x14ac:dyDescent="0.25">
      <c r="A31" s="6">
        <v>2015</v>
      </c>
      <c r="B31" s="7">
        <v>88809.67885190458</v>
      </c>
      <c r="C31" s="7">
        <v>229.43702950665963</v>
      </c>
      <c r="D31" s="7">
        <v>105090.78420541443</v>
      </c>
      <c r="E31" s="7">
        <v>260.3239219297223</v>
      </c>
      <c r="F31" s="7">
        <v>41324.526108443737</v>
      </c>
      <c r="G31" s="7">
        <v>7286.6513509213682</v>
      </c>
      <c r="H31" s="7">
        <v>21126.167576430067</v>
      </c>
      <c r="I31" s="7">
        <v>15748.522253492059</v>
      </c>
      <c r="J31" s="7">
        <v>1537.5444115844766</v>
      </c>
      <c r="K31" s="7">
        <v>280923.87475819071</v>
      </c>
    </row>
    <row r="32" spans="1:11" ht="13.5" thickBot="1" x14ac:dyDescent="0.25">
      <c r="A32" s="6">
        <v>2016</v>
      </c>
      <c r="B32" s="7">
        <v>89621.961197823955</v>
      </c>
      <c r="C32" s="7">
        <v>292.16493030947203</v>
      </c>
      <c r="D32" s="7">
        <v>105397.70802062262</v>
      </c>
      <c r="E32" s="7">
        <v>297.7986476923503</v>
      </c>
      <c r="F32" s="7">
        <v>41198.770697875298</v>
      </c>
      <c r="G32" s="7">
        <v>7042.6232399357832</v>
      </c>
      <c r="H32" s="7">
        <v>21110.191961705634</v>
      </c>
      <c r="I32" s="7">
        <v>15774.331521868546</v>
      </c>
      <c r="J32" s="7">
        <v>1529.1116533113056</v>
      </c>
      <c r="K32" s="7">
        <v>281674.69829314313</v>
      </c>
    </row>
    <row r="33" spans="1:11" ht="13.5" thickBot="1" x14ac:dyDescent="0.25">
      <c r="A33" s="6">
        <v>2017</v>
      </c>
      <c r="B33" s="7">
        <v>90988.608329744064</v>
      </c>
      <c r="C33" s="7">
        <v>362.56375318794107</v>
      </c>
      <c r="D33" s="7">
        <v>106618.93302486723</v>
      </c>
      <c r="E33" s="7">
        <v>349.43971267649681</v>
      </c>
      <c r="F33" s="7">
        <v>41229.893791433096</v>
      </c>
      <c r="G33" s="7">
        <v>6960.0554497547291</v>
      </c>
      <c r="H33" s="7">
        <v>21197.899858816789</v>
      </c>
      <c r="I33" s="7">
        <v>15871.652005573551</v>
      </c>
      <c r="J33" s="7">
        <v>1527.4844552898967</v>
      </c>
      <c r="K33" s="7">
        <v>284394.52691547939</v>
      </c>
    </row>
    <row r="34" spans="1:11" ht="13.5" thickBot="1" x14ac:dyDescent="0.25">
      <c r="A34" s="6">
        <v>2018</v>
      </c>
      <c r="B34" s="7">
        <v>92172.336505370433</v>
      </c>
      <c r="C34" s="7">
        <v>435.45212390272997</v>
      </c>
      <c r="D34" s="7">
        <v>108090.95282799947</v>
      </c>
      <c r="E34" s="7">
        <v>402.94898569307253</v>
      </c>
      <c r="F34" s="7">
        <v>41310.408744885252</v>
      </c>
      <c r="G34" s="7">
        <v>6862.259380155172</v>
      </c>
      <c r="H34" s="7">
        <v>21313.784096145868</v>
      </c>
      <c r="I34" s="7">
        <v>15917.249908157421</v>
      </c>
      <c r="J34" s="7">
        <v>1529.6992292493267</v>
      </c>
      <c r="K34" s="7">
        <v>287196.69069196301</v>
      </c>
    </row>
    <row r="35" spans="1:11" ht="13.5" thickBot="1" x14ac:dyDescent="0.25">
      <c r="A35" s="6">
        <v>2019</v>
      </c>
      <c r="B35" s="7">
        <v>93596.368756585798</v>
      </c>
      <c r="C35" s="7">
        <v>507.71444428253994</v>
      </c>
      <c r="D35" s="7">
        <v>109586.44587234395</v>
      </c>
      <c r="E35" s="7">
        <v>446.68505611550381</v>
      </c>
      <c r="F35" s="7">
        <v>41297.622956047198</v>
      </c>
      <c r="G35" s="7">
        <v>6808.9088885877363</v>
      </c>
      <c r="H35" s="7">
        <v>21445.047371497436</v>
      </c>
      <c r="I35" s="7">
        <v>16027.961006647654</v>
      </c>
      <c r="J35" s="7">
        <v>1528.6966009920861</v>
      </c>
      <c r="K35" s="7">
        <v>290291.05145270185</v>
      </c>
    </row>
    <row r="36" spans="1:11" ht="13.5" thickBot="1" x14ac:dyDescent="0.25">
      <c r="A36" s="6">
        <v>2020</v>
      </c>
      <c r="B36" s="7">
        <v>95443.621596436438</v>
      </c>
      <c r="C36" s="7">
        <v>578.29381897686426</v>
      </c>
      <c r="D36" s="7">
        <v>111077.21705242516</v>
      </c>
      <c r="E36" s="7">
        <v>489.08603636928882</v>
      </c>
      <c r="F36" s="7">
        <v>41264.642492641098</v>
      </c>
      <c r="G36" s="7">
        <v>6788.4216478081635</v>
      </c>
      <c r="H36" s="7">
        <v>21575.349110276977</v>
      </c>
      <c r="I36" s="7">
        <v>16094.482601291915</v>
      </c>
      <c r="J36" s="7">
        <v>1526.304224407306</v>
      </c>
      <c r="K36" s="7">
        <v>293770.03872528701</v>
      </c>
    </row>
    <row r="37" spans="1:11" ht="13.5" thickBot="1" x14ac:dyDescent="0.25">
      <c r="A37" s="6">
        <v>2021</v>
      </c>
      <c r="B37" s="7">
        <v>97239.018718685023</v>
      </c>
      <c r="C37" s="7">
        <v>654.79700021582084</v>
      </c>
      <c r="D37" s="7">
        <v>112536.98435065243</v>
      </c>
      <c r="E37" s="7">
        <v>538.69279585219942</v>
      </c>
      <c r="F37" s="7">
        <v>41365.101231137407</v>
      </c>
      <c r="G37" s="7">
        <v>6758.4455471909887</v>
      </c>
      <c r="H37" s="7">
        <v>21713.951352720545</v>
      </c>
      <c r="I37" s="7">
        <v>16168.614882211054</v>
      </c>
      <c r="J37" s="7">
        <v>1524.4452354078746</v>
      </c>
      <c r="K37" s="7">
        <v>297306.56131800526</v>
      </c>
    </row>
    <row r="38" spans="1:11" ht="13.5" thickBot="1" x14ac:dyDescent="0.25">
      <c r="A38" s="6">
        <v>2022</v>
      </c>
      <c r="B38" s="7">
        <v>99083.162534138231</v>
      </c>
      <c r="C38" s="7">
        <v>735.99751656826606</v>
      </c>
      <c r="D38" s="7">
        <v>113953.7919532985</v>
      </c>
      <c r="E38" s="7">
        <v>588.15641479728595</v>
      </c>
      <c r="F38" s="7">
        <v>41546.004816289336</v>
      </c>
      <c r="G38" s="7">
        <v>6747.5891087313958</v>
      </c>
      <c r="H38" s="7">
        <v>21857.205338503398</v>
      </c>
      <c r="I38" s="7">
        <v>16273.774229040057</v>
      </c>
      <c r="J38" s="7">
        <v>1523.8377769864801</v>
      </c>
      <c r="K38" s="7">
        <v>300985.36575698742</v>
      </c>
    </row>
    <row r="39" spans="1:11" ht="13.5" thickBot="1" x14ac:dyDescent="0.25">
      <c r="A39" s="6">
        <v>2023</v>
      </c>
      <c r="B39" s="7">
        <v>100898.40353939768</v>
      </c>
      <c r="C39" s="7">
        <v>821.48887366114081</v>
      </c>
      <c r="D39" s="7">
        <v>114925.78154317589</v>
      </c>
      <c r="E39" s="7">
        <v>636.5410979881342</v>
      </c>
      <c r="F39" s="7">
        <v>41672.629588918753</v>
      </c>
      <c r="G39" s="7">
        <v>6742.0610885818433</v>
      </c>
      <c r="H39" s="7">
        <v>21975.086295624002</v>
      </c>
      <c r="I39" s="7">
        <v>16326.95652359168</v>
      </c>
      <c r="J39" s="7">
        <v>1523.7781596698892</v>
      </c>
      <c r="K39" s="7">
        <v>304064.6967389597</v>
      </c>
    </row>
    <row r="40" spans="1:11" ht="13.5" thickBot="1" x14ac:dyDescent="0.25">
      <c r="A40" s="6">
        <v>2024</v>
      </c>
      <c r="B40" s="7">
        <v>102762.01289233271</v>
      </c>
      <c r="C40" s="7">
        <v>908.24432479503798</v>
      </c>
      <c r="D40" s="7">
        <v>116202.45313952828</v>
      </c>
      <c r="E40" s="7">
        <v>778.75316084708504</v>
      </c>
      <c r="F40" s="7">
        <v>41859.739688003188</v>
      </c>
      <c r="G40" s="7">
        <v>6751.8653051051488</v>
      </c>
      <c r="H40" s="7">
        <v>22111.43523734466</v>
      </c>
      <c r="I40" s="7">
        <v>16428.067411620519</v>
      </c>
      <c r="J40" s="7">
        <v>1523.7324296427184</v>
      </c>
      <c r="K40" s="7">
        <v>307639.3061035772</v>
      </c>
    </row>
    <row r="41" spans="1:11" ht="13.5" thickBot="1" x14ac:dyDescent="0.25">
      <c r="A41" s="6">
        <v>2025</v>
      </c>
      <c r="B41" s="7">
        <v>104572.26226671939</v>
      </c>
      <c r="C41" s="7">
        <v>990.88361161117598</v>
      </c>
      <c r="D41" s="7">
        <v>117281.87976516775</v>
      </c>
      <c r="E41" s="7">
        <v>827.47963875105961</v>
      </c>
      <c r="F41" s="7">
        <v>41957.371686852122</v>
      </c>
      <c r="G41" s="7">
        <v>6718.2420818356995</v>
      </c>
      <c r="H41" s="7">
        <v>22235.751017417722</v>
      </c>
      <c r="I41" s="7">
        <v>16503.968770645057</v>
      </c>
      <c r="J41" s="7">
        <v>1523.8598267247105</v>
      </c>
      <c r="K41" s="7">
        <v>310793.33541536238</v>
      </c>
    </row>
    <row r="42" spans="1:11" ht="13.5" thickBot="1" x14ac:dyDescent="0.25">
      <c r="A42" s="6">
        <v>2026</v>
      </c>
      <c r="B42" s="7">
        <v>106397.97068268814</v>
      </c>
      <c r="C42" s="7">
        <v>1067.8812871898449</v>
      </c>
      <c r="D42" s="7">
        <v>118343.72833336689</v>
      </c>
      <c r="E42" s="7">
        <v>874.05593030660043</v>
      </c>
      <c r="F42" s="7">
        <v>42027.284913522009</v>
      </c>
      <c r="G42" s="7">
        <v>6685.1886251721953</v>
      </c>
      <c r="H42" s="7">
        <v>22358.72730196112</v>
      </c>
      <c r="I42" s="7">
        <v>16581.599668896379</v>
      </c>
      <c r="J42" s="7">
        <v>1523.7764684363588</v>
      </c>
      <c r="K42" s="7">
        <v>313918.2759940431</v>
      </c>
    </row>
    <row r="43" spans="1:11" x14ac:dyDescent="0.2">
      <c r="A43" s="17" t="s">
        <v>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4.1" customHeight="1" x14ac:dyDescent="0.2">
      <c r="A44" s="17" t="s">
        <v>23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4.1" customHeight="1" x14ac:dyDescent="0.2">
      <c r="A45" s="17" t="s">
        <v>24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1" customHeight="1" x14ac:dyDescent="0.2">
      <c r="A46" s="4"/>
    </row>
    <row r="47" spans="1:11" ht="15.75" x14ac:dyDescent="0.25">
      <c r="A47" s="16" t="s">
        <v>25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8" t="s">
        <v>26</v>
      </c>
      <c r="B48" s="10">
        <f>EXP((LN(B16/B6)/10))-1</f>
        <v>1.7334262987526827E-2</v>
      </c>
      <c r="C48" s="11" t="s">
        <v>51</v>
      </c>
      <c r="D48" s="10">
        <f>EXP((LN(D16/D6)/10))-1</f>
        <v>2.5904557534671246E-2</v>
      </c>
      <c r="E48" s="11" t="s">
        <v>51</v>
      </c>
      <c r="F48" s="10">
        <f t="shared" ref="F48:K48" si="0">EXP((LN(F16/F6)/10))-1</f>
        <v>3.244613179033573E-3</v>
      </c>
      <c r="G48" s="10">
        <f t="shared" si="0"/>
        <v>-1.7185407493828575E-2</v>
      </c>
      <c r="H48" s="10">
        <f t="shared" si="0"/>
        <v>-1.7005483869821925E-2</v>
      </c>
      <c r="I48" s="10">
        <f t="shared" si="0"/>
        <v>1.4791869428461668E-2</v>
      </c>
      <c r="J48" s="10">
        <f t="shared" si="0"/>
        <v>8.634387634660623E-3</v>
      </c>
      <c r="K48" s="10">
        <f t="shared" si="0"/>
        <v>1.3564759582932906E-2</v>
      </c>
    </row>
    <row r="49" spans="1:11" x14ac:dyDescent="0.2">
      <c r="A49" s="8" t="s">
        <v>27</v>
      </c>
      <c r="B49" s="10">
        <f>EXP((LN(B29/B16)/13))-1</f>
        <v>7.3501800905235726E-3</v>
      </c>
      <c r="C49" s="11" t="s">
        <v>51</v>
      </c>
      <c r="D49" s="10">
        <f>EXP((LN(D29/D16)/13))-1</f>
        <v>8.2563123702321661E-3</v>
      </c>
      <c r="E49" s="11" t="s">
        <v>51</v>
      </c>
      <c r="F49" s="10">
        <f t="shared" ref="F49:K49" si="1">EXP((LN(F29/F16)/13))-1</f>
        <v>-1.301638869742705E-2</v>
      </c>
      <c r="G49" s="10">
        <f t="shared" si="1"/>
        <v>1.4495350154165143E-2</v>
      </c>
      <c r="H49" s="10">
        <f t="shared" si="1"/>
        <v>1.3327006258819774E-2</v>
      </c>
      <c r="I49" s="10">
        <f t="shared" si="1"/>
        <v>7.0072590288894343E-3</v>
      </c>
      <c r="J49" s="10">
        <f t="shared" si="1"/>
        <v>-7.8916220146388882E-3</v>
      </c>
      <c r="K49" s="10">
        <f t="shared" si="1"/>
        <v>4.7714713337050352E-3</v>
      </c>
    </row>
    <row r="50" spans="1:11" x14ac:dyDescent="0.2">
      <c r="A50" s="8" t="s">
        <v>28</v>
      </c>
      <c r="B50" s="10">
        <f t="shared" ref="B50:K50" si="2">EXP((LN(B31/B29)/2))-1</f>
        <v>7.2990392757763534E-3</v>
      </c>
      <c r="C50" s="10">
        <f t="shared" si="2"/>
        <v>0.38053997983521404</v>
      </c>
      <c r="D50" s="10">
        <f t="shared" si="2"/>
        <v>7.0757320862238071E-3</v>
      </c>
      <c r="E50" s="10">
        <f t="shared" si="2"/>
        <v>0.3592401276338737</v>
      </c>
      <c r="F50" s="10">
        <f t="shared" si="2"/>
        <v>8.7538162010871723E-3</v>
      </c>
      <c r="G50" s="10">
        <f t="shared" si="2"/>
        <v>-5.496563594148296E-3</v>
      </c>
      <c r="H50" s="10">
        <f t="shared" si="2"/>
        <v>1.3330220080665756E-2</v>
      </c>
      <c r="I50" s="10">
        <f t="shared" si="2"/>
        <v>-8.3290465053764695E-4</v>
      </c>
      <c r="J50" s="10">
        <f t="shared" si="2"/>
        <v>-3.9698259778350176E-3</v>
      </c>
      <c r="K50" s="10">
        <f t="shared" si="2"/>
        <v>7.0161407136615228E-3</v>
      </c>
    </row>
    <row r="51" spans="1:11" x14ac:dyDescent="0.2">
      <c r="A51" s="8" t="s">
        <v>50</v>
      </c>
      <c r="B51" s="10">
        <f t="shared" ref="B51:K51" si="3">EXP((LN(B42/B29)/13))-1</f>
        <v>1.5131487091060158E-2</v>
      </c>
      <c r="C51" s="10">
        <f t="shared" si="3"/>
        <v>0.18282311543153495</v>
      </c>
      <c r="D51" s="10">
        <f t="shared" si="3"/>
        <v>1.0273209778104642E-2</v>
      </c>
      <c r="E51" s="10">
        <f t="shared" si="3"/>
        <v>0.15072242990715123</v>
      </c>
      <c r="F51" s="10">
        <f t="shared" si="3"/>
        <v>2.6415072126328987E-3</v>
      </c>
      <c r="G51" s="10">
        <f t="shared" si="3"/>
        <v>-7.4469878576777226E-3</v>
      </c>
      <c r="H51" s="10">
        <f t="shared" si="3"/>
        <v>6.4196408559538121E-3</v>
      </c>
      <c r="I51" s="10">
        <f t="shared" si="3"/>
        <v>3.8443388775710741E-3</v>
      </c>
      <c r="J51" s="10">
        <f t="shared" si="3"/>
        <v>-1.3030185577114217E-3</v>
      </c>
      <c r="K51" s="10">
        <f t="shared" si="3"/>
        <v>9.6642652583980304E-3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</row>
    <row r="2" spans="1:11" ht="15.95" customHeight="1" x14ac:dyDescent="0.2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95" customHeight="1" x14ac:dyDescent="0.25">
      <c r="A3" s="15" t="s">
        <v>29</v>
      </c>
      <c r="B3" s="15"/>
      <c r="C3" s="15"/>
      <c r="D3" s="15"/>
      <c r="E3" s="15"/>
      <c r="F3" s="15"/>
      <c r="G3" s="15"/>
      <c r="H3" s="15"/>
      <c r="I3" s="15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67013.246245999981</v>
      </c>
      <c r="C6" s="7">
        <v>71306.736416456115</v>
      </c>
      <c r="D6" s="7">
        <v>41269.94266486384</v>
      </c>
      <c r="E6" s="7">
        <v>5837.3405665482696</v>
      </c>
      <c r="F6" s="7">
        <v>20561.454095000005</v>
      </c>
      <c r="G6" s="7">
        <v>11776.241074192125</v>
      </c>
      <c r="H6" s="7">
        <v>1576.4363860000003</v>
      </c>
      <c r="I6" s="7">
        <v>219341.39744906031</v>
      </c>
    </row>
    <row r="7" spans="1:11" ht="13.5" thickBot="1" x14ac:dyDescent="0.25">
      <c r="A7" s="6">
        <v>1991</v>
      </c>
      <c r="B7" s="7">
        <v>66457.594376999987</v>
      </c>
      <c r="C7" s="7">
        <v>71044.161882423534</v>
      </c>
      <c r="D7" s="7">
        <v>39982.479055785392</v>
      </c>
      <c r="E7" s="7">
        <v>5738.6219740768611</v>
      </c>
      <c r="F7" s="7">
        <v>16099.343118000008</v>
      </c>
      <c r="G7" s="7">
        <v>11978.918493940828</v>
      </c>
      <c r="H7" s="7">
        <v>1610.1133689999997</v>
      </c>
      <c r="I7" s="7">
        <v>212911.23227022661</v>
      </c>
    </row>
    <row r="8" spans="1:11" ht="13.5" thickBot="1" x14ac:dyDescent="0.25">
      <c r="A8" s="6">
        <v>1992</v>
      </c>
      <c r="B8" s="7">
        <v>68539.836871049003</v>
      </c>
      <c r="C8" s="7">
        <v>74483.481231385347</v>
      </c>
      <c r="D8" s="7">
        <v>39970.026289386617</v>
      </c>
      <c r="E8" s="7">
        <v>5431.7864312367146</v>
      </c>
      <c r="F8" s="7">
        <v>15287.683995000001</v>
      </c>
      <c r="G8" s="7">
        <v>12330.199504681405</v>
      </c>
      <c r="H8" s="7">
        <v>1647.4883219736721</v>
      </c>
      <c r="I8" s="7">
        <v>217690.50264471275</v>
      </c>
    </row>
    <row r="9" spans="1:11" ht="13.5" thickBot="1" x14ac:dyDescent="0.25">
      <c r="A9" s="6">
        <v>1993</v>
      </c>
      <c r="B9" s="7">
        <v>67703.537249000001</v>
      </c>
      <c r="C9" s="7">
        <v>74990.880921230506</v>
      </c>
      <c r="D9" s="7">
        <v>38599.208691068598</v>
      </c>
      <c r="E9" s="7">
        <v>5209.9740727873295</v>
      </c>
      <c r="F9" s="7">
        <v>15753.230797</v>
      </c>
      <c r="G9" s="7">
        <v>12345.565793068308</v>
      </c>
      <c r="H9" s="7">
        <v>1644.5268509999999</v>
      </c>
      <c r="I9" s="7">
        <v>216246.92437515475</v>
      </c>
    </row>
    <row r="10" spans="1:11" ht="13.5" thickBot="1" x14ac:dyDescent="0.25">
      <c r="A10" s="6">
        <v>1994</v>
      </c>
      <c r="B10" s="7">
        <v>69041.177486</v>
      </c>
      <c r="C10" s="7">
        <v>74811.548115246711</v>
      </c>
      <c r="D10" s="7">
        <v>38210.454763588961</v>
      </c>
      <c r="E10" s="7">
        <v>4805.6026855165192</v>
      </c>
      <c r="F10" s="7">
        <v>16813.843364</v>
      </c>
      <c r="G10" s="7">
        <v>12125.357373349914</v>
      </c>
      <c r="H10" s="7">
        <v>1645.6544183283029</v>
      </c>
      <c r="I10" s="7">
        <v>217453.63820603042</v>
      </c>
    </row>
    <row r="11" spans="1:11" ht="13.5" thickBot="1" x14ac:dyDescent="0.25">
      <c r="A11" s="6">
        <v>1995</v>
      </c>
      <c r="B11" s="7">
        <v>69031.075450999982</v>
      </c>
      <c r="C11" s="7">
        <v>76478.955195898583</v>
      </c>
      <c r="D11" s="7">
        <v>39590.778927676307</v>
      </c>
      <c r="E11" s="7">
        <v>5024.4027961524971</v>
      </c>
      <c r="F11" s="7">
        <v>14146.723862999999</v>
      </c>
      <c r="G11" s="7">
        <v>12484.575199917779</v>
      </c>
      <c r="H11" s="7">
        <v>1620.1684657380642</v>
      </c>
      <c r="I11" s="7">
        <v>218376.67989938319</v>
      </c>
    </row>
    <row r="12" spans="1:11" ht="13.5" thickBot="1" x14ac:dyDescent="0.25">
      <c r="A12" s="6">
        <v>1996</v>
      </c>
      <c r="B12" s="7">
        <v>71329.799534499994</v>
      </c>
      <c r="C12" s="7">
        <v>78866.81284129672</v>
      </c>
      <c r="D12" s="7">
        <v>39370.670504620866</v>
      </c>
      <c r="E12" s="7">
        <v>5129.2312655776122</v>
      </c>
      <c r="F12" s="7">
        <v>16707.987987</v>
      </c>
      <c r="G12" s="7">
        <v>12674.064256658545</v>
      </c>
      <c r="H12" s="7">
        <v>1658.440786203254</v>
      </c>
      <c r="I12" s="7">
        <v>225737.007175857</v>
      </c>
    </row>
    <row r="13" spans="1:11" ht="13.5" thickBot="1" x14ac:dyDescent="0.25">
      <c r="A13" s="6">
        <v>1997</v>
      </c>
      <c r="B13" s="7">
        <v>72775.404470899986</v>
      </c>
      <c r="C13" s="7">
        <v>82531.373004961817</v>
      </c>
      <c r="D13" s="7">
        <v>40934.404007038596</v>
      </c>
      <c r="E13" s="7">
        <v>5004.4540056301266</v>
      </c>
      <c r="F13" s="7">
        <v>17358.437270999995</v>
      </c>
      <c r="G13" s="7">
        <v>13282.897545208822</v>
      </c>
      <c r="H13" s="7">
        <v>1700.7457218503966</v>
      </c>
      <c r="I13" s="7">
        <v>233587.71602658977</v>
      </c>
    </row>
    <row r="14" spans="1:11" ht="13.5" thickBot="1" x14ac:dyDescent="0.25">
      <c r="A14" s="6">
        <v>1998</v>
      </c>
      <c r="B14" s="7">
        <v>74619.745537227922</v>
      </c>
      <c r="C14" s="7">
        <v>84342.480199624028</v>
      </c>
      <c r="D14" s="7">
        <v>39628.020161826491</v>
      </c>
      <c r="E14" s="7">
        <v>4650.3386909683513</v>
      </c>
      <c r="F14" s="7">
        <v>13358.534952732734</v>
      </c>
      <c r="G14" s="7">
        <v>13034.638065509864</v>
      </c>
      <c r="H14" s="7">
        <v>1757.0786414696659</v>
      </c>
      <c r="I14" s="7">
        <v>231390.83624935907</v>
      </c>
    </row>
    <row r="15" spans="1:11" ht="13.5" thickBot="1" x14ac:dyDescent="0.25">
      <c r="A15" s="6">
        <v>1999</v>
      </c>
      <c r="B15" s="7">
        <v>75674.425346945587</v>
      </c>
      <c r="C15" s="7">
        <v>87441.704289176458</v>
      </c>
      <c r="D15" s="7">
        <v>40916.170181057481</v>
      </c>
      <c r="E15" s="7">
        <v>4366.8970952076734</v>
      </c>
      <c r="F15" s="7">
        <v>16950.909023</v>
      </c>
      <c r="G15" s="7">
        <v>13367.116408970374</v>
      </c>
      <c r="H15" s="7">
        <v>1657.6811186657803</v>
      </c>
      <c r="I15" s="7">
        <v>240374.90346302337</v>
      </c>
    </row>
    <row r="16" spans="1:11" ht="13.5" thickBot="1" x14ac:dyDescent="0.25">
      <c r="A16" s="6">
        <v>2000</v>
      </c>
      <c r="B16" s="7">
        <v>79575.901054999995</v>
      </c>
      <c r="C16" s="7">
        <v>92138.226501703219</v>
      </c>
      <c r="D16" s="7">
        <v>41871.121334701158</v>
      </c>
      <c r="E16" s="7">
        <v>4748.0141786768754</v>
      </c>
      <c r="F16" s="7">
        <v>17321.029735229575</v>
      </c>
      <c r="G16" s="7">
        <v>13846.708449272643</v>
      </c>
      <c r="H16" s="7">
        <v>1717.9643849141098</v>
      </c>
      <c r="I16" s="7">
        <v>251218.96563949762</v>
      </c>
    </row>
    <row r="17" spans="1:9" ht="13.5" thickBot="1" x14ac:dyDescent="0.25">
      <c r="A17" s="6">
        <v>2001</v>
      </c>
      <c r="B17" s="7">
        <v>75184.672882460989</v>
      </c>
      <c r="C17" s="7">
        <v>90614.558910842636</v>
      </c>
      <c r="D17" s="7">
        <v>38503.233185953395</v>
      </c>
      <c r="E17" s="7">
        <v>3755.5893333399408</v>
      </c>
      <c r="F17" s="7">
        <v>18896.104275028076</v>
      </c>
      <c r="G17" s="7">
        <v>12802.858680476327</v>
      </c>
      <c r="H17" s="7">
        <v>1763.278899942243</v>
      </c>
      <c r="I17" s="7">
        <v>241520.2961680436</v>
      </c>
    </row>
    <row r="18" spans="1:9" ht="13.5" thickBot="1" x14ac:dyDescent="0.25">
      <c r="A18" s="6">
        <v>2002</v>
      </c>
      <c r="B18" s="7">
        <v>76851.676825242714</v>
      </c>
      <c r="C18" s="7">
        <v>91970.195375550466</v>
      </c>
      <c r="D18" s="7">
        <v>37705.869625763415</v>
      </c>
      <c r="E18" s="7">
        <v>3427.3393437019172</v>
      </c>
      <c r="F18" s="7">
        <v>20961.128053419805</v>
      </c>
      <c r="G18" s="7">
        <v>12817.630025700379</v>
      </c>
      <c r="H18" s="7">
        <v>1730.5279403127508</v>
      </c>
      <c r="I18" s="7">
        <v>245464.36718969146</v>
      </c>
    </row>
    <row r="19" spans="1:9" ht="13.5" thickBot="1" x14ac:dyDescent="0.25">
      <c r="A19" s="6">
        <v>2003</v>
      </c>
      <c r="B19" s="7">
        <v>81716.184583190552</v>
      </c>
      <c r="C19" s="7">
        <v>95869.046097612823</v>
      </c>
      <c r="D19" s="7">
        <v>34951.496879692051</v>
      </c>
      <c r="E19" s="7">
        <v>3513.722758122813</v>
      </c>
      <c r="F19" s="7">
        <v>20149.879686498803</v>
      </c>
      <c r="G19" s="7">
        <v>12753.840091662641</v>
      </c>
      <c r="H19" s="7">
        <v>1759.0103250507477</v>
      </c>
      <c r="I19" s="7">
        <v>250713.18042183039</v>
      </c>
    </row>
    <row r="20" spans="1:9" ht="13.5" thickBot="1" x14ac:dyDescent="0.25">
      <c r="A20" s="6">
        <v>2004</v>
      </c>
      <c r="B20" s="7">
        <v>83886.914834008159</v>
      </c>
      <c r="C20" s="7">
        <v>97627.222716959732</v>
      </c>
      <c r="D20" s="7">
        <v>36642.004669263617</v>
      </c>
      <c r="E20" s="7">
        <v>4203.1957958832209</v>
      </c>
      <c r="F20" s="7">
        <v>21837.014291555013</v>
      </c>
      <c r="G20" s="7">
        <v>12837.287018477562</v>
      </c>
      <c r="H20" s="7">
        <v>1768.8736335526219</v>
      </c>
      <c r="I20" s="7">
        <v>258802.51295969993</v>
      </c>
    </row>
    <row r="21" spans="1:9" ht="13.5" thickBot="1" x14ac:dyDescent="0.25">
      <c r="A21" s="6">
        <v>2005</v>
      </c>
      <c r="B21" s="7">
        <v>85666.834626141252</v>
      </c>
      <c r="C21" s="7">
        <v>98181.120966691698</v>
      </c>
      <c r="D21" s="7">
        <v>37070.166489962176</v>
      </c>
      <c r="E21" s="7">
        <v>4394.2939200032542</v>
      </c>
      <c r="F21" s="7">
        <v>19084.26324028027</v>
      </c>
      <c r="G21" s="7">
        <v>13568.816679178291</v>
      </c>
      <c r="H21" s="7">
        <v>1779.5101760350083</v>
      </c>
      <c r="I21" s="7">
        <v>259745.00609829195</v>
      </c>
    </row>
    <row r="22" spans="1:9" ht="13.5" thickBot="1" x14ac:dyDescent="0.25">
      <c r="A22" s="6">
        <v>2006</v>
      </c>
      <c r="B22" s="7">
        <v>89546.361412579747</v>
      </c>
      <c r="C22" s="7">
        <v>101143.64853093703</v>
      </c>
      <c r="D22" s="7">
        <v>36669.561551492247</v>
      </c>
      <c r="E22" s="7">
        <v>4614.1519953179413</v>
      </c>
      <c r="F22" s="7">
        <v>20291.626451837266</v>
      </c>
      <c r="G22" s="7">
        <v>13931.024304086701</v>
      </c>
      <c r="H22" s="7">
        <v>1775.6592232811481</v>
      </c>
      <c r="I22" s="7">
        <v>267972.03346953209</v>
      </c>
    </row>
    <row r="23" spans="1:9" ht="13.5" thickBot="1" x14ac:dyDescent="0.25">
      <c r="A23" s="6">
        <v>2007</v>
      </c>
      <c r="B23" s="7">
        <v>88914.664364979821</v>
      </c>
      <c r="C23" s="7">
        <v>102755.29259610052</v>
      </c>
      <c r="D23" s="7">
        <v>37029.338415835708</v>
      </c>
      <c r="E23" s="7">
        <v>4997.0070062826808</v>
      </c>
      <c r="F23" s="7">
        <v>22849.420007641162</v>
      </c>
      <c r="G23" s="7">
        <v>14511.260334735547</v>
      </c>
      <c r="H23" s="7">
        <v>1792.8597610814161</v>
      </c>
      <c r="I23" s="7">
        <v>272849.84248665685</v>
      </c>
    </row>
    <row r="24" spans="1:9" ht="13.5" thickBot="1" x14ac:dyDescent="0.25">
      <c r="A24" s="6">
        <v>2008</v>
      </c>
      <c r="B24" s="7">
        <v>90674.787982289999</v>
      </c>
      <c r="C24" s="7">
        <v>103846.28608437191</v>
      </c>
      <c r="D24" s="7">
        <v>36103.796344467562</v>
      </c>
      <c r="E24" s="7">
        <v>5131.1261217521533</v>
      </c>
      <c r="F24" s="7">
        <v>19717.98013390712</v>
      </c>
      <c r="G24" s="7">
        <v>15126.813960666706</v>
      </c>
      <c r="H24" s="7">
        <v>1831.8594141379908</v>
      </c>
      <c r="I24" s="7">
        <v>272432.65004159347</v>
      </c>
    </row>
    <row r="25" spans="1:9" ht="13.5" thickBot="1" x14ac:dyDescent="0.25">
      <c r="A25" s="6">
        <v>2009</v>
      </c>
      <c r="B25" s="7">
        <v>90117.082628525881</v>
      </c>
      <c r="C25" s="7">
        <v>100354.08117954097</v>
      </c>
      <c r="D25" s="7">
        <v>32105.123082123126</v>
      </c>
      <c r="E25" s="7">
        <v>5101.509026059035</v>
      </c>
      <c r="F25" s="7">
        <v>20003.203416276276</v>
      </c>
      <c r="G25" s="7">
        <v>15081.110728083673</v>
      </c>
      <c r="H25" s="7">
        <v>1671.9554375245336</v>
      </c>
      <c r="I25" s="7">
        <v>264434.06549813348</v>
      </c>
    </row>
    <row r="26" spans="1:9" ht="13.5" thickBot="1" x14ac:dyDescent="0.25">
      <c r="A26" s="6">
        <v>2010</v>
      </c>
      <c r="B26" s="7">
        <v>86933.129303015332</v>
      </c>
      <c r="C26" s="7">
        <v>97968.612377993835</v>
      </c>
      <c r="D26" s="7">
        <v>32366.565159056521</v>
      </c>
      <c r="E26" s="7">
        <v>5033.4975619259476</v>
      </c>
      <c r="F26" s="7">
        <v>20528.227300266502</v>
      </c>
      <c r="G26" s="7">
        <v>14668.9726496981</v>
      </c>
      <c r="H26" s="7">
        <v>1595.8723425440194</v>
      </c>
      <c r="I26" s="7">
        <v>259094.87669450024</v>
      </c>
    </row>
    <row r="27" spans="1:9" ht="13.5" thickBot="1" x14ac:dyDescent="0.25">
      <c r="A27" s="6">
        <v>2011</v>
      </c>
      <c r="B27" s="7">
        <v>87967.810882710837</v>
      </c>
      <c r="C27" s="7">
        <v>98096.468858424079</v>
      </c>
      <c r="D27" s="7">
        <v>32600.704688686354</v>
      </c>
      <c r="E27" s="7">
        <v>5154.0825618673962</v>
      </c>
      <c r="F27" s="7">
        <v>20072.995989120602</v>
      </c>
      <c r="G27" s="7">
        <v>15504.047246784905</v>
      </c>
      <c r="H27" s="7">
        <v>1523.1258193849019</v>
      </c>
      <c r="I27" s="7">
        <v>260919.23604697906</v>
      </c>
    </row>
    <row r="28" spans="1:9" ht="13.5" thickBot="1" x14ac:dyDescent="0.25">
      <c r="A28" s="6">
        <v>2012</v>
      </c>
      <c r="B28" s="7">
        <v>89787.794631806115</v>
      </c>
      <c r="C28" s="7">
        <v>100056.16606313018</v>
      </c>
      <c r="D28" s="7">
        <v>32736.056155347407</v>
      </c>
      <c r="E28" s="7">
        <v>5251.8377465276981</v>
      </c>
      <c r="F28" s="7">
        <v>21209.264944167844</v>
      </c>
      <c r="G28" s="7">
        <v>15395.550576929971</v>
      </c>
      <c r="H28" s="7">
        <v>1504.2306250888016</v>
      </c>
      <c r="I28" s="7">
        <v>265940.900742998</v>
      </c>
    </row>
    <row r="29" spans="1:9" ht="13.5" thickBot="1" x14ac:dyDescent="0.25">
      <c r="A29" s="6">
        <v>2013</v>
      </c>
      <c r="B29" s="7">
        <v>86297.666901533608</v>
      </c>
      <c r="C29" s="7">
        <v>100394.9570370725</v>
      </c>
      <c r="D29" s="7">
        <v>32808.822246339085</v>
      </c>
      <c r="E29" s="7">
        <v>5093.7602945003991</v>
      </c>
      <c r="F29" s="7">
        <v>20447.456599991307</v>
      </c>
      <c r="G29" s="7">
        <v>15136.832867551109</v>
      </c>
      <c r="H29" s="7">
        <v>1549.8250586459365</v>
      </c>
      <c r="I29" s="7">
        <v>261729.32100563394</v>
      </c>
    </row>
    <row r="30" spans="1:9" ht="13.5" thickBot="1" x14ac:dyDescent="0.25">
      <c r="A30" s="6">
        <v>2014</v>
      </c>
      <c r="B30" s="7">
        <v>85087.322204550146</v>
      </c>
      <c r="C30" s="7">
        <v>99901.651250552619</v>
      </c>
      <c r="D30" s="7">
        <v>33388.007393242777</v>
      </c>
      <c r="E30" s="7">
        <v>5011.1267756052048</v>
      </c>
      <c r="F30" s="7">
        <v>21271.176896591965</v>
      </c>
      <c r="G30" s="7">
        <v>15181.285197661875</v>
      </c>
      <c r="H30" s="7">
        <v>1542.3693019101861</v>
      </c>
      <c r="I30" s="7">
        <v>261382.93902011478</v>
      </c>
    </row>
    <row r="31" spans="1:9" ht="13.5" thickBot="1" x14ac:dyDescent="0.25">
      <c r="A31" s="6">
        <v>2015</v>
      </c>
      <c r="B31" s="7">
        <v>85461.164198671948</v>
      </c>
      <c r="C31" s="7">
        <v>100204.84097321954</v>
      </c>
      <c r="D31" s="7">
        <v>33427.791139882764</v>
      </c>
      <c r="E31" s="7">
        <v>4964.3827513735405</v>
      </c>
      <c r="F31" s="7">
        <v>20965.674067251901</v>
      </c>
      <c r="G31" s="7">
        <v>15067.945403977037</v>
      </c>
      <c r="H31" s="7">
        <v>1537.5444115844766</v>
      </c>
      <c r="I31" s="7">
        <v>261629.34294596119</v>
      </c>
    </row>
    <row r="32" spans="1:9" ht="13.5" thickBot="1" x14ac:dyDescent="0.25">
      <c r="A32" s="6">
        <v>2016</v>
      </c>
      <c r="B32" s="7">
        <v>85059.650094341865</v>
      </c>
      <c r="C32" s="7">
        <v>99935.736257403376</v>
      </c>
      <c r="D32" s="7">
        <v>33299.955213754591</v>
      </c>
      <c r="E32" s="7">
        <v>4720.0337100176721</v>
      </c>
      <c r="F32" s="7">
        <v>20949.418829737198</v>
      </c>
      <c r="G32" s="7">
        <v>15094.431981572772</v>
      </c>
      <c r="H32" s="7">
        <v>1529.1116533113056</v>
      </c>
      <c r="I32" s="7">
        <v>260588.33774013876</v>
      </c>
    </row>
    <row r="33" spans="1:9" ht="13.5" thickBot="1" x14ac:dyDescent="0.25">
      <c r="A33" s="6">
        <v>2017</v>
      </c>
      <c r="B33" s="7">
        <v>85847.517886953079</v>
      </c>
      <c r="C33" s="7">
        <v>100780.63780333292</v>
      </c>
      <c r="D33" s="7">
        <v>33334.315309444799</v>
      </c>
      <c r="E33" s="7">
        <v>4638.4111156051404</v>
      </c>
      <c r="F33" s="7">
        <v>21037.529574534801</v>
      </c>
      <c r="G33" s="7">
        <v>15193.650075277241</v>
      </c>
      <c r="H33" s="7">
        <v>1527.4844552898967</v>
      </c>
      <c r="I33" s="7">
        <v>262359.54622043791</v>
      </c>
    </row>
    <row r="34" spans="1:9" ht="13.5" thickBot="1" x14ac:dyDescent="0.25">
      <c r="A34" s="6">
        <v>2018</v>
      </c>
      <c r="B34" s="7">
        <v>86251.577527151792</v>
      </c>
      <c r="C34" s="7">
        <v>101833.32941675601</v>
      </c>
      <c r="D34" s="7">
        <v>33417.994985034064</v>
      </c>
      <c r="E34" s="7">
        <v>4541.5471338431926</v>
      </c>
      <c r="F34" s="7">
        <v>21153.771850618541</v>
      </c>
      <c r="G34" s="7">
        <v>15241.104594034347</v>
      </c>
      <c r="H34" s="7">
        <v>1529.6992292493267</v>
      </c>
      <c r="I34" s="7">
        <v>263969.02473668725</v>
      </c>
    </row>
    <row r="35" spans="1:9" ht="13.5" thickBot="1" x14ac:dyDescent="0.25">
      <c r="A35" s="6">
        <v>2019</v>
      </c>
      <c r="B35" s="7">
        <v>86705.56148936</v>
      </c>
      <c r="C35" s="7">
        <v>102867.23603791653</v>
      </c>
      <c r="D35" s="7">
        <v>33408.300764738866</v>
      </c>
      <c r="E35" s="7">
        <v>4489.1156070228417</v>
      </c>
      <c r="F35" s="7">
        <v>21285.347172664096</v>
      </c>
      <c r="G35" s="7">
        <v>15353.630844100804</v>
      </c>
      <c r="H35" s="7">
        <v>1528.6966009920861</v>
      </c>
      <c r="I35" s="7">
        <v>265637.88851679518</v>
      </c>
    </row>
    <row r="36" spans="1:9" ht="13.5" thickBot="1" x14ac:dyDescent="0.25">
      <c r="A36" s="6">
        <v>2020</v>
      </c>
      <c r="B36" s="7">
        <v>87397.521771726024</v>
      </c>
      <c r="C36" s="7">
        <v>103873.63172169263</v>
      </c>
      <c r="D36" s="7">
        <v>33378.337787562334</v>
      </c>
      <c r="E36" s="7">
        <v>4469.5341870422353</v>
      </c>
      <c r="F36" s="7">
        <v>21415.913729530632</v>
      </c>
      <c r="G36" s="7">
        <v>15421.925624432834</v>
      </c>
      <c r="H36" s="7">
        <v>1526.304224407306</v>
      </c>
      <c r="I36" s="7">
        <v>267483.169046394</v>
      </c>
    </row>
    <row r="37" spans="1:9" ht="13.5" thickBot="1" x14ac:dyDescent="0.25">
      <c r="A37" s="6">
        <v>2021</v>
      </c>
      <c r="B37" s="7">
        <v>87848.553624093183</v>
      </c>
      <c r="C37" s="7">
        <v>104817.9192186313</v>
      </c>
      <c r="D37" s="7">
        <v>33481.738944132994</v>
      </c>
      <c r="E37" s="7">
        <v>4440.4507365433738</v>
      </c>
      <c r="F37" s="7">
        <v>21554.732269414671</v>
      </c>
      <c r="G37" s="7">
        <v>15497.788592235263</v>
      </c>
      <c r="H37" s="7">
        <v>1524.4452354078746</v>
      </c>
      <c r="I37" s="7">
        <v>269165.62862045859</v>
      </c>
    </row>
    <row r="38" spans="1:9" ht="13.5" thickBot="1" x14ac:dyDescent="0.25">
      <c r="A38" s="6">
        <v>2022</v>
      </c>
      <c r="B38" s="7">
        <v>88158.551994502835</v>
      </c>
      <c r="C38" s="7">
        <v>105705.41109627709</v>
      </c>
      <c r="D38" s="7">
        <v>33665.508834153872</v>
      </c>
      <c r="E38" s="7">
        <v>4430.4737447293292</v>
      </c>
      <c r="F38" s="7">
        <v>21698.152682299307</v>
      </c>
      <c r="G38" s="7">
        <v>15604.635561453224</v>
      </c>
      <c r="H38" s="7">
        <v>1523.8377769864801</v>
      </c>
      <c r="I38" s="7">
        <v>270786.57169040217</v>
      </c>
    </row>
    <row r="39" spans="1:9" ht="13.5" thickBot="1" x14ac:dyDescent="0.25">
      <c r="A39" s="6">
        <v>2023</v>
      </c>
      <c r="B39" s="7">
        <v>88257.480588767838</v>
      </c>
      <c r="C39" s="7">
        <v>106174.08965344282</v>
      </c>
      <c r="D39" s="7">
        <v>33794.922692017906</v>
      </c>
      <c r="E39" s="7">
        <v>4425.8119287084373</v>
      </c>
      <c r="F39" s="7">
        <v>21816.148786591835</v>
      </c>
      <c r="G39" s="7">
        <v>15659.461814239387</v>
      </c>
      <c r="H39" s="7">
        <v>1523.7781596698892</v>
      </c>
      <c r="I39" s="7">
        <v>271651.69362343807</v>
      </c>
    </row>
    <row r="40" spans="1:9" ht="13.5" thickBot="1" x14ac:dyDescent="0.25">
      <c r="A40" s="6">
        <v>2024</v>
      </c>
      <c r="B40" s="7">
        <v>88236.360055467376</v>
      </c>
      <c r="C40" s="7">
        <v>106950.97058622513</v>
      </c>
      <c r="D40" s="7">
        <v>33984.743486635547</v>
      </c>
      <c r="E40" s="7">
        <v>4436.4690613466655</v>
      </c>
      <c r="F40" s="7">
        <v>21952.560123727486</v>
      </c>
      <c r="G40" s="7">
        <v>15762.172361472683</v>
      </c>
      <c r="H40" s="7">
        <v>1523.7324296427184</v>
      </c>
      <c r="I40" s="7">
        <v>272847.00810451759</v>
      </c>
    </row>
    <row r="41" spans="1:9" ht="13.5" thickBot="1" x14ac:dyDescent="0.25">
      <c r="A41" s="6">
        <v>2025</v>
      </c>
      <c r="B41" s="7">
        <v>88006.531268673047</v>
      </c>
      <c r="C41" s="7">
        <v>107566.78122085374</v>
      </c>
      <c r="D41" s="7">
        <v>34085.006555259315</v>
      </c>
      <c r="E41" s="7">
        <v>4403.6854140196347</v>
      </c>
      <c r="F41" s="7">
        <v>22076.884010964775</v>
      </c>
      <c r="G41" s="7">
        <v>15839.628409283969</v>
      </c>
      <c r="H41" s="7">
        <v>1523.8598267247105</v>
      </c>
      <c r="I41" s="7">
        <v>273502.37670577917</v>
      </c>
    </row>
    <row r="42" spans="1:9" ht="13.5" thickBot="1" x14ac:dyDescent="0.25">
      <c r="A42" s="6">
        <v>2026</v>
      </c>
      <c r="B42" s="7">
        <v>87652.998007488786</v>
      </c>
      <c r="C42" s="7">
        <v>108204.9769864242</v>
      </c>
      <c r="D42" s="7">
        <v>34157.469921451142</v>
      </c>
      <c r="E42" s="7">
        <v>4371.4581340873228</v>
      </c>
      <c r="F42" s="7">
        <v>22199.812510732292</v>
      </c>
      <c r="G42" s="7">
        <v>15918.768316655496</v>
      </c>
      <c r="H42" s="7">
        <v>1523.7764684363588</v>
      </c>
      <c r="I42" s="7">
        <v>274029.26034527557</v>
      </c>
    </row>
    <row r="43" spans="1:9" x14ac:dyDescent="0.2">
      <c r="A43" s="17" t="s">
        <v>0</v>
      </c>
      <c r="B43" s="17"/>
      <c r="C43" s="17"/>
      <c r="D43" s="17"/>
      <c r="E43" s="17"/>
      <c r="F43" s="17"/>
      <c r="G43" s="17"/>
      <c r="H43" s="17"/>
      <c r="I43" s="17"/>
    </row>
    <row r="44" spans="1:9" ht="14.1" customHeight="1" x14ac:dyDescent="0.2">
      <c r="A44" s="17" t="s">
        <v>31</v>
      </c>
      <c r="B44" s="17"/>
      <c r="C44" s="17"/>
      <c r="D44" s="17"/>
      <c r="E44" s="17"/>
      <c r="F44" s="17"/>
      <c r="G44" s="17"/>
      <c r="H44" s="17"/>
      <c r="I44" s="17"/>
    </row>
    <row r="45" spans="1:9" ht="14.1" customHeight="1" x14ac:dyDescent="0.2">
      <c r="A45" s="4"/>
    </row>
    <row r="46" spans="1:9" ht="15.75" x14ac:dyDescent="0.25">
      <c r="A46" s="16" t="s">
        <v>25</v>
      </c>
      <c r="B46" s="16"/>
      <c r="C46" s="16"/>
      <c r="D46" s="16"/>
      <c r="E46" s="16"/>
      <c r="F46" s="16"/>
      <c r="G46" s="16"/>
      <c r="H46" s="16"/>
      <c r="I46" s="16"/>
    </row>
    <row r="47" spans="1:9" x14ac:dyDescent="0.2">
      <c r="A47" s="8" t="s">
        <v>26</v>
      </c>
      <c r="B47" s="10">
        <f t="shared" ref="B47:I47" si="0">EXP((LN(B16/B6)/10))-1</f>
        <v>1.7330560482365476E-2</v>
      </c>
      <c r="C47" s="10">
        <f t="shared" si="0"/>
        <v>2.596118111329826E-2</v>
      </c>
      <c r="D47" s="10">
        <f t="shared" si="0"/>
        <v>1.4472368897842092E-3</v>
      </c>
      <c r="E47" s="10">
        <f t="shared" si="0"/>
        <v>-2.0443033730633497E-2</v>
      </c>
      <c r="F47" s="10">
        <f t="shared" si="0"/>
        <v>-1.7003462051013885E-2</v>
      </c>
      <c r="G47" s="10">
        <f t="shared" si="0"/>
        <v>1.6328223271532494E-2</v>
      </c>
      <c r="H47" s="10">
        <f t="shared" si="0"/>
        <v>8.634387634660623E-3</v>
      </c>
      <c r="I47" s="10">
        <f t="shared" si="0"/>
        <v>1.3662036568600655E-2</v>
      </c>
    </row>
    <row r="48" spans="1:9" x14ac:dyDescent="0.2">
      <c r="A48" s="8" t="s">
        <v>27</v>
      </c>
      <c r="B48" s="10">
        <f t="shared" ref="B48:I48" si="1">EXP((LN(B29/B16)/13))-1</f>
        <v>6.2572852588929084E-3</v>
      </c>
      <c r="C48" s="10">
        <f t="shared" si="1"/>
        <v>6.6235366074192115E-3</v>
      </c>
      <c r="D48" s="10">
        <f t="shared" si="1"/>
        <v>-1.8586554095349594E-2</v>
      </c>
      <c r="E48" s="10">
        <f t="shared" si="1"/>
        <v>5.4215557312755625E-3</v>
      </c>
      <c r="F48" s="10">
        <f t="shared" si="1"/>
        <v>1.2846208644914814E-2</v>
      </c>
      <c r="G48" s="10">
        <f t="shared" si="1"/>
        <v>6.8761087067454874E-3</v>
      </c>
      <c r="H48" s="10">
        <f t="shared" si="1"/>
        <v>-7.8916220146388882E-3</v>
      </c>
      <c r="I48" s="10">
        <f t="shared" si="1"/>
        <v>3.1577376353570941E-3</v>
      </c>
    </row>
    <row r="49" spans="1:9" x14ac:dyDescent="0.2">
      <c r="A49" s="8" t="s">
        <v>28</v>
      </c>
      <c r="B49" s="10">
        <f t="shared" ref="B49:I49" si="2">EXP((LN(B31/B29)/2))-1</f>
        <v>-4.8584145997460082E-3</v>
      </c>
      <c r="C49" s="10">
        <f t="shared" si="2"/>
        <v>-9.4728938385779671E-4</v>
      </c>
      <c r="D49" s="10">
        <f t="shared" si="2"/>
        <v>9.3888886181141551E-3</v>
      </c>
      <c r="E49" s="10">
        <f t="shared" si="2"/>
        <v>-1.2781291171161113E-2</v>
      </c>
      <c r="F49" s="10">
        <f t="shared" si="2"/>
        <v>1.2592642429738232E-2</v>
      </c>
      <c r="G49" s="10">
        <f t="shared" si="2"/>
        <v>-2.2780861572547773E-3</v>
      </c>
      <c r="H49" s="10">
        <f t="shared" si="2"/>
        <v>-3.9698259778350176E-3</v>
      </c>
      <c r="I49" s="10">
        <f t="shared" si="2"/>
        <v>-1.9101338889848662E-4</v>
      </c>
    </row>
    <row r="50" spans="1:9" x14ac:dyDescent="0.2">
      <c r="A50" s="8" t="s">
        <v>50</v>
      </c>
      <c r="B50" s="10">
        <f t="shared" ref="B50:I50" si="3">EXP((LN(B42/B29)/13))-1</f>
        <v>1.1994304427851432E-3</v>
      </c>
      <c r="C50" s="10">
        <f t="shared" si="3"/>
        <v>5.7793584317527014E-3</v>
      </c>
      <c r="D50" s="10">
        <f t="shared" si="3"/>
        <v>3.1035638433356549E-3</v>
      </c>
      <c r="E50" s="10">
        <f t="shared" si="3"/>
        <v>-1.1694139335597376E-2</v>
      </c>
      <c r="F50" s="10">
        <f t="shared" si="3"/>
        <v>6.3450713921437973E-3</v>
      </c>
      <c r="G50" s="10">
        <f t="shared" si="3"/>
        <v>3.8819595137700169E-3</v>
      </c>
      <c r="H50" s="10">
        <f t="shared" si="3"/>
        <v>-1.3030185577114217E-3</v>
      </c>
      <c r="I50" s="10">
        <f t="shared" si="3"/>
        <v>3.5388660124842097E-3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5" t="s">
        <v>62</v>
      </c>
      <c r="B1" s="15"/>
      <c r="C1" s="15"/>
      <c r="D1" s="15"/>
      <c r="E1" s="15"/>
      <c r="F1" s="15"/>
      <c r="G1" s="15"/>
      <c r="H1" s="15"/>
    </row>
    <row r="2" spans="1:11" ht="15.75" customHeight="1" x14ac:dyDescent="0.2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95" customHeight="1" x14ac:dyDescent="0.25">
      <c r="A3" s="15" t="s">
        <v>32</v>
      </c>
      <c r="B3" s="15"/>
      <c r="C3" s="15"/>
      <c r="D3" s="15"/>
      <c r="E3" s="15"/>
      <c r="F3" s="15"/>
      <c r="G3" s="15"/>
      <c r="H3" s="15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227575.71821465823</v>
      </c>
      <c r="C6" s="7">
        <v>18428.744552882705</v>
      </c>
      <c r="D6" s="7">
        <v>246004.46276754094</v>
      </c>
      <c r="E6" s="7">
        <v>8234.3207655978786</v>
      </c>
      <c r="F6" s="7">
        <v>0</v>
      </c>
      <c r="G6" s="7">
        <v>8234.3207655978786</v>
      </c>
      <c r="H6" s="7">
        <v>237770.14200194305</v>
      </c>
    </row>
    <row r="7" spans="1:11" ht="13.5" thickBot="1" x14ac:dyDescent="0.25">
      <c r="A7" s="6">
        <v>1991</v>
      </c>
      <c r="B7" s="7">
        <v>221177.30331960146</v>
      </c>
      <c r="C7" s="7">
        <v>18057.629741858083</v>
      </c>
      <c r="D7" s="7">
        <v>239234.93306145954</v>
      </c>
      <c r="E7" s="7">
        <v>8266.0710493748356</v>
      </c>
      <c r="F7" s="7">
        <v>0</v>
      </c>
      <c r="G7" s="7">
        <v>8266.0710493748356</v>
      </c>
      <c r="H7" s="7">
        <v>230968.86201208469</v>
      </c>
    </row>
    <row r="8" spans="1:11" ht="13.5" thickBot="1" x14ac:dyDescent="0.25">
      <c r="A8" s="6">
        <v>1992</v>
      </c>
      <c r="B8" s="7">
        <v>225767.90863995891</v>
      </c>
      <c r="C8" s="7">
        <v>18476.29365877559</v>
      </c>
      <c r="D8" s="7">
        <v>244244.20229873451</v>
      </c>
      <c r="E8" s="7">
        <v>8077.3890542404779</v>
      </c>
      <c r="F8" s="7">
        <v>1.6941005655555022E-2</v>
      </c>
      <c r="G8" s="7">
        <v>8077.4059952461339</v>
      </c>
      <c r="H8" s="7">
        <v>236166.79630348837</v>
      </c>
    </row>
    <row r="9" spans="1:11" ht="13.5" thickBot="1" x14ac:dyDescent="0.25">
      <c r="A9" s="6">
        <v>1993</v>
      </c>
      <c r="B9" s="7">
        <v>225207.64523550501</v>
      </c>
      <c r="C9" s="7">
        <v>18302.472971295716</v>
      </c>
      <c r="D9" s="7">
        <v>243510.11820680072</v>
      </c>
      <c r="E9" s="7">
        <v>8960.6939914487994</v>
      </c>
      <c r="F9" s="7">
        <v>2.6868901444252247E-2</v>
      </c>
      <c r="G9" s="7">
        <v>8960.720860350244</v>
      </c>
      <c r="H9" s="7">
        <v>234549.39734645048</v>
      </c>
    </row>
    <row r="10" spans="1:11" ht="13.5" thickBot="1" x14ac:dyDescent="0.25">
      <c r="A10" s="6">
        <v>1994</v>
      </c>
      <c r="B10" s="7">
        <v>226741.33908303367</v>
      </c>
      <c r="C10" s="7">
        <v>18311.595423800391</v>
      </c>
      <c r="D10" s="7">
        <v>245052.93450683408</v>
      </c>
      <c r="E10" s="7">
        <v>9286.5504385661116</v>
      </c>
      <c r="F10" s="7">
        <v>1.1504384371215524</v>
      </c>
      <c r="G10" s="7">
        <v>9287.7008770032335</v>
      </c>
      <c r="H10" s="7">
        <v>235765.23362983085</v>
      </c>
    </row>
    <row r="11" spans="1:11" ht="13.5" thickBot="1" x14ac:dyDescent="0.25">
      <c r="A11" s="6">
        <v>1995</v>
      </c>
      <c r="B11" s="7">
        <v>227693.56564889208</v>
      </c>
      <c r="C11" s="7">
        <v>18472.053551334309</v>
      </c>
      <c r="D11" s="7">
        <v>246165.61920022639</v>
      </c>
      <c r="E11" s="7">
        <v>9314.5386537598679</v>
      </c>
      <c r="F11" s="7">
        <v>2.3470957489752977</v>
      </c>
      <c r="G11" s="7">
        <v>9316.8857495088432</v>
      </c>
      <c r="H11" s="7">
        <v>236848.73345071758</v>
      </c>
    </row>
    <row r="12" spans="1:11" ht="13.5" thickBot="1" x14ac:dyDescent="0.25">
      <c r="A12" s="6">
        <v>1996</v>
      </c>
      <c r="B12" s="7">
        <v>235585.01301905891</v>
      </c>
      <c r="C12" s="7">
        <v>18988.206105377918</v>
      </c>
      <c r="D12" s="7">
        <v>254573.21912443684</v>
      </c>
      <c r="E12" s="7">
        <v>9844.6512570141422</v>
      </c>
      <c r="F12" s="7">
        <v>3.3545861878028567</v>
      </c>
      <c r="G12" s="7">
        <v>9848.005843201945</v>
      </c>
      <c r="H12" s="7">
        <v>244725.2132812349</v>
      </c>
    </row>
    <row r="13" spans="1:11" ht="13.5" thickBot="1" x14ac:dyDescent="0.25">
      <c r="A13" s="6">
        <v>1997</v>
      </c>
      <c r="B13" s="7">
        <v>243575.11713317785</v>
      </c>
      <c r="C13" s="7">
        <v>19632.358136293893</v>
      </c>
      <c r="D13" s="7">
        <v>263207.47526947176</v>
      </c>
      <c r="E13" s="7">
        <v>9983.2305748113358</v>
      </c>
      <c r="F13" s="7">
        <v>4.1705317767744088</v>
      </c>
      <c r="G13" s="7">
        <v>9987.4011065881095</v>
      </c>
      <c r="H13" s="7">
        <v>253220.07416288363</v>
      </c>
    </row>
    <row r="14" spans="1:11" ht="13.5" thickBot="1" x14ac:dyDescent="0.25">
      <c r="A14" s="6">
        <v>1998</v>
      </c>
      <c r="B14" s="7">
        <v>241010.53684135567</v>
      </c>
      <c r="C14" s="7">
        <v>19516.150412325969</v>
      </c>
      <c r="D14" s="7">
        <v>260526.68725368165</v>
      </c>
      <c r="E14" s="7">
        <v>9615.0083800569737</v>
      </c>
      <c r="F14" s="7">
        <v>4.692211939624535</v>
      </c>
      <c r="G14" s="7">
        <v>9619.7005919965977</v>
      </c>
      <c r="H14" s="7">
        <v>250906.98666168499</v>
      </c>
    </row>
    <row r="15" spans="1:11" ht="13.5" thickBot="1" x14ac:dyDescent="0.25">
      <c r="A15" s="6">
        <v>1999</v>
      </c>
      <c r="B15" s="7">
        <v>250054.83544540865</v>
      </c>
      <c r="C15" s="7">
        <v>20188.148798599232</v>
      </c>
      <c r="D15" s="7">
        <v>270242.98424400791</v>
      </c>
      <c r="E15" s="7">
        <v>9674.1940862144293</v>
      </c>
      <c r="F15" s="7">
        <v>5.7378961708636727</v>
      </c>
      <c r="G15" s="7">
        <v>9679.9319823852929</v>
      </c>
      <c r="H15" s="7">
        <v>260563.05226162259</v>
      </c>
    </row>
    <row r="16" spans="1:11" ht="13.5" thickBot="1" x14ac:dyDescent="0.25">
      <c r="A16" s="6">
        <v>2000</v>
      </c>
      <c r="B16" s="7">
        <v>260399.97875730888</v>
      </c>
      <c r="C16" s="7">
        <v>21119.36686603542</v>
      </c>
      <c r="D16" s="7">
        <v>281519.3456233443</v>
      </c>
      <c r="E16" s="7">
        <v>9172.8949803643191</v>
      </c>
      <c r="F16" s="7">
        <v>8.1181374469633418</v>
      </c>
      <c r="G16" s="7">
        <v>9181.0131178112824</v>
      </c>
      <c r="H16" s="7">
        <v>272338.33250553301</v>
      </c>
    </row>
    <row r="17" spans="1:8" ht="13.5" thickBot="1" x14ac:dyDescent="0.25">
      <c r="A17" s="6">
        <v>2001</v>
      </c>
      <c r="B17" s="7">
        <v>251012.74046984667</v>
      </c>
      <c r="C17" s="7">
        <v>20283.436337858679</v>
      </c>
      <c r="D17" s="7">
        <v>271296.17680770537</v>
      </c>
      <c r="E17" s="7">
        <v>9478.4968851424601</v>
      </c>
      <c r="F17" s="7">
        <v>13.947416660625382</v>
      </c>
      <c r="G17" s="7">
        <v>9492.4443018030852</v>
      </c>
      <c r="H17" s="7">
        <v>261803.73250590227</v>
      </c>
    </row>
    <row r="18" spans="1:8" ht="13.5" thickBot="1" x14ac:dyDescent="0.25">
      <c r="A18" s="6">
        <v>2002</v>
      </c>
      <c r="B18" s="7">
        <v>256352.7484171665</v>
      </c>
      <c r="C18" s="7">
        <v>20498.554314156496</v>
      </c>
      <c r="D18" s="7">
        <v>276851.302731323</v>
      </c>
      <c r="E18" s="7">
        <v>10857.87073292718</v>
      </c>
      <c r="F18" s="7">
        <v>30.510494547872128</v>
      </c>
      <c r="G18" s="7">
        <v>10888.381227475053</v>
      </c>
      <c r="H18" s="7">
        <v>265962.92150384799</v>
      </c>
    </row>
    <row r="19" spans="1:8" ht="13.5" thickBot="1" x14ac:dyDescent="0.25">
      <c r="A19" s="6">
        <v>2003</v>
      </c>
      <c r="B19" s="7">
        <v>262644.11938632687</v>
      </c>
      <c r="C19" s="7">
        <v>20913.260564546075</v>
      </c>
      <c r="D19" s="7">
        <v>283557.37995087297</v>
      </c>
      <c r="E19" s="7">
        <v>11875.405358832197</v>
      </c>
      <c r="F19" s="7">
        <v>55.533605664182069</v>
      </c>
      <c r="G19" s="7">
        <v>11930.938964496379</v>
      </c>
      <c r="H19" s="7">
        <v>271626.44098637649</v>
      </c>
    </row>
    <row r="20" spans="1:8" ht="13.5" thickBot="1" x14ac:dyDescent="0.25">
      <c r="A20" s="6">
        <v>2004</v>
      </c>
      <c r="B20" s="7">
        <v>270848.50638853409</v>
      </c>
      <c r="C20" s="7">
        <v>21531.986976472665</v>
      </c>
      <c r="D20" s="7">
        <v>292380.49336500675</v>
      </c>
      <c r="E20" s="7">
        <v>11941.390144364037</v>
      </c>
      <c r="F20" s="7">
        <v>104.60328447012051</v>
      </c>
      <c r="G20" s="7">
        <v>12045.993428834157</v>
      </c>
      <c r="H20" s="7">
        <v>280334.49993617256</v>
      </c>
    </row>
    <row r="21" spans="1:8" ht="13.5" thickBot="1" x14ac:dyDescent="0.25">
      <c r="A21" s="6">
        <v>2005</v>
      </c>
      <c r="B21" s="7">
        <v>271875.48131744744</v>
      </c>
      <c r="C21" s="7">
        <v>21646.263023137039</v>
      </c>
      <c r="D21" s="7">
        <v>293521.7443405845</v>
      </c>
      <c r="E21" s="7">
        <v>11974.218386773691</v>
      </c>
      <c r="F21" s="7">
        <v>156.25683238183541</v>
      </c>
      <c r="G21" s="7">
        <v>12130.475219155527</v>
      </c>
      <c r="H21" s="7">
        <v>281391.26912142901</v>
      </c>
    </row>
    <row r="22" spans="1:8" ht="13.5" thickBot="1" x14ac:dyDescent="0.25">
      <c r="A22" s="6">
        <v>2006</v>
      </c>
      <c r="B22" s="7">
        <v>280314.59228271508</v>
      </c>
      <c r="C22" s="7">
        <v>22322.664254721978</v>
      </c>
      <c r="D22" s="7">
        <v>302637.25653743703</v>
      </c>
      <c r="E22" s="7">
        <v>12114.163817174407</v>
      </c>
      <c r="F22" s="7">
        <v>228.39499600855964</v>
      </c>
      <c r="G22" s="7">
        <v>12342.558813182966</v>
      </c>
      <c r="H22" s="7">
        <v>290294.69772425399</v>
      </c>
    </row>
    <row r="23" spans="1:8" ht="13.5" thickBot="1" x14ac:dyDescent="0.25">
      <c r="A23" s="6">
        <v>2007</v>
      </c>
      <c r="B23" s="7">
        <v>285306.50882325601</v>
      </c>
      <c r="C23" s="7">
        <v>22725.220179088392</v>
      </c>
      <c r="D23" s="7">
        <v>308031.72900234442</v>
      </c>
      <c r="E23" s="7">
        <v>12123.099692232116</v>
      </c>
      <c r="F23" s="7">
        <v>333.56664436702113</v>
      </c>
      <c r="G23" s="7">
        <v>12456.666336599137</v>
      </c>
      <c r="H23" s="7">
        <v>295575.06266574532</v>
      </c>
    </row>
    <row r="24" spans="1:8" ht="13.5" thickBot="1" x14ac:dyDescent="0.25">
      <c r="A24" s="6">
        <v>2008</v>
      </c>
      <c r="B24" s="7">
        <v>285476.69325873454</v>
      </c>
      <c r="C24" s="7">
        <v>22881.027957710605</v>
      </c>
      <c r="D24" s="7">
        <v>308357.72121644515</v>
      </c>
      <c r="E24" s="7">
        <v>12497.808987600181</v>
      </c>
      <c r="F24" s="7">
        <v>546.23422954089028</v>
      </c>
      <c r="G24" s="7">
        <v>13044.043217141072</v>
      </c>
      <c r="H24" s="7">
        <v>295313.67799930403</v>
      </c>
    </row>
    <row r="25" spans="1:8" ht="13.5" thickBot="1" x14ac:dyDescent="0.25">
      <c r="A25" s="6">
        <v>2009</v>
      </c>
      <c r="B25" s="7">
        <v>277618.58493235905</v>
      </c>
      <c r="C25" s="7">
        <v>22208.269980784182</v>
      </c>
      <c r="D25" s="7">
        <v>299826.85491314321</v>
      </c>
      <c r="E25" s="7">
        <v>12337.270514787364</v>
      </c>
      <c r="F25" s="7">
        <v>847.24891943820785</v>
      </c>
      <c r="G25" s="7">
        <v>13184.519434225573</v>
      </c>
      <c r="H25" s="7">
        <v>286642.3354789177</v>
      </c>
    </row>
    <row r="26" spans="1:8" ht="13.5" thickBot="1" x14ac:dyDescent="0.25">
      <c r="A26" s="6">
        <v>2010</v>
      </c>
      <c r="B26" s="7">
        <v>272642.3032414873</v>
      </c>
      <c r="C26" s="7">
        <v>21671.093892111952</v>
      </c>
      <c r="D26" s="7">
        <v>294313.39713359927</v>
      </c>
      <c r="E26" s="7">
        <v>12440.803933002497</v>
      </c>
      <c r="F26" s="7">
        <v>1106.622613984528</v>
      </c>
      <c r="G26" s="7">
        <v>13547.426546987024</v>
      </c>
      <c r="H26" s="7">
        <v>280765.97058661218</v>
      </c>
    </row>
    <row r="27" spans="1:8" ht="13.5" thickBot="1" x14ac:dyDescent="0.25">
      <c r="A27" s="6">
        <v>2011</v>
      </c>
      <c r="B27" s="7">
        <v>274949.61757767753</v>
      </c>
      <c r="C27" s="7">
        <v>21785.022091966875</v>
      </c>
      <c r="D27" s="7">
        <v>296734.63966964441</v>
      </c>
      <c r="E27" s="7">
        <v>12483.570281162309</v>
      </c>
      <c r="F27" s="7">
        <v>1546.8112495361404</v>
      </c>
      <c r="G27" s="7">
        <v>14030.381530698449</v>
      </c>
      <c r="H27" s="7">
        <v>282704.25813894591</v>
      </c>
    </row>
    <row r="28" spans="1:8" ht="13.5" thickBot="1" x14ac:dyDescent="0.25">
      <c r="A28" s="6">
        <v>2012</v>
      </c>
      <c r="B28" s="7">
        <v>280519.81158392853</v>
      </c>
      <c r="C28" s="7">
        <v>22266.811918016145</v>
      </c>
      <c r="D28" s="7">
        <v>302786.6235019447</v>
      </c>
      <c r="E28" s="7">
        <v>12408.815561275102</v>
      </c>
      <c r="F28" s="7">
        <v>2170.0952796554343</v>
      </c>
      <c r="G28" s="7">
        <v>14578.910840930535</v>
      </c>
      <c r="H28" s="7">
        <v>288207.71266101417</v>
      </c>
    </row>
    <row r="29" spans="1:8" ht="13.5" thickBot="1" x14ac:dyDescent="0.25">
      <c r="A29" s="6">
        <v>2013</v>
      </c>
      <c r="B29" s="7">
        <v>277022.97363357275</v>
      </c>
      <c r="C29" s="7">
        <v>21979.27353374867</v>
      </c>
      <c r="D29" s="7">
        <v>299002.24716732145</v>
      </c>
      <c r="E29" s="7">
        <v>12445.671686644413</v>
      </c>
      <c r="F29" s="7">
        <v>2847.9809412944401</v>
      </c>
      <c r="G29" s="7">
        <v>15293.652627938853</v>
      </c>
      <c r="H29" s="7">
        <v>283708.59453938261</v>
      </c>
    </row>
    <row r="30" spans="1:8" ht="13.5" thickBot="1" x14ac:dyDescent="0.25">
      <c r="A30" s="6">
        <v>2014</v>
      </c>
      <c r="B30" s="7">
        <v>278577.24942215171</v>
      </c>
      <c r="C30" s="7">
        <v>21871.645965146665</v>
      </c>
      <c r="D30" s="7">
        <v>300448.89538729837</v>
      </c>
      <c r="E30" s="7">
        <v>12686.559244760792</v>
      </c>
      <c r="F30" s="7">
        <v>4507.7511572761832</v>
      </c>
      <c r="G30" s="7">
        <v>17194.310402036976</v>
      </c>
      <c r="H30" s="7">
        <v>283254.58498526143</v>
      </c>
    </row>
    <row r="31" spans="1:8" ht="13.5" thickBot="1" x14ac:dyDescent="0.25">
      <c r="A31" s="6">
        <v>2015</v>
      </c>
      <c r="B31" s="7">
        <v>280923.87475819071</v>
      </c>
      <c r="C31" s="7">
        <v>21902.110859749857</v>
      </c>
      <c r="D31" s="7">
        <v>302825.98561794055</v>
      </c>
      <c r="E31" s="7">
        <v>13295.705314395684</v>
      </c>
      <c r="F31" s="7">
        <v>5998.8264978338202</v>
      </c>
      <c r="G31" s="7">
        <v>19294.531812229503</v>
      </c>
      <c r="H31" s="7">
        <v>283531.45380571112</v>
      </c>
    </row>
    <row r="32" spans="1:8" ht="13.5" thickBot="1" x14ac:dyDescent="0.25">
      <c r="A32" s="6">
        <v>2016</v>
      </c>
      <c r="B32" s="7">
        <v>281674.69829314313</v>
      </c>
      <c r="C32" s="7">
        <v>21815.401958595725</v>
      </c>
      <c r="D32" s="7">
        <v>303490.10025173886</v>
      </c>
      <c r="E32" s="7">
        <v>13573.424353954793</v>
      </c>
      <c r="F32" s="7">
        <v>7512.9361990495663</v>
      </c>
      <c r="G32" s="7">
        <v>21086.360553004361</v>
      </c>
      <c r="H32" s="7">
        <v>282403.73969873448</v>
      </c>
    </row>
    <row r="33" spans="1:8" ht="13.5" thickBot="1" x14ac:dyDescent="0.25">
      <c r="A33" s="6">
        <v>2017</v>
      </c>
      <c r="B33" s="7">
        <v>284394.52691547939</v>
      </c>
      <c r="C33" s="7">
        <v>21964.464701737106</v>
      </c>
      <c r="D33" s="7">
        <v>306358.9916172165</v>
      </c>
      <c r="E33" s="7">
        <v>13718.449813040261</v>
      </c>
      <c r="F33" s="7">
        <v>8316.5308820012324</v>
      </c>
      <c r="G33" s="7">
        <v>22034.980695041493</v>
      </c>
      <c r="H33" s="7">
        <v>284324.01092217502</v>
      </c>
    </row>
    <row r="34" spans="1:8" ht="13.5" thickBot="1" x14ac:dyDescent="0.25">
      <c r="A34" s="6">
        <v>2018</v>
      </c>
      <c r="B34" s="7">
        <v>287196.6906919629</v>
      </c>
      <c r="C34" s="7">
        <v>22100.059280939455</v>
      </c>
      <c r="D34" s="7">
        <v>309296.74997290235</v>
      </c>
      <c r="E34" s="7">
        <v>13862.77008971147</v>
      </c>
      <c r="F34" s="7">
        <v>9364.8958655641945</v>
      </c>
      <c r="G34" s="7">
        <v>23227.665955275665</v>
      </c>
      <c r="H34" s="7">
        <v>286069.08401762671</v>
      </c>
    </row>
    <row r="35" spans="1:8" ht="13.5" thickBot="1" x14ac:dyDescent="0.25">
      <c r="A35" s="6">
        <v>2019</v>
      </c>
      <c r="B35" s="7">
        <v>290291.05145270185</v>
      </c>
      <c r="C35" s="7">
        <v>22244.511168361299</v>
      </c>
      <c r="D35" s="7">
        <v>312535.56262106315</v>
      </c>
      <c r="E35" s="7">
        <v>14009.777428353285</v>
      </c>
      <c r="F35" s="7">
        <v>10643.385507553343</v>
      </c>
      <c r="G35" s="7">
        <v>24653.162935906628</v>
      </c>
      <c r="H35" s="7">
        <v>287882.39968515653</v>
      </c>
    </row>
    <row r="36" spans="1:8" ht="13.5" thickBot="1" x14ac:dyDescent="0.25">
      <c r="A36" s="6">
        <v>2020</v>
      </c>
      <c r="B36" s="7">
        <v>293770.03872528701</v>
      </c>
      <c r="C36" s="7">
        <v>22404.691385685008</v>
      </c>
      <c r="D36" s="7">
        <v>316174.73011097201</v>
      </c>
      <c r="E36" s="7">
        <v>14145.349964640089</v>
      </c>
      <c r="F36" s="7">
        <v>12141.519714252969</v>
      </c>
      <c r="G36" s="7">
        <v>26286.869678893057</v>
      </c>
      <c r="H36" s="7">
        <v>289887.860432079</v>
      </c>
    </row>
    <row r="37" spans="1:8" ht="13.5" thickBot="1" x14ac:dyDescent="0.25">
      <c r="A37" s="6">
        <v>2021</v>
      </c>
      <c r="B37" s="7">
        <v>297306.56131800526</v>
      </c>
      <c r="C37" s="7">
        <v>22546.437398475999</v>
      </c>
      <c r="D37" s="7">
        <v>319852.99871648126</v>
      </c>
      <c r="E37" s="7">
        <v>14287.93526390067</v>
      </c>
      <c r="F37" s="7">
        <v>13852.99743364598</v>
      </c>
      <c r="G37" s="7">
        <v>28140.93269754665</v>
      </c>
      <c r="H37" s="7">
        <v>291712.06601893471</v>
      </c>
    </row>
    <row r="38" spans="1:8" ht="13.5" thickBot="1" x14ac:dyDescent="0.25">
      <c r="A38" s="6">
        <v>2022</v>
      </c>
      <c r="B38" s="7">
        <v>300985.36575698742</v>
      </c>
      <c r="C38" s="7">
        <v>22685.325528007499</v>
      </c>
      <c r="D38" s="7">
        <v>323670.69128499494</v>
      </c>
      <c r="E38" s="7">
        <v>14426.415840390329</v>
      </c>
      <c r="F38" s="7">
        <v>15772.378226194904</v>
      </c>
      <c r="G38" s="7">
        <v>30198.794066585233</v>
      </c>
      <c r="H38" s="7">
        <v>293471.89721840963</v>
      </c>
    </row>
    <row r="39" spans="1:8" ht="13.5" thickBot="1" x14ac:dyDescent="0.25">
      <c r="A39" s="6">
        <v>2023</v>
      </c>
      <c r="B39" s="7">
        <v>304064.6967389597</v>
      </c>
      <c r="C39" s="7">
        <v>22758.237987357188</v>
      </c>
      <c r="D39" s="7">
        <v>326822.93472631689</v>
      </c>
      <c r="E39" s="7">
        <v>14545.13998825015</v>
      </c>
      <c r="F39" s="7">
        <v>17867.86312727147</v>
      </c>
      <c r="G39" s="7">
        <v>32413.00311552162</v>
      </c>
      <c r="H39" s="7">
        <v>294409.93161079526</v>
      </c>
    </row>
    <row r="40" spans="1:8" ht="13.5" thickBot="1" x14ac:dyDescent="0.25">
      <c r="A40" s="6">
        <v>2024</v>
      </c>
      <c r="B40" s="7">
        <v>307639.3061035772</v>
      </c>
      <c r="C40" s="7">
        <v>22859.191930299268</v>
      </c>
      <c r="D40" s="7">
        <v>330498.49803387647</v>
      </c>
      <c r="E40" s="7">
        <v>14653.764372546444</v>
      </c>
      <c r="F40" s="7">
        <v>20138.533626513177</v>
      </c>
      <c r="G40" s="7">
        <v>34792.297999059621</v>
      </c>
      <c r="H40" s="7">
        <v>295706.20003481692</v>
      </c>
    </row>
    <row r="41" spans="1:8" ht="13.5" thickBot="1" x14ac:dyDescent="0.25">
      <c r="A41" s="6">
        <v>2025</v>
      </c>
      <c r="B41" s="7">
        <v>310793.33541536238</v>
      </c>
      <c r="C41" s="7">
        <v>22914.123958389311</v>
      </c>
      <c r="D41" s="7">
        <v>333707.45937375171</v>
      </c>
      <c r="E41" s="7">
        <v>14742.356498127585</v>
      </c>
      <c r="F41" s="7">
        <v>22548.602211455662</v>
      </c>
      <c r="G41" s="7">
        <v>37290.958709583247</v>
      </c>
      <c r="H41" s="7">
        <v>296416.5006641685</v>
      </c>
    </row>
    <row r="42" spans="1:8" ht="13.5" thickBot="1" x14ac:dyDescent="0.25">
      <c r="A42" s="6">
        <v>2026</v>
      </c>
      <c r="B42" s="7">
        <v>313918.2759940431</v>
      </c>
      <c r="C42" s="7">
        <v>22958.089594180208</v>
      </c>
      <c r="D42" s="7">
        <v>336876.36558822333</v>
      </c>
      <c r="E42" s="7">
        <v>14813.819206473399</v>
      </c>
      <c r="F42" s="7">
        <v>25075.19644229412</v>
      </c>
      <c r="G42" s="7">
        <v>39889.015648767519</v>
      </c>
      <c r="H42" s="7">
        <v>296987.3499394558</v>
      </c>
    </row>
    <row r="43" spans="1:8" ht="14.1" customHeight="1" x14ac:dyDescent="0.2">
      <c r="A43" s="4"/>
    </row>
    <row r="44" spans="1:8" ht="15.75" x14ac:dyDescent="0.25">
      <c r="A44" s="16" t="s">
        <v>25</v>
      </c>
      <c r="B44" s="16"/>
      <c r="C44" s="16"/>
      <c r="D44" s="16"/>
      <c r="E44" s="16"/>
      <c r="F44" s="16"/>
      <c r="G44" s="16"/>
      <c r="H44" s="16"/>
    </row>
    <row r="45" spans="1:8" x14ac:dyDescent="0.2">
      <c r="A45" s="8" t="s">
        <v>26</v>
      </c>
      <c r="B45" s="10">
        <f>EXP((LN(B16/B6)/10))-1</f>
        <v>1.3564759582932906E-2</v>
      </c>
      <c r="C45" s="10">
        <f t="shared" ref="C45:H45" si="0">EXP((LN(C16/C6)/10))-1</f>
        <v>1.3721165951358971E-2</v>
      </c>
      <c r="D45" s="10">
        <f t="shared" si="0"/>
        <v>1.3576483863094735E-2</v>
      </c>
      <c r="E45" s="10">
        <f t="shared" ref="E45:G45" si="1">EXP((LN(E16/E6)/10))-1</f>
        <v>1.0852673508064514E-2</v>
      </c>
      <c r="F45" s="11" t="s">
        <v>51</v>
      </c>
      <c r="G45" s="10">
        <f t="shared" si="1"/>
        <v>1.0942099742688116E-2</v>
      </c>
      <c r="H45" s="10">
        <f t="shared" si="0"/>
        <v>1.3666620593246304E-2</v>
      </c>
    </row>
    <row r="46" spans="1:8" x14ac:dyDescent="0.2">
      <c r="A46" s="8" t="s">
        <v>27</v>
      </c>
      <c r="B46" s="10">
        <f>EXP((LN(B29/B16)/13))-1</f>
        <v>4.7714713337050352E-3</v>
      </c>
      <c r="C46" s="10">
        <f t="shared" ref="C46:H46" si="2">EXP((LN(C29/C16)/13))-1</f>
        <v>3.0746722715953023E-3</v>
      </c>
      <c r="D46" s="10">
        <f t="shared" si="2"/>
        <v>4.6453656740852445E-3</v>
      </c>
      <c r="E46" s="10">
        <f t="shared" ref="E46" si="3">EXP((LN(E29/E16)/13))-1</f>
        <v>2.3748372922491878E-2</v>
      </c>
      <c r="F46" s="10">
        <f t="shared" si="2"/>
        <v>0.56955101757641469</v>
      </c>
      <c r="G46" s="10">
        <f t="shared" si="2"/>
        <v>4.0034484607530674E-2</v>
      </c>
      <c r="H46" s="10">
        <f t="shared" si="2"/>
        <v>3.151299011408204E-3</v>
      </c>
    </row>
    <row r="47" spans="1:8" x14ac:dyDescent="0.2">
      <c r="A47" s="8" t="s">
        <v>28</v>
      </c>
      <c r="B47" s="10">
        <f>EXP((LN(B31/B29)/2))-1</f>
        <v>7.0161407136615228E-3</v>
      </c>
      <c r="C47" s="10">
        <f t="shared" ref="C47:H47" si="4">EXP((LN(C31/C29)/2))-1</f>
        <v>-1.7568942122750952E-3</v>
      </c>
      <c r="D47" s="10">
        <f t="shared" si="4"/>
        <v>6.3738504152897058E-3</v>
      </c>
      <c r="E47" s="10">
        <f t="shared" si="4"/>
        <v>3.3585767179874493E-2</v>
      </c>
      <c r="F47" s="10">
        <f t="shared" si="4"/>
        <v>0.45132478250171104</v>
      </c>
      <c r="G47" s="10">
        <f t="shared" si="4"/>
        <v>0.1232114229996748</v>
      </c>
      <c r="H47" s="10">
        <f t="shared" si="4"/>
        <v>-3.1223656298495772E-4</v>
      </c>
    </row>
    <row r="48" spans="1:8" x14ac:dyDescent="0.2">
      <c r="A48" s="8" t="s">
        <v>50</v>
      </c>
      <c r="B48" s="10">
        <f>EXP((LN(B42/B29)/13))-1</f>
        <v>9.6642652583980304E-3</v>
      </c>
      <c r="C48" s="10">
        <f t="shared" ref="C48:H48" si="5">EXP((LN(C42/C29)/13))-1</f>
        <v>3.3571970334942414E-3</v>
      </c>
      <c r="D48" s="10">
        <f t="shared" si="5"/>
        <v>9.2164357457307222E-3</v>
      </c>
      <c r="E48" s="10">
        <f t="shared" si="5"/>
        <v>1.3489213196044902E-2</v>
      </c>
      <c r="F48" s="10">
        <f t="shared" si="5"/>
        <v>0.18214238680821149</v>
      </c>
      <c r="G48" s="10">
        <f t="shared" si="5"/>
        <v>7.6530441853166931E-2</v>
      </c>
      <c r="H48" s="10">
        <f t="shared" si="5"/>
        <v>3.5248059754742211E-3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5" t="s">
        <v>63</v>
      </c>
      <c r="B1" s="15"/>
      <c r="C1" s="15"/>
      <c r="D1" s="15"/>
      <c r="E1" s="15"/>
      <c r="F1" s="15"/>
      <c r="G1" s="15"/>
      <c r="H1" s="15"/>
      <c r="I1" s="15"/>
    </row>
    <row r="2" spans="1:11" ht="15.95" customHeight="1" x14ac:dyDescent="0.2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95" customHeight="1" x14ac:dyDescent="0.25">
      <c r="A3" s="15" t="s">
        <v>39</v>
      </c>
      <c r="B3" s="15"/>
      <c r="C3" s="15"/>
      <c r="D3" s="15"/>
      <c r="E3" s="15"/>
      <c r="F3" s="15"/>
      <c r="G3" s="15"/>
      <c r="H3" s="15"/>
      <c r="I3" s="15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44853.135425645858</v>
      </c>
      <c r="C6" s="7">
        <v>3808.433548686432</v>
      </c>
      <c r="D6" s="7">
        <v>48661.568974332302</v>
      </c>
      <c r="E6" s="7">
        <v>1313.6051775262574</v>
      </c>
      <c r="F6" s="7">
        <v>0</v>
      </c>
      <c r="G6" s="7">
        <v>1313.6051775262574</v>
      </c>
      <c r="H6" s="7">
        <v>47347.963796806042</v>
      </c>
      <c r="I6" s="9">
        <v>57.32603494983956</v>
      </c>
    </row>
    <row r="7" spans="1:11" ht="13.5" thickBot="1" x14ac:dyDescent="0.25">
      <c r="A7" s="6">
        <v>1991</v>
      </c>
      <c r="B7" s="7">
        <v>43038.589371271759</v>
      </c>
      <c r="C7" s="7">
        <v>3653.434821976758</v>
      </c>
      <c r="D7" s="7">
        <v>46692.024193248522</v>
      </c>
      <c r="E7" s="7">
        <v>1309.3550634160124</v>
      </c>
      <c r="F7" s="7">
        <v>0</v>
      </c>
      <c r="G7" s="7">
        <v>1309.3550634160124</v>
      </c>
      <c r="H7" s="7">
        <v>45382.669129832509</v>
      </c>
      <c r="I7" s="9">
        <v>58.097747343679487</v>
      </c>
    </row>
    <row r="8" spans="1:11" ht="13.5" thickBot="1" x14ac:dyDescent="0.25">
      <c r="A8" s="6">
        <v>1992</v>
      </c>
      <c r="B8" s="7">
        <v>45095.916951163526</v>
      </c>
      <c r="C8" s="7">
        <v>3821.3286948536829</v>
      </c>
      <c r="D8" s="7">
        <v>48917.245646017211</v>
      </c>
      <c r="E8" s="7">
        <v>1296.0877619717476</v>
      </c>
      <c r="F8" s="7">
        <v>8.1959059525423712E-3</v>
      </c>
      <c r="G8" s="7">
        <v>1296.0959578777001</v>
      </c>
      <c r="H8" s="7">
        <v>47621.149688139514</v>
      </c>
      <c r="I8" s="9">
        <v>56.612828795343319</v>
      </c>
    </row>
    <row r="9" spans="1:11" ht="13.5" thickBot="1" x14ac:dyDescent="0.25">
      <c r="A9" s="6">
        <v>1993</v>
      </c>
      <c r="B9" s="7">
        <v>43290.235380893886</v>
      </c>
      <c r="C9" s="7">
        <v>3663.8421520613383</v>
      </c>
      <c r="D9" s="7">
        <v>46954.077532955213</v>
      </c>
      <c r="E9" s="7">
        <v>1423.5003525194982</v>
      </c>
      <c r="F9" s="7">
        <v>8.1139468930169489E-3</v>
      </c>
      <c r="G9" s="7">
        <v>1423.5084664663912</v>
      </c>
      <c r="H9" s="7">
        <v>45530.569066488824</v>
      </c>
      <c r="I9" s="9">
        <v>58.806744365711602</v>
      </c>
    </row>
    <row r="10" spans="1:11" ht="13.5" thickBot="1" x14ac:dyDescent="0.25">
      <c r="A10" s="6">
        <v>1994</v>
      </c>
      <c r="B10" s="7">
        <v>45219.221453304861</v>
      </c>
      <c r="C10" s="7">
        <v>3819.5091453005666</v>
      </c>
      <c r="D10" s="7">
        <v>49038.730598605434</v>
      </c>
      <c r="E10" s="7">
        <v>1449.6592262563504</v>
      </c>
      <c r="F10" s="7">
        <v>0.54863335885459519</v>
      </c>
      <c r="G10" s="7">
        <v>1450.2078596152051</v>
      </c>
      <c r="H10" s="7">
        <v>47588.522738990228</v>
      </c>
      <c r="I10" s="9">
        <v>56.555316085508778</v>
      </c>
    </row>
    <row r="11" spans="1:11" ht="13.5" thickBot="1" x14ac:dyDescent="0.25">
      <c r="A11" s="6">
        <v>1995</v>
      </c>
      <c r="B11" s="7">
        <v>45583.538814049782</v>
      </c>
      <c r="C11" s="7">
        <v>3858.9069672931832</v>
      </c>
      <c r="D11" s="7">
        <v>49442.445781342976</v>
      </c>
      <c r="E11" s="7">
        <v>1449.7812409494798</v>
      </c>
      <c r="F11" s="7">
        <v>0.79491354564571026</v>
      </c>
      <c r="G11" s="7">
        <v>1450.5761544951254</v>
      </c>
      <c r="H11" s="7">
        <v>47991.869626847852</v>
      </c>
      <c r="I11" s="9">
        <v>56.337723159882536</v>
      </c>
    </row>
    <row r="12" spans="1:11" ht="13.5" thickBot="1" x14ac:dyDescent="0.25">
      <c r="A12" s="6">
        <v>1996</v>
      </c>
      <c r="B12" s="7">
        <v>47584.574485154015</v>
      </c>
      <c r="C12" s="7">
        <v>4029.4309708626365</v>
      </c>
      <c r="D12" s="7">
        <v>51614.005456016654</v>
      </c>
      <c r="E12" s="7">
        <v>1527.7017006011745</v>
      </c>
      <c r="F12" s="7">
        <v>1.110734923326542</v>
      </c>
      <c r="G12" s="7">
        <v>1528.8124355245011</v>
      </c>
      <c r="H12" s="7">
        <v>50085.193020492152</v>
      </c>
      <c r="I12" s="9">
        <v>55.778297932003973</v>
      </c>
    </row>
    <row r="13" spans="1:11" ht="13.5" thickBot="1" x14ac:dyDescent="0.25">
      <c r="A13" s="6">
        <v>1997</v>
      </c>
      <c r="B13" s="7">
        <v>49700.137776240153</v>
      </c>
      <c r="C13" s="7">
        <v>4216.2698350592273</v>
      </c>
      <c r="D13" s="7">
        <v>53916.407611299379</v>
      </c>
      <c r="E13" s="7">
        <v>1555.7053436252129</v>
      </c>
      <c r="F13" s="7">
        <v>1.3098538144729379</v>
      </c>
      <c r="G13" s="7">
        <v>1557.0151974396858</v>
      </c>
      <c r="H13" s="7">
        <v>52359.392413859692</v>
      </c>
      <c r="I13" s="9">
        <v>55.207671112117268</v>
      </c>
    </row>
    <row r="14" spans="1:11" ht="13.5" thickBot="1" x14ac:dyDescent="0.25">
      <c r="A14" s="6">
        <v>1998</v>
      </c>
      <c r="B14" s="7">
        <v>51862.845976303754</v>
      </c>
      <c r="C14" s="7">
        <v>4407.7704956711423</v>
      </c>
      <c r="D14" s="7">
        <v>56270.616471974892</v>
      </c>
      <c r="E14" s="7">
        <v>1494.9220248834558</v>
      </c>
      <c r="F14" s="7">
        <v>1.4647913342387162</v>
      </c>
      <c r="G14" s="7">
        <v>1496.3868162176946</v>
      </c>
      <c r="H14" s="7">
        <v>54774.229655757197</v>
      </c>
      <c r="I14" s="9">
        <v>52.291652946184854</v>
      </c>
    </row>
    <row r="15" spans="1:11" ht="13.5" thickBot="1" x14ac:dyDescent="0.25">
      <c r="A15" s="6">
        <v>1999</v>
      </c>
      <c r="B15" s="7">
        <v>50612.159240815643</v>
      </c>
      <c r="C15" s="7">
        <v>4296.3130357835726</v>
      </c>
      <c r="D15" s="7">
        <v>54908.472276599212</v>
      </c>
      <c r="E15" s="7">
        <v>1507.989811153702</v>
      </c>
      <c r="F15" s="7">
        <v>1.8383857230478551</v>
      </c>
      <c r="G15" s="7">
        <v>1509.8281968767499</v>
      </c>
      <c r="H15" s="7">
        <v>53398.644079722464</v>
      </c>
      <c r="I15" s="9">
        <v>55.702988683995798</v>
      </c>
    </row>
    <row r="16" spans="1:11" ht="13.5" thickBot="1" x14ac:dyDescent="0.25">
      <c r="A16" s="6">
        <v>2000</v>
      </c>
      <c r="B16" s="7">
        <v>50879.815797240277</v>
      </c>
      <c r="C16" s="7">
        <v>4322.3022090143813</v>
      </c>
      <c r="D16" s="7">
        <v>55202.118006254648</v>
      </c>
      <c r="E16" s="7">
        <v>1444.4028065701034</v>
      </c>
      <c r="F16" s="7">
        <v>2.6814444251933067</v>
      </c>
      <c r="G16" s="7">
        <v>1447.0842509952968</v>
      </c>
      <c r="H16" s="7">
        <v>53755.033755259348</v>
      </c>
      <c r="I16" s="9">
        <v>57.834306056219432</v>
      </c>
    </row>
    <row r="17" spans="1:9" ht="13.5" thickBot="1" x14ac:dyDescent="0.25">
      <c r="A17" s="6">
        <v>2001</v>
      </c>
      <c r="B17" s="7">
        <v>47304.821343075157</v>
      </c>
      <c r="C17" s="7">
        <v>4012.2198570071309</v>
      </c>
      <c r="D17" s="7">
        <v>51317.041200082283</v>
      </c>
      <c r="E17" s="7">
        <v>1396.5375596228976</v>
      </c>
      <c r="F17" s="7">
        <v>4.8362495748383969</v>
      </c>
      <c r="G17" s="7">
        <v>1401.3738091977359</v>
      </c>
      <c r="H17" s="7">
        <v>49915.667390884548</v>
      </c>
      <c r="I17" s="9">
        <v>59.873527483807315</v>
      </c>
    </row>
    <row r="18" spans="1:9" ht="13.5" thickBot="1" x14ac:dyDescent="0.25">
      <c r="A18" s="6">
        <v>2002</v>
      </c>
      <c r="B18" s="7">
        <v>50340.997616650806</v>
      </c>
      <c r="C18" s="7">
        <v>4265.4511142901301</v>
      </c>
      <c r="D18" s="7">
        <v>54606.448730940938</v>
      </c>
      <c r="E18" s="7">
        <v>1587.692828485033</v>
      </c>
      <c r="F18" s="7">
        <v>9.5612166606517768</v>
      </c>
      <c r="G18" s="7">
        <v>1597.2540451456848</v>
      </c>
      <c r="H18" s="7">
        <v>53009.19468579525</v>
      </c>
      <c r="I18" s="9">
        <v>57.275090252877526</v>
      </c>
    </row>
    <row r="19" spans="1:9" ht="13.5" thickBot="1" x14ac:dyDescent="0.25">
      <c r="A19" s="6">
        <v>2003</v>
      </c>
      <c r="B19" s="7">
        <v>52220.571814626666</v>
      </c>
      <c r="C19" s="7">
        <v>4409.5407667178151</v>
      </c>
      <c r="D19" s="7">
        <v>56630.112581344496</v>
      </c>
      <c r="E19" s="7">
        <v>1704.5887333218975</v>
      </c>
      <c r="F19" s="7">
        <v>18.952130673877509</v>
      </c>
      <c r="G19" s="7">
        <v>1723.540863995775</v>
      </c>
      <c r="H19" s="7">
        <v>54906.571717348721</v>
      </c>
      <c r="I19" s="9">
        <v>56.473357592072162</v>
      </c>
    </row>
    <row r="20" spans="1:9" ht="13.5" thickBot="1" x14ac:dyDescent="0.25">
      <c r="A20" s="6">
        <v>2004</v>
      </c>
      <c r="B20" s="7">
        <v>53144.360536984306</v>
      </c>
      <c r="C20" s="7">
        <v>4483.9455266612986</v>
      </c>
      <c r="D20" s="7">
        <v>57628.306063645592</v>
      </c>
      <c r="E20" s="7">
        <v>1733.2696549873972</v>
      </c>
      <c r="F20" s="7">
        <v>32.733866996613983</v>
      </c>
      <c r="G20" s="7">
        <v>1766.0035219840111</v>
      </c>
      <c r="H20" s="7">
        <v>55862.302541661578</v>
      </c>
      <c r="I20" s="9">
        <v>57.286674175288042</v>
      </c>
    </row>
    <row r="21" spans="1:9" ht="13.5" thickBot="1" x14ac:dyDescent="0.25">
      <c r="A21" s="6">
        <v>2005</v>
      </c>
      <c r="B21" s="7">
        <v>55470.157335608317</v>
      </c>
      <c r="C21" s="7">
        <v>4672.8513630500338</v>
      </c>
      <c r="D21" s="7">
        <v>60143.008698658341</v>
      </c>
      <c r="E21" s="7">
        <v>1771.5818402485047</v>
      </c>
      <c r="F21" s="7">
        <v>47.428964073950624</v>
      </c>
      <c r="G21" s="7">
        <v>1819.0108043224554</v>
      </c>
      <c r="H21" s="7">
        <v>58323.997894335887</v>
      </c>
      <c r="I21" s="9">
        <v>55.075598647733415</v>
      </c>
    </row>
    <row r="22" spans="1:9" ht="13.5" thickBot="1" x14ac:dyDescent="0.25">
      <c r="A22" s="6">
        <v>2006</v>
      </c>
      <c r="B22" s="7">
        <v>60521.16961122604</v>
      </c>
      <c r="C22" s="7">
        <v>5134.5816126883974</v>
      </c>
      <c r="D22" s="7">
        <v>65655.751223914442</v>
      </c>
      <c r="E22" s="7">
        <v>1777.1335996436046</v>
      </c>
      <c r="F22" s="7">
        <v>67.564039104522905</v>
      </c>
      <c r="G22" s="7">
        <v>1844.6976387481275</v>
      </c>
      <c r="H22" s="7">
        <v>63811.053585166315</v>
      </c>
      <c r="I22" s="9">
        <v>51.932482323841128</v>
      </c>
    </row>
    <row r="23" spans="1:9" ht="13.5" thickBot="1" x14ac:dyDescent="0.25">
      <c r="A23" s="6">
        <v>2007</v>
      </c>
      <c r="B23" s="7">
        <v>59369.600753130246</v>
      </c>
      <c r="C23" s="7">
        <v>5019.0386294551345</v>
      </c>
      <c r="D23" s="7">
        <v>64388.639382585388</v>
      </c>
      <c r="E23" s="7">
        <v>1751.3405127507067</v>
      </c>
      <c r="F23" s="7">
        <v>93.943583734827314</v>
      </c>
      <c r="G23" s="7">
        <v>1845.2840964855341</v>
      </c>
      <c r="H23" s="7">
        <v>62543.355286099853</v>
      </c>
      <c r="I23" s="9">
        <v>53.948889303173111</v>
      </c>
    </row>
    <row r="24" spans="1:9" ht="13.5" thickBot="1" x14ac:dyDescent="0.25">
      <c r="A24" s="6">
        <v>2008</v>
      </c>
      <c r="B24" s="7">
        <v>58669.765667609194</v>
      </c>
      <c r="C24" s="7">
        <v>4958.3378354949209</v>
      </c>
      <c r="D24" s="7">
        <v>63628.10350310411</v>
      </c>
      <c r="E24" s="7">
        <v>1813.470873430555</v>
      </c>
      <c r="F24" s="7">
        <v>189.73097793230022</v>
      </c>
      <c r="G24" s="7">
        <v>2003.2018513628552</v>
      </c>
      <c r="H24" s="7">
        <v>61624.901651741253</v>
      </c>
      <c r="I24" s="9">
        <v>54.704520695317946</v>
      </c>
    </row>
    <row r="25" spans="1:9" ht="13.5" thickBot="1" x14ac:dyDescent="0.25">
      <c r="A25" s="6">
        <v>2009</v>
      </c>
      <c r="B25" s="7">
        <v>56121.03325083969</v>
      </c>
      <c r="C25" s="7">
        <v>4707.045288697549</v>
      </c>
      <c r="D25" s="7">
        <v>60828.078539537237</v>
      </c>
      <c r="E25" s="7">
        <v>1803.412672462402</v>
      </c>
      <c r="F25" s="7">
        <v>276.38683578491589</v>
      </c>
      <c r="G25" s="7">
        <v>2079.799508247318</v>
      </c>
      <c r="H25" s="7">
        <v>58748.279031289916</v>
      </c>
      <c r="I25" s="9">
        <v>55.698189519677811</v>
      </c>
    </row>
    <row r="26" spans="1:9" ht="13.5" thickBot="1" x14ac:dyDescent="0.25">
      <c r="A26" s="6">
        <v>2010</v>
      </c>
      <c r="B26" s="7">
        <v>59397.194160298779</v>
      </c>
      <c r="C26" s="7">
        <v>4993.2501538899987</v>
      </c>
      <c r="D26" s="7">
        <v>64390.444314188775</v>
      </c>
      <c r="E26" s="7">
        <v>1830.8739602275768</v>
      </c>
      <c r="F26" s="7">
        <v>368.01794072219121</v>
      </c>
      <c r="G26" s="7">
        <v>2198.8919009497681</v>
      </c>
      <c r="H26" s="7">
        <v>62191.552413239006</v>
      </c>
      <c r="I26" s="9">
        <v>51.53579327197118</v>
      </c>
    </row>
    <row r="27" spans="1:9" ht="13.5" thickBot="1" x14ac:dyDescent="0.25">
      <c r="A27" s="6">
        <v>2011</v>
      </c>
      <c r="B27" s="7">
        <v>56054.618878228976</v>
      </c>
      <c r="C27" s="7">
        <v>4679.0742914431912</v>
      </c>
      <c r="D27" s="7">
        <v>60733.693169672173</v>
      </c>
      <c r="E27" s="7">
        <v>1852.9938791642476</v>
      </c>
      <c r="F27" s="7">
        <v>492.93515156118872</v>
      </c>
      <c r="G27" s="7">
        <v>2345.9290307254364</v>
      </c>
      <c r="H27" s="7">
        <v>58387.764138946739</v>
      </c>
      <c r="I27" s="9">
        <v>55.272155155382904</v>
      </c>
    </row>
    <row r="28" spans="1:9" ht="13.5" thickBot="1" x14ac:dyDescent="0.25">
      <c r="A28" s="6">
        <v>2012</v>
      </c>
      <c r="B28" s="7">
        <v>57560.330897278051</v>
      </c>
      <c r="C28" s="7">
        <v>4798.6245118207889</v>
      </c>
      <c r="D28" s="7">
        <v>62358.955409098839</v>
      </c>
      <c r="E28" s="7">
        <v>1856.7950447689971</v>
      </c>
      <c r="F28" s="7">
        <v>682.6017146404381</v>
      </c>
      <c r="G28" s="7">
        <v>2539.3967594094352</v>
      </c>
      <c r="H28" s="7">
        <v>59819.558649689403</v>
      </c>
      <c r="I28" s="9">
        <v>54.999442594385144</v>
      </c>
    </row>
    <row r="29" spans="1:9" ht="13.5" thickBot="1" x14ac:dyDescent="0.25">
      <c r="A29" s="6">
        <v>2013</v>
      </c>
      <c r="B29" s="7">
        <v>58556.74839847652</v>
      </c>
      <c r="C29" s="7">
        <v>4880.2606271407603</v>
      </c>
      <c r="D29" s="7">
        <v>63437.009025617263</v>
      </c>
      <c r="E29" s="7">
        <v>1842.5586708954261</v>
      </c>
      <c r="F29" s="7">
        <v>877.9457285300291</v>
      </c>
      <c r="G29" s="7">
        <v>2720.5043994254552</v>
      </c>
      <c r="H29" s="7">
        <v>60716.504626191811</v>
      </c>
      <c r="I29" s="9">
        <v>53.34105785577308</v>
      </c>
    </row>
    <row r="30" spans="1:9" ht="13.5" thickBot="1" x14ac:dyDescent="0.25">
      <c r="A30" s="6">
        <v>2014</v>
      </c>
      <c r="B30" s="7">
        <v>60570.048089907446</v>
      </c>
      <c r="C30" s="7">
        <v>5012.3891293026609</v>
      </c>
      <c r="D30" s="7">
        <v>65582.4372192101</v>
      </c>
      <c r="E30" s="7">
        <v>1874.3179006940768</v>
      </c>
      <c r="F30" s="7">
        <v>1283.741248516023</v>
      </c>
      <c r="G30" s="7">
        <v>3158.0591492100998</v>
      </c>
      <c r="H30" s="7">
        <v>62424.378069999999</v>
      </c>
      <c r="I30" s="9">
        <v>51.798671105268646</v>
      </c>
    </row>
    <row r="31" spans="1:9" ht="13.5" thickBot="1" x14ac:dyDescent="0.25">
      <c r="A31" s="6">
        <v>2015</v>
      </c>
      <c r="B31" s="7">
        <v>61606.749323523989</v>
      </c>
      <c r="C31" s="7">
        <v>5066.556155344947</v>
      </c>
      <c r="D31" s="7">
        <v>66673.305478868919</v>
      </c>
      <c r="E31" s="7">
        <v>1970.5686679941189</v>
      </c>
      <c r="F31" s="7">
        <v>1589.0564631904724</v>
      </c>
      <c r="G31" s="7">
        <v>3559.6251311845913</v>
      </c>
      <c r="H31" s="7">
        <v>63113.680347684334</v>
      </c>
      <c r="I31" s="9">
        <v>51.283024753773525</v>
      </c>
    </row>
    <row r="32" spans="1:9" ht="13.5" thickBot="1" x14ac:dyDescent="0.25">
      <c r="A32" s="6">
        <v>2016</v>
      </c>
      <c r="B32" s="7">
        <v>61674.346523245273</v>
      </c>
      <c r="C32" s="7">
        <v>5042.5997577720027</v>
      </c>
      <c r="D32" s="7">
        <v>66716.946281017284</v>
      </c>
      <c r="E32" s="7">
        <v>2000.923601565479</v>
      </c>
      <c r="F32" s="7">
        <v>1881.8055951925073</v>
      </c>
      <c r="G32" s="7">
        <v>3882.7291967579863</v>
      </c>
      <c r="H32" s="7">
        <v>62834.217084259297</v>
      </c>
      <c r="I32" s="9">
        <v>51.30623301216977</v>
      </c>
    </row>
    <row r="33" spans="1:9" ht="13.5" thickBot="1" x14ac:dyDescent="0.25">
      <c r="A33" s="6">
        <v>2017</v>
      </c>
      <c r="B33" s="7">
        <v>61955.623201836657</v>
      </c>
      <c r="C33" s="7">
        <v>5050.5275965875135</v>
      </c>
      <c r="D33" s="7">
        <v>67006.150798424162</v>
      </c>
      <c r="E33" s="7">
        <v>2026.6915816334583</v>
      </c>
      <c r="F33" s="7">
        <v>2044.6408195085448</v>
      </c>
      <c r="G33" s="7">
        <v>4071.3324011420032</v>
      </c>
      <c r="H33" s="7">
        <v>62934.818397282157</v>
      </c>
      <c r="I33" s="9">
        <v>51.572531229860623</v>
      </c>
    </row>
    <row r="34" spans="1:9" ht="13.5" thickBot="1" x14ac:dyDescent="0.25">
      <c r="A34" s="6">
        <v>2018</v>
      </c>
      <c r="B34" s="7">
        <v>62722.951806000405</v>
      </c>
      <c r="C34" s="7">
        <v>5095.7380844540239</v>
      </c>
      <c r="D34" s="7">
        <v>67818.689890454436</v>
      </c>
      <c r="E34" s="7">
        <v>2052.6396534481223</v>
      </c>
      <c r="F34" s="7">
        <v>2257.6719156991826</v>
      </c>
      <c r="G34" s="7">
        <v>4310.3115691473049</v>
      </c>
      <c r="H34" s="7">
        <v>63508.378321307129</v>
      </c>
      <c r="I34" s="9">
        <v>51.420440882065229</v>
      </c>
    </row>
    <row r="35" spans="1:9" ht="13.5" thickBot="1" x14ac:dyDescent="0.25">
      <c r="A35" s="6">
        <v>2019</v>
      </c>
      <c r="B35" s="7">
        <v>63396.966882958033</v>
      </c>
      <c r="C35" s="7">
        <v>5129.0549220526973</v>
      </c>
      <c r="D35" s="7">
        <v>68526.021805010736</v>
      </c>
      <c r="E35" s="7">
        <v>2079.267301429159</v>
      </c>
      <c r="F35" s="7">
        <v>2516.3754437754155</v>
      </c>
      <c r="G35" s="7">
        <v>4595.6427452045746</v>
      </c>
      <c r="H35" s="7">
        <v>63930.379059806161</v>
      </c>
      <c r="I35" s="9">
        <v>51.404806476352348</v>
      </c>
    </row>
    <row r="36" spans="1:9" ht="13.5" thickBot="1" x14ac:dyDescent="0.25">
      <c r="A36" s="6">
        <v>2020</v>
      </c>
      <c r="B36" s="7">
        <v>64203.646640303443</v>
      </c>
      <c r="C36" s="7">
        <v>5170.2797264185056</v>
      </c>
      <c r="D36" s="7">
        <v>69373.926366721935</v>
      </c>
      <c r="E36" s="7">
        <v>2104.1338277115897</v>
      </c>
      <c r="F36" s="7">
        <v>2818.4273121304636</v>
      </c>
      <c r="G36" s="7">
        <v>4922.5611398420533</v>
      </c>
      <c r="H36" s="7">
        <v>64451.365226879876</v>
      </c>
      <c r="I36" s="9">
        <v>51.344484936852773</v>
      </c>
    </row>
    <row r="37" spans="1:9" ht="13.5" thickBot="1" x14ac:dyDescent="0.25">
      <c r="A37" s="6">
        <v>2021</v>
      </c>
      <c r="B37" s="7">
        <v>64997.784872095588</v>
      </c>
      <c r="C37" s="7">
        <v>5206.8446268581083</v>
      </c>
      <c r="D37" s="7">
        <v>70204.629498953698</v>
      </c>
      <c r="E37" s="7">
        <v>2130.2353534013637</v>
      </c>
      <c r="F37" s="7">
        <v>3162.5025112364201</v>
      </c>
      <c r="G37" s="7">
        <v>5292.7378646377838</v>
      </c>
      <c r="H37" s="7">
        <v>64911.891634315914</v>
      </c>
      <c r="I37" s="9">
        <v>51.30102253838529</v>
      </c>
    </row>
    <row r="38" spans="1:9" ht="13.5" thickBot="1" x14ac:dyDescent="0.25">
      <c r="A38" s="6">
        <v>2022</v>
      </c>
      <c r="B38" s="7">
        <v>65756.815410593874</v>
      </c>
      <c r="C38" s="7">
        <v>5237.4747165115996</v>
      </c>
      <c r="D38" s="7">
        <v>70994.290127105487</v>
      </c>
      <c r="E38" s="7">
        <v>2155.8655999791708</v>
      </c>
      <c r="F38" s="7">
        <v>3547.0522723323738</v>
      </c>
      <c r="G38" s="7">
        <v>5702.9178723115447</v>
      </c>
      <c r="H38" s="7">
        <v>65291.372254793947</v>
      </c>
      <c r="I38" s="9">
        <v>51.310543756408237</v>
      </c>
    </row>
    <row r="39" spans="1:9" ht="13.5" thickBot="1" x14ac:dyDescent="0.25">
      <c r="A39" s="6">
        <v>2023</v>
      </c>
      <c r="B39" s="7">
        <v>66435.097067572249</v>
      </c>
      <c r="C39" s="7">
        <v>5257.2041202501814</v>
      </c>
      <c r="D39" s="7">
        <v>71692.30118782245</v>
      </c>
      <c r="E39" s="7">
        <v>2178.1222619699306</v>
      </c>
      <c r="F39" s="7">
        <v>3965.3029487188046</v>
      </c>
      <c r="G39" s="7">
        <v>6143.4252106887352</v>
      </c>
      <c r="H39" s="7">
        <v>65548.875977133721</v>
      </c>
      <c r="I39" s="9">
        <v>51.272335613080095</v>
      </c>
    </row>
    <row r="40" spans="1:9" ht="13.5" thickBot="1" x14ac:dyDescent="0.25">
      <c r="A40" s="6">
        <v>2024</v>
      </c>
      <c r="B40" s="7">
        <v>67189.187796876155</v>
      </c>
      <c r="C40" s="7">
        <v>5280.9352188011235</v>
      </c>
      <c r="D40" s="7">
        <v>72470.12301567728</v>
      </c>
      <c r="E40" s="7">
        <v>2198.831955964818</v>
      </c>
      <c r="F40" s="7">
        <v>4416.5626608462499</v>
      </c>
      <c r="G40" s="7">
        <v>6615.3946168110679</v>
      </c>
      <c r="H40" s="7">
        <v>65854.728398866209</v>
      </c>
      <c r="I40" s="9">
        <v>51.25890934457162</v>
      </c>
    </row>
    <row r="41" spans="1:9" ht="13.5" thickBot="1" x14ac:dyDescent="0.25">
      <c r="A41" s="6">
        <v>2025</v>
      </c>
      <c r="B41" s="7">
        <v>67803.801240348359</v>
      </c>
      <c r="C41" s="7">
        <v>5290.0612024508955</v>
      </c>
      <c r="D41" s="7">
        <v>73093.862442799276</v>
      </c>
      <c r="E41" s="7">
        <v>2216.2347031688078</v>
      </c>
      <c r="F41" s="7">
        <v>4893.1812989525824</v>
      </c>
      <c r="G41" s="7">
        <v>7109.4160021213902</v>
      </c>
      <c r="H41" s="7">
        <v>65984.446440677886</v>
      </c>
      <c r="I41" s="9">
        <v>51.281024394497742</v>
      </c>
    </row>
    <row r="42" spans="1:9" ht="13.5" thickBot="1" x14ac:dyDescent="0.25">
      <c r="A42" s="6">
        <v>2026</v>
      </c>
      <c r="B42" s="7">
        <v>68466.317208678898</v>
      </c>
      <c r="C42" s="7">
        <v>5302.3314156949009</v>
      </c>
      <c r="D42" s="7">
        <v>73768.648624373818</v>
      </c>
      <c r="E42" s="7">
        <v>2230.9489455236262</v>
      </c>
      <c r="F42" s="7">
        <v>5390.2248364808183</v>
      </c>
      <c r="G42" s="7">
        <v>7621.1737820044445</v>
      </c>
      <c r="H42" s="7">
        <v>66147.474842369367</v>
      </c>
      <c r="I42" s="9">
        <v>51.253151536008566</v>
      </c>
    </row>
    <row r="43" spans="1:9" x14ac:dyDescent="0.2">
      <c r="A43" s="17" t="s">
        <v>0</v>
      </c>
      <c r="B43" s="17"/>
      <c r="C43" s="17"/>
      <c r="D43" s="17"/>
      <c r="E43" s="17"/>
      <c r="F43" s="17"/>
      <c r="G43" s="17"/>
      <c r="H43" s="17"/>
      <c r="I43" s="17"/>
    </row>
    <row r="44" spans="1:9" ht="14.1" customHeight="1" x14ac:dyDescent="0.2">
      <c r="A44" s="17" t="s">
        <v>45</v>
      </c>
      <c r="B44" s="17"/>
      <c r="C44" s="17"/>
      <c r="D44" s="17"/>
      <c r="E44" s="17"/>
      <c r="F44" s="17"/>
      <c r="G44" s="17"/>
      <c r="H44" s="17"/>
      <c r="I44" s="17"/>
    </row>
    <row r="45" spans="1:9" ht="14.1" customHeight="1" x14ac:dyDescent="0.2">
      <c r="A45" s="4"/>
    </row>
    <row r="46" spans="1:9" ht="15.75" x14ac:dyDescent="0.25">
      <c r="A46" s="16" t="s">
        <v>25</v>
      </c>
      <c r="B46" s="16"/>
      <c r="C46" s="16"/>
      <c r="D46" s="16"/>
      <c r="E46" s="16"/>
      <c r="F46" s="16"/>
      <c r="G46" s="16"/>
      <c r="H46" s="16"/>
      <c r="I46" s="16"/>
    </row>
    <row r="47" spans="1:9" x14ac:dyDescent="0.2">
      <c r="A47" s="8" t="s">
        <v>26</v>
      </c>
      <c r="B47" s="10">
        <f>EXP((LN(B16/B6)/10))-1</f>
        <v>1.2687087135489161E-2</v>
      </c>
      <c r="C47" s="10">
        <f t="shared" ref="C47:I47" si="0">EXP((LN(C16/C6)/10))-1</f>
        <v>1.2737460767427988E-2</v>
      </c>
      <c r="D47" s="10">
        <f t="shared" si="0"/>
        <v>1.2691030374888834E-2</v>
      </c>
      <c r="E47" s="10">
        <f t="shared" ref="E47:G47" si="1">EXP((LN(E16/E6)/10))-1</f>
        <v>9.5372476629891345E-3</v>
      </c>
      <c r="F47" s="11" t="s">
        <v>51</v>
      </c>
      <c r="G47" s="10">
        <f t="shared" si="1"/>
        <v>9.7245056240382599E-3</v>
      </c>
      <c r="H47" s="10">
        <f t="shared" si="0"/>
        <v>1.2772226805313869E-2</v>
      </c>
      <c r="I47" s="10">
        <f t="shared" si="0"/>
        <v>8.8311444988331544E-4</v>
      </c>
    </row>
    <row r="48" spans="1:9" x14ac:dyDescent="0.2">
      <c r="A48" s="8" t="s">
        <v>46</v>
      </c>
      <c r="B48" s="10">
        <f>EXP((LN(B29/B16)/13))-1</f>
        <v>1.0868642533885531E-2</v>
      </c>
      <c r="C48" s="10">
        <f t="shared" ref="C48:I48" si="2">EXP((LN(C29/C16)/13))-1</f>
        <v>9.383012140425695E-3</v>
      </c>
      <c r="D48" s="10">
        <f t="shared" si="2"/>
        <v>1.0753259555775774E-2</v>
      </c>
      <c r="E48" s="10">
        <f t="shared" ref="E48" si="3">EXP((LN(E29/E16)/13))-1</f>
        <v>1.8904095374972396E-2</v>
      </c>
      <c r="F48" s="10">
        <f t="shared" si="2"/>
        <v>0.56123810971049193</v>
      </c>
      <c r="G48" s="10">
        <f t="shared" si="2"/>
        <v>4.9757276081421997E-2</v>
      </c>
      <c r="H48" s="10">
        <f t="shared" si="2"/>
        <v>9.411570747850817E-3</v>
      </c>
      <c r="I48" s="10">
        <f t="shared" si="2"/>
        <v>-6.2019020960938365E-3</v>
      </c>
    </row>
    <row r="49" spans="1:9" x14ac:dyDescent="0.2">
      <c r="A49" s="8" t="s">
        <v>47</v>
      </c>
      <c r="B49" s="10">
        <f>EXP((LN(B31/B29)/2))-1</f>
        <v>2.5712552945326816E-2</v>
      </c>
      <c r="C49" s="10">
        <f t="shared" ref="C49:I49" si="4">EXP((LN(C31/C29)/2))-1</f>
        <v>1.8907883191044972E-2</v>
      </c>
      <c r="D49" s="10">
        <f t="shared" si="4"/>
        <v>2.5190667842138748E-2</v>
      </c>
      <c r="E49" s="10">
        <f t="shared" si="4"/>
        <v>3.4153780269312817E-2</v>
      </c>
      <c r="F49" s="10">
        <f t="shared" si="4"/>
        <v>0.34535169250370457</v>
      </c>
      <c r="G49" s="10">
        <f t="shared" si="4"/>
        <v>0.14387196444719152</v>
      </c>
      <c r="H49" s="10">
        <f t="shared" si="4"/>
        <v>1.9549631610085383E-2</v>
      </c>
      <c r="I49" s="10">
        <f t="shared" si="4"/>
        <v>-1.9481021381670405E-2</v>
      </c>
    </row>
    <row r="50" spans="1:9" x14ac:dyDescent="0.2">
      <c r="A50" s="8" t="s">
        <v>53</v>
      </c>
      <c r="B50" s="10">
        <f>EXP((LN(B42/B29)/13))-1</f>
        <v>1.2099191866395742E-2</v>
      </c>
      <c r="C50" s="10">
        <f t="shared" ref="C50:I50" si="5">EXP((LN(C42/C29)/13))-1</f>
        <v>6.4010139420289658E-3</v>
      </c>
      <c r="D50" s="10">
        <f t="shared" si="5"/>
        <v>1.1674264334185169E-2</v>
      </c>
      <c r="E50" s="10">
        <f t="shared" si="5"/>
        <v>1.4821990934137164E-2</v>
      </c>
      <c r="F50" s="10">
        <f t="shared" si="5"/>
        <v>0.14981003097481493</v>
      </c>
      <c r="G50" s="10">
        <f t="shared" si="5"/>
        <v>8.2463507188531349E-2</v>
      </c>
      <c r="H50" s="10">
        <f t="shared" si="5"/>
        <v>6.6118509231956057E-3</v>
      </c>
      <c r="I50" s="10">
        <f t="shared" si="5"/>
        <v>-3.0667679353171273E-3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5" t="s">
        <v>64</v>
      </c>
      <c r="B1" s="15"/>
      <c r="C1" s="15"/>
      <c r="D1" s="15"/>
      <c r="E1" s="15"/>
      <c r="F1" s="15"/>
      <c r="G1" s="15"/>
      <c r="H1" s="15"/>
    </row>
    <row r="2" spans="1:11" ht="15.75" customHeight="1" x14ac:dyDescent="0.2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95" customHeight="1" x14ac:dyDescent="0.25">
      <c r="A3" s="15" t="s">
        <v>48</v>
      </c>
      <c r="B3" s="15"/>
      <c r="C3" s="15"/>
      <c r="D3" s="15"/>
      <c r="E3" s="15"/>
      <c r="F3" s="15"/>
      <c r="G3" s="15"/>
      <c r="H3" s="15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1.1-Low'!B6-'Form 1.1b-Low'!B6</f>
        <v>0</v>
      </c>
      <c r="C6" s="7">
        <f>'Form 1.1-Low'!D6-'Form 1.1b-Low'!C6</f>
        <v>795.44996187875222</v>
      </c>
      <c r="D6" s="7">
        <f>'Form 1.1-Low'!F6-'Form 1.1b-Low'!D6</f>
        <v>5346.5825299999924</v>
      </c>
      <c r="E6" s="7">
        <f>'Form 1.1-Low'!G6-'Form 1.1b-Low'!E6</f>
        <v>1429.5506992653682</v>
      </c>
      <c r="F6" s="7">
        <f>'Form 1.1-Low'!H6-'Form 1.1b-Low'!F6</f>
        <v>0.42291100000147708</v>
      </c>
      <c r="G6" s="7">
        <f>'Form 1.1-Low'!I6-'Form 1.1b-Low'!G6</f>
        <v>662.31466345375156</v>
      </c>
      <c r="H6" s="7">
        <f>SUM(B6:G6)</f>
        <v>8234.3207655978658</v>
      </c>
    </row>
    <row r="7" spans="1:11" ht="13.5" thickBot="1" x14ac:dyDescent="0.25">
      <c r="A7" s="6">
        <v>1991</v>
      </c>
      <c r="B7" s="7">
        <f>'Form 1.1-Low'!B7-'Form 1.1b-Low'!B7</f>
        <v>0</v>
      </c>
      <c r="C7" s="7">
        <f>'Form 1.1-Low'!D7-'Form 1.1b-Low'!C7</f>
        <v>779.37013401271543</v>
      </c>
      <c r="D7" s="7">
        <f>'Form 1.1-Low'!F7-'Form 1.1b-Low'!D7</f>
        <v>5494.6510950000011</v>
      </c>
      <c r="E7" s="7">
        <f>'Form 1.1-Low'!G7-'Form 1.1b-Low'!E7</f>
        <v>1469.3263672805933</v>
      </c>
      <c r="F7" s="7">
        <f>'Form 1.1-Low'!H7-'Form 1.1b-Low'!F7</f>
        <v>0.33144799999899988</v>
      </c>
      <c r="G7" s="7">
        <f>'Form 1.1-Low'!I7-'Form 1.1b-Low'!G7</f>
        <v>522.39200508153226</v>
      </c>
      <c r="H7" s="7">
        <f t="shared" ref="H7:H42" si="0">SUM(B7:G7)</f>
        <v>8266.0710493748411</v>
      </c>
    </row>
    <row r="8" spans="1:11" ht="13.5" thickBot="1" x14ac:dyDescent="0.25">
      <c r="A8" s="6">
        <v>1992</v>
      </c>
      <c r="B8" s="7">
        <f>'Form 1.1-Low'!B8-'Form 1.1b-Low'!B8</f>
        <v>5.1622545724967495E-3</v>
      </c>
      <c r="C8" s="7">
        <f>'Form 1.1-Low'!D8-'Form 1.1b-Low'!C8</f>
        <v>816.05246156414796</v>
      </c>
      <c r="D8" s="7">
        <f>'Form 1.1-Low'!F8-'Form 1.1b-Low'!D8</f>
        <v>5422.2322799999965</v>
      </c>
      <c r="E8" s="7">
        <f>'Form 1.1-Low'!G8-'Form 1.1b-Low'!E8</f>
        <v>1410.4362681002103</v>
      </c>
      <c r="F8" s="7">
        <f>'Form 1.1-Low'!H8-'Form 1.1b-Low'!F8</f>
        <v>0.33123100000011618</v>
      </c>
      <c r="G8" s="7">
        <f>'Form 1.1-Low'!I8-'Form 1.1b-Low'!G8</f>
        <v>428.34859232719828</v>
      </c>
      <c r="H8" s="7">
        <f t="shared" si="0"/>
        <v>8077.4059952461257</v>
      </c>
    </row>
    <row r="9" spans="1:11" ht="13.5" thickBot="1" x14ac:dyDescent="0.25">
      <c r="A9" s="6">
        <v>1993</v>
      </c>
      <c r="B9" s="7">
        <f>'Form 1.1-Low'!B9-'Form 1.1b-Low'!B9</f>
        <v>8.1852903676917776E-3</v>
      </c>
      <c r="C9" s="7">
        <f>'Form 1.1-Low'!D9-'Form 1.1b-Low'!C9</f>
        <v>833.7400186414452</v>
      </c>
      <c r="D9" s="7">
        <f>'Form 1.1-Low'!F9-'Form 1.1b-Low'!D9</f>
        <v>6319.436363000008</v>
      </c>
      <c r="E9" s="7">
        <f>'Form 1.1-Low'!G9-'Form 1.1b-Low'!E9</f>
        <v>1328.5838626283903</v>
      </c>
      <c r="F9" s="7">
        <f>'Form 1.1-Low'!H9-'Form 1.1b-Low'!F9</f>
        <v>6.5429000002040993E-2</v>
      </c>
      <c r="G9" s="7">
        <f>'Form 1.1-Low'!I9-'Form 1.1b-Low'!G9</f>
        <v>478.88700179003354</v>
      </c>
      <c r="H9" s="7">
        <f t="shared" si="0"/>
        <v>8960.7208603502477</v>
      </c>
    </row>
    <row r="10" spans="1:11" ht="13.5" thickBot="1" x14ac:dyDescent="0.25">
      <c r="A10" s="6">
        <v>1994</v>
      </c>
      <c r="B10" s="7">
        <f>'Form 1.1-Low'!B10-'Form 1.1b-Low'!B10</f>
        <v>0.34975273827149067</v>
      </c>
      <c r="C10" s="7">
        <f>'Form 1.1-Low'!D10-'Form 1.1b-Low'!C10</f>
        <v>1020.7408428405033</v>
      </c>
      <c r="D10" s="7">
        <f>'Form 1.1-Low'!F10-'Form 1.1b-Low'!D10</f>
        <v>6606.3810900000026</v>
      </c>
      <c r="E10" s="7">
        <f>'Form 1.1-Low'!G10-'Form 1.1b-Low'!E10</f>
        <v>1152.0339848436688</v>
      </c>
      <c r="F10" s="7">
        <f>'Form 1.1-Low'!H10-'Form 1.1b-Low'!F10</f>
        <v>0</v>
      </c>
      <c r="G10" s="7">
        <f>'Form 1.1-Low'!I10-'Form 1.1b-Low'!G10</f>
        <v>508.19520658079273</v>
      </c>
      <c r="H10" s="7">
        <f t="shared" si="0"/>
        <v>9287.7008770032389</v>
      </c>
    </row>
    <row r="11" spans="1:11" ht="13.5" thickBot="1" x14ac:dyDescent="0.25">
      <c r="A11" s="6">
        <v>1995</v>
      </c>
      <c r="B11" s="7">
        <f>'Form 1.1-Low'!B11-'Form 1.1b-Low'!B11</f>
        <v>0.71503217742429115</v>
      </c>
      <c r="C11" s="7">
        <f>'Form 1.1-Low'!D11-'Form 1.1b-Low'!C11</f>
        <v>1048.0623745478078</v>
      </c>
      <c r="D11" s="7">
        <f>'Form 1.1-Low'!F11-'Form 1.1b-Low'!D11</f>
        <v>6602.4472739999983</v>
      </c>
      <c r="E11" s="7">
        <f>'Form 1.1-Low'!G11-'Form 1.1b-Low'!E11</f>
        <v>1162.45574937329</v>
      </c>
      <c r="F11" s="7">
        <f>'Form 1.1-Low'!H11-'Form 1.1b-Low'!F11</f>
        <v>0</v>
      </c>
      <c r="G11" s="7">
        <f>'Form 1.1-Low'!I11-'Form 1.1b-Low'!G11</f>
        <v>503.20531941032095</v>
      </c>
      <c r="H11" s="7">
        <f t="shared" si="0"/>
        <v>9316.8857495088414</v>
      </c>
    </row>
    <row r="12" spans="1:11" ht="13.5" thickBot="1" x14ac:dyDescent="0.25">
      <c r="A12" s="6">
        <v>1996</v>
      </c>
      <c r="B12" s="7">
        <f>'Form 1.1-Low'!B12-'Form 1.1b-Low'!B12</f>
        <v>1.0164454190380638</v>
      </c>
      <c r="C12" s="7">
        <f>'Form 1.1-Low'!D12-'Form 1.1b-Low'!C12</f>
        <v>981.30105249142798</v>
      </c>
      <c r="D12" s="7">
        <f>'Form 1.1-Low'!F12-'Form 1.1b-Low'!D12</f>
        <v>7118.096703999996</v>
      </c>
      <c r="E12" s="7">
        <f>'Form 1.1-Low'!G12-'Form 1.1b-Low'!E12</f>
        <v>1240.5096172360463</v>
      </c>
      <c r="F12" s="7">
        <f>'Form 1.1-Low'!H12-'Form 1.1b-Low'!F12</f>
        <v>0</v>
      </c>
      <c r="G12" s="7">
        <f>'Form 1.1-Low'!I12-'Form 1.1b-Low'!G12</f>
        <v>507.08202405543125</v>
      </c>
      <c r="H12" s="7">
        <f t="shared" si="0"/>
        <v>9848.0058432019396</v>
      </c>
    </row>
    <row r="13" spans="1:11" ht="13.5" thickBot="1" x14ac:dyDescent="0.25">
      <c r="A13" s="6">
        <v>1997</v>
      </c>
      <c r="B13" s="7">
        <f>'Form 1.1-Low'!B13-'Form 1.1b-Low'!B13</f>
        <v>1.2593138165393611</v>
      </c>
      <c r="C13" s="7">
        <f>'Form 1.1-Low'!D13-'Form 1.1b-Low'!C13</f>
        <v>1000.0820543555892</v>
      </c>
      <c r="D13" s="7">
        <f>'Form 1.1-Low'!F13-'Form 1.1b-Low'!D13</f>
        <v>7190.5908950000012</v>
      </c>
      <c r="E13" s="7">
        <f>'Form 1.1-Low'!G13-'Form 1.1b-Low'!E13</f>
        <v>1294.8972254542487</v>
      </c>
      <c r="F13" s="7">
        <f>'Form 1.1-Low'!H13-'Form 1.1b-Low'!F13</f>
        <v>0</v>
      </c>
      <c r="G13" s="7">
        <f>'Form 1.1-Low'!I13-'Form 1.1b-Low'!G13</f>
        <v>500.57161796173204</v>
      </c>
      <c r="H13" s="7">
        <f t="shared" si="0"/>
        <v>9987.4011065881114</v>
      </c>
    </row>
    <row r="14" spans="1:11" ht="13.5" thickBot="1" x14ac:dyDescent="0.25">
      <c r="A14" s="6">
        <v>1998</v>
      </c>
      <c r="B14" s="7">
        <f>'Form 1.1-Low'!B14-'Form 1.1b-Low'!B14</f>
        <v>1.4168132219492691</v>
      </c>
      <c r="C14" s="7">
        <f>'Form 1.1-Low'!D14-'Form 1.1b-Low'!C14</f>
        <v>984.82322472486703</v>
      </c>
      <c r="D14" s="7">
        <f>'Form 1.1-Low'!F14-'Form 1.1b-Low'!D14</f>
        <v>6786.2208890000184</v>
      </c>
      <c r="E14" s="7">
        <f>'Form 1.1-Low'!G14-'Form 1.1b-Low'!E14</f>
        <v>1357.0855012860748</v>
      </c>
      <c r="F14" s="7">
        <f>'Form 1.1-Low'!H14-'Form 1.1b-Low'!F14</f>
        <v>0</v>
      </c>
      <c r="G14" s="7">
        <f>'Form 1.1-Low'!I14-'Form 1.1b-Low'!G14</f>
        <v>490.15416376370558</v>
      </c>
      <c r="H14" s="7">
        <f t="shared" si="0"/>
        <v>9619.7005919966141</v>
      </c>
    </row>
    <row r="15" spans="1:11" ht="13.5" thickBot="1" x14ac:dyDescent="0.25">
      <c r="A15" s="6">
        <v>1999</v>
      </c>
      <c r="B15" s="7">
        <f>'Form 1.1-Low'!B15-'Form 1.1b-Low'!B15</f>
        <v>1.8553117914416362</v>
      </c>
      <c r="C15" s="7">
        <f>'Form 1.1-Low'!D15-'Form 1.1b-Low'!C15</f>
        <v>992.08425401612476</v>
      </c>
      <c r="D15" s="7">
        <f>'Form 1.1-Low'!F15-'Form 1.1b-Low'!D15</f>
        <v>6790.7166020000004</v>
      </c>
      <c r="E15" s="7">
        <f>'Form 1.1-Low'!G15-'Form 1.1b-Low'!E15</f>
        <v>1356.0598305777394</v>
      </c>
      <c r="F15" s="7">
        <f>'Form 1.1-Low'!H15-'Form 1.1b-Low'!F15</f>
        <v>0</v>
      </c>
      <c r="G15" s="7">
        <f>'Form 1.1-Low'!I15-'Form 1.1b-Low'!G15</f>
        <v>539.21598400000039</v>
      </c>
      <c r="H15" s="7">
        <f t="shared" si="0"/>
        <v>9679.9319823853057</v>
      </c>
    </row>
    <row r="16" spans="1:11" ht="13.5" thickBot="1" x14ac:dyDescent="0.25">
      <c r="A16" s="6">
        <v>2000</v>
      </c>
      <c r="B16" s="7">
        <f>'Form 1.1-Low'!B16-'Form 1.1b-Low'!B16</f>
        <v>2.8961580546601908</v>
      </c>
      <c r="C16" s="7">
        <f>'Form 1.1-Low'!D16-'Form 1.1b-Low'!C16</f>
        <v>976.42575714527629</v>
      </c>
      <c r="D16" s="7">
        <f>'Form 1.1-Low'!F16-'Form 1.1b-Low'!D16</f>
        <v>6280.2059740000041</v>
      </c>
      <c r="E16" s="7">
        <f>'Form 1.1-Low'!G16-'Form 1.1b-Low'!E16</f>
        <v>1362.3152206113564</v>
      </c>
      <c r="F16" s="7">
        <f>'Form 1.1-Low'!H16-'Form 1.1b-Low'!F16</f>
        <v>0</v>
      </c>
      <c r="G16" s="7">
        <f>'Form 1.1-Low'!I16-'Form 1.1b-Low'!G16</f>
        <v>559.17000800000096</v>
      </c>
      <c r="H16" s="7">
        <f t="shared" si="0"/>
        <v>9181.013117811297</v>
      </c>
    </row>
    <row r="17" spans="1:8" ht="13.5" thickBot="1" x14ac:dyDescent="0.25">
      <c r="A17" s="6">
        <v>2001</v>
      </c>
      <c r="B17" s="7">
        <f>'Form 1.1-Low'!B17-'Form 1.1b-Low'!B17</f>
        <v>4.5725141785369487</v>
      </c>
      <c r="C17" s="7">
        <f>'Form 1.1-Low'!D17-'Form 1.1b-Low'!C17</f>
        <v>627.53093270176032</v>
      </c>
      <c r="D17" s="7">
        <f>'Form 1.1-Low'!F17-'Form 1.1b-Low'!D17</f>
        <v>6527.6566009659946</v>
      </c>
      <c r="E17" s="7">
        <f>'Form 1.1-Low'!G17-'Form 1.1b-Low'!E17</f>
        <v>2027.7759999999998</v>
      </c>
      <c r="F17" s="7">
        <f>'Form 1.1-Low'!H17-'Form 1.1b-Low'!F17</f>
        <v>2.7648999999655643E-2</v>
      </c>
      <c r="G17" s="7">
        <f>'Form 1.1-Low'!I17-'Form 1.1b-Low'!G17</f>
        <v>304.88060495679747</v>
      </c>
      <c r="H17" s="7">
        <f t="shared" si="0"/>
        <v>9492.4443018030888</v>
      </c>
    </row>
    <row r="18" spans="1:8" ht="13.5" thickBot="1" x14ac:dyDescent="0.25">
      <c r="A18" s="6">
        <v>2002</v>
      </c>
      <c r="B18" s="7">
        <f>'Form 1.1-Low'!B18-'Form 1.1b-Low'!B18</f>
        <v>14.344482590298867</v>
      </c>
      <c r="C18" s="7">
        <f>'Form 1.1-Low'!D18-'Form 1.1b-Low'!C18</f>
        <v>1039.4178640952887</v>
      </c>
      <c r="D18" s="7">
        <f>'Form 1.1-Low'!F18-'Form 1.1b-Low'!D18</f>
        <v>7181.1968388182504</v>
      </c>
      <c r="E18" s="7">
        <f>'Form 1.1-Low'!G18-'Form 1.1b-Low'!E18</f>
        <v>2266.336036799999</v>
      </c>
      <c r="F18" s="7">
        <f>'Form 1.1-Low'!H18-'Form 1.1b-Low'!F18</f>
        <v>0.70856300000014016</v>
      </c>
      <c r="G18" s="7">
        <f>'Form 1.1-Low'!I18-'Form 1.1b-Low'!G18</f>
        <v>386.3774421712169</v>
      </c>
      <c r="H18" s="7">
        <f t="shared" si="0"/>
        <v>10888.381227475054</v>
      </c>
    </row>
    <row r="19" spans="1:8" ht="13.5" thickBot="1" x14ac:dyDescent="0.25">
      <c r="A19" s="6">
        <v>2003</v>
      </c>
      <c r="B19" s="7">
        <f>'Form 1.1-Low'!B19-'Form 1.1b-Low'!B19</f>
        <v>27.283205798696144</v>
      </c>
      <c r="C19" s="7">
        <f>'Form 1.1-Low'!D19-'Form 1.1b-Low'!C19</f>
        <v>1155.3340419218293</v>
      </c>
      <c r="D19" s="7">
        <f>'Form 1.1-Low'!F19-'Form 1.1b-Low'!D19</f>
        <v>7648.6442482294296</v>
      </c>
      <c r="E19" s="7">
        <f>'Form 1.1-Low'!G19-'Form 1.1b-Low'!E19</f>
        <v>2698.2344872097424</v>
      </c>
      <c r="F19" s="7">
        <f>'Form 1.1-Low'!H19-'Form 1.1b-Low'!F19</f>
        <v>2.2991594032973808</v>
      </c>
      <c r="G19" s="7">
        <f>'Form 1.1-Low'!I19-'Form 1.1b-Low'!G19</f>
        <v>399.14382193339952</v>
      </c>
      <c r="H19" s="7">
        <f t="shared" si="0"/>
        <v>11930.938964496394</v>
      </c>
    </row>
    <row r="20" spans="1:8" ht="13.5" thickBot="1" x14ac:dyDescent="0.25">
      <c r="A20" s="6">
        <v>2004</v>
      </c>
      <c r="B20" s="7">
        <f>'Form 1.1-Low'!B20-'Form 1.1b-Low'!B20</f>
        <v>49.08805707457941</v>
      </c>
      <c r="C20" s="7">
        <f>'Form 1.1-Low'!D20-'Form 1.1b-Low'!C20</f>
        <v>1366.9670611598267</v>
      </c>
      <c r="D20" s="7">
        <f>'Form 1.1-Low'!F20-'Form 1.1b-Low'!D20</f>
        <v>7519.3869399655669</v>
      </c>
      <c r="E20" s="7">
        <f>'Form 1.1-Low'!G20-'Form 1.1b-Low'!E20</f>
        <v>2629.0874880095053</v>
      </c>
      <c r="F20" s="7">
        <f>'Form 1.1-Low'!H20-'Form 1.1b-Low'!F20</f>
        <v>5.5676043678140559</v>
      </c>
      <c r="G20" s="7">
        <f>'Form 1.1-Low'!I20-'Form 1.1b-Low'!G20</f>
        <v>475.89627825686694</v>
      </c>
      <c r="H20" s="7">
        <f t="shared" si="0"/>
        <v>12045.993428834159</v>
      </c>
    </row>
    <row r="21" spans="1:8" ht="13.5" thickBot="1" x14ac:dyDescent="0.25">
      <c r="A21" s="6">
        <v>2005</v>
      </c>
      <c r="B21" s="7">
        <f>'Form 1.1-Low'!B21-'Form 1.1b-Low'!B21</f>
        <v>69.25006935854617</v>
      </c>
      <c r="C21" s="7">
        <f>'Form 1.1-Low'!D21-'Form 1.1b-Low'!C21</f>
        <v>1504.4881455689465</v>
      </c>
      <c r="D21" s="7">
        <f>'Form 1.1-Low'!F21-'Form 1.1b-Low'!D21</f>
        <v>7435.1154555485773</v>
      </c>
      <c r="E21" s="7">
        <f>'Form 1.1-Low'!G21-'Form 1.1b-Low'!E21</f>
        <v>2644.814067236246</v>
      </c>
      <c r="F21" s="7">
        <f>'Form 1.1-Low'!H21-'Form 1.1b-Low'!F21</f>
        <v>10.650549352365488</v>
      </c>
      <c r="G21" s="7">
        <f>'Form 1.1-Low'!I21-'Form 1.1b-Low'!G21</f>
        <v>466.15693209083111</v>
      </c>
      <c r="H21" s="7">
        <f t="shared" si="0"/>
        <v>12130.475219155513</v>
      </c>
    </row>
    <row r="22" spans="1:8" ht="13.5" thickBot="1" x14ac:dyDescent="0.25">
      <c r="A22" s="6">
        <v>2006</v>
      </c>
      <c r="B22" s="7">
        <f>'Form 1.1-Low'!B22-'Form 1.1b-Low'!B22</f>
        <v>93.721915065994835</v>
      </c>
      <c r="C22" s="7">
        <f>'Form 1.1-Low'!D22-'Form 1.1b-Low'!C22</f>
        <v>1570.2973016827455</v>
      </c>
      <c r="D22" s="7">
        <f>'Form 1.1-Low'!F22-'Form 1.1b-Low'!D22</f>
        <v>7466.6191228030948</v>
      </c>
      <c r="E22" s="7">
        <f>'Form 1.1-Low'!G22-'Form 1.1b-Low'!E22</f>
        <v>2709.6147683796171</v>
      </c>
      <c r="F22" s="7">
        <f>'Form 1.1-Low'!H22-'Form 1.1b-Low'!F22</f>
        <v>15.866639330070029</v>
      </c>
      <c r="G22" s="7">
        <f>'Form 1.1-Low'!I22-'Form 1.1b-Low'!G22</f>
        <v>486.43906592143139</v>
      </c>
      <c r="H22" s="7">
        <f t="shared" si="0"/>
        <v>12342.558813182954</v>
      </c>
    </row>
    <row r="23" spans="1:8" ht="13.5" thickBot="1" x14ac:dyDescent="0.25">
      <c r="A23" s="6">
        <v>2007</v>
      </c>
      <c r="B23" s="7">
        <f>'Form 1.1-Low'!B23-'Form 1.1b-Low'!B23</f>
        <v>131.05943835354992</v>
      </c>
      <c r="C23" s="7">
        <f>'Form 1.1-Low'!D23-'Form 1.1b-Low'!C23</f>
        <v>1721.3727283584449</v>
      </c>
      <c r="D23" s="7">
        <f>'Form 1.1-Low'!F23-'Form 1.1b-Low'!D23</f>
        <v>7403.8928085842927</v>
      </c>
      <c r="E23" s="7">
        <f>'Form 1.1-Low'!G23-'Form 1.1b-Low'!E23</f>
        <v>2691.3905174228694</v>
      </c>
      <c r="F23" s="7">
        <f>'Form 1.1-Low'!H23-'Form 1.1b-Low'!F23</f>
        <v>18.724039585395076</v>
      </c>
      <c r="G23" s="7">
        <f>'Form 1.1-Low'!I23-'Form 1.1b-Low'!G23</f>
        <v>490.22680429458342</v>
      </c>
      <c r="H23" s="7">
        <f t="shared" si="0"/>
        <v>12456.666336599135</v>
      </c>
    </row>
    <row r="24" spans="1:8" ht="13.5" thickBot="1" x14ac:dyDescent="0.25">
      <c r="A24" s="6">
        <v>2008</v>
      </c>
      <c r="B24" s="7">
        <f>'Form 1.1-Low'!B24-'Form 1.1b-Low'!B24</f>
        <v>194.60103870327293</v>
      </c>
      <c r="C24" s="7">
        <f>'Form 1.1-Low'!D24-'Form 1.1b-Low'!C24</f>
        <v>1896.5262663936155</v>
      </c>
      <c r="D24" s="7">
        <f>'Form 1.1-Low'!F24-'Form 1.1b-Low'!D24</f>
        <v>7849.0746975301008</v>
      </c>
      <c r="E24" s="7">
        <f>'Form 1.1-Low'!G24-'Form 1.1b-Low'!E24</f>
        <v>2659.8450394230049</v>
      </c>
      <c r="F24" s="7">
        <f>'Form 1.1-Low'!H24-'Form 1.1b-Low'!F24</f>
        <v>25.954788226368692</v>
      </c>
      <c r="G24" s="7">
        <f>'Form 1.1-Low'!I24-'Form 1.1b-Low'!G24</f>
        <v>418.04138686471197</v>
      </c>
      <c r="H24" s="7">
        <f t="shared" si="0"/>
        <v>13044.043217141076</v>
      </c>
    </row>
    <row r="25" spans="1:8" ht="13.5" thickBot="1" x14ac:dyDescent="0.25">
      <c r="A25" s="6">
        <v>2009</v>
      </c>
      <c r="B25" s="7">
        <f>'Form 1.1-Low'!B25-'Form 1.1b-Low'!B25</f>
        <v>287.43138730409555</v>
      </c>
      <c r="C25" s="7">
        <f>'Form 1.1-Low'!D25-'Form 1.1b-Low'!C25</f>
        <v>2149.4666701048991</v>
      </c>
      <c r="D25" s="7">
        <f>'Form 1.1-Low'!F25-'Form 1.1b-Low'!D25</f>
        <v>7620.41054064735</v>
      </c>
      <c r="E25" s="7">
        <f>'Form 1.1-Low'!G25-'Form 1.1b-Low'!E25</f>
        <v>2616.0326141632249</v>
      </c>
      <c r="F25" s="7">
        <f>'Form 1.1-Low'!H25-'Form 1.1b-Low'!F25</f>
        <v>45.882385882614471</v>
      </c>
      <c r="G25" s="7">
        <f>'Form 1.1-Low'!I25-'Form 1.1b-Low'!G25</f>
        <v>465.29583612339047</v>
      </c>
      <c r="H25" s="7">
        <f t="shared" si="0"/>
        <v>13184.519434225575</v>
      </c>
    </row>
    <row r="26" spans="1:8" ht="13.5" thickBot="1" x14ac:dyDescent="0.25">
      <c r="A26" s="6">
        <v>2010</v>
      </c>
      <c r="B26" s="7">
        <f>'Form 1.1-Low'!B26-'Form 1.1b-Low'!B26</f>
        <v>428.88777737146302</v>
      </c>
      <c r="C26" s="7">
        <f>'Form 1.1-Low'!D26-'Form 1.1b-Low'!C26</f>
        <v>2314.0135606120311</v>
      </c>
      <c r="D26" s="7">
        <f>'Form 1.1-Low'!F26-'Form 1.1b-Low'!D26</f>
        <v>7758.0052957174157</v>
      </c>
      <c r="E26" s="7">
        <f>'Form 1.1-Low'!G26-'Form 1.1b-Low'!E26</f>
        <v>2499.8194632970371</v>
      </c>
      <c r="F26" s="7">
        <f>'Form 1.1-Low'!H26-'Form 1.1b-Low'!F26</f>
        <v>54.05061841216957</v>
      </c>
      <c r="G26" s="7">
        <f>'Form 1.1-Low'!I26-'Form 1.1b-Low'!G26</f>
        <v>492.64983157691677</v>
      </c>
      <c r="H26" s="7">
        <f t="shared" si="0"/>
        <v>13547.426546987033</v>
      </c>
    </row>
    <row r="27" spans="1:8" ht="13.5" thickBot="1" x14ac:dyDescent="0.25">
      <c r="A27" s="6">
        <v>2011</v>
      </c>
      <c r="B27" s="7">
        <f>'Form 1.1-Low'!B27-'Form 1.1b-Low'!B27</f>
        <v>614.86375438061077</v>
      </c>
      <c r="C27" s="7">
        <f>'Form 1.1-Low'!D27-'Form 1.1b-Low'!C27</f>
        <v>2521.5762210032553</v>
      </c>
      <c r="D27" s="7">
        <f>'Form 1.1-Low'!F27-'Form 1.1b-Low'!D27</f>
        <v>7792.7916386581637</v>
      </c>
      <c r="E27" s="7">
        <f>'Form 1.1-Low'!G27-'Form 1.1b-Low'!E27</f>
        <v>2553.2696283644927</v>
      </c>
      <c r="F27" s="7">
        <f>'Form 1.1-Low'!H27-'Form 1.1b-Low'!F27</f>
        <v>62.241214558274805</v>
      </c>
      <c r="G27" s="7">
        <f>'Form 1.1-Low'!I27-'Form 1.1b-Low'!G27</f>
        <v>485.63907373366601</v>
      </c>
      <c r="H27" s="7">
        <f t="shared" si="0"/>
        <v>14030.381530698463</v>
      </c>
    </row>
    <row r="28" spans="1:8" ht="13.5" thickBot="1" x14ac:dyDescent="0.25">
      <c r="A28" s="6">
        <v>2012</v>
      </c>
      <c r="B28" s="7">
        <f>'Form 1.1-Low'!B28-'Form 1.1b-Low'!B28</f>
        <v>865.63058897167502</v>
      </c>
      <c r="C28" s="7">
        <f>'Form 1.1-Low'!D28-'Form 1.1b-Low'!C28</f>
        <v>2898.7409206304583</v>
      </c>
      <c r="D28" s="7">
        <f>'Form 1.1-Low'!F28-'Form 1.1b-Low'!D28</f>
        <v>7756.8996590338174</v>
      </c>
      <c r="E28" s="7">
        <f>'Form 1.1-Low'!G28-'Form 1.1b-Low'!E28</f>
        <v>2372.975475003348</v>
      </c>
      <c r="F28" s="7">
        <f>'Form 1.1-Low'!H28-'Form 1.1b-Low'!F28</f>
        <v>92.84941657109448</v>
      </c>
      <c r="G28" s="7">
        <f>'Form 1.1-Low'!I28-'Form 1.1b-Low'!G28</f>
        <v>591.8147807201367</v>
      </c>
      <c r="H28" s="7">
        <f t="shared" si="0"/>
        <v>14578.91084093053</v>
      </c>
    </row>
    <row r="29" spans="1:8" ht="13.5" thickBot="1" x14ac:dyDescent="0.25">
      <c r="A29" s="6">
        <v>2013</v>
      </c>
      <c r="B29" s="7">
        <f>'Form 1.1-Low'!B29-'Form 1.1b-Low'!B29</f>
        <v>1229.6186589346762</v>
      </c>
      <c r="C29" s="7">
        <f>'Form 1.1-Low'!D29-'Form 1.1b-Low'!C29</f>
        <v>3224.2755124444084</v>
      </c>
      <c r="D29" s="7">
        <f>'Form 1.1-Low'!F29-'Form 1.1b-Low'!D29</f>
        <v>7801.599577005145</v>
      </c>
      <c r="E29" s="7">
        <f>'Form 1.1-Low'!G29-'Form 1.1b-Low'!E29</f>
        <v>2273.6594527091456</v>
      </c>
      <c r="F29" s="7">
        <f>'Form 1.1-Low'!H29-'Form 1.1b-Low'!F29</f>
        <v>126.54319394541017</v>
      </c>
      <c r="G29" s="7">
        <f>'Form 1.1-Low'!I29-'Form 1.1b-Low'!G29</f>
        <v>637.95623290006552</v>
      </c>
      <c r="H29" s="7">
        <f t="shared" si="0"/>
        <v>15293.652627938851</v>
      </c>
    </row>
    <row r="30" spans="1:8" ht="13.5" thickBot="1" x14ac:dyDescent="0.25">
      <c r="A30" s="6">
        <v>2014</v>
      </c>
      <c r="B30" s="7">
        <f>'Form 1.1-Low'!B30-'Form 1.1b-Low'!B30</f>
        <v>2368.0212471739214</v>
      </c>
      <c r="C30" s="7">
        <f>'Form 1.1-Low'!D30-'Form 1.1b-Low'!C30</f>
        <v>3896.9801573898585</v>
      </c>
      <c r="D30" s="7">
        <f>'Form 1.1-Low'!F30-'Form 1.1b-Low'!D30</f>
        <v>7839.2856209175297</v>
      </c>
      <c r="E30" s="7">
        <f>'Form 1.1-Low'!G30-'Form 1.1b-Low'!E30</f>
        <v>2278.6736153978782</v>
      </c>
      <c r="F30" s="7">
        <f>'Form 1.1-Low'!H30-'Form 1.1b-Low'!F30</f>
        <v>156.02056805573739</v>
      </c>
      <c r="G30" s="7">
        <f>'Form 1.1-Low'!I30-'Form 1.1b-Low'!G30</f>
        <v>655.32919310204306</v>
      </c>
      <c r="H30" s="7">
        <f t="shared" si="0"/>
        <v>17194.310402036968</v>
      </c>
    </row>
    <row r="31" spans="1:8" ht="13.5" thickBot="1" x14ac:dyDescent="0.25">
      <c r="A31" s="6">
        <v>2015</v>
      </c>
      <c r="B31" s="7">
        <f>'Form 1.1-Low'!B31-'Form 1.1b-Low'!B31</f>
        <v>3348.5146532326326</v>
      </c>
      <c r="C31" s="7">
        <f>'Form 1.1-Low'!D31-'Form 1.1b-Low'!C31</f>
        <v>4885.9432321948843</v>
      </c>
      <c r="D31" s="7">
        <f>'Form 1.1-Low'!F31-'Form 1.1b-Low'!D31</f>
        <v>7896.7349685609734</v>
      </c>
      <c r="E31" s="7">
        <f>'Form 1.1-Low'!G31-'Form 1.1b-Low'!E31</f>
        <v>2322.2685995478278</v>
      </c>
      <c r="F31" s="7">
        <f>'Form 1.1-Low'!H31-'Form 1.1b-Low'!F31</f>
        <v>160.49350917816628</v>
      </c>
      <c r="G31" s="7">
        <f>'Form 1.1-Low'!I31-'Form 1.1b-Low'!G31</f>
        <v>680.57684951502233</v>
      </c>
      <c r="H31" s="7">
        <f t="shared" si="0"/>
        <v>19294.531812229507</v>
      </c>
    </row>
    <row r="32" spans="1:8" ht="13.5" thickBot="1" x14ac:dyDescent="0.25">
      <c r="A32" s="6">
        <v>2016</v>
      </c>
      <c r="B32" s="7">
        <f>'Form 1.1-Low'!B32-'Form 1.1b-Low'!B32</f>
        <v>4562.3111034820904</v>
      </c>
      <c r="C32" s="7">
        <f>'Form 1.1-Low'!D32-'Form 1.1b-Low'!C32</f>
        <v>5461.9717632192478</v>
      </c>
      <c r="D32" s="7">
        <f>'Form 1.1-Low'!F32-'Form 1.1b-Low'!D32</f>
        <v>7898.815484120707</v>
      </c>
      <c r="E32" s="7">
        <f>'Form 1.1-Low'!G32-'Form 1.1b-Low'!E32</f>
        <v>2322.5895299181111</v>
      </c>
      <c r="F32" s="7">
        <f>'Form 1.1-Low'!H32-'Form 1.1b-Low'!F32</f>
        <v>160.77313196843534</v>
      </c>
      <c r="G32" s="7">
        <f>'Form 1.1-Low'!I32-'Form 1.1b-Low'!G32</f>
        <v>679.89954029577348</v>
      </c>
      <c r="H32" s="7">
        <f t="shared" si="0"/>
        <v>21086.360553004364</v>
      </c>
    </row>
    <row r="33" spans="1:8" ht="13.5" thickBot="1" x14ac:dyDescent="0.25">
      <c r="A33" s="6">
        <v>2017</v>
      </c>
      <c r="B33" s="7">
        <f>'Form 1.1-Low'!B33-'Form 1.1b-Low'!B33</f>
        <v>5141.0904427909845</v>
      </c>
      <c r="C33" s="7">
        <f>'Form 1.1-Low'!D33-'Form 1.1b-Low'!C33</f>
        <v>5838.2952215343103</v>
      </c>
      <c r="D33" s="7">
        <f>'Form 1.1-Low'!F33-'Form 1.1b-Low'!D33</f>
        <v>7895.5784819882974</v>
      </c>
      <c r="E33" s="7">
        <f>'Form 1.1-Low'!G33-'Form 1.1b-Low'!E33</f>
        <v>2321.6443341495888</v>
      </c>
      <c r="F33" s="7">
        <f>'Form 1.1-Low'!H33-'Form 1.1b-Low'!F33</f>
        <v>160.37028428198755</v>
      </c>
      <c r="G33" s="7">
        <f>'Form 1.1-Low'!I33-'Form 1.1b-Low'!G33</f>
        <v>678.00193029631009</v>
      </c>
      <c r="H33" s="7">
        <f t="shared" si="0"/>
        <v>22034.980695041479</v>
      </c>
    </row>
    <row r="34" spans="1:8" ht="14.1" customHeight="1" thickBot="1" x14ac:dyDescent="0.25">
      <c r="A34" s="6">
        <v>2018</v>
      </c>
      <c r="B34" s="7">
        <f>'Form 1.1-Low'!B34-'Form 1.1b-Low'!B34</f>
        <v>5920.7589782186406</v>
      </c>
      <c r="C34" s="7">
        <f>'Form 1.1-Low'!D34-'Form 1.1b-Low'!C34</f>
        <v>6257.6234112434613</v>
      </c>
      <c r="D34" s="7">
        <f>'Form 1.1-Low'!F34-'Form 1.1b-Low'!D34</f>
        <v>7892.4137598511879</v>
      </c>
      <c r="E34" s="7">
        <f>'Form 1.1-Low'!G34-'Form 1.1b-Low'!E34</f>
        <v>2320.7122463119795</v>
      </c>
      <c r="F34" s="7">
        <f>'Form 1.1-Low'!H34-'Form 1.1b-Low'!F34</f>
        <v>160.01224552732674</v>
      </c>
      <c r="G34" s="7">
        <f>'Form 1.1-Low'!I34-'Form 1.1b-Low'!G34</f>
        <v>676.14531412307406</v>
      </c>
      <c r="H34" s="7">
        <f t="shared" si="0"/>
        <v>23227.665955275672</v>
      </c>
    </row>
    <row r="35" spans="1:8" ht="13.5" thickBot="1" x14ac:dyDescent="0.25">
      <c r="A35" s="6">
        <v>2019</v>
      </c>
      <c r="B35" s="7">
        <f>'Form 1.1-Low'!B35-'Form 1.1b-Low'!B35</f>
        <v>6890.8072672257986</v>
      </c>
      <c r="C35" s="7">
        <f>'Form 1.1-Low'!D35-'Form 1.1b-Low'!C35</f>
        <v>6719.2098344274127</v>
      </c>
      <c r="D35" s="7">
        <f>'Form 1.1-Low'!F35-'Form 1.1b-Low'!D35</f>
        <v>7889.3221913083325</v>
      </c>
      <c r="E35" s="7">
        <f>'Form 1.1-Low'!G35-'Form 1.1b-Low'!E35</f>
        <v>2319.7932815648946</v>
      </c>
      <c r="F35" s="7">
        <f>'Form 1.1-Low'!H35-'Form 1.1b-Low'!F35</f>
        <v>159.70019883333953</v>
      </c>
      <c r="G35" s="7">
        <f>'Form 1.1-Low'!I35-'Form 1.1b-Low'!G35</f>
        <v>674.33016254685026</v>
      </c>
      <c r="H35" s="7">
        <f t="shared" si="0"/>
        <v>24653.162935906628</v>
      </c>
    </row>
    <row r="36" spans="1:8" ht="13.5" thickBot="1" x14ac:dyDescent="0.25">
      <c r="A36" s="6">
        <v>2020</v>
      </c>
      <c r="B36" s="7">
        <f>'Form 1.1-Low'!B36-'Form 1.1b-Low'!B36</f>
        <v>8046.0998247104144</v>
      </c>
      <c r="C36" s="7">
        <f>'Form 1.1-Low'!D36-'Form 1.1b-Low'!C36</f>
        <v>7203.5853307325306</v>
      </c>
      <c r="D36" s="7">
        <f>'Form 1.1-Low'!F36-'Form 1.1b-Low'!D36</f>
        <v>7886.3047050787645</v>
      </c>
      <c r="E36" s="7">
        <f>'Form 1.1-Low'!G36-'Form 1.1b-Low'!E36</f>
        <v>2318.8874607659282</v>
      </c>
      <c r="F36" s="7">
        <f>'Form 1.1-Low'!H36-'Form 1.1b-Low'!F36</f>
        <v>159.43538074634489</v>
      </c>
      <c r="G36" s="7">
        <f>'Form 1.1-Low'!I36-'Form 1.1b-Low'!G36</f>
        <v>672.55697685908126</v>
      </c>
      <c r="H36" s="7">
        <f t="shared" si="0"/>
        <v>26286.869678893061</v>
      </c>
    </row>
    <row r="37" spans="1:8" ht="13.5" thickBot="1" x14ac:dyDescent="0.25">
      <c r="A37" s="6">
        <v>2021</v>
      </c>
      <c r="B37" s="7">
        <f>'Form 1.1-Low'!B37-'Form 1.1b-Low'!B37</f>
        <v>9390.4650945918402</v>
      </c>
      <c r="C37" s="7">
        <f>'Form 1.1-Low'!D37-'Form 1.1b-Low'!C37</f>
        <v>7719.0651320211327</v>
      </c>
      <c r="D37" s="7">
        <f>'Form 1.1-Low'!F37-'Form 1.1b-Low'!D37</f>
        <v>7883.3622870044128</v>
      </c>
      <c r="E37" s="7">
        <f>'Form 1.1-Low'!G37-'Form 1.1b-Low'!E37</f>
        <v>2317.9948106476149</v>
      </c>
      <c r="F37" s="7">
        <f>'Form 1.1-Low'!H37-'Form 1.1b-Low'!F37</f>
        <v>159.21908330587394</v>
      </c>
      <c r="G37" s="7">
        <f>'Form 1.1-Low'!I37-'Form 1.1b-Low'!G37</f>
        <v>670.82628997579013</v>
      </c>
      <c r="H37" s="7">
        <f t="shared" si="0"/>
        <v>28140.932697546665</v>
      </c>
    </row>
    <row r="38" spans="1:8" ht="13.5" thickBot="1" x14ac:dyDescent="0.25">
      <c r="A38" s="6">
        <v>2022</v>
      </c>
      <c r="B38" s="7">
        <f>'Form 1.1-Low'!B38-'Form 1.1b-Low'!B38</f>
        <v>10924.610539635396</v>
      </c>
      <c r="C38" s="7">
        <f>'Form 1.1-Low'!D38-'Form 1.1b-Low'!C38</f>
        <v>8248.3808570214023</v>
      </c>
      <c r="D38" s="7">
        <f>'Form 1.1-Low'!F38-'Form 1.1b-Low'!D38</f>
        <v>7880.4959821354641</v>
      </c>
      <c r="E38" s="7">
        <f>'Form 1.1-Low'!G38-'Form 1.1b-Low'!E38</f>
        <v>2317.1153640020666</v>
      </c>
      <c r="F38" s="7">
        <f>'Form 1.1-Low'!H38-'Form 1.1b-Low'!F38</f>
        <v>159.05265620409045</v>
      </c>
      <c r="G38" s="7">
        <f>'Form 1.1-Low'!I38-'Form 1.1b-Low'!G38</f>
        <v>669.13866758683253</v>
      </c>
      <c r="H38" s="7">
        <f t="shared" si="0"/>
        <v>30198.794066585251</v>
      </c>
    </row>
    <row r="39" spans="1:8" ht="13.5" thickBot="1" x14ac:dyDescent="0.25">
      <c r="A39" s="6">
        <v>2023</v>
      </c>
      <c r="B39" s="7">
        <f>'Form 1.1-Low'!B39-'Form 1.1b-Low'!B39</f>
        <v>12640.922950629843</v>
      </c>
      <c r="C39" s="7">
        <f>'Form 1.1-Low'!D39-'Form 1.1b-Low'!C39</f>
        <v>8751.6918897330761</v>
      </c>
      <c r="D39" s="7">
        <f>'Form 1.1-Low'!F39-'Form 1.1b-Low'!D39</f>
        <v>7877.7068969008469</v>
      </c>
      <c r="E39" s="7">
        <f>'Form 1.1-Low'!G39-'Form 1.1b-Low'!E39</f>
        <v>2316.2491598734059</v>
      </c>
      <c r="F39" s="7">
        <f>'Form 1.1-Low'!H39-'Form 1.1b-Low'!F39</f>
        <v>158.93750903216642</v>
      </c>
      <c r="G39" s="7">
        <f>'Form 1.1-Low'!I39-'Form 1.1b-Low'!G39</f>
        <v>667.49470935229328</v>
      </c>
      <c r="H39" s="7">
        <f t="shared" si="0"/>
        <v>32413.003115521631</v>
      </c>
    </row>
    <row r="40" spans="1:8" ht="13.5" thickBot="1" x14ac:dyDescent="0.25">
      <c r="A40" s="6">
        <v>2024</v>
      </c>
      <c r="B40" s="7">
        <f>'Form 1.1-Low'!B40-'Form 1.1b-Low'!B40</f>
        <v>14525.652836865338</v>
      </c>
      <c r="C40" s="7">
        <f>'Form 1.1-Low'!D40-'Form 1.1b-Low'!C40</f>
        <v>9251.4825533031544</v>
      </c>
      <c r="D40" s="7">
        <f>'Form 1.1-Low'!F40-'Form 1.1b-Low'!D40</f>
        <v>7874.9962013676413</v>
      </c>
      <c r="E40" s="7">
        <f>'Form 1.1-Low'!G40-'Form 1.1b-Low'!E40</f>
        <v>2315.3962437584833</v>
      </c>
      <c r="F40" s="7">
        <f>'Form 1.1-Low'!H40-'Form 1.1b-Low'!F40</f>
        <v>158.87511361717407</v>
      </c>
      <c r="G40" s="7">
        <f>'Form 1.1-Low'!I40-'Form 1.1b-Low'!G40</f>
        <v>665.89505014783572</v>
      </c>
      <c r="H40" s="7">
        <f t="shared" si="0"/>
        <v>34792.297999059636</v>
      </c>
    </row>
    <row r="41" spans="1:8" ht="13.5" thickBot="1" x14ac:dyDescent="0.25">
      <c r="A41" s="6">
        <v>2025</v>
      </c>
      <c r="B41" s="7">
        <f>'Form 1.1-Low'!B41-'Form 1.1b-Low'!B41</f>
        <v>16565.730998046347</v>
      </c>
      <c r="C41" s="7">
        <f>'Form 1.1-Low'!D41-'Form 1.1b-Low'!C41</f>
        <v>9715.0985443140089</v>
      </c>
      <c r="D41" s="7">
        <f>'Form 1.1-Low'!F41-'Form 1.1b-Low'!D41</f>
        <v>7872.3651315928073</v>
      </c>
      <c r="E41" s="7">
        <f>'Form 1.1-Low'!G41-'Form 1.1b-Low'!E41</f>
        <v>2314.5566678160649</v>
      </c>
      <c r="F41" s="7">
        <f>'Form 1.1-Low'!H41-'Form 1.1b-Low'!F41</f>
        <v>158.86700645294695</v>
      </c>
      <c r="G41" s="7">
        <f>'Form 1.1-Low'!I41-'Form 1.1b-Low'!G41</f>
        <v>664.34036136108807</v>
      </c>
      <c r="H41" s="7">
        <f t="shared" si="0"/>
        <v>37290.958709583254</v>
      </c>
    </row>
    <row r="42" spans="1:8" ht="13.5" thickBot="1" x14ac:dyDescent="0.25">
      <c r="A42" s="6">
        <v>2026</v>
      </c>
      <c r="B42" s="7">
        <f>'Form 1.1-Low'!B42-'Form 1.1b-Low'!B42</f>
        <v>18744.972675199358</v>
      </c>
      <c r="C42" s="7">
        <f>'Form 1.1-Low'!D42-'Form 1.1b-Low'!C42</f>
        <v>10138.751346942692</v>
      </c>
      <c r="D42" s="7">
        <f>'Form 1.1-Low'!F42-'Form 1.1b-Low'!D42</f>
        <v>7869.8149920708674</v>
      </c>
      <c r="E42" s="7">
        <f>'Form 1.1-Low'!G42-'Form 1.1b-Low'!E42</f>
        <v>2313.7304910848725</v>
      </c>
      <c r="F42" s="7">
        <f>'Form 1.1-Low'!H42-'Form 1.1b-Low'!F42</f>
        <v>158.91479122882811</v>
      </c>
      <c r="G42" s="7">
        <f>'Form 1.1-Low'!I42-'Form 1.1b-Low'!G42</f>
        <v>662.83135224088255</v>
      </c>
      <c r="H42" s="7">
        <f t="shared" si="0"/>
        <v>39889.015648767512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5" t="s">
        <v>65</v>
      </c>
      <c r="B1" s="15"/>
      <c r="C1" s="15"/>
      <c r="D1" s="15"/>
      <c r="E1" s="15"/>
      <c r="F1" s="15"/>
      <c r="G1" s="15"/>
    </row>
    <row r="2" spans="1:11" ht="15.95" customHeight="1" x14ac:dyDescent="0.2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95" customHeight="1" x14ac:dyDescent="0.25">
      <c r="A3" s="15" t="s">
        <v>49</v>
      </c>
      <c r="B3" s="15"/>
      <c r="C3" s="15"/>
      <c r="D3" s="15"/>
      <c r="E3" s="15"/>
      <c r="F3" s="15"/>
      <c r="G3" s="15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54</v>
      </c>
      <c r="C5" s="5" t="s">
        <v>55</v>
      </c>
      <c r="D5" s="5" t="s">
        <v>56</v>
      </c>
      <c r="E5" s="5" t="s">
        <v>57</v>
      </c>
      <c r="F5" s="5" t="s">
        <v>58</v>
      </c>
      <c r="G5" s="5" t="s">
        <v>59</v>
      </c>
    </row>
    <row r="6" spans="1:11" ht="13.5" thickBot="1" x14ac:dyDescent="0.25">
      <c r="A6" s="6">
        <v>1990</v>
      </c>
      <c r="B6" s="7">
        <v>10397436.93650981</v>
      </c>
      <c r="C6" s="13">
        <v>2.7878146975553437</v>
      </c>
      <c r="D6" s="14">
        <v>28986127.508506857</v>
      </c>
      <c r="E6" s="7">
        <v>990501.82727171748</v>
      </c>
      <c r="F6" s="7">
        <v>88104.230596285313</v>
      </c>
      <c r="G6" s="13">
        <v>5115.4216106700005</v>
      </c>
    </row>
    <row r="7" spans="1:11" ht="13.5" thickBot="1" x14ac:dyDescent="0.25">
      <c r="A7" s="6">
        <v>1991</v>
      </c>
      <c r="B7" s="7">
        <v>10570434.379259091</v>
      </c>
      <c r="C7" s="13">
        <v>2.8002804951193974</v>
      </c>
      <c r="D7" s="14">
        <v>29600181.217178747</v>
      </c>
      <c r="E7" s="7">
        <v>990434.12125022511</v>
      </c>
      <c r="F7" s="7">
        <v>85849.611535223288</v>
      </c>
      <c r="G7" s="13">
        <v>5274.5125553200005</v>
      </c>
    </row>
    <row r="8" spans="1:11" ht="13.5" thickBot="1" x14ac:dyDescent="0.25">
      <c r="A8" s="6">
        <v>1992</v>
      </c>
      <c r="B8" s="7">
        <v>10694064.314919213</v>
      </c>
      <c r="C8" s="13">
        <v>2.8171926444595283</v>
      </c>
      <c r="D8" s="14">
        <v>30127239.327367533</v>
      </c>
      <c r="E8" s="7">
        <v>1018170.5909263752</v>
      </c>
      <c r="F8" s="7">
        <v>85164.706610814246</v>
      </c>
      <c r="G8" s="13">
        <v>5382.6376058199994</v>
      </c>
    </row>
    <row r="9" spans="1:11" ht="13.5" thickBot="1" x14ac:dyDescent="0.25">
      <c r="A9" s="6">
        <v>1993</v>
      </c>
      <c r="B9" s="7">
        <v>10796858.943092832</v>
      </c>
      <c r="C9" s="13">
        <v>2.8200757845232323</v>
      </c>
      <c r="D9" s="14">
        <v>30447960.454329196</v>
      </c>
      <c r="E9" s="7">
        <v>1017341.3619443689</v>
      </c>
      <c r="F9" s="7">
        <v>85601.480060805377</v>
      </c>
      <c r="G9" s="13">
        <v>5461.3489794699999</v>
      </c>
    </row>
    <row r="10" spans="1:11" ht="13.5" thickBot="1" x14ac:dyDescent="0.25">
      <c r="A10" s="6">
        <v>1994</v>
      </c>
      <c r="B10" s="7">
        <v>10892059.94920229</v>
      </c>
      <c r="C10" s="13">
        <v>2.8140677391727587</v>
      </c>
      <c r="D10" s="14">
        <v>30650994.516185842</v>
      </c>
      <c r="E10" s="7">
        <v>1028085.4471847331</v>
      </c>
      <c r="F10" s="7">
        <v>87849.440403951303</v>
      </c>
      <c r="G10" s="13">
        <v>5521.3062321499974</v>
      </c>
    </row>
    <row r="11" spans="1:11" ht="13.5" thickBot="1" x14ac:dyDescent="0.25">
      <c r="A11" s="6">
        <v>1995</v>
      </c>
      <c r="B11" s="7">
        <v>10984475.598206054</v>
      </c>
      <c r="C11" s="13">
        <v>2.8070559205658823</v>
      </c>
      <c r="D11" s="14">
        <v>30834037.262255765</v>
      </c>
      <c r="E11" s="7">
        <v>1059339.2198188214</v>
      </c>
      <c r="F11" s="7">
        <v>94129.28179856576</v>
      </c>
      <c r="G11" s="13">
        <v>5580.5741057899995</v>
      </c>
    </row>
    <row r="12" spans="1:11" ht="13.5" thickBot="1" x14ac:dyDescent="0.25">
      <c r="A12" s="6">
        <v>1996</v>
      </c>
      <c r="B12" s="7">
        <v>11073666.848599885</v>
      </c>
      <c r="C12" s="13">
        <v>2.8061718339191364</v>
      </c>
      <c r="D12" s="14">
        <v>31074612.008745082</v>
      </c>
      <c r="E12" s="7">
        <v>1102935.1794565716</v>
      </c>
      <c r="F12" s="7">
        <v>101260.1319003095</v>
      </c>
      <c r="G12" s="13">
        <v>5643.1756428399985</v>
      </c>
    </row>
    <row r="13" spans="1:11" ht="13.5" thickBot="1" x14ac:dyDescent="0.25">
      <c r="A13" s="6">
        <v>1997</v>
      </c>
      <c r="B13" s="7">
        <v>11165941.071154341</v>
      </c>
      <c r="C13" s="13">
        <v>2.8260881136750768</v>
      </c>
      <c r="D13" s="14">
        <v>31555933.339185636</v>
      </c>
      <c r="E13" s="7">
        <v>1153401.3756415953</v>
      </c>
      <c r="F13" s="7">
        <v>110396.4724721275</v>
      </c>
      <c r="G13" s="13">
        <v>5698.2608240199988</v>
      </c>
    </row>
    <row r="14" spans="1:11" ht="13.5" thickBot="1" x14ac:dyDescent="0.25">
      <c r="A14" s="6">
        <v>1998</v>
      </c>
      <c r="B14" s="7">
        <v>11272675.090390168</v>
      </c>
      <c r="C14" s="13">
        <v>2.8350631132810795</v>
      </c>
      <c r="D14" s="14">
        <v>31958745.336767625</v>
      </c>
      <c r="E14" s="7">
        <v>1247370.3020802371</v>
      </c>
      <c r="F14" s="7">
        <v>123912.84107587344</v>
      </c>
      <c r="G14" s="13">
        <v>5783.2172252100008</v>
      </c>
    </row>
    <row r="15" spans="1:11" ht="13.5" thickBot="1" x14ac:dyDescent="0.25">
      <c r="A15" s="6">
        <v>1999</v>
      </c>
      <c r="B15" s="7">
        <v>11393573.678474007</v>
      </c>
      <c r="C15" s="13">
        <v>2.8532272099760836</v>
      </c>
      <c r="D15" s="14">
        <v>32508454.438289333</v>
      </c>
      <c r="E15" s="7">
        <v>1314403.2513778447</v>
      </c>
      <c r="F15" s="7">
        <v>145250.59432363047</v>
      </c>
      <c r="G15" s="13">
        <v>5919.0606397699994</v>
      </c>
    </row>
    <row r="16" spans="1:11" ht="13.5" thickBot="1" x14ac:dyDescent="0.25">
      <c r="A16" s="6">
        <v>2000</v>
      </c>
      <c r="B16" s="7">
        <v>11455501.076430734</v>
      </c>
      <c r="C16" s="13">
        <v>2.8882744814318571</v>
      </c>
      <c r="D16" s="14">
        <v>33086631.43107006</v>
      </c>
      <c r="E16" s="7">
        <v>1417510.659913233</v>
      </c>
      <c r="F16" s="7">
        <v>180413.93288338353</v>
      </c>
      <c r="G16" s="13">
        <v>6057.6220400099992</v>
      </c>
    </row>
    <row r="17" spans="1:7" ht="13.5" thickBot="1" x14ac:dyDescent="0.25">
      <c r="A17" s="6">
        <v>2001</v>
      </c>
      <c r="B17" s="7">
        <v>11619736.411553493</v>
      </c>
      <c r="C17" s="13">
        <v>2.891156426984967</v>
      </c>
      <c r="D17" s="14">
        <v>33594475.606134117</v>
      </c>
      <c r="E17" s="7">
        <v>1440936.5594814743</v>
      </c>
      <c r="F17" s="7">
        <v>166342.80142432827</v>
      </c>
      <c r="G17" s="13">
        <v>6210.5714179500001</v>
      </c>
    </row>
    <row r="18" spans="1:7" ht="13.5" thickBot="1" x14ac:dyDescent="0.25">
      <c r="A18" s="6">
        <v>2002</v>
      </c>
      <c r="B18" s="7">
        <v>11712803.93614202</v>
      </c>
      <c r="C18" s="13">
        <v>2.9039870802717846</v>
      </c>
      <c r="D18" s="14">
        <v>34013831.30431293</v>
      </c>
      <c r="E18" s="7">
        <v>1444920.6818247496</v>
      </c>
      <c r="F18" s="7">
        <v>155597.01529105974</v>
      </c>
      <c r="G18" s="13">
        <v>6367.2913986400017</v>
      </c>
    </row>
    <row r="19" spans="1:7" ht="13.5" thickBot="1" x14ac:dyDescent="0.25">
      <c r="A19" s="6">
        <v>2003</v>
      </c>
      <c r="B19" s="7">
        <v>11833766.319413068</v>
      </c>
      <c r="C19" s="13">
        <v>2.9119202822792318</v>
      </c>
      <c r="D19" s="14">
        <v>34458984.161251768</v>
      </c>
      <c r="E19" s="7">
        <v>1477447.3527337254</v>
      </c>
      <c r="F19" s="7">
        <v>173242.00819456382</v>
      </c>
      <c r="G19" s="13">
        <v>6505.0772335400015</v>
      </c>
    </row>
    <row r="20" spans="1:7" ht="13.5" thickBot="1" x14ac:dyDescent="0.25">
      <c r="A20" s="6">
        <v>2004</v>
      </c>
      <c r="B20" s="7">
        <v>11943708.575679492</v>
      </c>
      <c r="C20" s="13">
        <v>2.9152366910774932</v>
      </c>
      <c r="D20" s="14">
        <v>34818737.467357762</v>
      </c>
      <c r="E20" s="7">
        <v>1531987.6427535994</v>
      </c>
      <c r="F20" s="7">
        <v>181256.45246125571</v>
      </c>
      <c r="G20" s="13">
        <v>6621.457099520002</v>
      </c>
    </row>
    <row r="21" spans="1:7" ht="13.5" thickBot="1" x14ac:dyDescent="0.25">
      <c r="A21" s="6">
        <v>2005</v>
      </c>
      <c r="B21" s="7">
        <v>12068451.42424383</v>
      </c>
      <c r="C21" s="13">
        <v>2.9038312792881085</v>
      </c>
      <c r="D21" s="14">
        <v>35044746.738288358</v>
      </c>
      <c r="E21" s="7">
        <v>1573107.532379359</v>
      </c>
      <c r="F21" s="7">
        <v>201151.45832143672</v>
      </c>
      <c r="G21" s="13">
        <v>6734.1386605399985</v>
      </c>
    </row>
    <row r="22" spans="1:7" ht="13.5" thickBot="1" x14ac:dyDescent="0.25">
      <c r="A22" s="6">
        <v>2006</v>
      </c>
      <c r="B22" s="7">
        <v>12234395.105928335</v>
      </c>
      <c r="C22" s="13">
        <v>2.8851656297479229</v>
      </c>
      <c r="D22" s="14">
        <v>35298256.260380633</v>
      </c>
      <c r="E22" s="7">
        <v>1645682.9526851501</v>
      </c>
      <c r="F22" s="7">
        <v>213834.45562923615</v>
      </c>
      <c r="G22" s="13">
        <v>6850.2604693700005</v>
      </c>
    </row>
    <row r="23" spans="1:7" ht="13.5" thickBot="1" x14ac:dyDescent="0.25">
      <c r="A23" s="6">
        <v>2007</v>
      </c>
      <c r="B23" s="7">
        <v>12375314.675326591</v>
      </c>
      <c r="C23" s="13">
        <v>2.8766065457427961</v>
      </c>
      <c r="D23" s="14">
        <v>35598911.20067136</v>
      </c>
      <c r="E23" s="7">
        <v>1675059.1975397323</v>
      </c>
      <c r="F23" s="7">
        <v>227650.39122551522</v>
      </c>
      <c r="G23" s="13">
        <v>6973.6195149500018</v>
      </c>
    </row>
    <row r="24" spans="1:7" ht="13.5" thickBot="1" x14ac:dyDescent="0.25">
      <c r="A24" s="6">
        <v>2008</v>
      </c>
      <c r="B24" s="7">
        <v>12478127.062274326</v>
      </c>
      <c r="C24" s="13">
        <v>2.8770981004476819</v>
      </c>
      <c r="D24" s="14">
        <v>35900795.668014273</v>
      </c>
      <c r="E24" s="7">
        <v>1658864.0024195625</v>
      </c>
      <c r="F24" s="7">
        <v>240910.32796730095</v>
      </c>
      <c r="G24" s="13">
        <v>7085.7166174299955</v>
      </c>
    </row>
    <row r="25" spans="1:7" ht="13.5" thickBot="1" x14ac:dyDescent="0.25">
      <c r="A25" s="6">
        <v>2009</v>
      </c>
      <c r="B25" s="7">
        <v>12520306.196788361</v>
      </c>
      <c r="C25" s="13">
        <v>2.8854633214538961</v>
      </c>
      <c r="D25" s="14">
        <v>36126884.30420474</v>
      </c>
      <c r="E25" s="7">
        <v>1598913.3449254374</v>
      </c>
      <c r="F25" s="7">
        <v>229117.07234428357</v>
      </c>
      <c r="G25" s="13">
        <v>7185.0384424400017</v>
      </c>
    </row>
    <row r="26" spans="1:7" ht="13.5" thickBot="1" x14ac:dyDescent="0.25">
      <c r="A26" s="6">
        <v>2010</v>
      </c>
      <c r="B26" s="7">
        <v>12550977.063021494</v>
      </c>
      <c r="C26" s="13">
        <v>2.9005384561578169</v>
      </c>
      <c r="D26" s="14">
        <v>36404591.633648537</v>
      </c>
      <c r="E26" s="7">
        <v>1615526.4147746707</v>
      </c>
      <c r="F26" s="7">
        <v>219238.15042745069</v>
      </c>
      <c r="G26" s="13">
        <v>7236.7588834099988</v>
      </c>
    </row>
    <row r="27" spans="1:7" ht="13.5" thickBot="1" x14ac:dyDescent="0.25">
      <c r="A27" s="6">
        <v>2011</v>
      </c>
      <c r="B27" s="7">
        <v>12611889.923264388</v>
      </c>
      <c r="C27" s="13">
        <v>2.9075731222378889</v>
      </c>
      <c r="D27" s="14">
        <v>36669992.161506407</v>
      </c>
      <c r="E27" s="7">
        <v>1684091.3267422123</v>
      </c>
      <c r="F27" s="7">
        <v>208216.56500814488</v>
      </c>
      <c r="G27" s="13">
        <v>7258.0404506799978</v>
      </c>
    </row>
    <row r="28" spans="1:7" ht="13.5" thickBot="1" x14ac:dyDescent="0.25">
      <c r="A28" s="6">
        <v>2012</v>
      </c>
      <c r="B28" s="7">
        <v>12658407.918776359</v>
      </c>
      <c r="C28" s="13">
        <v>2.920345280535166</v>
      </c>
      <c r="D28" s="14">
        <v>36966921.824687511</v>
      </c>
      <c r="E28" s="7">
        <v>1771181.1209038517</v>
      </c>
      <c r="F28" s="7">
        <v>214069.55469356469</v>
      </c>
      <c r="G28" s="13">
        <v>7278.0170363799989</v>
      </c>
    </row>
    <row r="29" spans="1:7" ht="13.5" thickBot="1" x14ac:dyDescent="0.25">
      <c r="A29" s="6">
        <v>2013</v>
      </c>
      <c r="B29" s="7">
        <v>12645161.185022095</v>
      </c>
      <c r="C29" s="13">
        <v>2.9480013537038303</v>
      </c>
      <c r="D29" s="14">
        <v>37277952.291248269</v>
      </c>
      <c r="E29" s="7">
        <v>1801265.4043461061</v>
      </c>
      <c r="F29" s="7">
        <v>219731.93198368596</v>
      </c>
      <c r="G29" s="13">
        <v>7385.5940174740053</v>
      </c>
    </row>
    <row r="30" spans="1:7" ht="13.5" thickBot="1" x14ac:dyDescent="0.25">
      <c r="A30" s="6">
        <v>2014</v>
      </c>
      <c r="B30" s="7">
        <v>12767224.397132797</v>
      </c>
      <c r="C30" s="13">
        <v>2.9483694957760074</v>
      </c>
      <c r="D30" s="14">
        <v>37642494.958233565</v>
      </c>
      <c r="E30" s="7">
        <v>1859499.164879584</v>
      </c>
      <c r="F30" s="7">
        <v>239099.83479450151</v>
      </c>
      <c r="G30" s="13">
        <v>7504.4348527816383</v>
      </c>
    </row>
    <row r="31" spans="1:7" ht="13.5" thickBot="1" x14ac:dyDescent="0.25">
      <c r="A31" s="6">
        <v>2015</v>
      </c>
      <c r="B31" s="7">
        <v>12910290.065116771</v>
      </c>
      <c r="C31" s="13">
        <v>2.94212377201996</v>
      </c>
      <c r="D31" s="14">
        <v>37983671.304253168</v>
      </c>
      <c r="E31" s="7">
        <v>1924441.1917979445</v>
      </c>
      <c r="F31" s="7">
        <v>243393.05184821476</v>
      </c>
      <c r="G31" s="13">
        <v>7621.3412654485364</v>
      </c>
    </row>
    <row r="32" spans="1:7" ht="13.5" thickBot="1" x14ac:dyDescent="0.25">
      <c r="A32" s="6">
        <v>2016</v>
      </c>
      <c r="B32" s="7">
        <v>13037033.339368843</v>
      </c>
      <c r="C32" s="13">
        <v>2.9395284224504126</v>
      </c>
      <c r="D32" s="14">
        <v>38322730.045508325</v>
      </c>
      <c r="E32" s="7">
        <v>1966516.2364901279</v>
      </c>
      <c r="F32" s="7">
        <v>248827.11527863893</v>
      </c>
      <c r="G32" s="13">
        <v>7735.4306679699275</v>
      </c>
    </row>
    <row r="33" spans="1:7" ht="13.5" thickBot="1" x14ac:dyDescent="0.25">
      <c r="A33" s="6">
        <v>2017</v>
      </c>
      <c r="B33" s="7">
        <v>13162333.61358287</v>
      </c>
      <c r="C33" s="13">
        <v>2.9373542092137752</v>
      </c>
      <c r="D33" s="14">
        <v>38662436.042933606</v>
      </c>
      <c r="E33" s="7">
        <v>2034788.842108418</v>
      </c>
      <c r="F33" s="7">
        <v>255106.92092882079</v>
      </c>
      <c r="G33" s="13">
        <v>7851.9512998387154</v>
      </c>
    </row>
    <row r="34" spans="1:7" ht="13.5" thickBot="1" x14ac:dyDescent="0.25">
      <c r="A34" s="6">
        <v>2018</v>
      </c>
      <c r="B34" s="7">
        <v>13285832.338784128</v>
      </c>
      <c r="C34" s="13">
        <v>2.9354894510927152</v>
      </c>
      <c r="D34" s="14">
        <v>39000420.679487266</v>
      </c>
      <c r="E34" s="7">
        <v>2115409.5019901972</v>
      </c>
      <c r="F34" s="7">
        <v>262481.61030434683</v>
      </c>
      <c r="G34" s="13">
        <v>7967.5161438651858</v>
      </c>
    </row>
    <row r="35" spans="1:7" ht="13.5" thickBot="1" x14ac:dyDescent="0.25">
      <c r="A35" s="6">
        <v>2019</v>
      </c>
      <c r="B35" s="7">
        <v>13405833.310069144</v>
      </c>
      <c r="C35" s="13">
        <v>2.9343020291478976</v>
      </c>
      <c r="D35" s="14">
        <v>39336763.884154364</v>
      </c>
      <c r="E35" s="7">
        <v>2159484.7566649406</v>
      </c>
      <c r="F35" s="7">
        <v>268070.54492612608</v>
      </c>
      <c r="G35" s="13">
        <v>8083.1081505441452</v>
      </c>
    </row>
    <row r="36" spans="1:7" ht="13.5" thickBot="1" x14ac:dyDescent="0.25">
      <c r="A36" s="6">
        <v>2020</v>
      </c>
      <c r="B36" s="7">
        <v>13525681.507864438</v>
      </c>
      <c r="C36" s="13">
        <v>2.9332529715332334</v>
      </c>
      <c r="D36" s="14">
        <v>39674245.474955469</v>
      </c>
      <c r="E36" s="7">
        <v>2198314.6602579965</v>
      </c>
      <c r="F36" s="7">
        <v>272745.64718934847</v>
      </c>
      <c r="G36" s="13">
        <v>8202.2251461611795</v>
      </c>
    </row>
    <row r="37" spans="1:7" ht="13.5" thickBot="1" x14ac:dyDescent="0.25">
      <c r="A37" s="6">
        <v>2021</v>
      </c>
      <c r="B37" s="7">
        <v>13643218.282535482</v>
      </c>
      <c r="C37" s="13">
        <v>2.9328964222878362</v>
      </c>
      <c r="D37" s="14">
        <v>40014146.089340314</v>
      </c>
      <c r="E37" s="7">
        <v>2246496.2236767658</v>
      </c>
      <c r="F37" s="7">
        <v>277907.4385907313</v>
      </c>
      <c r="G37" s="13">
        <v>8316.7681897739367</v>
      </c>
    </row>
    <row r="38" spans="1:7" ht="13.5" thickBot="1" x14ac:dyDescent="0.25">
      <c r="A38" s="6">
        <v>2022</v>
      </c>
      <c r="B38" s="7">
        <v>13761269.884522866</v>
      </c>
      <c r="C38" s="13">
        <v>2.9326562762670885</v>
      </c>
      <c r="D38" s="14">
        <v>40357074.496251255</v>
      </c>
      <c r="E38" s="7">
        <v>2305855.9190295609</v>
      </c>
      <c r="F38" s="7">
        <v>283783.90420319769</v>
      </c>
      <c r="G38" s="13">
        <v>8425.3369251398399</v>
      </c>
    </row>
    <row r="39" spans="1:7" ht="13.5" thickBot="1" x14ac:dyDescent="0.25">
      <c r="A39" s="6">
        <v>2023</v>
      </c>
      <c r="B39" s="7">
        <v>13878392.531827008</v>
      </c>
      <c r="C39" s="13">
        <v>2.9327040589061659</v>
      </c>
      <c r="D39" s="14">
        <v>40701218.10918209</v>
      </c>
      <c r="E39" s="7">
        <v>2370462.7547172057</v>
      </c>
      <c r="F39" s="7">
        <v>289719.66013357672</v>
      </c>
      <c r="G39" s="13">
        <v>8536.4321694050232</v>
      </c>
    </row>
    <row r="40" spans="1:7" ht="13.5" thickBot="1" x14ac:dyDescent="0.25">
      <c r="A40" s="6">
        <v>2024</v>
      </c>
      <c r="B40" s="7">
        <v>13995763.643087262</v>
      </c>
      <c r="C40" s="13">
        <v>2.9328056124116024</v>
      </c>
      <c r="D40" s="14">
        <v>41046854.162432581</v>
      </c>
      <c r="E40" s="7">
        <v>2435598.124560975</v>
      </c>
      <c r="F40" s="7">
        <v>295464.94169456197</v>
      </c>
      <c r="G40" s="13">
        <v>8652.1047775157022</v>
      </c>
    </row>
    <row r="41" spans="1:7" ht="13.5" thickBot="1" x14ac:dyDescent="0.25">
      <c r="A41" s="6">
        <v>2025</v>
      </c>
      <c r="B41" s="7">
        <v>14115581.842993112</v>
      </c>
      <c r="C41" s="13">
        <v>2.9322435782042544</v>
      </c>
      <c r="D41" s="14">
        <v>41390324.211733125</v>
      </c>
      <c r="E41" s="7">
        <v>2501272.5537163853</v>
      </c>
      <c r="F41" s="7">
        <v>301167.7123583869</v>
      </c>
      <c r="G41" s="13">
        <v>8770.9098890524201</v>
      </c>
    </row>
    <row r="42" spans="1:7" ht="14.1" customHeight="1" thickBot="1" x14ac:dyDescent="0.25">
      <c r="A42" s="6">
        <v>2026</v>
      </c>
      <c r="B42" s="7">
        <v>14234931.387296097</v>
      </c>
      <c r="C42" s="13">
        <v>2.931600990317226</v>
      </c>
      <c r="D42" s="14">
        <v>41731138.952095002</v>
      </c>
      <c r="E42" s="7">
        <v>2567438.9308040645</v>
      </c>
      <c r="F42" s="7">
        <v>306944.99081417866</v>
      </c>
      <c r="G42" s="13">
        <v>8890.7216441094279</v>
      </c>
    </row>
    <row r="43" spans="1:7" ht="15.75" customHeight="1" x14ac:dyDescent="0.2">
      <c r="A43" s="4"/>
    </row>
    <row r="44" spans="1:7" ht="15.75" x14ac:dyDescent="0.25">
      <c r="A44" s="16" t="s">
        <v>25</v>
      </c>
      <c r="B44" s="16"/>
      <c r="C44" s="16"/>
      <c r="D44" s="16"/>
      <c r="E44" s="16"/>
      <c r="F44" s="16"/>
      <c r="G44" s="16"/>
    </row>
    <row r="45" spans="1:7" x14ac:dyDescent="0.2">
      <c r="A45" s="8" t="s">
        <v>26</v>
      </c>
      <c r="B45" s="10">
        <f>EXP((LN(B16/B6)/10))-1</f>
        <v>9.7381835712884168E-3</v>
      </c>
      <c r="C45" s="10">
        <f t="shared" ref="C45:G45" si="0">EXP((LN(C16/C6)/10))-1</f>
        <v>3.5463968535052182E-3</v>
      </c>
      <c r="D45" s="10">
        <f t="shared" si="0"/>
        <v>1.331911588836987E-2</v>
      </c>
      <c r="E45" s="10">
        <f t="shared" si="0"/>
        <v>3.6494746608777495E-2</v>
      </c>
      <c r="F45" s="10">
        <f t="shared" si="0"/>
        <v>7.4304342205016027E-2</v>
      </c>
      <c r="G45" s="10">
        <f t="shared" si="0"/>
        <v>1.7049460702645902E-2</v>
      </c>
    </row>
    <row r="46" spans="1:7" x14ac:dyDescent="0.2">
      <c r="A46" s="8" t="s">
        <v>27</v>
      </c>
      <c r="B46" s="10">
        <f>EXP((LN(B29/B16)/13))-1</f>
        <v>7.6293074445619169E-3</v>
      </c>
      <c r="C46" s="10">
        <f t="shared" ref="C46:G46" si="1">EXP((LN(C29/C16)/13))-1</f>
        <v>1.5757151334152564E-3</v>
      </c>
      <c r="D46" s="10">
        <f t="shared" si="1"/>
        <v>9.2170441931749281E-3</v>
      </c>
      <c r="E46" s="10">
        <f t="shared" si="1"/>
        <v>1.8600656795445314E-2</v>
      </c>
      <c r="F46" s="10">
        <f t="shared" si="1"/>
        <v>1.5281312033445404E-2</v>
      </c>
      <c r="G46" s="10">
        <f t="shared" si="1"/>
        <v>1.5364065011888028E-2</v>
      </c>
    </row>
    <row r="47" spans="1:7" x14ac:dyDescent="0.2">
      <c r="A47" s="8" t="s">
        <v>28</v>
      </c>
      <c r="B47" s="10">
        <f>EXP((LN(B31/B29)/2))-1</f>
        <v>1.0429030103531023E-2</v>
      </c>
      <c r="C47" s="10">
        <f t="shared" ref="C47:G47" si="2">EXP((LN(C31/C29)/2))-1</f>
        <v>-9.9737305237146412E-4</v>
      </c>
      <c r="D47" s="10">
        <f t="shared" si="2"/>
        <v>9.4212554175718832E-3</v>
      </c>
      <c r="E47" s="10">
        <f t="shared" si="2"/>
        <v>3.3626102452506412E-2</v>
      </c>
      <c r="F47" s="10">
        <f t="shared" si="2"/>
        <v>5.2464609421704056E-2</v>
      </c>
      <c r="G47" s="10">
        <f t="shared" si="2"/>
        <v>1.5834571361106553E-2</v>
      </c>
    </row>
    <row r="48" spans="1:7" ht="14.1" customHeight="1" x14ac:dyDescent="0.2">
      <c r="A48" s="8" t="s">
        <v>50</v>
      </c>
      <c r="B48" s="10">
        <f>EXP((LN(B42/B29)/13))-1</f>
        <v>9.1511778346313744E-3</v>
      </c>
      <c r="C48" s="10">
        <f t="shared" ref="C48:G48" si="3">EXP((LN(C42/C29)/13))-1</f>
        <v>-4.2904229222906487E-4</v>
      </c>
      <c r="D48" s="10">
        <f t="shared" si="3"/>
        <v>8.7182093000874872E-3</v>
      </c>
      <c r="E48" s="10">
        <f t="shared" si="3"/>
        <v>2.763807213467806E-2</v>
      </c>
      <c r="F48" s="10">
        <f t="shared" si="3"/>
        <v>2.6045739182364747E-2</v>
      </c>
      <c r="G48" s="10">
        <f t="shared" si="3"/>
        <v>1.4369717608652355E-2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Z5JXHV6S7NA6-3-72635</_dlc_DocId>
    <_dlc_DocIdUrl xmlns="8eef3743-c7b3-4cbe-8837-b6e805be353c">
      <Url>http://efilingspinternal/_layouts/DocIdRedir.aspx?ID=Z5JXHV6S7NA6-3-72635</Url>
      <Description>Z5JXHV6S7NA6-3-72635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DFD36-E76E-4C14-86CD-1565ACADA0C2}"/>
</file>

<file path=customXml/itemProps2.xml><?xml version="1.0" encoding="utf-8"?>
<ds:datastoreItem xmlns:ds="http://schemas.openxmlformats.org/officeDocument/2006/customXml" ds:itemID="{E5C9CFB5-C54F-4588-B87E-BEA56BFB8BC7}"/>
</file>

<file path=customXml/itemProps3.xml><?xml version="1.0" encoding="utf-8"?>
<ds:datastoreItem xmlns:ds="http://schemas.openxmlformats.org/officeDocument/2006/customXml" ds:itemID="{6A0F26B9-8D4C-471B-B9DE-0141F0BC2CA8}"/>
</file>

<file path=customXml/itemProps4.xml><?xml version="1.0" encoding="utf-8"?>
<ds:datastoreItem xmlns:ds="http://schemas.openxmlformats.org/officeDocument/2006/customXml" ds:itemID="{89E5A33D-6E42-46CC-9834-D1C8F34627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1.1-Low</vt:lpstr>
      <vt:lpstr>Form 1.1b-Low</vt:lpstr>
      <vt:lpstr>Form 1.2-Low</vt:lpstr>
      <vt:lpstr>Form 1.4-Low</vt:lpstr>
      <vt:lpstr>Form 1.7a-Low</vt:lpstr>
      <vt:lpstr>Form 2.2-Low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Low</dc:title>
  <cp:lastModifiedBy>agough</cp:lastModifiedBy>
  <dcterms:created xsi:type="dcterms:W3CDTF">2014-11-20T23:26:49Z</dcterms:created>
  <dcterms:modified xsi:type="dcterms:W3CDTF">2015-05-28T17:59:13Z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e06447af-61b4-4a36-8adb-ec0ea6221854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http://efilingspinternal/PendingDocuments/15-IEPR-03/20150602T093318_STATEWIDE_Lowxlsx.xlsx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559500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