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High" sheetId="2" r:id="rId2"/>
    <sheet name="Form 1.1b-High" sheetId="3" r:id="rId3"/>
    <sheet name="Form 1.2-High" sheetId="4" r:id="rId4"/>
    <sheet name="Form 1.4-High" sheetId="5" r:id="rId5"/>
    <sheet name="Form 1.5-High" sheetId="6" r:id="rId6"/>
    <sheet name="Form 1.7a-High" sheetId="7" r:id="rId7"/>
    <sheet name="Form 2.2-High" sheetId="8" r:id="rId8"/>
    <sheet name="Form 2.3-High" sheetId="9" r:id="rId9"/>
  </sheets>
  <calcPr calcId="145621"/>
</workbook>
</file>

<file path=xl/calcChain.xml><?xml version="1.0" encoding="utf-8"?>
<calcChain xmlns="http://schemas.openxmlformats.org/spreadsheetml/2006/main">
  <c r="C45" i="9" l="1"/>
  <c r="D45" i="9"/>
  <c r="E45" i="9"/>
  <c r="C46" i="9"/>
  <c r="D46" i="9"/>
  <c r="E46" i="9"/>
  <c r="C47" i="9"/>
  <c r="D47" i="9"/>
  <c r="E47" i="9"/>
  <c r="C48" i="9"/>
  <c r="D48" i="9"/>
  <c r="E48" i="9"/>
  <c r="B48" i="9"/>
  <c r="B47" i="9"/>
  <c r="B46" i="9"/>
  <c r="B45" i="9"/>
  <c r="C45" i="8"/>
  <c r="D45" i="8"/>
  <c r="E45" i="8"/>
  <c r="F45" i="8"/>
  <c r="G45" i="8"/>
  <c r="C46" i="8"/>
  <c r="D46" i="8"/>
  <c r="E46" i="8"/>
  <c r="F46" i="8"/>
  <c r="G46" i="8"/>
  <c r="C47" i="8"/>
  <c r="D47" i="8"/>
  <c r="E47" i="8"/>
  <c r="F47" i="8"/>
  <c r="G47" i="8"/>
  <c r="C48" i="8"/>
  <c r="D48" i="8"/>
  <c r="E48" i="8"/>
  <c r="F48" i="8"/>
  <c r="G48" i="8"/>
  <c r="B48" i="8"/>
  <c r="B47" i="8"/>
  <c r="B46" i="8"/>
  <c r="B45" i="8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6" i="7"/>
  <c r="H42" i="7" l="1"/>
  <c r="H40" i="7"/>
  <c r="H38" i="7"/>
  <c r="H36" i="7"/>
  <c r="H41" i="7"/>
  <c r="H37" i="7"/>
  <c r="H33" i="7"/>
  <c r="H29" i="7"/>
  <c r="H25" i="7"/>
  <c r="H21" i="7"/>
  <c r="H17" i="7"/>
  <c r="H13" i="7"/>
  <c r="H9" i="7"/>
  <c r="H6" i="7"/>
  <c r="H39" i="7"/>
  <c r="H35" i="7"/>
  <c r="H31" i="7"/>
  <c r="H27" i="7"/>
  <c r="H23" i="7"/>
  <c r="H19" i="7"/>
  <c r="H15" i="7"/>
  <c r="H11" i="7"/>
  <c r="H7" i="7"/>
  <c r="H34" i="7"/>
  <c r="H30" i="7"/>
  <c r="H26" i="7"/>
  <c r="H22" i="7"/>
  <c r="H18" i="7"/>
  <c r="H14" i="7"/>
  <c r="H10" i="7"/>
  <c r="H32" i="7"/>
  <c r="H28" i="7"/>
  <c r="H24" i="7"/>
  <c r="H20" i="7"/>
  <c r="H16" i="7"/>
  <c r="H12" i="7"/>
  <c r="H8" i="7"/>
  <c r="C47" i="5"/>
  <c r="D47" i="5"/>
  <c r="H47" i="5"/>
  <c r="I47" i="5"/>
  <c r="C48" i="5"/>
  <c r="D48" i="5"/>
  <c r="F48" i="5"/>
  <c r="G48" i="5"/>
  <c r="H48" i="5"/>
  <c r="I48" i="5"/>
  <c r="C49" i="5"/>
  <c r="D49" i="5"/>
  <c r="E49" i="5"/>
  <c r="F49" i="5"/>
  <c r="G49" i="5"/>
  <c r="H49" i="5"/>
  <c r="I49" i="5"/>
  <c r="C50" i="5"/>
  <c r="D50" i="5"/>
  <c r="E50" i="5"/>
  <c r="F50" i="5"/>
  <c r="G50" i="5"/>
  <c r="H50" i="5"/>
  <c r="I50" i="5"/>
  <c r="B50" i="5"/>
  <c r="B49" i="5"/>
  <c r="B48" i="5"/>
  <c r="B47" i="5"/>
  <c r="C45" i="4"/>
  <c r="D45" i="4"/>
  <c r="H45" i="4"/>
  <c r="C46" i="4"/>
  <c r="D46" i="4"/>
  <c r="F46" i="4"/>
  <c r="G46" i="4"/>
  <c r="H46" i="4"/>
  <c r="C47" i="4"/>
  <c r="D47" i="4"/>
  <c r="E47" i="4"/>
  <c r="F47" i="4"/>
  <c r="G47" i="4"/>
  <c r="H47" i="4"/>
  <c r="C48" i="4"/>
  <c r="D48" i="4"/>
  <c r="E48" i="4"/>
  <c r="F48" i="4"/>
  <c r="G48" i="4"/>
  <c r="H48" i="4"/>
  <c r="B48" i="4"/>
  <c r="B47" i="4"/>
  <c r="B46" i="4"/>
  <c r="B45" i="4"/>
  <c r="I50" i="3"/>
  <c r="I49" i="3"/>
  <c r="I48" i="3"/>
  <c r="I47" i="3"/>
  <c r="H50" i="3"/>
  <c r="H49" i="3"/>
  <c r="H48" i="3"/>
  <c r="H47" i="3"/>
  <c r="G50" i="3"/>
  <c r="G49" i="3"/>
  <c r="G48" i="3"/>
  <c r="G47" i="3"/>
  <c r="F50" i="3"/>
  <c r="F49" i="3"/>
  <c r="F48" i="3"/>
  <c r="F47" i="3"/>
  <c r="E50" i="3"/>
  <c r="E49" i="3"/>
  <c r="E48" i="3"/>
  <c r="E47" i="3"/>
  <c r="D50" i="3"/>
  <c r="D49" i="3"/>
  <c r="D48" i="3"/>
  <c r="D47" i="3"/>
  <c r="C50" i="3"/>
  <c r="C49" i="3"/>
  <c r="C48" i="3"/>
  <c r="C47" i="3"/>
  <c r="B50" i="3"/>
  <c r="B49" i="3"/>
  <c r="B48" i="3"/>
  <c r="B47" i="3"/>
  <c r="K51" i="2"/>
  <c r="K50" i="2"/>
  <c r="K49" i="2"/>
  <c r="K48" i="2"/>
  <c r="J51" i="2"/>
  <c r="J50" i="2"/>
  <c r="J49" i="2"/>
  <c r="J48" i="2"/>
  <c r="I51" i="2"/>
  <c r="I50" i="2"/>
  <c r="I49" i="2"/>
  <c r="I48" i="2"/>
  <c r="H51" i="2"/>
  <c r="H50" i="2"/>
  <c r="H49" i="2"/>
  <c r="H48" i="2"/>
  <c r="G51" i="2"/>
  <c r="G50" i="2"/>
  <c r="G49" i="2"/>
  <c r="G48" i="2"/>
  <c r="F51" i="2"/>
  <c r="F50" i="2"/>
  <c r="F49" i="2"/>
  <c r="F48" i="2"/>
  <c r="E51" i="2"/>
  <c r="E50" i="2"/>
  <c r="D51" i="2"/>
  <c r="D50" i="2"/>
  <c r="D49" i="2"/>
  <c r="D48" i="2"/>
  <c r="C51" i="2"/>
  <c r="C50" i="2"/>
  <c r="B51" i="2"/>
  <c r="B50" i="2"/>
  <c r="B49" i="2"/>
  <c r="B48" i="2"/>
</calcChain>
</file>

<file path=xl/comments1.xml><?xml version="1.0" encoding="utf-8"?>
<comments xmlns="http://schemas.openxmlformats.org/spreadsheetml/2006/main">
  <authors>
    <author>ckavalec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Insight, February 2015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Global Insight High Economic Growth Scenario</t>
        </r>
      </text>
    </comment>
  </commentList>
</comments>
</file>

<file path=xl/sharedStrings.xml><?xml version="1.0" encoding="utf-8"?>
<sst xmlns="http://schemas.openxmlformats.org/spreadsheetml/2006/main" count="152" uniqueCount="79">
  <si>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</si>
  <si>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</si>
  <si>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</si>
  <si>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</si>
  <si>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</si>
  <si>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</si>
  <si>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</si>
  <si>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</si>
  <si>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</si>
  <si>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</si>
  <si>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</si>
  <si>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</si>
  <si>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</si>
  <si>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</si>
  <si>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</si>
  <si>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</si>
  <si>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</si>
  <si>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</si>
  <si>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</si>
  <si>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</si>
  <si>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</si>
  <si>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</si>
  <si>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</si>
  <si>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</si>
  <si>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</si>
  <si>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</si>
  <si>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</si>
  <si>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</si>
  <si>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</si>
  <si>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</si>
  <si>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</si>
  <si>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</si>
  <si>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</si>
  <si>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</si>
  <si>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</si>
  <si>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</si>
  <si>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</si>
  <si>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</si>
  <si>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</si>
  <si>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</si>
  <si>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</si>
  <si>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</si>
  <si>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</si>
  <si>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</si>
  <si>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</si>
  <si>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</si>
  <si>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</si>
  <si>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</si>
  <si>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</si>
  <si>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</si>
  <si>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</si>
  <si>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</si>
  <si>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</si>
  <si>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</si>
  <si>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</si>
  <si>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</si>
  <si>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</si>
  <si>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</si>
  <si>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</si>
  <si>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</si>
  <si>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</si>
  <si>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</si>
  <si>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High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</si>
  <si>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</si>
  <si>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</si>
  <si>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</si>
  <si>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</si>
  <si>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</si>
  <si>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</si>
  <si>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</si>
  <si>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Northern California Non-CAISO Planning Area</t>
  </si>
  <si>
    <t>Form 1.1b - Northern California Non-CAISO Planning Area</t>
  </si>
  <si>
    <t>Form 1.2 - Northern California Non-CAISO Planning Area</t>
  </si>
  <si>
    <t>Form 1.4 - Northern California Non-CAISO Planning Area</t>
  </si>
  <si>
    <t>Form 1.5 - Northern California Non-CAISO Planning Area</t>
  </si>
  <si>
    <t>Form 1.7a - Northern California Non-CAISO Planning Area</t>
  </si>
  <si>
    <t>Form 2.2 - Northern California Non-CAISO Planning Area</t>
  </si>
  <si>
    <t>Form 2.3 - Northern California Non-CAISO Planning Area</t>
  </si>
  <si>
    <t xml:space="preserve">May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</si>
</sst>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;[Black]\-#,##0;[Black]0;"/>
    <numFmt numFmtId="165" formatCode="##0.00%;[Black]\-##0.00%;[Black]\-\-;"/>
    <numFmt numFmtId="166" formatCode="#,##0.00;[Black]\-#,##0.00;[Black]0;"/>
    <numFmt numFmtId="167" formatCode="#,###.###;[Black]\-#,###.###;[Black]0;"/>
    <numFmt numFmtId="168" formatCode="_(* #,##0_);_(* \(#,##0\);_(* &quot;-&quot;??_);_(@_)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</font>
    <font>
      <b/>
      <sz val="12"/>
      <color indexed="8"/>
      <name val="Arial"/>
    </font>
    <font>
      <sz val="10"/>
      <name val="Arial"/>
    </font>
    <font>
      <b/>
      <sz val="10"/>
      <name val="Arial"/>
    </font>
    <font>
      <b/>
      <sz val="12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0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25" fillId="0" borderId="10" xfId="0" applyNumberFormat="1" applyFont="1" applyFill="1" applyBorder="1" applyAlignment="1" applyProtection="1">
      <alignment horizontal="left" wrapText="1"/>
    </xf>
    <xf numFmtId="2" fontId="18" fillId="0" borderId="12" xfId="0" applyNumberFormat="1" applyFont="1" applyFill="1" applyBorder="1" applyAlignment="1" applyProtection="1">
      <alignment horizontal="right" wrapText="1"/>
    </xf>
    <xf numFmtId="168" fontId="18" fillId="0" borderId="12" xfId="42" applyNumberFormat="1" applyFont="1" applyFill="1" applyBorder="1" applyAlignment="1" applyProtection="1">
      <alignment horizontal="right" wrapText="1"/>
    </xf>
    <xf numFmtId="0" fontId="25" fillId="34" borderId="11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26" fillId="33" borderId="0" xfId="0" applyNumberFormat="1" applyFont="1" applyFill="1" applyBorder="1" applyAlignment="1" applyProtection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80" workbookViewId="0">
      <selection activeCell="A2" sqref="A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">
      <c r="A2" s="15" t="s">
        <v>78</v>
      </c>
    </row>
    <row r="3" spans="1:11" x14ac:dyDescent="0.2">
      <c r="A3" s="2" t="s">
        <v>0</v>
      </c>
    </row>
    <row r="4" spans="1:11" x14ac:dyDescent="0.2">
      <c r="A4" s="2" t="s">
        <v>1</v>
      </c>
    </row>
    <row r="5" spans="1:11" x14ac:dyDescent="0.2">
      <c r="A5" s="2" t="s">
        <v>0</v>
      </c>
    </row>
    <row r="6" spans="1:11" x14ac:dyDescent="0.2">
      <c r="A6" s="2" t="s">
        <v>2</v>
      </c>
    </row>
    <row r="7" spans="1:11" x14ac:dyDescent="0.2">
      <c r="A7" s="2" t="s">
        <v>3</v>
      </c>
    </row>
    <row r="8" spans="1:11" x14ac:dyDescent="0.2">
      <c r="A8" s="2" t="s">
        <v>4</v>
      </c>
    </row>
    <row r="9" spans="1:11" x14ac:dyDescent="0.2">
      <c r="A9" s="2" t="s">
        <v>5</v>
      </c>
    </row>
    <row r="10" spans="1:11" x14ac:dyDescent="0.2">
      <c r="A10" s="2" t="s">
        <v>6</v>
      </c>
    </row>
    <row r="11" spans="1:11" x14ac:dyDescent="0.2">
      <c r="A11" s="2" t="s">
        <v>7</v>
      </c>
    </row>
    <row r="12" spans="1:11" x14ac:dyDescent="0.2">
      <c r="A12" s="2" t="s">
        <v>8</v>
      </c>
    </row>
    <row r="13" spans="1:11" x14ac:dyDescent="0.2">
      <c r="A13" s="2" t="s">
        <v>9</v>
      </c>
    </row>
    <row r="14" spans="1:11" x14ac:dyDescent="0.2">
      <c r="A14" s="3" t="s">
        <v>10</v>
      </c>
    </row>
  </sheetData>
  <mergeCells count="1">
    <mergeCell ref="A1:K1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B6" sqref="B6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</row>
    <row r="6" spans="1:11" ht="13.5" thickBot="1" x14ac:dyDescent="0.25">
      <c r="A6" s="6">
        <v>1990</v>
      </c>
      <c r="B6" s="7">
        <v>5168.9557839999998</v>
      </c>
      <c r="C6" s="7">
        <v>0</v>
      </c>
      <c r="D6" s="7">
        <v>4311.2482986334435</v>
      </c>
      <c r="E6" s="7">
        <v>0</v>
      </c>
      <c r="F6" s="7">
        <v>1523.8532682812968</v>
      </c>
      <c r="G6" s="7">
        <v>143.82328900000002</v>
      </c>
      <c r="H6" s="7">
        <v>1214.6155529807222</v>
      </c>
      <c r="I6" s="7">
        <v>808.94295870727933</v>
      </c>
      <c r="J6" s="7">
        <v>77.687598999999992</v>
      </c>
      <c r="K6" s="7">
        <v>13249.126750602742</v>
      </c>
    </row>
    <row r="7" spans="1:11" ht="13.5" thickBot="1" x14ac:dyDescent="0.25">
      <c r="A7" s="6">
        <v>1991</v>
      </c>
      <c r="B7" s="7">
        <v>5252.202220000001</v>
      </c>
      <c r="C7" s="7">
        <v>0</v>
      </c>
      <c r="D7" s="7">
        <v>4289.0092279281471</v>
      </c>
      <c r="E7" s="7">
        <v>0</v>
      </c>
      <c r="F7" s="7">
        <v>1583.4797126954736</v>
      </c>
      <c r="G7" s="7">
        <v>154.95826851808891</v>
      </c>
      <c r="H7" s="7">
        <v>816.35212137507506</v>
      </c>
      <c r="I7" s="7">
        <v>855.50784570517715</v>
      </c>
      <c r="J7" s="7">
        <v>98.79002899999999</v>
      </c>
      <c r="K7" s="7">
        <v>13050.299425221961</v>
      </c>
    </row>
    <row r="8" spans="1:11" ht="13.5" thickBot="1" x14ac:dyDescent="0.25">
      <c r="A8" s="6">
        <v>1992</v>
      </c>
      <c r="B8" s="7">
        <v>5275.5024662545738</v>
      </c>
      <c r="C8" s="7">
        <v>0</v>
      </c>
      <c r="D8" s="7">
        <v>4512.6755608469675</v>
      </c>
      <c r="E8" s="7">
        <v>0</v>
      </c>
      <c r="F8" s="7">
        <v>1694.1620582401927</v>
      </c>
      <c r="G8" s="7">
        <v>121.99846776744737</v>
      </c>
      <c r="H8" s="7">
        <v>964.14573807610384</v>
      </c>
      <c r="I8" s="7">
        <v>845.79266922930026</v>
      </c>
      <c r="J8" s="7">
        <v>92.643091999999996</v>
      </c>
      <c r="K8" s="7">
        <v>13506.920052414585</v>
      </c>
    </row>
    <row r="9" spans="1:11" ht="13.5" thickBot="1" x14ac:dyDescent="0.25">
      <c r="A9" s="6">
        <v>1993</v>
      </c>
      <c r="B9" s="7">
        <v>5266.0111222903688</v>
      </c>
      <c r="C9" s="7">
        <v>0</v>
      </c>
      <c r="D9" s="7">
        <v>4506.8036767170906</v>
      </c>
      <c r="E9" s="7">
        <v>0</v>
      </c>
      <c r="F9" s="7">
        <v>1653.3567193974343</v>
      </c>
      <c r="G9" s="7">
        <v>118.16147490736114</v>
      </c>
      <c r="H9" s="7">
        <v>1743.2790061734095</v>
      </c>
      <c r="I9" s="7">
        <v>754.88573872727557</v>
      </c>
      <c r="J9" s="7">
        <v>93.780486999999994</v>
      </c>
      <c r="K9" s="7">
        <v>14136.27822521294</v>
      </c>
    </row>
    <row r="10" spans="1:11" ht="13.5" thickBot="1" x14ac:dyDescent="0.25">
      <c r="A10" s="6">
        <v>1994</v>
      </c>
      <c r="B10" s="7">
        <v>5345.6320057382727</v>
      </c>
      <c r="C10" s="7">
        <v>0</v>
      </c>
      <c r="D10" s="7">
        <v>4548.270506192046</v>
      </c>
      <c r="E10" s="7">
        <v>0</v>
      </c>
      <c r="F10" s="7">
        <v>1748.6799465035151</v>
      </c>
      <c r="G10" s="7">
        <v>130.88402054202064</v>
      </c>
      <c r="H10" s="7">
        <v>1032.7041000899742</v>
      </c>
      <c r="I10" s="7">
        <v>688.45267506633763</v>
      </c>
      <c r="J10" s="7">
        <v>101.05510200000001</v>
      </c>
      <c r="K10" s="7">
        <v>13595.678356132164</v>
      </c>
    </row>
    <row r="11" spans="1:11" ht="13.5" thickBot="1" x14ac:dyDescent="0.25">
      <c r="A11" s="6">
        <v>1995</v>
      </c>
      <c r="B11" s="7">
        <v>5277.4955374976716</v>
      </c>
      <c r="C11" s="7">
        <v>0</v>
      </c>
      <c r="D11" s="7">
        <v>4632.5292639315721</v>
      </c>
      <c r="E11" s="7">
        <v>0</v>
      </c>
      <c r="F11" s="7">
        <v>1723.6836624489008</v>
      </c>
      <c r="G11" s="7">
        <v>134.64562455611369</v>
      </c>
      <c r="H11" s="7">
        <v>1559.9589473893077</v>
      </c>
      <c r="I11" s="7">
        <v>767.41603789674537</v>
      </c>
      <c r="J11" s="7">
        <v>105.44081099999998</v>
      </c>
      <c r="K11" s="7">
        <v>14201.169884720312</v>
      </c>
    </row>
    <row r="12" spans="1:11" ht="13.5" thickBot="1" x14ac:dyDescent="0.25">
      <c r="A12" s="6">
        <v>1996</v>
      </c>
      <c r="B12" s="7">
        <v>5606.2406667731811</v>
      </c>
      <c r="C12" s="7">
        <v>0</v>
      </c>
      <c r="D12" s="7">
        <v>4816.3231561776729</v>
      </c>
      <c r="E12" s="7">
        <v>0</v>
      </c>
      <c r="F12" s="7">
        <v>1931.9686287306556</v>
      </c>
      <c r="G12" s="7">
        <v>132.42555108509768</v>
      </c>
      <c r="H12" s="7">
        <v>1608.8290121776799</v>
      </c>
      <c r="I12" s="7">
        <v>741.63288911597931</v>
      </c>
      <c r="J12" s="7">
        <v>106.329335</v>
      </c>
      <c r="K12" s="7">
        <v>14943.749239060269</v>
      </c>
    </row>
    <row r="13" spans="1:11" ht="13.5" thickBot="1" x14ac:dyDescent="0.25">
      <c r="A13" s="6">
        <v>1997</v>
      </c>
      <c r="B13" s="7">
        <v>5628.5734455571392</v>
      </c>
      <c r="C13" s="7">
        <v>0</v>
      </c>
      <c r="D13" s="7">
        <v>5011.9652085666057</v>
      </c>
      <c r="E13" s="7">
        <v>0</v>
      </c>
      <c r="F13" s="7">
        <v>2014.5244965807028</v>
      </c>
      <c r="G13" s="7">
        <v>135.34370376046164</v>
      </c>
      <c r="H13" s="7">
        <v>1675.944964138424</v>
      </c>
      <c r="I13" s="7">
        <v>770.11042355441305</v>
      </c>
      <c r="J13" s="7">
        <v>105.130077</v>
      </c>
      <c r="K13" s="7">
        <v>15341.592319157748</v>
      </c>
    </row>
    <row r="14" spans="1:11" ht="13.5" thickBot="1" x14ac:dyDescent="0.25">
      <c r="A14" s="6">
        <v>1998</v>
      </c>
      <c r="B14" s="7">
        <v>5818.880169269516</v>
      </c>
      <c r="C14" s="7">
        <v>0</v>
      </c>
      <c r="D14" s="7">
        <v>5017.6807797486326</v>
      </c>
      <c r="E14" s="7">
        <v>0</v>
      </c>
      <c r="F14" s="7">
        <v>2185.8069930730962</v>
      </c>
      <c r="G14" s="7">
        <v>156.45771449584706</v>
      </c>
      <c r="H14" s="7">
        <v>1420.9453172793969</v>
      </c>
      <c r="I14" s="7">
        <v>758.57567390852023</v>
      </c>
      <c r="J14" s="7">
        <v>104.026591</v>
      </c>
      <c r="K14" s="7">
        <v>15462.37323877501</v>
      </c>
    </row>
    <row r="15" spans="1:11" ht="13.5" thickBot="1" x14ac:dyDescent="0.25">
      <c r="A15" s="6">
        <v>1999</v>
      </c>
      <c r="B15" s="7">
        <v>5799.8324486502515</v>
      </c>
      <c r="C15" s="7">
        <v>0</v>
      </c>
      <c r="D15" s="7">
        <v>5047.3560754879354</v>
      </c>
      <c r="E15" s="7">
        <v>0</v>
      </c>
      <c r="F15" s="7">
        <v>1719.8191023018983</v>
      </c>
      <c r="G15" s="7">
        <v>193.6542373322844</v>
      </c>
      <c r="H15" s="7">
        <v>1641.8269900197272</v>
      </c>
      <c r="I15" s="7">
        <v>747.64053737131758</v>
      </c>
      <c r="J15" s="7">
        <v>106.74076600000001</v>
      </c>
      <c r="K15" s="7">
        <v>15256.870157163414</v>
      </c>
    </row>
    <row r="16" spans="1:11" ht="13.5" thickBot="1" x14ac:dyDescent="0.25">
      <c r="A16" s="6">
        <v>2000</v>
      </c>
      <c r="B16" s="7">
        <v>6073.2499704828215</v>
      </c>
      <c r="C16" s="7">
        <v>0</v>
      </c>
      <c r="D16" s="7">
        <v>5273.3240814812061</v>
      </c>
      <c r="E16" s="7">
        <v>0</v>
      </c>
      <c r="F16" s="7">
        <v>1838.915241162603</v>
      </c>
      <c r="G16" s="7">
        <v>200.91776872156422</v>
      </c>
      <c r="H16" s="7">
        <v>1636.9454678383752</v>
      </c>
      <c r="I16" s="7">
        <v>726.4297922592915</v>
      </c>
      <c r="J16" s="7">
        <v>118.3310898919555</v>
      </c>
      <c r="K16" s="7">
        <v>15868.113411837818</v>
      </c>
    </row>
    <row r="17" spans="1:11" ht="13.5" thickBot="1" x14ac:dyDescent="0.25">
      <c r="A17" s="6">
        <v>2001</v>
      </c>
      <c r="B17" s="7">
        <v>5897.9571968307355</v>
      </c>
      <c r="C17" s="7">
        <v>0</v>
      </c>
      <c r="D17" s="7">
        <v>5733.5663784125136</v>
      </c>
      <c r="E17" s="7">
        <v>0</v>
      </c>
      <c r="F17" s="7">
        <v>1972.4800728779239</v>
      </c>
      <c r="G17" s="7">
        <v>186.26311599830044</v>
      </c>
      <c r="H17" s="7">
        <v>1489.8779837510349</v>
      </c>
      <c r="I17" s="7">
        <v>664.12316369608118</v>
      </c>
      <c r="J17" s="7">
        <v>124.7426419024099</v>
      </c>
      <c r="K17" s="7">
        <v>16069.010553469003</v>
      </c>
    </row>
    <row r="18" spans="1:11" ht="13.5" thickBot="1" x14ac:dyDescent="0.25">
      <c r="A18" s="6">
        <v>2002</v>
      </c>
      <c r="B18" s="7">
        <v>6128.9174882153229</v>
      </c>
      <c r="C18" s="7">
        <v>0</v>
      </c>
      <c r="D18" s="7">
        <v>5815.7628061019386</v>
      </c>
      <c r="E18" s="7">
        <v>0</v>
      </c>
      <c r="F18" s="7">
        <v>1928.112406506855</v>
      </c>
      <c r="G18" s="7">
        <v>175.31168724404264</v>
      </c>
      <c r="H18" s="7">
        <v>1667.1464390609351</v>
      </c>
      <c r="I18" s="7">
        <v>695.96637105832156</v>
      </c>
      <c r="J18" s="7">
        <v>118.87426162659527</v>
      </c>
      <c r="K18" s="7">
        <v>16530.091459814012</v>
      </c>
    </row>
    <row r="19" spans="1:11" ht="13.5" thickBot="1" x14ac:dyDescent="0.25">
      <c r="A19" s="6">
        <v>2003</v>
      </c>
      <c r="B19" s="7">
        <v>6599.5814096087706</v>
      </c>
      <c r="C19" s="7">
        <v>0</v>
      </c>
      <c r="D19" s="7">
        <v>6067.3054299330715</v>
      </c>
      <c r="E19" s="7">
        <v>0</v>
      </c>
      <c r="F19" s="7">
        <v>1851.1056348212858</v>
      </c>
      <c r="G19" s="7">
        <v>167.23586405578027</v>
      </c>
      <c r="H19" s="7">
        <v>1662.0024378033363</v>
      </c>
      <c r="I19" s="7">
        <v>702.24667215600164</v>
      </c>
      <c r="J19" s="7">
        <v>112.90699058192375</v>
      </c>
      <c r="K19" s="7">
        <v>17162.384438960169</v>
      </c>
    </row>
    <row r="20" spans="1:11" ht="13.5" thickBot="1" x14ac:dyDescent="0.25">
      <c r="A20" s="6">
        <v>2004</v>
      </c>
      <c r="B20" s="7">
        <v>6756.7780908029381</v>
      </c>
      <c r="C20" s="7">
        <v>0</v>
      </c>
      <c r="D20" s="7">
        <v>6200.1397346039175</v>
      </c>
      <c r="E20" s="7">
        <v>0</v>
      </c>
      <c r="F20" s="7">
        <v>2187.6554725903857</v>
      </c>
      <c r="G20" s="7">
        <v>203.62539230627181</v>
      </c>
      <c r="H20" s="7">
        <v>1730.1276356260394</v>
      </c>
      <c r="I20" s="7">
        <v>729.97070065446451</v>
      </c>
      <c r="J20" s="7">
        <v>122.27218013000974</v>
      </c>
      <c r="K20" s="7">
        <v>17930.569206714026</v>
      </c>
    </row>
    <row r="21" spans="1:11" ht="13.5" thickBot="1" x14ac:dyDescent="0.25">
      <c r="A21" s="6">
        <v>2005</v>
      </c>
      <c r="B21" s="7">
        <v>6974.3193330392951</v>
      </c>
      <c r="C21" s="7">
        <v>0</v>
      </c>
      <c r="D21" s="7">
        <v>6462.6852575978019</v>
      </c>
      <c r="E21" s="7">
        <v>0</v>
      </c>
      <c r="F21" s="7">
        <v>2441.7442148985429</v>
      </c>
      <c r="G21" s="7">
        <v>195.9601649730588</v>
      </c>
      <c r="H21" s="7">
        <v>1284.3782407724023</v>
      </c>
      <c r="I21" s="7">
        <v>725.51785025819368</v>
      </c>
      <c r="J21" s="7">
        <v>126.01674173961693</v>
      </c>
      <c r="K21" s="7">
        <v>18210.621803278915</v>
      </c>
    </row>
    <row r="22" spans="1:11" ht="13.5" thickBot="1" x14ac:dyDescent="0.25">
      <c r="A22" s="6">
        <v>2006</v>
      </c>
      <c r="B22" s="7">
        <v>7276.5020946894128</v>
      </c>
      <c r="C22" s="7">
        <v>0</v>
      </c>
      <c r="D22" s="7">
        <v>6489.8997789794676</v>
      </c>
      <c r="E22" s="7">
        <v>0</v>
      </c>
      <c r="F22" s="7">
        <v>2491.5853566583592</v>
      </c>
      <c r="G22" s="7">
        <v>207.305456874453</v>
      </c>
      <c r="H22" s="7">
        <v>1306.4119987637644</v>
      </c>
      <c r="I22" s="7">
        <v>755.78825507806278</v>
      </c>
      <c r="J22" s="7">
        <v>126.62851708388008</v>
      </c>
      <c r="K22" s="7">
        <v>18654.121458127403</v>
      </c>
    </row>
    <row r="23" spans="1:11" ht="13.5" thickBot="1" x14ac:dyDescent="0.25">
      <c r="A23" s="6">
        <v>2007</v>
      </c>
      <c r="B23" s="7">
        <v>7130.0163704110355</v>
      </c>
      <c r="C23" s="7">
        <v>0</v>
      </c>
      <c r="D23" s="7">
        <v>6649.4504003366783</v>
      </c>
      <c r="E23" s="7">
        <v>0</v>
      </c>
      <c r="F23" s="7">
        <v>2689.7676604293033</v>
      </c>
      <c r="G23" s="7">
        <v>210.60968811113793</v>
      </c>
      <c r="H23" s="7">
        <v>1228.7081950119912</v>
      </c>
      <c r="I23" s="7">
        <v>802.87572284600117</v>
      </c>
      <c r="J23" s="7">
        <v>93.643090989730226</v>
      </c>
      <c r="K23" s="7">
        <v>18805.071128135878</v>
      </c>
    </row>
    <row r="24" spans="1:11" ht="13.5" thickBot="1" x14ac:dyDescent="0.25">
      <c r="A24" s="6">
        <v>2008</v>
      </c>
      <c r="B24" s="7">
        <v>7235.8734019821586</v>
      </c>
      <c r="C24" s="7">
        <v>0</v>
      </c>
      <c r="D24" s="7">
        <v>6795.0636321227412</v>
      </c>
      <c r="E24" s="7">
        <v>0</v>
      </c>
      <c r="F24" s="7">
        <v>2559.6097628255866</v>
      </c>
      <c r="G24" s="7">
        <v>206.33502662862966</v>
      </c>
      <c r="H24" s="7">
        <v>1243.0327255730949</v>
      </c>
      <c r="I24" s="7">
        <v>820.77539839399651</v>
      </c>
      <c r="J24" s="7">
        <v>100.53923794048829</v>
      </c>
      <c r="K24" s="7">
        <v>18961.229185466698</v>
      </c>
    </row>
    <row r="25" spans="1:11" ht="13.5" thickBot="1" x14ac:dyDescent="0.25">
      <c r="A25" s="6">
        <v>2009</v>
      </c>
      <c r="B25" s="7">
        <v>7166.0805957911289</v>
      </c>
      <c r="C25" s="7">
        <v>0</v>
      </c>
      <c r="D25" s="7">
        <v>6694.3656055604879</v>
      </c>
      <c r="E25" s="7">
        <v>0</v>
      </c>
      <c r="F25" s="7">
        <v>2450.6274911078272</v>
      </c>
      <c r="G25" s="7">
        <v>193.90394805186904</v>
      </c>
      <c r="H25" s="7">
        <v>1605.1553972035047</v>
      </c>
      <c r="I25" s="7">
        <v>797.32754961458272</v>
      </c>
      <c r="J25" s="7">
        <v>101.72931530531551</v>
      </c>
      <c r="K25" s="7">
        <v>19009.189902634713</v>
      </c>
    </row>
    <row r="26" spans="1:11" ht="13.5" thickBot="1" x14ac:dyDescent="0.25">
      <c r="A26" s="6">
        <v>2010</v>
      </c>
      <c r="B26" s="7">
        <v>6816.5812941516333</v>
      </c>
      <c r="C26" s="7">
        <v>0</v>
      </c>
      <c r="D26" s="7">
        <v>6446.4053370846041</v>
      </c>
      <c r="E26" s="7">
        <v>0</v>
      </c>
      <c r="F26" s="7">
        <v>2463.8049068015284</v>
      </c>
      <c r="G26" s="7">
        <v>177.88372457793506</v>
      </c>
      <c r="H26" s="7">
        <v>1639.8371542335433</v>
      </c>
      <c r="I26" s="7">
        <v>979.19109712168813</v>
      </c>
      <c r="J26" s="7">
        <v>100.77944217258349</v>
      </c>
      <c r="K26" s="7">
        <v>18624.482956143518</v>
      </c>
    </row>
    <row r="27" spans="1:11" ht="13.5" thickBot="1" x14ac:dyDescent="0.25">
      <c r="A27" s="6">
        <v>2011</v>
      </c>
      <c r="B27" s="7">
        <v>7077.2605003694953</v>
      </c>
      <c r="C27" s="7">
        <v>0</v>
      </c>
      <c r="D27" s="7">
        <v>6435.9813186721331</v>
      </c>
      <c r="E27" s="7">
        <v>0</v>
      </c>
      <c r="F27" s="7">
        <v>2463.4170193916266</v>
      </c>
      <c r="G27" s="7">
        <v>176.11132643000002</v>
      </c>
      <c r="H27" s="7">
        <v>1137.913239330863</v>
      </c>
      <c r="I27" s="7">
        <v>1233.5550766104486</v>
      </c>
      <c r="J27" s="7">
        <v>100.527759</v>
      </c>
      <c r="K27" s="7">
        <v>18624.766239804569</v>
      </c>
    </row>
    <row r="28" spans="1:11" ht="13.5" thickBot="1" x14ac:dyDescent="0.25">
      <c r="A28" s="6">
        <v>2012</v>
      </c>
      <c r="B28" s="7">
        <v>7164.5413094008854</v>
      </c>
      <c r="C28" s="7">
        <v>0</v>
      </c>
      <c r="D28" s="7">
        <v>6509.2569304039489</v>
      </c>
      <c r="E28" s="7">
        <v>0</v>
      </c>
      <c r="F28" s="7">
        <v>2469.0941877056271</v>
      </c>
      <c r="G28" s="7">
        <v>177.97583844240469</v>
      </c>
      <c r="H28" s="7">
        <v>1143.9892714071382</v>
      </c>
      <c r="I28" s="7">
        <v>1090.1873084431618</v>
      </c>
      <c r="J28" s="7">
        <v>98.044660000000007</v>
      </c>
      <c r="K28" s="7">
        <v>18653.089505803164</v>
      </c>
    </row>
    <row r="29" spans="1:11" ht="13.5" thickBot="1" x14ac:dyDescent="0.25">
      <c r="A29" s="6">
        <v>2013</v>
      </c>
      <c r="B29" s="7">
        <v>7160.8202182337454</v>
      </c>
      <c r="C29" s="7">
        <v>3.2499483160244371</v>
      </c>
      <c r="D29" s="7">
        <v>6866.4996565548508</v>
      </c>
      <c r="E29" s="7">
        <v>3.9832301466389328</v>
      </c>
      <c r="F29" s="7">
        <v>2399.1001037292895</v>
      </c>
      <c r="G29" s="7">
        <v>188.31893058000003</v>
      </c>
      <c r="H29" s="7">
        <v>992.08006921380411</v>
      </c>
      <c r="I29" s="7">
        <v>961.17477962355463</v>
      </c>
      <c r="J29" s="7">
        <v>94.835008270439658</v>
      </c>
      <c r="K29" s="7">
        <v>18662.828766205683</v>
      </c>
    </row>
    <row r="30" spans="1:11" ht="13.5" thickBot="1" x14ac:dyDescent="0.25">
      <c r="A30" s="6">
        <v>2014</v>
      </c>
      <c r="B30" s="7">
        <v>7300.8208952911691</v>
      </c>
      <c r="C30" s="7">
        <v>4.2204303432125982</v>
      </c>
      <c r="D30" s="7">
        <v>7057.4096970316641</v>
      </c>
      <c r="E30" s="7">
        <v>5.985761735845526</v>
      </c>
      <c r="F30" s="7">
        <v>2460.8619175835065</v>
      </c>
      <c r="G30" s="7">
        <v>188.11279111928422</v>
      </c>
      <c r="H30" s="7">
        <v>950.09274269135744</v>
      </c>
      <c r="I30" s="7">
        <v>968.74138044714027</v>
      </c>
      <c r="J30" s="7">
        <v>94.333831759785866</v>
      </c>
      <c r="K30" s="7">
        <v>19020.373255923907</v>
      </c>
    </row>
    <row r="31" spans="1:11" ht="13.5" thickBot="1" x14ac:dyDescent="0.25">
      <c r="A31" s="6">
        <v>2015</v>
      </c>
      <c r="B31" s="7">
        <v>7523.3465056972263</v>
      </c>
      <c r="C31" s="7">
        <v>7.6896618759370465</v>
      </c>
      <c r="D31" s="7">
        <v>7226.2981072295452</v>
      </c>
      <c r="E31" s="7">
        <v>8.754891121677133</v>
      </c>
      <c r="F31" s="7">
        <v>2483.6837550769183</v>
      </c>
      <c r="G31" s="7">
        <v>190.54130098088561</v>
      </c>
      <c r="H31" s="7">
        <v>958.45627579367829</v>
      </c>
      <c r="I31" s="7">
        <v>975.18638006718686</v>
      </c>
      <c r="J31" s="7">
        <v>94.557644252576679</v>
      </c>
      <c r="K31" s="7">
        <v>19452.069969098018</v>
      </c>
    </row>
    <row r="32" spans="1:11" ht="13.5" thickBot="1" x14ac:dyDescent="0.25">
      <c r="A32" s="6">
        <v>2016</v>
      </c>
      <c r="B32" s="7">
        <v>7679.5694786779968</v>
      </c>
      <c r="C32" s="7">
        <v>11.017296767492898</v>
      </c>
      <c r="D32" s="7">
        <v>7277.2344659836981</v>
      </c>
      <c r="E32" s="7">
        <v>11.543884969549303</v>
      </c>
      <c r="F32" s="7">
        <v>2505.1365929959411</v>
      </c>
      <c r="G32" s="7">
        <v>199.55829843568881</v>
      </c>
      <c r="H32" s="7">
        <v>963.99219415174161</v>
      </c>
      <c r="I32" s="7">
        <v>992.4861494207214</v>
      </c>
      <c r="J32" s="7">
        <v>94.830610132655721</v>
      </c>
      <c r="K32" s="7">
        <v>19712.807789798444</v>
      </c>
    </row>
    <row r="33" spans="1:11" ht="13.5" thickBot="1" x14ac:dyDescent="0.25">
      <c r="A33" s="6">
        <v>2017</v>
      </c>
      <c r="B33" s="7">
        <v>7871.1185677419644</v>
      </c>
      <c r="C33" s="7">
        <v>14.526461591793678</v>
      </c>
      <c r="D33" s="7">
        <v>7393.8565130738889</v>
      </c>
      <c r="E33" s="7">
        <v>14.378556357433588</v>
      </c>
      <c r="F33" s="7">
        <v>2538.0000686107346</v>
      </c>
      <c r="G33" s="7">
        <v>222.14119790037532</v>
      </c>
      <c r="H33" s="7">
        <v>974.49756470231625</v>
      </c>
      <c r="I33" s="7">
        <v>1003.9487027085424</v>
      </c>
      <c r="J33" s="7">
        <v>95.198865891993563</v>
      </c>
      <c r="K33" s="7">
        <v>20098.761480629815</v>
      </c>
    </row>
    <row r="34" spans="1:11" ht="13.5" thickBot="1" x14ac:dyDescent="0.25">
      <c r="A34" s="6">
        <v>2018</v>
      </c>
      <c r="B34" s="7">
        <v>8024.0366919343478</v>
      </c>
      <c r="C34" s="7">
        <v>18.103951977490951</v>
      </c>
      <c r="D34" s="7">
        <v>7528.2339697293573</v>
      </c>
      <c r="E34" s="7">
        <v>17.235701485369123</v>
      </c>
      <c r="F34" s="7">
        <v>2556.3653022052417</v>
      </c>
      <c r="G34" s="7">
        <v>236.33610632628114</v>
      </c>
      <c r="H34" s="7">
        <v>986.35120698774097</v>
      </c>
      <c r="I34" s="7">
        <v>1010.3430340739372</v>
      </c>
      <c r="J34" s="7">
        <v>95.382308194715662</v>
      </c>
      <c r="K34" s="7">
        <v>20437.04861945162</v>
      </c>
    </row>
    <row r="35" spans="1:11" ht="13.5" thickBot="1" x14ac:dyDescent="0.25">
      <c r="A35" s="6">
        <v>2019</v>
      </c>
      <c r="B35" s="7">
        <v>8172.6906534711225</v>
      </c>
      <c r="C35" s="7">
        <v>21.80673433199345</v>
      </c>
      <c r="D35" s="7">
        <v>7658.0892245596169</v>
      </c>
      <c r="E35" s="7">
        <v>20.145624610142534</v>
      </c>
      <c r="F35" s="7">
        <v>2563.607446753349</v>
      </c>
      <c r="G35" s="7">
        <v>242.23595598006415</v>
      </c>
      <c r="H35" s="7">
        <v>998.855351951378</v>
      </c>
      <c r="I35" s="7">
        <v>1021.581172880877</v>
      </c>
      <c r="J35" s="7">
        <v>95.619114565954121</v>
      </c>
      <c r="K35" s="7">
        <v>20752.678920162361</v>
      </c>
    </row>
    <row r="36" spans="1:11" ht="13.5" thickBot="1" x14ac:dyDescent="0.25">
      <c r="A36" s="6">
        <v>2020</v>
      </c>
      <c r="B36" s="7">
        <v>8353.9100138413523</v>
      </c>
      <c r="C36" s="7">
        <v>25.633514824017389</v>
      </c>
      <c r="D36" s="7">
        <v>7787.8910042549023</v>
      </c>
      <c r="E36" s="7">
        <v>22.987644563310649</v>
      </c>
      <c r="F36" s="7">
        <v>2574.327126862639</v>
      </c>
      <c r="G36" s="7">
        <v>246.07078692949526</v>
      </c>
      <c r="H36" s="7">
        <v>1012.4450800908343</v>
      </c>
      <c r="I36" s="7">
        <v>1031.1275875966742</v>
      </c>
      <c r="J36" s="7">
        <v>95.828997414640085</v>
      </c>
      <c r="K36" s="7">
        <v>21101.600596990538</v>
      </c>
    </row>
    <row r="37" spans="1:11" ht="13.5" thickBot="1" x14ac:dyDescent="0.25">
      <c r="A37" s="6">
        <v>2021</v>
      </c>
      <c r="B37" s="7">
        <v>8534.8369756011743</v>
      </c>
      <c r="C37" s="7">
        <v>29.567063564864018</v>
      </c>
      <c r="D37" s="7">
        <v>7911.0886617038186</v>
      </c>
      <c r="E37" s="7">
        <v>25.800892286918785</v>
      </c>
      <c r="F37" s="7">
        <v>2590.8995162063979</v>
      </c>
      <c r="G37" s="7">
        <v>248.62562679414188</v>
      </c>
      <c r="H37" s="7">
        <v>1025.6333460588937</v>
      </c>
      <c r="I37" s="7">
        <v>1039.4179167759696</v>
      </c>
      <c r="J37" s="7">
        <v>95.932110237174498</v>
      </c>
      <c r="K37" s="7">
        <v>21446.434153377573</v>
      </c>
    </row>
    <row r="38" spans="1:11" ht="13.5" thickBot="1" x14ac:dyDescent="0.25">
      <c r="A38" s="6">
        <v>2022</v>
      </c>
      <c r="B38" s="7">
        <v>8712.6017638414523</v>
      </c>
      <c r="C38" s="7">
        <v>33.692511248537315</v>
      </c>
      <c r="D38" s="7">
        <v>8033.7096315083463</v>
      </c>
      <c r="E38" s="7">
        <v>28.434293731665786</v>
      </c>
      <c r="F38" s="7">
        <v>2614.8875020120963</v>
      </c>
      <c r="G38" s="7">
        <v>250.71369595430514</v>
      </c>
      <c r="H38" s="7">
        <v>1039.2795080153212</v>
      </c>
      <c r="I38" s="7">
        <v>1048.3390055932687</v>
      </c>
      <c r="J38" s="7">
        <v>96.028588558501596</v>
      </c>
      <c r="K38" s="7">
        <v>21795.559695483294</v>
      </c>
    </row>
    <row r="39" spans="1:11" ht="13.5" thickBot="1" x14ac:dyDescent="0.25">
      <c r="A39" s="6">
        <v>2023</v>
      </c>
      <c r="B39" s="7">
        <v>8894.1472986422468</v>
      </c>
      <c r="C39" s="7">
        <v>38.083256160689004</v>
      </c>
      <c r="D39" s="7">
        <v>8131.4256420665079</v>
      </c>
      <c r="E39" s="7">
        <v>31.127096963008452</v>
      </c>
      <c r="F39" s="7">
        <v>2638.897311243868</v>
      </c>
      <c r="G39" s="7">
        <v>252.71495344596565</v>
      </c>
      <c r="H39" s="7">
        <v>1052.9508428293409</v>
      </c>
      <c r="I39" s="7">
        <v>1056.7192285208407</v>
      </c>
      <c r="J39" s="7">
        <v>96.175944156634614</v>
      </c>
      <c r="K39" s="7">
        <v>22123.031220905406</v>
      </c>
    </row>
    <row r="40" spans="1:11" ht="13.5" thickBot="1" x14ac:dyDescent="0.25">
      <c r="A40" s="6">
        <v>2024</v>
      </c>
      <c r="B40" s="7">
        <v>9073.8563521087763</v>
      </c>
      <c r="C40" s="7">
        <v>42.598582118442813</v>
      </c>
      <c r="D40" s="7">
        <v>8233.1071097351251</v>
      </c>
      <c r="E40" s="7">
        <v>38.598356581733988</v>
      </c>
      <c r="F40" s="7">
        <v>2661.7973428928576</v>
      </c>
      <c r="G40" s="7">
        <v>255.43422531577036</v>
      </c>
      <c r="H40" s="7">
        <v>1066.7946509008684</v>
      </c>
      <c r="I40" s="7">
        <v>1065.902811171936</v>
      </c>
      <c r="J40" s="7">
        <v>96.390900806885426</v>
      </c>
      <c r="K40" s="7">
        <v>22453.283392932215</v>
      </c>
    </row>
    <row r="41" spans="1:11" ht="13.5" thickBot="1" x14ac:dyDescent="0.25">
      <c r="A41" s="6">
        <v>2025</v>
      </c>
      <c r="B41" s="7">
        <v>9250.0739517888178</v>
      </c>
      <c r="C41" s="7">
        <v>46.896062683578684</v>
      </c>
      <c r="D41" s="7">
        <v>8333.7108731945264</v>
      </c>
      <c r="E41" s="7">
        <v>41.464742672580051</v>
      </c>
      <c r="F41" s="7">
        <v>2681.1080592570165</v>
      </c>
      <c r="G41" s="7">
        <v>258.02725637340831</v>
      </c>
      <c r="H41" s="7">
        <v>1080.9115676805141</v>
      </c>
      <c r="I41" s="7">
        <v>1074.9345739227442</v>
      </c>
      <c r="J41" s="7">
        <v>96.573363665202265</v>
      </c>
      <c r="K41" s="7">
        <v>22775.339645882228</v>
      </c>
    </row>
    <row r="42" spans="1:11" ht="13.5" thickBot="1" x14ac:dyDescent="0.25">
      <c r="A42" s="6">
        <v>2026</v>
      </c>
      <c r="B42" s="7">
        <v>9427.0838237448243</v>
      </c>
      <c r="C42" s="7">
        <v>51.018081172489644</v>
      </c>
      <c r="D42" s="7">
        <v>8435.7215042727439</v>
      </c>
      <c r="E42" s="7">
        <v>44.277292991531787</v>
      </c>
      <c r="F42" s="7">
        <v>2701.5768598038908</v>
      </c>
      <c r="G42" s="7">
        <v>260.04780240637251</v>
      </c>
      <c r="H42" s="7">
        <v>1095.1730833969539</v>
      </c>
      <c r="I42" s="7">
        <v>1084.5314232516303</v>
      </c>
      <c r="J42" s="7">
        <v>96.777572800217044</v>
      </c>
      <c r="K42" s="7">
        <v>23100.912069676633</v>
      </c>
    </row>
    <row r="43" spans="1:11" x14ac:dyDescent="0.2">
      <c r="A43" s="22" t="s">
        <v>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4.1" customHeight="1" x14ac:dyDescent="0.2">
      <c r="A44" s="22" t="s">
        <v>23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4.1" customHeight="1" x14ac:dyDescent="0.2">
      <c r="A45" s="22" t="s">
        <v>24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4.1" customHeight="1" x14ac:dyDescent="0.2">
      <c r="A46" s="4"/>
    </row>
    <row r="47" spans="1:11" ht="15.75" x14ac:dyDescent="0.25">
      <c r="A47" s="21" t="s">
        <v>25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x14ac:dyDescent="0.2">
      <c r="A48" s="8" t="s">
        <v>26</v>
      </c>
      <c r="B48" s="13">
        <f>EXP((LN(B16/B6)/10))-1</f>
        <v>1.6252984336333709E-2</v>
      </c>
      <c r="C48" s="14" t="s">
        <v>61</v>
      </c>
      <c r="D48" s="13">
        <f>EXP((LN(D16/D6)/10))-1</f>
        <v>2.0347589083713702E-2</v>
      </c>
      <c r="E48" s="14" t="s">
        <v>61</v>
      </c>
      <c r="F48" s="13">
        <f t="shared" ref="F48:K48" si="0">EXP((LN(F16/F6)/10))-1</f>
        <v>1.8971075132172555E-2</v>
      </c>
      <c r="G48" s="13">
        <f t="shared" si="0"/>
        <v>3.3996129370246431E-2</v>
      </c>
      <c r="H48" s="13">
        <f t="shared" si="0"/>
        <v>3.0290125288217951E-2</v>
      </c>
      <c r="I48" s="13">
        <f t="shared" si="0"/>
        <v>-1.0700989262678928E-2</v>
      </c>
      <c r="J48" s="13">
        <f t="shared" si="0"/>
        <v>4.297696436606957E-2</v>
      </c>
      <c r="K48" s="13">
        <f t="shared" si="0"/>
        <v>1.820166784599464E-2</v>
      </c>
    </row>
    <row r="49" spans="1:11" x14ac:dyDescent="0.2">
      <c r="A49" s="8" t="s">
        <v>27</v>
      </c>
      <c r="B49" s="13">
        <f>EXP((LN(B29/B16)/13))-1</f>
        <v>1.2752213460897499E-2</v>
      </c>
      <c r="C49" s="14" t="s">
        <v>61</v>
      </c>
      <c r="D49" s="13">
        <f>EXP((LN(D29/D16)/13))-1</f>
        <v>2.0514789764640939E-2</v>
      </c>
      <c r="E49" s="14" t="s">
        <v>61</v>
      </c>
      <c r="F49" s="13">
        <f t="shared" ref="F49:K49" si="1">EXP((LN(F29/F16)/13))-1</f>
        <v>2.0665861436264699E-2</v>
      </c>
      <c r="G49" s="13">
        <f t="shared" si="1"/>
        <v>-4.9690554052486124E-3</v>
      </c>
      <c r="H49" s="13">
        <f t="shared" si="1"/>
        <v>-3.7789275057862226E-2</v>
      </c>
      <c r="I49" s="13">
        <f t="shared" si="1"/>
        <v>2.1773222288424599E-2</v>
      </c>
      <c r="J49" s="13">
        <f t="shared" si="1"/>
        <v>-1.6882626609365681E-2</v>
      </c>
      <c r="K49" s="13">
        <f t="shared" si="1"/>
        <v>1.2556808241447337E-2</v>
      </c>
    </row>
    <row r="50" spans="1:11" x14ac:dyDescent="0.2">
      <c r="A50" s="8" t="s">
        <v>28</v>
      </c>
      <c r="B50" s="13">
        <f t="shared" ref="B50:K50" si="2">EXP((LN(B31/B29)/2))-1</f>
        <v>2.5000665131070132E-2</v>
      </c>
      <c r="C50" s="13">
        <f t="shared" si="2"/>
        <v>0.53820916500497495</v>
      </c>
      <c r="D50" s="13">
        <f t="shared" si="2"/>
        <v>2.5865053048559572E-2</v>
      </c>
      <c r="E50" s="13">
        <f t="shared" si="2"/>
        <v>0.48254428366729618</v>
      </c>
      <c r="F50" s="13">
        <f t="shared" si="2"/>
        <v>1.7475507169875337E-2</v>
      </c>
      <c r="G50" s="13">
        <f t="shared" si="2"/>
        <v>5.883243376451075E-3</v>
      </c>
      <c r="H50" s="13">
        <f t="shared" si="2"/>
        <v>-1.7092180027248438E-2</v>
      </c>
      <c r="I50" s="13">
        <f t="shared" si="2"/>
        <v>7.2624177080005126E-3</v>
      </c>
      <c r="J50" s="13">
        <f t="shared" si="2"/>
        <v>-1.4634211654630525E-3</v>
      </c>
      <c r="K50" s="13">
        <f t="shared" si="2"/>
        <v>2.0925792366267792E-2</v>
      </c>
    </row>
    <row r="51" spans="1:11" x14ac:dyDescent="0.2">
      <c r="A51" s="8" t="s">
        <v>60</v>
      </c>
      <c r="B51" s="13">
        <f t="shared" ref="B51:K51" si="3">EXP((LN(B42/B29)/13))-1</f>
        <v>2.1376210787927397E-2</v>
      </c>
      <c r="C51" s="13">
        <f t="shared" si="3"/>
        <v>0.23591408594217955</v>
      </c>
      <c r="D51" s="13">
        <f t="shared" si="3"/>
        <v>1.595836402422468E-2</v>
      </c>
      <c r="E51" s="13">
        <f t="shared" si="3"/>
        <v>0.20353121458339607</v>
      </c>
      <c r="F51" s="13">
        <f t="shared" si="3"/>
        <v>9.1758356336426594E-3</v>
      </c>
      <c r="G51" s="13">
        <f t="shared" si="3"/>
        <v>2.5135982451643057E-2</v>
      </c>
      <c r="H51" s="13">
        <f t="shared" si="3"/>
        <v>7.633904479328546E-3</v>
      </c>
      <c r="I51" s="13">
        <f t="shared" si="3"/>
        <v>9.3315033235199518E-3</v>
      </c>
      <c r="J51" s="13">
        <f t="shared" si="3"/>
        <v>1.5609597117469676E-3</v>
      </c>
      <c r="K51" s="13">
        <f t="shared" si="3"/>
        <v>1.6546034264861786E-2</v>
      </c>
    </row>
    <row r="52" spans="1:11" ht="14.1" customHeight="1" x14ac:dyDescent="0.2">
      <c r="A52" s="4"/>
    </row>
  </sheetData>
  <mergeCells count="7">
    <mergeCell ref="A47:K47"/>
    <mergeCell ref="A1:K1"/>
    <mergeCell ref="A2:K2"/>
    <mergeCell ref="A3:K3"/>
    <mergeCell ref="A43:K43"/>
    <mergeCell ref="A44:K44"/>
    <mergeCell ref="A45:K45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20" t="s">
        <v>71</v>
      </c>
      <c r="B1" s="20"/>
      <c r="C1" s="20"/>
      <c r="D1" s="20"/>
      <c r="E1" s="20"/>
      <c r="F1" s="20"/>
      <c r="G1" s="20"/>
      <c r="H1" s="20"/>
      <c r="I1" s="20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29</v>
      </c>
      <c r="B3" s="20"/>
      <c r="C3" s="20"/>
      <c r="D3" s="20"/>
      <c r="E3" s="20"/>
      <c r="F3" s="20"/>
      <c r="G3" s="20"/>
      <c r="H3" s="20"/>
      <c r="I3" s="20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30</v>
      </c>
    </row>
    <row r="6" spans="1:11" ht="13.5" thickBot="1" x14ac:dyDescent="0.25">
      <c r="A6" s="6">
        <v>1990</v>
      </c>
      <c r="B6" s="7">
        <v>5168.9557839999998</v>
      </c>
      <c r="C6" s="7">
        <v>4311.2482986334435</v>
      </c>
      <c r="D6" s="7">
        <v>1523.8532682812968</v>
      </c>
      <c r="E6" s="7">
        <v>143.82328900000002</v>
      </c>
      <c r="F6" s="7">
        <v>1214.6155529807222</v>
      </c>
      <c r="G6" s="7">
        <v>808.94295870727933</v>
      </c>
      <c r="H6" s="7">
        <v>77.687598999999992</v>
      </c>
      <c r="I6" s="7">
        <v>13249.126750602742</v>
      </c>
    </row>
    <row r="7" spans="1:11" ht="13.5" thickBot="1" x14ac:dyDescent="0.25">
      <c r="A7" s="6">
        <v>1991</v>
      </c>
      <c r="B7" s="7">
        <v>5252.202220000001</v>
      </c>
      <c r="C7" s="7">
        <v>4289.0092279281471</v>
      </c>
      <c r="D7" s="7">
        <v>1583.4797126954736</v>
      </c>
      <c r="E7" s="7">
        <v>154.95826851808891</v>
      </c>
      <c r="F7" s="7">
        <v>816.35212137507506</v>
      </c>
      <c r="G7" s="7">
        <v>855.50784570517715</v>
      </c>
      <c r="H7" s="7">
        <v>98.79002899999999</v>
      </c>
      <c r="I7" s="7">
        <v>13050.299425221961</v>
      </c>
    </row>
    <row r="8" spans="1:11" ht="13.5" thickBot="1" x14ac:dyDescent="0.25">
      <c r="A8" s="6">
        <v>1992</v>
      </c>
      <c r="B8" s="7">
        <v>5275.4973039999995</v>
      </c>
      <c r="C8" s="7">
        <v>4512.663913039225</v>
      </c>
      <c r="D8" s="7">
        <v>1694.1620582401927</v>
      </c>
      <c r="E8" s="7">
        <v>121.99846776744737</v>
      </c>
      <c r="F8" s="7">
        <v>964.14573807610384</v>
      </c>
      <c r="G8" s="7">
        <v>845.79266922930026</v>
      </c>
      <c r="H8" s="7">
        <v>92.643091999999996</v>
      </c>
      <c r="I8" s="7">
        <v>13506.903242352269</v>
      </c>
    </row>
    <row r="9" spans="1:11" ht="13.5" thickBot="1" x14ac:dyDescent="0.25">
      <c r="A9" s="6">
        <v>1993</v>
      </c>
      <c r="B9" s="7">
        <v>5266.0029370000002</v>
      </c>
      <c r="C9" s="7">
        <v>4506.7851972292929</v>
      </c>
      <c r="D9" s="7">
        <v>1653.3567193974343</v>
      </c>
      <c r="E9" s="7">
        <v>118.16147490736114</v>
      </c>
      <c r="F9" s="7">
        <v>1743.2790061734095</v>
      </c>
      <c r="G9" s="7">
        <v>754.88573872727557</v>
      </c>
      <c r="H9" s="7">
        <v>93.780486999999994</v>
      </c>
      <c r="I9" s="7">
        <v>14136.251560434775</v>
      </c>
    </row>
    <row r="10" spans="1:11" ht="13.5" thickBot="1" x14ac:dyDescent="0.25">
      <c r="A10" s="6">
        <v>1994</v>
      </c>
      <c r="B10" s="7">
        <v>5345.2822530000003</v>
      </c>
      <c r="C10" s="7">
        <v>4547.4775141409636</v>
      </c>
      <c r="D10" s="7">
        <v>1748.6799465035151</v>
      </c>
      <c r="E10" s="7">
        <v>130.88402054202064</v>
      </c>
      <c r="F10" s="7">
        <v>1032.7041000899742</v>
      </c>
      <c r="G10" s="7">
        <v>688.45267506633763</v>
      </c>
      <c r="H10" s="7">
        <v>101.05510200000001</v>
      </c>
      <c r="I10" s="7">
        <v>13594.53561134281</v>
      </c>
    </row>
    <row r="11" spans="1:11" ht="13.5" thickBot="1" x14ac:dyDescent="0.25">
      <c r="A11" s="6">
        <v>1995</v>
      </c>
      <c r="B11" s="7">
        <v>5276.7871330000007</v>
      </c>
      <c r="C11" s="7">
        <v>4630.929808734616</v>
      </c>
      <c r="D11" s="7">
        <v>1723.6836624489008</v>
      </c>
      <c r="E11" s="7">
        <v>134.64562455611369</v>
      </c>
      <c r="F11" s="7">
        <v>1559.9589473893077</v>
      </c>
      <c r="G11" s="7">
        <v>767.41603789674537</v>
      </c>
      <c r="H11" s="7">
        <v>105.44081099999998</v>
      </c>
      <c r="I11" s="7">
        <v>14198.862025025683</v>
      </c>
    </row>
    <row r="12" spans="1:11" ht="13.5" thickBot="1" x14ac:dyDescent="0.25">
      <c r="A12" s="6">
        <v>1996</v>
      </c>
      <c r="B12" s="7">
        <v>5605.2356600000003</v>
      </c>
      <c r="C12" s="7">
        <v>4814.0284013339942</v>
      </c>
      <c r="D12" s="7">
        <v>1931.9686287306556</v>
      </c>
      <c r="E12" s="7">
        <v>132.42555108509768</v>
      </c>
      <c r="F12" s="7">
        <v>1608.8290121776799</v>
      </c>
      <c r="G12" s="7">
        <v>741.63288911597931</v>
      </c>
      <c r="H12" s="7">
        <v>106.329335</v>
      </c>
      <c r="I12" s="7">
        <v>14940.449477443408</v>
      </c>
    </row>
    <row r="13" spans="1:11" ht="13.5" thickBot="1" x14ac:dyDescent="0.25">
      <c r="A13" s="6">
        <v>1997</v>
      </c>
      <c r="B13" s="7">
        <v>5627.3254559999996</v>
      </c>
      <c r="C13" s="7">
        <v>5009.0933350309033</v>
      </c>
      <c r="D13" s="7">
        <v>2014.5244965807028</v>
      </c>
      <c r="E13" s="7">
        <v>135.34370376046164</v>
      </c>
      <c r="F13" s="7">
        <v>1675.944964138424</v>
      </c>
      <c r="G13" s="7">
        <v>770.11042355441305</v>
      </c>
      <c r="H13" s="7">
        <v>105.130077</v>
      </c>
      <c r="I13" s="7">
        <v>15337.472456064905</v>
      </c>
    </row>
    <row r="14" spans="1:11" ht="13.5" thickBot="1" x14ac:dyDescent="0.25">
      <c r="A14" s="6">
        <v>1998</v>
      </c>
      <c r="B14" s="7">
        <v>5817.4974340000008</v>
      </c>
      <c r="C14" s="7">
        <v>5014.4774530702516</v>
      </c>
      <c r="D14" s="7">
        <v>2185.8069930730962</v>
      </c>
      <c r="E14" s="7">
        <v>156.45771449584706</v>
      </c>
      <c r="F14" s="7">
        <v>1420.9453172793969</v>
      </c>
      <c r="G14" s="7">
        <v>758.57567390852023</v>
      </c>
      <c r="H14" s="7">
        <v>104.026591</v>
      </c>
      <c r="I14" s="7">
        <v>15457.787176827114</v>
      </c>
    </row>
    <row r="15" spans="1:11" ht="13.5" thickBot="1" x14ac:dyDescent="0.25">
      <c r="A15" s="6">
        <v>1999</v>
      </c>
      <c r="B15" s="7">
        <v>5798.3381550000004</v>
      </c>
      <c r="C15" s="7">
        <v>5043.9724342170448</v>
      </c>
      <c r="D15" s="7">
        <v>1719.8191023018983</v>
      </c>
      <c r="E15" s="7">
        <v>193.6542373322844</v>
      </c>
      <c r="F15" s="7">
        <v>1641.8269900197272</v>
      </c>
      <c r="G15" s="7">
        <v>747.64053737131758</v>
      </c>
      <c r="H15" s="7">
        <v>106.74076600000001</v>
      </c>
      <c r="I15" s="7">
        <v>15251.992222242274</v>
      </c>
    </row>
    <row r="16" spans="1:11" ht="13.5" thickBot="1" x14ac:dyDescent="0.25">
      <c r="A16" s="6">
        <v>2000</v>
      </c>
      <c r="B16" s="7">
        <v>6071.5169999999998</v>
      </c>
      <c r="C16" s="7">
        <v>5269.3689264533987</v>
      </c>
      <c r="D16" s="7">
        <v>1838.915241162603</v>
      </c>
      <c r="E16" s="7">
        <v>200.91776872156422</v>
      </c>
      <c r="F16" s="7">
        <v>1636.9454678383752</v>
      </c>
      <c r="G16" s="7">
        <v>726.4297922592915</v>
      </c>
      <c r="H16" s="7">
        <v>118.3310898919555</v>
      </c>
      <c r="I16" s="7">
        <v>15862.425286327189</v>
      </c>
    </row>
    <row r="17" spans="1:9" ht="13.5" thickBot="1" x14ac:dyDescent="0.25">
      <c r="A17" s="6">
        <v>2001</v>
      </c>
      <c r="B17" s="7">
        <v>5895.5232407074609</v>
      </c>
      <c r="C17" s="7">
        <v>5727.7437297107635</v>
      </c>
      <c r="D17" s="7">
        <v>1972.4800728779239</v>
      </c>
      <c r="E17" s="7">
        <v>186.26311599830044</v>
      </c>
      <c r="F17" s="7">
        <v>1489.8779837510349</v>
      </c>
      <c r="G17" s="7">
        <v>664.12316369608118</v>
      </c>
      <c r="H17" s="7">
        <v>124.7426419024099</v>
      </c>
      <c r="I17" s="7">
        <v>16060.753948643978</v>
      </c>
    </row>
    <row r="18" spans="1:9" ht="13.5" thickBot="1" x14ac:dyDescent="0.25">
      <c r="A18" s="6">
        <v>2002</v>
      </c>
      <c r="B18" s="7">
        <v>6125.4319123683481</v>
      </c>
      <c r="C18" s="7">
        <v>5807.391191480051</v>
      </c>
      <c r="D18" s="7">
        <v>1928.112406506855</v>
      </c>
      <c r="E18" s="7">
        <v>175.31168724404264</v>
      </c>
      <c r="F18" s="7">
        <v>1667.1464390609351</v>
      </c>
      <c r="G18" s="7">
        <v>695.96637105832156</v>
      </c>
      <c r="H18" s="7">
        <v>118.87426162659527</v>
      </c>
      <c r="I18" s="7">
        <v>16518.234269345146</v>
      </c>
    </row>
    <row r="19" spans="1:9" ht="13.5" thickBot="1" x14ac:dyDescent="0.25">
      <c r="A19" s="6">
        <v>2003</v>
      </c>
      <c r="B19" s="7">
        <v>6595.120269382498</v>
      </c>
      <c r="C19" s="7">
        <v>6057.5397967594781</v>
      </c>
      <c r="D19" s="7">
        <v>1851.1056348212858</v>
      </c>
      <c r="E19" s="7">
        <v>167.23586405578027</v>
      </c>
      <c r="F19" s="7">
        <v>1662.0024378033363</v>
      </c>
      <c r="G19" s="7">
        <v>702.24667215600164</v>
      </c>
      <c r="H19" s="7">
        <v>112.90699058192375</v>
      </c>
      <c r="I19" s="7">
        <v>17148.157665560302</v>
      </c>
    </row>
    <row r="20" spans="1:9" ht="13.5" thickBot="1" x14ac:dyDescent="0.25">
      <c r="A20" s="6">
        <v>2004</v>
      </c>
      <c r="B20" s="7">
        <v>6751.5999595586509</v>
      </c>
      <c r="C20" s="7">
        <v>6188.8904726315495</v>
      </c>
      <c r="D20" s="7">
        <v>2187.6554725903857</v>
      </c>
      <c r="E20" s="7">
        <v>203.62539230627181</v>
      </c>
      <c r="F20" s="7">
        <v>1730.1276356260394</v>
      </c>
      <c r="G20" s="7">
        <v>729.97070065446451</v>
      </c>
      <c r="H20" s="7">
        <v>122.27218013000974</v>
      </c>
      <c r="I20" s="7">
        <v>17914.141813497372</v>
      </c>
    </row>
    <row r="21" spans="1:9" ht="13.5" thickBot="1" x14ac:dyDescent="0.25">
      <c r="A21" s="6">
        <v>2005</v>
      </c>
      <c r="B21" s="7">
        <v>6968.5264333580608</v>
      </c>
      <c r="C21" s="7">
        <v>6449.0801110164202</v>
      </c>
      <c r="D21" s="7">
        <v>2441.7191369450616</v>
      </c>
      <c r="E21" s="7">
        <v>195.9601649730588</v>
      </c>
      <c r="F21" s="7">
        <v>1284.3782407724023</v>
      </c>
      <c r="G21" s="7">
        <v>725.51785025819368</v>
      </c>
      <c r="H21" s="7">
        <v>126.01674173961693</v>
      </c>
      <c r="I21" s="7">
        <v>18191.198679062818</v>
      </c>
    </row>
    <row r="22" spans="1:9" ht="13.5" thickBot="1" x14ac:dyDescent="0.25">
      <c r="A22" s="6">
        <v>2006</v>
      </c>
      <c r="B22" s="7">
        <v>7270.4198454394837</v>
      </c>
      <c r="C22" s="7">
        <v>6473.5597982584695</v>
      </c>
      <c r="D22" s="7">
        <v>2491.3252532689971</v>
      </c>
      <c r="E22" s="7">
        <v>207.305456874453</v>
      </c>
      <c r="F22" s="7">
        <v>1306.4119987637644</v>
      </c>
      <c r="G22" s="7">
        <v>755.08601649276068</v>
      </c>
      <c r="H22" s="7">
        <v>126.62851708388008</v>
      </c>
      <c r="I22" s="7">
        <v>18630.73688618181</v>
      </c>
    </row>
    <row r="23" spans="1:9" ht="13.5" thickBot="1" x14ac:dyDescent="0.25">
      <c r="A23" s="6">
        <v>2007</v>
      </c>
      <c r="B23" s="7">
        <v>7123.6809869798244</v>
      </c>
      <c r="C23" s="7">
        <v>6632.1194517745826</v>
      </c>
      <c r="D23" s="7">
        <v>2689.4847647490601</v>
      </c>
      <c r="E23" s="7">
        <v>210.60968811113793</v>
      </c>
      <c r="F23" s="7">
        <v>1228.7081950119912</v>
      </c>
      <c r="G23" s="7">
        <v>802.68925114857689</v>
      </c>
      <c r="H23" s="7">
        <v>93.643090989730226</v>
      </c>
      <c r="I23" s="7">
        <v>18780.935428764904</v>
      </c>
    </row>
    <row r="24" spans="1:9" ht="13.5" thickBot="1" x14ac:dyDescent="0.25">
      <c r="A24" s="6">
        <v>2008</v>
      </c>
      <c r="B24" s="7">
        <v>7228.5347860000002</v>
      </c>
      <c r="C24" s="7">
        <v>6775.2446965998279</v>
      </c>
      <c r="D24" s="7">
        <v>2559.3209651057073</v>
      </c>
      <c r="E24" s="7">
        <v>206.33502662862966</v>
      </c>
      <c r="F24" s="7">
        <v>1243.0327255730949</v>
      </c>
      <c r="G24" s="7">
        <v>820.5971747122469</v>
      </c>
      <c r="H24" s="7">
        <v>100.53923794048829</v>
      </c>
      <c r="I24" s="7">
        <v>18933.604612559993</v>
      </c>
    </row>
    <row r="25" spans="1:9" ht="13.5" thickBot="1" x14ac:dyDescent="0.25">
      <c r="A25" s="6">
        <v>2009</v>
      </c>
      <c r="B25" s="7">
        <v>7155.5155498912418</v>
      </c>
      <c r="C25" s="7">
        <v>6665.9392107309632</v>
      </c>
      <c r="D25" s="7">
        <v>2450.3307694098548</v>
      </c>
      <c r="E25" s="7">
        <v>193.90394805186904</v>
      </c>
      <c r="F25" s="7">
        <v>1605.1553972035047</v>
      </c>
      <c r="G25" s="7">
        <v>796.58629129928306</v>
      </c>
      <c r="H25" s="7">
        <v>101.72931530531551</v>
      </c>
      <c r="I25" s="7">
        <v>18969.160481892028</v>
      </c>
    </row>
    <row r="26" spans="1:9" ht="13.5" thickBot="1" x14ac:dyDescent="0.25">
      <c r="A26" s="6">
        <v>2010</v>
      </c>
      <c r="B26" s="7">
        <v>6800.5712447745782</v>
      </c>
      <c r="C26" s="7">
        <v>6408.1390265515047</v>
      </c>
      <c r="D26" s="7">
        <v>2417.2414798717341</v>
      </c>
      <c r="E26" s="7">
        <v>177.88372457793506</v>
      </c>
      <c r="F26" s="7">
        <v>1639.8371542335433</v>
      </c>
      <c r="G26" s="7">
        <v>978.30251903961459</v>
      </c>
      <c r="H26" s="7">
        <v>100.77944217258349</v>
      </c>
      <c r="I26" s="7">
        <v>18522.754591221496</v>
      </c>
    </row>
    <row r="27" spans="1:9" ht="13.5" thickBot="1" x14ac:dyDescent="0.25">
      <c r="A27" s="6">
        <v>2011</v>
      </c>
      <c r="B27" s="7">
        <v>7053.7802295999991</v>
      </c>
      <c r="C27" s="7">
        <v>6383.8215888871828</v>
      </c>
      <c r="D27" s="7">
        <v>2402.3826860254994</v>
      </c>
      <c r="E27" s="7">
        <v>176.11132643000002</v>
      </c>
      <c r="F27" s="7">
        <v>1137.8946356499998</v>
      </c>
      <c r="G27" s="7">
        <v>1232.4188565773163</v>
      </c>
      <c r="H27" s="7">
        <v>100.527759</v>
      </c>
      <c r="I27" s="7">
        <v>18486.937082169996</v>
      </c>
    </row>
    <row r="28" spans="1:9" ht="13.5" thickBot="1" x14ac:dyDescent="0.25">
      <c r="A28" s="6">
        <v>2012</v>
      </c>
      <c r="B28" s="7">
        <v>7131.187908146122</v>
      </c>
      <c r="C28" s="7">
        <v>6441.9651049961758</v>
      </c>
      <c r="D28" s="7">
        <v>2399.2375337277535</v>
      </c>
      <c r="E28" s="7">
        <v>177.97583844240469</v>
      </c>
      <c r="F28" s="7">
        <v>1143.962342005917</v>
      </c>
      <c r="G28" s="7">
        <v>1089.3550166864266</v>
      </c>
      <c r="H28" s="7">
        <v>98.044660000000007</v>
      </c>
      <c r="I28" s="7">
        <v>18481.7284040048</v>
      </c>
    </row>
    <row r="29" spans="1:9" ht="13.5" thickBot="1" x14ac:dyDescent="0.25">
      <c r="A29" s="6">
        <v>2013</v>
      </c>
      <c r="B29" s="7">
        <v>7112.5673633300003</v>
      </c>
      <c r="C29" s="7">
        <v>6784.2819179231083</v>
      </c>
      <c r="D29" s="7">
        <v>2353.760598415879</v>
      </c>
      <c r="E29" s="7">
        <v>188.31893058000003</v>
      </c>
      <c r="F29" s="7">
        <v>992.05794486787272</v>
      </c>
      <c r="G29" s="7">
        <v>960.25919659057331</v>
      </c>
      <c r="H29" s="7">
        <v>94.835008270439658</v>
      </c>
      <c r="I29" s="7">
        <v>18486.080959977873</v>
      </c>
    </row>
    <row r="30" spans="1:9" ht="13.5" thickBot="1" x14ac:dyDescent="0.25">
      <c r="A30" s="6">
        <v>2014</v>
      </c>
      <c r="B30" s="7">
        <v>7224.5056901203106</v>
      </c>
      <c r="C30" s="7">
        <v>6960.5388281984142</v>
      </c>
      <c r="D30" s="7">
        <v>2412.857939988251</v>
      </c>
      <c r="E30" s="7">
        <v>188.11279111928422</v>
      </c>
      <c r="F30" s="7">
        <v>950.07080781627326</v>
      </c>
      <c r="G30" s="7">
        <v>967.82753364587859</v>
      </c>
      <c r="H30" s="7">
        <v>94.333831759785866</v>
      </c>
      <c r="I30" s="7">
        <v>18798.247422648197</v>
      </c>
    </row>
    <row r="31" spans="1:9" ht="13.5" thickBot="1" x14ac:dyDescent="0.25">
      <c r="A31" s="6">
        <v>2015</v>
      </c>
      <c r="B31" s="7">
        <v>7437.4357300294505</v>
      </c>
      <c r="C31" s="7">
        <v>7114.0119319340192</v>
      </c>
      <c r="D31" s="7">
        <v>2413.8039407055712</v>
      </c>
      <c r="E31" s="7">
        <v>190.54130098088561</v>
      </c>
      <c r="F31" s="7">
        <v>958.43460633858115</v>
      </c>
      <c r="G31" s="7">
        <v>974.27417309088662</v>
      </c>
      <c r="H31" s="7">
        <v>94.557644252576679</v>
      </c>
      <c r="I31" s="7">
        <v>19183.059327331976</v>
      </c>
    </row>
    <row r="32" spans="1:9" ht="13.5" thickBot="1" x14ac:dyDescent="0.25">
      <c r="A32" s="6">
        <v>2016</v>
      </c>
      <c r="B32" s="7">
        <v>7578.6117861565517</v>
      </c>
      <c r="C32" s="7">
        <v>7147.9987881748802</v>
      </c>
      <c r="D32" s="7">
        <v>2429.8944683367713</v>
      </c>
      <c r="E32" s="7">
        <v>199.55829843568881</v>
      </c>
      <c r="F32" s="7">
        <v>963.97073223970926</v>
      </c>
      <c r="G32" s="7">
        <v>991.5755490923757</v>
      </c>
      <c r="H32" s="7">
        <v>94.830610132655721</v>
      </c>
      <c r="I32" s="7">
        <v>19406.440232568631</v>
      </c>
    </row>
    <row r="33" spans="1:9" ht="13.5" thickBot="1" x14ac:dyDescent="0.25">
      <c r="A33" s="6">
        <v>2017</v>
      </c>
      <c r="B33" s="7">
        <v>7770.8247254760872</v>
      </c>
      <c r="C33" s="7">
        <v>7256.1073589107154</v>
      </c>
      <c r="D33" s="7">
        <v>2463.4657011746908</v>
      </c>
      <c r="E33" s="7">
        <v>222.14119790037532</v>
      </c>
      <c r="F33" s="7">
        <v>974.4763079784575</v>
      </c>
      <c r="G33" s="7">
        <v>1003.0396588033946</v>
      </c>
      <c r="H33" s="7">
        <v>95.198865891993563</v>
      </c>
      <c r="I33" s="7">
        <v>19785.253816135715</v>
      </c>
    </row>
    <row r="34" spans="1:9" ht="13.5" thickBot="1" x14ac:dyDescent="0.25">
      <c r="A34" s="6">
        <v>2018</v>
      </c>
      <c r="B34" s="7">
        <v>7924.4124732469636</v>
      </c>
      <c r="C34" s="7">
        <v>7378.5730056290076</v>
      </c>
      <c r="D34" s="7">
        <v>2482.4871257691689</v>
      </c>
      <c r="E34" s="7">
        <v>236.33610632628114</v>
      </c>
      <c r="F34" s="7">
        <v>986.33015015062335</v>
      </c>
      <c r="G34" s="7">
        <v>1009.4353497726503</v>
      </c>
      <c r="H34" s="7">
        <v>95.382308194715662</v>
      </c>
      <c r="I34" s="7">
        <v>20112.956519089414</v>
      </c>
    </row>
    <row r="35" spans="1:9" ht="13.5" thickBot="1" x14ac:dyDescent="0.25">
      <c r="A35" s="6">
        <v>2019</v>
      </c>
      <c r="B35" s="7">
        <v>8073.3759891422551</v>
      </c>
      <c r="C35" s="7">
        <v>7492.5699697498922</v>
      </c>
      <c r="D35" s="7">
        <v>2490.447125420294</v>
      </c>
      <c r="E35" s="7">
        <v>242.23595598006415</v>
      </c>
      <c r="F35" s="7">
        <v>998.83449092354545</v>
      </c>
      <c r="G35" s="7">
        <v>1020.6747557286864</v>
      </c>
      <c r="H35" s="7">
        <v>95.619114565954121</v>
      </c>
      <c r="I35" s="7">
        <v>20413.757401510691</v>
      </c>
    </row>
    <row r="36" spans="1:9" ht="13.5" thickBot="1" x14ac:dyDescent="0.25">
      <c r="A36" s="6">
        <v>2020</v>
      </c>
      <c r="B36" s="7">
        <v>8246.0650438391131</v>
      </c>
      <c r="C36" s="7">
        <v>7601.900682454554</v>
      </c>
      <c r="D36" s="7">
        <v>2501.9356814327557</v>
      </c>
      <c r="E36" s="7">
        <v>246.07078692949526</v>
      </c>
      <c r="F36" s="7">
        <v>1012.4244118118615</v>
      </c>
      <c r="G36" s="7">
        <v>1030.22231817647</v>
      </c>
      <c r="H36" s="7">
        <v>95.828997414640085</v>
      </c>
      <c r="I36" s="7">
        <v>20734.447922058891</v>
      </c>
    </row>
    <row r="37" spans="1:9" ht="13.5" thickBot="1" x14ac:dyDescent="0.25">
      <c r="A37" s="6">
        <v>2021</v>
      </c>
      <c r="B37" s="7">
        <v>8413.1237647614053</v>
      </c>
      <c r="C37" s="7">
        <v>7701.2557886501127</v>
      </c>
      <c r="D37" s="7">
        <v>2519.2555643574333</v>
      </c>
      <c r="E37" s="7">
        <v>248.62562679414188</v>
      </c>
      <c r="F37" s="7">
        <v>1025.6128700374163</v>
      </c>
      <c r="G37" s="7">
        <v>1038.513845234299</v>
      </c>
      <c r="H37" s="7">
        <v>95.932110237174498</v>
      </c>
      <c r="I37" s="7">
        <v>21042.319570071984</v>
      </c>
    </row>
    <row r="38" spans="1:9" ht="13.5" thickBot="1" x14ac:dyDescent="0.25">
      <c r="A38" s="6">
        <v>2022</v>
      </c>
      <c r="B38" s="7">
        <v>8570.8581030493478</v>
      </c>
      <c r="C38" s="7">
        <v>7796.4272094088519</v>
      </c>
      <c r="D38" s="7">
        <v>2543.9757439089481</v>
      </c>
      <c r="E38" s="7">
        <v>250.71369595430514</v>
      </c>
      <c r="F38" s="7">
        <v>1039.2592218665566</v>
      </c>
      <c r="G38" s="7">
        <v>1047.4360924692996</v>
      </c>
      <c r="H38" s="7">
        <v>96.028588558501596</v>
      </c>
      <c r="I38" s="7">
        <v>21344.698655215809</v>
      </c>
    </row>
    <row r="39" spans="1:9" ht="13.5" thickBot="1" x14ac:dyDescent="0.25">
      <c r="A39" s="6">
        <v>2023</v>
      </c>
      <c r="B39" s="7">
        <v>8724.8608769562215</v>
      </c>
      <c r="C39" s="7">
        <v>7863.6444836440796</v>
      </c>
      <c r="D39" s="7">
        <v>2568.733028594359</v>
      </c>
      <c r="E39" s="7">
        <v>252.71495344596565</v>
      </c>
      <c r="F39" s="7">
        <v>1052.9307462206339</v>
      </c>
      <c r="G39" s="7">
        <v>1055.817530672736</v>
      </c>
      <c r="H39" s="7">
        <v>96.175944156634614</v>
      </c>
      <c r="I39" s="7">
        <v>21614.877563690628</v>
      </c>
    </row>
    <row r="40" spans="1:9" ht="13.5" thickBot="1" x14ac:dyDescent="0.25">
      <c r="A40" s="6">
        <v>2024</v>
      </c>
      <c r="B40" s="7">
        <v>8867.8562326581923</v>
      </c>
      <c r="C40" s="7">
        <v>7932.3719590492219</v>
      </c>
      <c r="D40" s="7">
        <v>2592.3579115699163</v>
      </c>
      <c r="E40" s="7">
        <v>255.43422531577036</v>
      </c>
      <c r="F40" s="7">
        <v>1066.7747431058244</v>
      </c>
      <c r="G40" s="7">
        <v>1065.0023612982304</v>
      </c>
      <c r="H40" s="7">
        <v>96.390900806885426</v>
      </c>
      <c r="I40" s="7">
        <v>21876.188333804039</v>
      </c>
    </row>
    <row r="41" spans="1:9" ht="13.5" thickBot="1" x14ac:dyDescent="0.25">
      <c r="A41" s="6">
        <v>2025</v>
      </c>
      <c r="B41" s="7">
        <v>8996.8283600274935</v>
      </c>
      <c r="C41" s="7">
        <v>7999.1077770207994</v>
      </c>
      <c r="D41" s="7">
        <v>2612.3796177419099</v>
      </c>
      <c r="E41" s="7">
        <v>258.02725637340831</v>
      </c>
      <c r="F41" s="7">
        <v>1080.8918479536842</v>
      </c>
      <c r="G41" s="7">
        <v>1074.035405566711</v>
      </c>
      <c r="H41" s="7">
        <v>96.573363665202265</v>
      </c>
      <c r="I41" s="7">
        <v>22117.843628349212</v>
      </c>
    </row>
    <row r="42" spans="1:9" ht="13.5" thickBot="1" x14ac:dyDescent="0.25">
      <c r="A42" s="6">
        <v>2026</v>
      </c>
      <c r="B42" s="7">
        <v>9113.4364178359392</v>
      </c>
      <c r="C42" s="7">
        <v>8065.283526704442</v>
      </c>
      <c r="D42" s="7">
        <v>2633.5607307410969</v>
      </c>
      <c r="E42" s="7">
        <v>260.04780240637251</v>
      </c>
      <c r="F42" s="7">
        <v>1095.1535501446533</v>
      </c>
      <c r="G42" s="7">
        <v>1083.633528954341</v>
      </c>
      <c r="H42" s="7">
        <v>96.777572800217044</v>
      </c>
      <c r="I42" s="7">
        <v>22347.893129587064</v>
      </c>
    </row>
    <row r="43" spans="1:9" x14ac:dyDescent="0.2">
      <c r="A43" s="22" t="s">
        <v>0</v>
      </c>
      <c r="B43" s="22"/>
      <c r="C43" s="22"/>
      <c r="D43" s="22"/>
      <c r="E43" s="22"/>
      <c r="F43" s="22"/>
      <c r="G43" s="22"/>
      <c r="H43" s="22"/>
      <c r="I43" s="22"/>
    </row>
    <row r="44" spans="1:9" ht="14.1" customHeight="1" x14ac:dyDescent="0.2">
      <c r="A44" s="22" t="s">
        <v>31</v>
      </c>
      <c r="B44" s="22"/>
      <c r="C44" s="22"/>
      <c r="D44" s="22"/>
      <c r="E44" s="22"/>
      <c r="F44" s="22"/>
      <c r="G44" s="22"/>
      <c r="H44" s="22"/>
      <c r="I44" s="22"/>
    </row>
    <row r="45" spans="1:9" ht="14.1" customHeight="1" x14ac:dyDescent="0.2">
      <c r="A45" s="4"/>
    </row>
    <row r="46" spans="1:9" ht="15.75" x14ac:dyDescent="0.25">
      <c r="A46" s="21" t="s">
        <v>25</v>
      </c>
      <c r="B46" s="21"/>
      <c r="C46" s="21"/>
      <c r="D46" s="21"/>
      <c r="E46" s="21"/>
      <c r="F46" s="21"/>
      <c r="G46" s="21"/>
      <c r="H46" s="21"/>
      <c r="I46" s="21"/>
    </row>
    <row r="47" spans="1:9" x14ac:dyDescent="0.2">
      <c r="A47" s="8" t="s">
        <v>26</v>
      </c>
      <c r="B47" s="13">
        <f t="shared" ref="B47:I47" si="0">EXP((LN(B16/B6)/10))-1</f>
        <v>1.6223982358588573E-2</v>
      </c>
      <c r="C47" s="13">
        <f t="shared" si="0"/>
        <v>2.0271034038661595E-2</v>
      </c>
      <c r="D47" s="13">
        <f t="shared" si="0"/>
        <v>1.8971075132172555E-2</v>
      </c>
      <c r="E47" s="13">
        <f t="shared" si="0"/>
        <v>3.3996129370246431E-2</v>
      </c>
      <c r="F47" s="13">
        <f t="shared" si="0"/>
        <v>3.0290125288217951E-2</v>
      </c>
      <c r="G47" s="13">
        <f t="shared" si="0"/>
        <v>-1.0700989262678928E-2</v>
      </c>
      <c r="H47" s="13">
        <f t="shared" si="0"/>
        <v>4.297696436606957E-2</v>
      </c>
      <c r="I47" s="13">
        <f t="shared" si="0"/>
        <v>1.8165163233344161E-2</v>
      </c>
    </row>
    <row r="48" spans="1:9" x14ac:dyDescent="0.2">
      <c r="A48" s="8" t="s">
        <v>27</v>
      </c>
      <c r="B48" s="13">
        <f t="shared" ref="B48:I48" si="1">EXP((LN(B29/B16)/13))-1</f>
        <v>1.2247842505064277E-2</v>
      </c>
      <c r="C48" s="13">
        <f t="shared" si="1"/>
        <v>1.9628449674869097E-2</v>
      </c>
      <c r="D48" s="13">
        <f t="shared" si="1"/>
        <v>1.9168983312604526E-2</v>
      </c>
      <c r="E48" s="13">
        <f t="shared" si="1"/>
        <v>-4.9690554052486124E-3</v>
      </c>
      <c r="F48" s="13">
        <f t="shared" si="1"/>
        <v>-3.7790925707978151E-2</v>
      </c>
      <c r="G48" s="13">
        <f t="shared" si="1"/>
        <v>2.169831957609758E-2</v>
      </c>
      <c r="H48" s="13">
        <f t="shared" si="1"/>
        <v>-1.6882626609365681E-2</v>
      </c>
      <c r="I48" s="13">
        <f t="shared" si="1"/>
        <v>1.1843815626938925E-2</v>
      </c>
    </row>
    <row r="49" spans="1:9" x14ac:dyDescent="0.2">
      <c r="A49" s="8" t="s">
        <v>28</v>
      </c>
      <c r="B49" s="13">
        <f t="shared" ref="B49:I49" si="2">EXP((LN(B31/B29)/2))-1</f>
        <v>2.2582642350980064E-2</v>
      </c>
      <c r="C49" s="13">
        <f t="shared" si="2"/>
        <v>2.4012720008998789E-2</v>
      </c>
      <c r="D49" s="13">
        <f t="shared" si="2"/>
        <v>1.26744475232905E-2</v>
      </c>
      <c r="E49" s="13">
        <f t="shared" si="2"/>
        <v>5.883243376451075E-3</v>
      </c>
      <c r="F49" s="13">
        <f t="shared" si="2"/>
        <v>-1.7092331269107697E-2</v>
      </c>
      <c r="G49" s="13">
        <f t="shared" si="2"/>
        <v>7.2710624544651825E-3</v>
      </c>
      <c r="H49" s="13">
        <f t="shared" si="2"/>
        <v>-1.4634211654630525E-3</v>
      </c>
      <c r="I49" s="13">
        <f t="shared" si="2"/>
        <v>1.8677021067849076E-2</v>
      </c>
    </row>
    <row r="50" spans="1:9" x14ac:dyDescent="0.2">
      <c r="A50" s="8" t="s">
        <v>60</v>
      </c>
      <c r="B50" s="13">
        <f t="shared" ref="B50:I50" si="3">EXP((LN(B42/B29)/13))-1</f>
        <v>1.9251157877092639E-2</v>
      </c>
      <c r="C50" s="13">
        <f t="shared" si="3"/>
        <v>1.3393547738735911E-2</v>
      </c>
      <c r="D50" s="13">
        <f t="shared" si="3"/>
        <v>8.6776278052391742E-3</v>
      </c>
      <c r="E50" s="13">
        <f t="shared" si="3"/>
        <v>2.5135982451643057E-2</v>
      </c>
      <c r="F50" s="13">
        <f t="shared" si="3"/>
        <v>7.634250585383251E-3</v>
      </c>
      <c r="G50" s="13">
        <f t="shared" si="3"/>
        <v>9.3411904539979496E-3</v>
      </c>
      <c r="H50" s="13">
        <f t="shared" si="3"/>
        <v>1.5609597117469676E-3</v>
      </c>
      <c r="I50" s="13">
        <f t="shared" si="3"/>
        <v>1.4700386458998738E-2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A6" sqref="A6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20" t="s">
        <v>72</v>
      </c>
      <c r="B1" s="20"/>
      <c r="C1" s="20"/>
      <c r="D1" s="20"/>
      <c r="E1" s="20"/>
      <c r="F1" s="20"/>
      <c r="G1" s="20"/>
      <c r="H1" s="20"/>
    </row>
    <row r="2" spans="1:11" ht="15.7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32</v>
      </c>
      <c r="B3" s="20"/>
      <c r="C3" s="20"/>
      <c r="D3" s="20"/>
      <c r="E3" s="20"/>
      <c r="F3" s="20"/>
      <c r="G3" s="20"/>
      <c r="H3" s="20"/>
    </row>
    <row r="4" spans="1:11" ht="14.1" customHeight="1" thickBot="1" x14ac:dyDescent="0.25">
      <c r="A4" s="4"/>
    </row>
    <row r="5" spans="1:11" ht="39" thickBot="1" x14ac:dyDescent="0.25">
      <c r="A5" s="5" t="s">
        <v>12</v>
      </c>
      <c r="B5" s="5" t="s">
        <v>22</v>
      </c>
      <c r="C5" s="5" t="s">
        <v>33</v>
      </c>
      <c r="D5" s="5" t="s">
        <v>34</v>
      </c>
      <c r="E5" s="5" t="s">
        <v>35</v>
      </c>
      <c r="F5" s="5" t="s">
        <v>36</v>
      </c>
      <c r="G5" s="5" t="s">
        <v>37</v>
      </c>
      <c r="H5" s="5" t="s">
        <v>38</v>
      </c>
    </row>
    <row r="6" spans="1:11" ht="13.5" thickBot="1" x14ac:dyDescent="0.25">
      <c r="A6" s="6">
        <v>1990</v>
      </c>
      <c r="B6" s="7">
        <v>13249.126750602742</v>
      </c>
      <c r="C6" s="7">
        <v>847.94411203857624</v>
      </c>
      <c r="D6" s="7">
        <v>14097.070862641318</v>
      </c>
      <c r="E6" s="7">
        <v>0</v>
      </c>
      <c r="F6" s="7">
        <v>0</v>
      </c>
      <c r="G6" s="7">
        <v>0</v>
      </c>
      <c r="H6" s="7">
        <v>14097.070862641318</v>
      </c>
    </row>
    <row r="7" spans="1:11" ht="13.5" thickBot="1" x14ac:dyDescent="0.25">
      <c r="A7" s="6">
        <v>1991</v>
      </c>
      <c r="B7" s="7">
        <v>13050.299425221963</v>
      </c>
      <c r="C7" s="7">
        <v>835.21916321420645</v>
      </c>
      <c r="D7" s="7">
        <v>13885.518588436169</v>
      </c>
      <c r="E7" s="7">
        <v>0</v>
      </c>
      <c r="F7" s="7">
        <v>0</v>
      </c>
      <c r="G7" s="7">
        <v>0</v>
      </c>
      <c r="H7" s="7">
        <v>13885.518588436169</v>
      </c>
    </row>
    <row r="8" spans="1:11" ht="13.5" thickBot="1" x14ac:dyDescent="0.25">
      <c r="A8" s="6">
        <v>1992</v>
      </c>
      <c r="B8" s="7">
        <v>13506.920052414587</v>
      </c>
      <c r="C8" s="7">
        <v>864.44180751054603</v>
      </c>
      <c r="D8" s="7">
        <v>14371.361859925133</v>
      </c>
      <c r="E8" s="7">
        <v>0</v>
      </c>
      <c r="F8" s="7">
        <v>1.6810062317267713E-2</v>
      </c>
      <c r="G8" s="7">
        <v>1.6810062317267713E-2</v>
      </c>
      <c r="H8" s="7">
        <v>14371.345049862815</v>
      </c>
    </row>
    <row r="9" spans="1:11" ht="13.5" thickBot="1" x14ac:dyDescent="0.25">
      <c r="A9" s="6">
        <v>1993</v>
      </c>
      <c r="B9" s="7">
        <v>14136.27822521294</v>
      </c>
      <c r="C9" s="7">
        <v>904.72009986782632</v>
      </c>
      <c r="D9" s="7">
        <v>15040.998325080767</v>
      </c>
      <c r="E9" s="7">
        <v>0</v>
      </c>
      <c r="F9" s="7">
        <v>2.6664778167085876E-2</v>
      </c>
      <c r="G9" s="7">
        <v>2.6664778167085876E-2</v>
      </c>
      <c r="H9" s="7">
        <v>15040.971660302599</v>
      </c>
    </row>
    <row r="10" spans="1:11" ht="13.5" thickBot="1" x14ac:dyDescent="0.25">
      <c r="A10" s="6">
        <v>1994</v>
      </c>
      <c r="B10" s="7">
        <v>13595.678356132166</v>
      </c>
      <c r="C10" s="7">
        <v>870.05027912594073</v>
      </c>
      <c r="D10" s="7">
        <v>14465.728635258107</v>
      </c>
      <c r="E10" s="7">
        <v>0</v>
      </c>
      <c r="F10" s="7">
        <v>1.1427447893554463</v>
      </c>
      <c r="G10" s="7">
        <v>1.1427447893554463</v>
      </c>
      <c r="H10" s="7">
        <v>14464.585890468752</v>
      </c>
    </row>
    <row r="11" spans="1:11" ht="13.5" thickBot="1" x14ac:dyDescent="0.25">
      <c r="A11" s="6">
        <v>1995</v>
      </c>
      <c r="B11" s="7">
        <v>14201.169884720312</v>
      </c>
      <c r="C11" s="7">
        <v>908.72716960164462</v>
      </c>
      <c r="D11" s="7">
        <v>15109.897054321957</v>
      </c>
      <c r="E11" s="7">
        <v>0</v>
      </c>
      <c r="F11" s="7">
        <v>2.3078596946270671</v>
      </c>
      <c r="G11" s="7">
        <v>2.3078596946270671</v>
      </c>
      <c r="H11" s="7">
        <v>15107.58919462733</v>
      </c>
    </row>
    <row r="12" spans="1:11" ht="13.5" thickBot="1" x14ac:dyDescent="0.25">
      <c r="A12" s="6">
        <v>1996</v>
      </c>
      <c r="B12" s="7">
        <v>14943.749239060266</v>
      </c>
      <c r="C12" s="7">
        <v>956.18876655637882</v>
      </c>
      <c r="D12" s="7">
        <v>15899.938005616645</v>
      </c>
      <c r="E12" s="7">
        <v>0</v>
      </c>
      <c r="F12" s="7">
        <v>3.2997616168594943</v>
      </c>
      <c r="G12" s="7">
        <v>3.2997616168594943</v>
      </c>
      <c r="H12" s="7">
        <v>15896.638243999785</v>
      </c>
    </row>
    <row r="13" spans="1:11" ht="13.5" thickBot="1" x14ac:dyDescent="0.25">
      <c r="A13" s="6">
        <v>1997</v>
      </c>
      <c r="B13" s="7">
        <v>15341.592319157746</v>
      </c>
      <c r="C13" s="7">
        <v>981.59823718815483</v>
      </c>
      <c r="D13" s="7">
        <v>16323.1905563459</v>
      </c>
      <c r="E13" s="7">
        <v>0</v>
      </c>
      <c r="F13" s="7">
        <v>4.1198630928414168</v>
      </c>
      <c r="G13" s="7">
        <v>4.1198630928414168</v>
      </c>
      <c r="H13" s="7">
        <v>16319.070693253059</v>
      </c>
    </row>
    <row r="14" spans="1:11" ht="13.5" thickBot="1" x14ac:dyDescent="0.25">
      <c r="A14" s="6">
        <v>1998</v>
      </c>
      <c r="B14" s="7">
        <v>15462.37323877501</v>
      </c>
      <c r="C14" s="7">
        <v>989.29837931693623</v>
      </c>
      <c r="D14" s="7">
        <v>16451.671618091947</v>
      </c>
      <c r="E14" s="7">
        <v>0</v>
      </c>
      <c r="F14" s="7">
        <v>4.5860619478955993</v>
      </c>
      <c r="G14" s="7">
        <v>4.5860619478955993</v>
      </c>
      <c r="H14" s="7">
        <v>16447.085556144051</v>
      </c>
    </row>
    <row r="15" spans="1:11" ht="13.5" thickBot="1" x14ac:dyDescent="0.25">
      <c r="A15" s="6">
        <v>1999</v>
      </c>
      <c r="B15" s="7">
        <v>15256.870157163414</v>
      </c>
      <c r="C15" s="7">
        <v>976.12750222350633</v>
      </c>
      <c r="D15" s="7">
        <v>16232.99765938692</v>
      </c>
      <c r="E15" s="7">
        <v>0</v>
      </c>
      <c r="F15" s="7">
        <v>4.8779349211417982</v>
      </c>
      <c r="G15" s="7">
        <v>4.8779349211417982</v>
      </c>
      <c r="H15" s="7">
        <v>16228.119724465778</v>
      </c>
    </row>
    <row r="16" spans="1:11" ht="13.5" thickBot="1" x14ac:dyDescent="0.25">
      <c r="A16" s="6">
        <v>2000</v>
      </c>
      <c r="B16" s="7">
        <v>15868.113411837818</v>
      </c>
      <c r="C16" s="7">
        <v>1015.1952183249409</v>
      </c>
      <c r="D16" s="7">
        <v>16883.308630162759</v>
      </c>
      <c r="E16" s="7">
        <v>0</v>
      </c>
      <c r="F16" s="7">
        <v>5.6881255106294866</v>
      </c>
      <c r="G16" s="7">
        <v>5.6881255106294866</v>
      </c>
      <c r="H16" s="7">
        <v>16877.620504652128</v>
      </c>
    </row>
    <row r="17" spans="1:8" ht="13.5" thickBot="1" x14ac:dyDescent="0.25">
      <c r="A17" s="6">
        <v>2001</v>
      </c>
      <c r="B17" s="7">
        <v>16069.010553469001</v>
      </c>
      <c r="C17" s="7">
        <v>1027.8882527132155</v>
      </c>
      <c r="D17" s="7">
        <v>17096.898806182217</v>
      </c>
      <c r="E17" s="7">
        <v>0</v>
      </c>
      <c r="F17" s="7">
        <v>8.2566048250243345</v>
      </c>
      <c r="G17" s="7">
        <v>8.2566048250243345</v>
      </c>
      <c r="H17" s="7">
        <v>17088.642201357194</v>
      </c>
    </row>
    <row r="18" spans="1:8" ht="13.5" thickBot="1" x14ac:dyDescent="0.25">
      <c r="A18" s="6">
        <v>2002</v>
      </c>
      <c r="B18" s="7">
        <v>16530.091459814012</v>
      </c>
      <c r="C18" s="7">
        <v>1057.1669932380905</v>
      </c>
      <c r="D18" s="7">
        <v>17587.258453052102</v>
      </c>
      <c r="E18" s="7">
        <v>0</v>
      </c>
      <c r="F18" s="7">
        <v>11.857190468861914</v>
      </c>
      <c r="G18" s="7">
        <v>11.857190468861914</v>
      </c>
      <c r="H18" s="7">
        <v>17575.40126258324</v>
      </c>
    </row>
    <row r="19" spans="1:8" ht="13.5" thickBot="1" x14ac:dyDescent="0.25">
      <c r="A19" s="6">
        <v>2003</v>
      </c>
      <c r="B19" s="7">
        <v>17162.384438960169</v>
      </c>
      <c r="C19" s="7">
        <v>1097.4820905958602</v>
      </c>
      <c r="D19" s="7">
        <v>18259.866529556028</v>
      </c>
      <c r="E19" s="7">
        <v>0</v>
      </c>
      <c r="F19" s="7">
        <v>14.22677339986544</v>
      </c>
      <c r="G19" s="7">
        <v>14.22677339986544</v>
      </c>
      <c r="H19" s="7">
        <v>18245.639756156161</v>
      </c>
    </row>
    <row r="20" spans="1:8" ht="13.5" thickBot="1" x14ac:dyDescent="0.25">
      <c r="A20" s="6">
        <v>2004</v>
      </c>
      <c r="B20" s="7">
        <v>17930.569206714026</v>
      </c>
      <c r="C20" s="7">
        <v>1146.5050760638328</v>
      </c>
      <c r="D20" s="7">
        <v>19077.074282777859</v>
      </c>
      <c r="E20" s="7">
        <v>0</v>
      </c>
      <c r="F20" s="7">
        <v>16.427393216654735</v>
      </c>
      <c r="G20" s="7">
        <v>16.427393216654735</v>
      </c>
      <c r="H20" s="7">
        <v>19060.646889561205</v>
      </c>
    </row>
    <row r="21" spans="1:8" ht="13.5" thickBot="1" x14ac:dyDescent="0.25">
      <c r="A21" s="6">
        <v>2005</v>
      </c>
      <c r="B21" s="7">
        <v>18210.621803278915</v>
      </c>
      <c r="C21" s="7">
        <v>1164.2367154600213</v>
      </c>
      <c r="D21" s="7">
        <v>19374.858518738936</v>
      </c>
      <c r="E21" s="7">
        <v>0</v>
      </c>
      <c r="F21" s="7">
        <v>19.423124216097364</v>
      </c>
      <c r="G21" s="7">
        <v>19.423124216097364</v>
      </c>
      <c r="H21" s="7">
        <v>19355.435394522839</v>
      </c>
    </row>
    <row r="22" spans="1:8" ht="13.5" thickBot="1" x14ac:dyDescent="0.25">
      <c r="A22" s="6">
        <v>2006</v>
      </c>
      <c r="B22" s="7">
        <v>18654.1214581274</v>
      </c>
      <c r="C22" s="7">
        <v>1192.3671607156366</v>
      </c>
      <c r="D22" s="7">
        <v>19846.488618843036</v>
      </c>
      <c r="E22" s="7">
        <v>1.8064589633073247</v>
      </c>
      <c r="F22" s="7">
        <v>21.5781129822842</v>
      </c>
      <c r="G22" s="7">
        <v>23.384571945591524</v>
      </c>
      <c r="H22" s="7">
        <v>19823.104046897442</v>
      </c>
    </row>
    <row r="23" spans="1:8" ht="13.5" thickBot="1" x14ac:dyDescent="0.25">
      <c r="A23" s="6">
        <v>2007</v>
      </c>
      <c r="B23" s="7">
        <v>18805.071128135882</v>
      </c>
      <c r="C23" s="7">
        <v>1201.9798674409551</v>
      </c>
      <c r="D23" s="7">
        <v>20007.050995576836</v>
      </c>
      <c r="E23" s="7">
        <v>1.4394491769170443</v>
      </c>
      <c r="F23" s="7">
        <v>22.696250194057395</v>
      </c>
      <c r="G23" s="7">
        <v>24.135699370974439</v>
      </c>
      <c r="H23" s="7">
        <v>19982.915296205862</v>
      </c>
    </row>
    <row r="24" spans="1:8" ht="13.5" thickBot="1" x14ac:dyDescent="0.25">
      <c r="A24" s="6">
        <v>2008</v>
      </c>
      <c r="B24" s="7">
        <v>18961.229185466698</v>
      </c>
      <c r="C24" s="7">
        <v>1211.7506952038409</v>
      </c>
      <c r="D24" s="7">
        <v>20172.97988067054</v>
      </c>
      <c r="E24" s="7">
        <v>0.95341588763636764</v>
      </c>
      <c r="F24" s="7">
        <v>26.671157019065049</v>
      </c>
      <c r="G24" s="7">
        <v>27.624572906701417</v>
      </c>
      <c r="H24" s="7">
        <v>20145.355307763839</v>
      </c>
    </row>
    <row r="25" spans="1:8" ht="13.5" thickBot="1" x14ac:dyDescent="0.25">
      <c r="A25" s="6">
        <v>2009</v>
      </c>
      <c r="B25" s="7">
        <v>19009.189902634716</v>
      </c>
      <c r="C25" s="7">
        <v>1214.0262708410912</v>
      </c>
      <c r="D25" s="7">
        <v>20223.216173475808</v>
      </c>
      <c r="E25" s="7">
        <v>1.921584031884727</v>
      </c>
      <c r="F25" s="7">
        <v>38.107836710798452</v>
      </c>
      <c r="G25" s="7">
        <v>40.029420742683179</v>
      </c>
      <c r="H25" s="7">
        <v>20183.186752733127</v>
      </c>
    </row>
    <row r="26" spans="1:8" ht="13.5" thickBot="1" x14ac:dyDescent="0.25">
      <c r="A26" s="6">
        <v>2010</v>
      </c>
      <c r="B26" s="7">
        <v>18624.482956143518</v>
      </c>
      <c r="C26" s="7">
        <v>1185.4562938381769</v>
      </c>
      <c r="D26" s="7">
        <v>19809.939249981697</v>
      </c>
      <c r="E26" s="7">
        <v>24.308376901322902</v>
      </c>
      <c r="F26" s="7">
        <v>77.419988020698938</v>
      </c>
      <c r="G26" s="7">
        <v>101.72836492202184</v>
      </c>
      <c r="H26" s="7">
        <v>19708.210885059671</v>
      </c>
    </row>
    <row r="27" spans="1:8" ht="13.5" thickBot="1" x14ac:dyDescent="0.25">
      <c r="A27" s="6">
        <v>2011</v>
      </c>
      <c r="B27" s="7">
        <v>18624.766239804569</v>
      </c>
      <c r="C27" s="7">
        <v>1183.163973258881</v>
      </c>
      <c r="D27" s="7">
        <v>19807.93021306345</v>
      </c>
      <c r="E27" s="7">
        <v>30.360410356211005</v>
      </c>
      <c r="F27" s="7">
        <v>107.4687472783577</v>
      </c>
      <c r="G27" s="7">
        <v>137.8291576345687</v>
      </c>
      <c r="H27" s="7">
        <v>19670.10105542888</v>
      </c>
    </row>
    <row r="28" spans="1:8" ht="13.5" thickBot="1" x14ac:dyDescent="0.25">
      <c r="A28" s="6">
        <v>2012</v>
      </c>
      <c r="B28" s="7">
        <v>18653.089505803164</v>
      </c>
      <c r="C28" s="7">
        <v>1182.830617856308</v>
      </c>
      <c r="D28" s="7">
        <v>19835.920123659471</v>
      </c>
      <c r="E28" s="7">
        <v>35.322490358127823</v>
      </c>
      <c r="F28" s="7">
        <v>136.03861144023813</v>
      </c>
      <c r="G28" s="7">
        <v>171.36110179836595</v>
      </c>
      <c r="H28" s="7">
        <v>19664.559021861103</v>
      </c>
    </row>
    <row r="29" spans="1:8" ht="13.5" thickBot="1" x14ac:dyDescent="0.25">
      <c r="A29" s="6">
        <v>2013</v>
      </c>
      <c r="B29" s="7">
        <v>18662.828766205683</v>
      </c>
      <c r="C29" s="7">
        <v>1183.109181438585</v>
      </c>
      <c r="D29" s="7">
        <v>19845.937947644266</v>
      </c>
      <c r="E29" s="7">
        <v>25.274664223923565</v>
      </c>
      <c r="F29" s="7">
        <v>151.47314200388701</v>
      </c>
      <c r="G29" s="7">
        <v>176.74780622781057</v>
      </c>
      <c r="H29" s="7">
        <v>19669.190141416457</v>
      </c>
    </row>
    <row r="30" spans="1:8" ht="13.5" thickBot="1" x14ac:dyDescent="0.25">
      <c r="A30" s="6">
        <v>2014</v>
      </c>
      <c r="B30" s="7">
        <v>19020.373255923907</v>
      </c>
      <c r="C30" s="7">
        <v>1203.0878350494856</v>
      </c>
      <c r="D30" s="7">
        <v>20223.461090973393</v>
      </c>
      <c r="E30" s="7">
        <v>27.403172427623758</v>
      </c>
      <c r="F30" s="7">
        <v>194.72266084808533</v>
      </c>
      <c r="G30" s="7">
        <v>222.12583327570908</v>
      </c>
      <c r="H30" s="7">
        <v>20001.335257697683</v>
      </c>
    </row>
    <row r="31" spans="1:8" ht="13.5" thickBot="1" x14ac:dyDescent="0.25">
      <c r="A31" s="6">
        <v>2015</v>
      </c>
      <c r="B31" s="7">
        <v>19452.069969098018</v>
      </c>
      <c r="C31" s="7">
        <v>1227.7157969492473</v>
      </c>
      <c r="D31" s="7">
        <v>20679.785766047265</v>
      </c>
      <c r="E31" s="7">
        <v>50.88531445054457</v>
      </c>
      <c r="F31" s="7">
        <v>218.12532731550175</v>
      </c>
      <c r="G31" s="7">
        <v>269.01064176604632</v>
      </c>
      <c r="H31" s="7">
        <v>20410.775124281219</v>
      </c>
    </row>
    <row r="32" spans="1:8" ht="13.5" thickBot="1" x14ac:dyDescent="0.25">
      <c r="A32" s="6">
        <v>2016</v>
      </c>
      <c r="B32" s="7">
        <v>19712.807789798444</v>
      </c>
      <c r="C32" s="7">
        <v>1242.0121748843935</v>
      </c>
      <c r="D32" s="7">
        <v>20954.819964682836</v>
      </c>
      <c r="E32" s="7">
        <v>56.790124976536703</v>
      </c>
      <c r="F32" s="7">
        <v>249.577432253274</v>
      </c>
      <c r="G32" s="7">
        <v>306.3675572298107</v>
      </c>
      <c r="H32" s="7">
        <v>20648.452407453024</v>
      </c>
    </row>
    <row r="33" spans="1:8" ht="13.5" thickBot="1" x14ac:dyDescent="0.25">
      <c r="A33" s="6">
        <v>2017</v>
      </c>
      <c r="B33" s="7">
        <v>20098.761480629815</v>
      </c>
      <c r="C33" s="7">
        <v>1266.2562442326869</v>
      </c>
      <c r="D33" s="7">
        <v>21365.0177248625</v>
      </c>
      <c r="E33" s="7">
        <v>56.50017328798026</v>
      </c>
      <c r="F33" s="7">
        <v>257.00749120612096</v>
      </c>
      <c r="G33" s="7">
        <v>313.50766449410122</v>
      </c>
      <c r="H33" s="7">
        <v>21051.5100603684</v>
      </c>
    </row>
    <row r="34" spans="1:8" ht="13.5" thickBot="1" x14ac:dyDescent="0.25">
      <c r="A34" s="6">
        <v>2018</v>
      </c>
      <c r="B34" s="7">
        <v>20437.04861945162</v>
      </c>
      <c r="C34" s="7">
        <v>1287.2292172217233</v>
      </c>
      <c r="D34" s="7">
        <v>21724.277836673344</v>
      </c>
      <c r="E34" s="7">
        <v>56.35614546506423</v>
      </c>
      <c r="F34" s="7">
        <v>267.73595489714728</v>
      </c>
      <c r="G34" s="7">
        <v>324.09210036221151</v>
      </c>
      <c r="H34" s="7">
        <v>21400.185736311134</v>
      </c>
    </row>
    <row r="35" spans="1:8" ht="13.5" thickBot="1" x14ac:dyDescent="0.25">
      <c r="A35" s="6">
        <v>2019</v>
      </c>
      <c r="B35" s="7">
        <v>20752.678920162361</v>
      </c>
      <c r="C35" s="7">
        <v>1306.4804736966853</v>
      </c>
      <c r="D35" s="7">
        <v>22059.159393859045</v>
      </c>
      <c r="E35" s="7">
        <v>56.243201397695543</v>
      </c>
      <c r="F35" s="7">
        <v>282.67831725397428</v>
      </c>
      <c r="G35" s="7">
        <v>338.92151865166983</v>
      </c>
      <c r="H35" s="7">
        <v>21720.237875207378</v>
      </c>
    </row>
    <row r="36" spans="1:8" ht="13.5" thickBot="1" x14ac:dyDescent="0.25">
      <c r="A36" s="6">
        <v>2020</v>
      </c>
      <c r="B36" s="7">
        <v>21101.600596990538</v>
      </c>
      <c r="C36" s="7">
        <v>1327.0046670117702</v>
      </c>
      <c r="D36" s="7">
        <v>22428.605264002308</v>
      </c>
      <c r="E36" s="7">
        <v>55.982253898414115</v>
      </c>
      <c r="F36" s="7">
        <v>311.17042103323382</v>
      </c>
      <c r="G36" s="7">
        <v>367.15267493164794</v>
      </c>
      <c r="H36" s="7">
        <v>22061.452589070661</v>
      </c>
    </row>
    <row r="37" spans="1:8" ht="13.5" thickBot="1" x14ac:dyDescent="0.25">
      <c r="A37" s="6">
        <v>2021</v>
      </c>
      <c r="B37" s="7">
        <v>21446.43415337757</v>
      </c>
      <c r="C37" s="7">
        <v>1346.708452484608</v>
      </c>
      <c r="D37" s="7">
        <v>22793.142605862176</v>
      </c>
      <c r="E37" s="7">
        <v>55.726962591005986</v>
      </c>
      <c r="F37" s="7">
        <v>348.38762071458223</v>
      </c>
      <c r="G37" s="7">
        <v>404.11458330558821</v>
      </c>
      <c r="H37" s="7">
        <v>22389.028022556588</v>
      </c>
    </row>
    <row r="38" spans="1:8" ht="13.5" thickBot="1" x14ac:dyDescent="0.25">
      <c r="A38" s="6">
        <v>2022</v>
      </c>
      <c r="B38" s="7">
        <v>21795.559695483291</v>
      </c>
      <c r="C38" s="7">
        <v>1366.0607139338131</v>
      </c>
      <c r="D38" s="7">
        <v>23161.620409417104</v>
      </c>
      <c r="E38" s="7">
        <v>55.442592876550691</v>
      </c>
      <c r="F38" s="7">
        <v>395.41844739093006</v>
      </c>
      <c r="G38" s="7">
        <v>450.86104026748075</v>
      </c>
      <c r="H38" s="7">
        <v>22710.759369149622</v>
      </c>
    </row>
    <row r="39" spans="1:8" ht="13.5" thickBot="1" x14ac:dyDescent="0.25">
      <c r="A39" s="6">
        <v>2023</v>
      </c>
      <c r="B39" s="7">
        <v>22123.031220905406</v>
      </c>
      <c r="C39" s="7">
        <v>1383.3521640762017</v>
      </c>
      <c r="D39" s="7">
        <v>23506.383384981607</v>
      </c>
      <c r="E39" s="7">
        <v>55.05358158048125</v>
      </c>
      <c r="F39" s="7">
        <v>453.10007563429315</v>
      </c>
      <c r="G39" s="7">
        <v>508.1536572147744</v>
      </c>
      <c r="H39" s="7">
        <v>22998.229727766833</v>
      </c>
    </row>
    <row r="40" spans="1:8" ht="13.5" thickBot="1" x14ac:dyDescent="0.25">
      <c r="A40" s="6">
        <v>2024</v>
      </c>
      <c r="B40" s="7">
        <v>22453.283392932215</v>
      </c>
      <c r="C40" s="7">
        <v>1400.0760533634596</v>
      </c>
      <c r="D40" s="7">
        <v>23853.359446295675</v>
      </c>
      <c r="E40" s="7">
        <v>54.548123978264357</v>
      </c>
      <c r="F40" s="7">
        <v>522.54693514991425</v>
      </c>
      <c r="G40" s="7">
        <v>577.0950591281786</v>
      </c>
      <c r="H40" s="7">
        <v>23276.264387167495</v>
      </c>
    </row>
    <row r="41" spans="1:8" ht="13.5" thickBot="1" x14ac:dyDescent="0.25">
      <c r="A41" s="6">
        <v>2025</v>
      </c>
      <c r="B41" s="7">
        <v>22775.339645882228</v>
      </c>
      <c r="C41" s="7">
        <v>1415.5419922143506</v>
      </c>
      <c r="D41" s="7">
        <v>24190.88163809658</v>
      </c>
      <c r="E41" s="7">
        <v>53.860029650737147</v>
      </c>
      <c r="F41" s="7">
        <v>603.63598788228398</v>
      </c>
      <c r="G41" s="7">
        <v>657.49601753302113</v>
      </c>
      <c r="H41" s="7">
        <v>23533.38562056356</v>
      </c>
    </row>
    <row r="42" spans="1:8" ht="13.5" thickBot="1" x14ac:dyDescent="0.25">
      <c r="A42" s="6">
        <v>2026</v>
      </c>
      <c r="B42" s="7">
        <v>23100.912069676633</v>
      </c>
      <c r="C42" s="7">
        <v>1430.2651602935732</v>
      </c>
      <c r="D42" s="7">
        <v>24531.177229970206</v>
      </c>
      <c r="E42" s="7">
        <v>52.937351827117936</v>
      </c>
      <c r="F42" s="7">
        <v>700.08158826245312</v>
      </c>
      <c r="G42" s="7">
        <v>753.01894008957106</v>
      </c>
      <c r="H42" s="7">
        <v>23778.158289880634</v>
      </c>
    </row>
    <row r="43" spans="1:8" ht="14.1" customHeight="1" x14ac:dyDescent="0.2">
      <c r="A43" s="4"/>
    </row>
    <row r="44" spans="1:8" ht="15.75" x14ac:dyDescent="0.25">
      <c r="A44" s="21" t="s">
        <v>25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8" t="s">
        <v>26</v>
      </c>
      <c r="B45" s="13">
        <f>EXP((LN(B16/B6)/10))-1</f>
        <v>1.820166784599464E-2</v>
      </c>
      <c r="C45" s="13">
        <f t="shared" ref="C45:H45" si="0">EXP((LN(C16/C6)/10))-1</f>
        <v>1.8165163233344161E-2</v>
      </c>
      <c r="D45" s="13">
        <f t="shared" si="0"/>
        <v>1.8199472412736561E-2</v>
      </c>
      <c r="E45" s="14" t="s">
        <v>61</v>
      </c>
      <c r="F45" s="14" t="s">
        <v>61</v>
      </c>
      <c r="G45" s="14" t="s">
        <v>61</v>
      </c>
      <c r="H45" s="13">
        <f t="shared" si="0"/>
        <v>1.8165163233344161E-2</v>
      </c>
    </row>
    <row r="46" spans="1:8" x14ac:dyDescent="0.2">
      <c r="A46" s="8" t="s">
        <v>27</v>
      </c>
      <c r="B46" s="13">
        <f>EXP((LN(B29/B16)/13))-1</f>
        <v>1.2556808241447337E-2</v>
      </c>
      <c r="C46" s="13">
        <f t="shared" ref="C46:H46" si="1">EXP((LN(C29/C16)/13))-1</f>
        <v>1.1843815626938925E-2</v>
      </c>
      <c r="D46" s="13">
        <f t="shared" si="1"/>
        <v>1.2514105777531981E-2</v>
      </c>
      <c r="E46" s="14" t="s">
        <v>61</v>
      </c>
      <c r="F46" s="13">
        <f t="shared" si="1"/>
        <v>0.28719271779174238</v>
      </c>
      <c r="G46" s="13">
        <f t="shared" si="1"/>
        <v>0.30256329346593258</v>
      </c>
      <c r="H46" s="13">
        <f t="shared" si="1"/>
        <v>1.1843815626938925E-2</v>
      </c>
    </row>
    <row r="47" spans="1:8" x14ac:dyDescent="0.2">
      <c r="A47" s="8" t="s">
        <v>28</v>
      </c>
      <c r="B47" s="13">
        <f>EXP((LN(B31/B29)/2))-1</f>
        <v>2.0925792366267792E-2</v>
      </c>
      <c r="C47" s="13">
        <f t="shared" ref="C47:H47" si="2">EXP((LN(C31/C29)/2))-1</f>
        <v>1.8677021067849076E-2</v>
      </c>
      <c r="D47" s="13">
        <f t="shared" si="2"/>
        <v>2.0791871453251121E-2</v>
      </c>
      <c r="E47" s="13">
        <f t="shared" si="2"/>
        <v>0.41890570206310396</v>
      </c>
      <c r="F47" s="13">
        <f t="shared" si="2"/>
        <v>0.20001101078461647</v>
      </c>
      <c r="G47" s="13">
        <f t="shared" si="2"/>
        <v>0.23369474329047257</v>
      </c>
      <c r="H47" s="13">
        <f t="shared" si="2"/>
        <v>1.8677021067849076E-2</v>
      </c>
    </row>
    <row r="48" spans="1:8" x14ac:dyDescent="0.2">
      <c r="A48" s="8" t="s">
        <v>60</v>
      </c>
      <c r="B48" s="13">
        <f>EXP((LN(B42/B29)/13))-1</f>
        <v>1.6546034264861786E-2</v>
      </c>
      <c r="C48" s="13">
        <f t="shared" ref="C48:H48" si="3">EXP((LN(C42/C29)/13))-1</f>
        <v>1.4700386458998738E-2</v>
      </c>
      <c r="D48" s="13">
        <f t="shared" si="3"/>
        <v>1.6437127247257877E-2</v>
      </c>
      <c r="E48" s="13">
        <f t="shared" si="3"/>
        <v>5.8517924854073478E-2</v>
      </c>
      <c r="F48" s="13">
        <f t="shared" si="3"/>
        <v>0.12496617181469571</v>
      </c>
      <c r="G48" s="13">
        <f t="shared" si="3"/>
        <v>0.11794226245157535</v>
      </c>
      <c r="H48" s="13">
        <f t="shared" si="3"/>
        <v>1.4700386458998738E-2</v>
      </c>
    </row>
    <row r="49" spans="1:1" ht="14.1" customHeight="1" x14ac:dyDescent="0.2">
      <c r="A49" s="4"/>
    </row>
  </sheetData>
  <mergeCells count="4">
    <mergeCell ref="A1:H1"/>
    <mergeCell ref="A3:H3"/>
    <mergeCell ref="A44:H44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20" t="s">
        <v>73</v>
      </c>
      <c r="B1" s="20"/>
      <c r="C1" s="20"/>
      <c r="D1" s="20"/>
      <c r="E1" s="20"/>
      <c r="F1" s="20"/>
      <c r="G1" s="20"/>
      <c r="H1" s="20"/>
      <c r="I1" s="20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39</v>
      </c>
      <c r="B3" s="20"/>
      <c r="C3" s="20"/>
      <c r="D3" s="20"/>
      <c r="E3" s="20"/>
      <c r="F3" s="20"/>
      <c r="G3" s="20"/>
      <c r="H3" s="20"/>
      <c r="I3" s="20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40</v>
      </c>
      <c r="C5" s="5" t="s">
        <v>33</v>
      </c>
      <c r="D5" s="5" t="s">
        <v>34</v>
      </c>
      <c r="E5" s="5" t="s">
        <v>41</v>
      </c>
      <c r="F5" s="5" t="s">
        <v>36</v>
      </c>
      <c r="G5" s="5" t="s">
        <v>42</v>
      </c>
      <c r="H5" s="5" t="s">
        <v>43</v>
      </c>
      <c r="I5" s="5" t="s">
        <v>44</v>
      </c>
    </row>
    <row r="6" spans="1:11" ht="13.5" thickBot="1" x14ac:dyDescent="0.25">
      <c r="A6" s="6">
        <v>1990</v>
      </c>
      <c r="B6" s="7">
        <v>3465.1498886181425</v>
      </c>
      <c r="C6" s="7">
        <v>265.43048146814971</v>
      </c>
      <c r="D6" s="7">
        <v>3730.5803700862921</v>
      </c>
      <c r="E6" s="7">
        <v>0</v>
      </c>
      <c r="F6" s="7">
        <v>0</v>
      </c>
      <c r="G6" s="7">
        <v>0</v>
      </c>
      <c r="H6" s="7">
        <v>3730.5803700862921</v>
      </c>
      <c r="I6" s="10">
        <v>43.136844808087012</v>
      </c>
    </row>
    <row r="7" spans="1:11" ht="13.5" thickBot="1" x14ac:dyDescent="0.25">
      <c r="A7" s="6">
        <v>1991</v>
      </c>
      <c r="B7" s="7">
        <v>3376.3977269262296</v>
      </c>
      <c r="C7" s="7">
        <v>258.63206588254917</v>
      </c>
      <c r="D7" s="7">
        <v>3635.0297928087789</v>
      </c>
      <c r="E7" s="7">
        <v>0</v>
      </c>
      <c r="F7" s="7">
        <v>0</v>
      </c>
      <c r="G7" s="7">
        <v>0</v>
      </c>
      <c r="H7" s="7">
        <v>3635.0297928087789</v>
      </c>
      <c r="I7" s="10">
        <v>43.606378820593378</v>
      </c>
    </row>
    <row r="8" spans="1:11" ht="13.5" thickBot="1" x14ac:dyDescent="0.25">
      <c r="A8" s="6">
        <v>1992</v>
      </c>
      <c r="B8" s="7">
        <v>3320.3345694371542</v>
      </c>
      <c r="C8" s="7">
        <v>254.33700021249004</v>
      </c>
      <c r="D8" s="7">
        <v>3574.671569649644</v>
      </c>
      <c r="E8" s="7">
        <v>0</v>
      </c>
      <c r="F8" s="7">
        <v>8.1959059525423712E-3</v>
      </c>
      <c r="G8" s="7">
        <v>8.1959059525423712E-3</v>
      </c>
      <c r="H8" s="7">
        <v>3574.6633737436914</v>
      </c>
      <c r="I8" s="10">
        <v>45.894237635328963</v>
      </c>
    </row>
    <row r="9" spans="1:11" ht="13.5" thickBot="1" x14ac:dyDescent="0.25">
      <c r="A9" s="6">
        <v>1993</v>
      </c>
      <c r="B9" s="7">
        <v>3446.1559248864855</v>
      </c>
      <c r="C9" s="7">
        <v>263.97492231797281</v>
      </c>
      <c r="D9" s="7">
        <v>3710.1308472044584</v>
      </c>
      <c r="E9" s="7">
        <v>0</v>
      </c>
      <c r="F9" s="7">
        <v>8.1139468930169489E-3</v>
      </c>
      <c r="G9" s="7">
        <v>8.1139468930169489E-3</v>
      </c>
      <c r="H9" s="7">
        <v>3710.1227332575654</v>
      </c>
      <c r="I9" s="10">
        <v>46.278951418603071</v>
      </c>
    </row>
    <row r="10" spans="1:11" ht="13.5" thickBot="1" x14ac:dyDescent="0.25">
      <c r="A10" s="6">
        <v>1994</v>
      </c>
      <c r="B10" s="7">
        <v>3324.4785208533931</v>
      </c>
      <c r="C10" s="7">
        <v>254.61302938208163</v>
      </c>
      <c r="D10" s="7">
        <v>3579.0915502354746</v>
      </c>
      <c r="E10" s="7">
        <v>0</v>
      </c>
      <c r="F10" s="7">
        <v>0.54863335885459519</v>
      </c>
      <c r="G10" s="7">
        <v>0.54863335885459519</v>
      </c>
      <c r="H10" s="7">
        <v>3578.54291687662</v>
      </c>
      <c r="I10" s="10">
        <v>46.14192070179795</v>
      </c>
    </row>
    <row r="11" spans="1:11" ht="13.5" thickBot="1" x14ac:dyDescent="0.25">
      <c r="A11" s="6">
        <v>1995</v>
      </c>
      <c r="B11" s="7">
        <v>3558.6684765621171</v>
      </c>
      <c r="C11" s="7">
        <v>272.53372772706172</v>
      </c>
      <c r="D11" s="7">
        <v>3831.202204289179</v>
      </c>
      <c r="E11" s="7">
        <v>0</v>
      </c>
      <c r="F11" s="7">
        <v>0.78691354564571026</v>
      </c>
      <c r="G11" s="7">
        <v>0.78691354564571026</v>
      </c>
      <c r="H11" s="7">
        <v>3830.4152907435332</v>
      </c>
      <c r="I11" s="10">
        <v>45.024116388208093</v>
      </c>
    </row>
    <row r="12" spans="1:11" ht="13.5" thickBot="1" x14ac:dyDescent="0.25">
      <c r="A12" s="6">
        <v>1996</v>
      </c>
      <c r="B12" s="7">
        <v>3790.0296194694552</v>
      </c>
      <c r="C12" s="7">
        <v>290.23179322823347</v>
      </c>
      <c r="D12" s="7">
        <v>4080.2614126976887</v>
      </c>
      <c r="E12" s="7">
        <v>0</v>
      </c>
      <c r="F12" s="7">
        <v>1.1028149233265421</v>
      </c>
      <c r="G12" s="7">
        <v>1.1028149233265421</v>
      </c>
      <c r="H12" s="7">
        <v>4079.1585977743621</v>
      </c>
      <c r="I12" s="10">
        <v>44.486741261796432</v>
      </c>
    </row>
    <row r="13" spans="1:11" ht="13.5" thickBot="1" x14ac:dyDescent="0.25">
      <c r="A13" s="6">
        <v>1997</v>
      </c>
      <c r="B13" s="7">
        <v>3884.8277984937354</v>
      </c>
      <c r="C13" s="7">
        <v>297.47807516771149</v>
      </c>
      <c r="D13" s="7">
        <v>4182.3058736614466</v>
      </c>
      <c r="E13" s="7">
        <v>0</v>
      </c>
      <c r="F13" s="7">
        <v>1.3020130144729378</v>
      </c>
      <c r="G13" s="7">
        <v>1.3020130144729378</v>
      </c>
      <c r="H13" s="7">
        <v>4181.0038606469734</v>
      </c>
      <c r="I13" s="10">
        <v>44.55646719007774</v>
      </c>
    </row>
    <row r="14" spans="1:11" ht="13.5" thickBot="1" x14ac:dyDescent="0.25">
      <c r="A14" s="6">
        <v>1998</v>
      </c>
      <c r="B14" s="7">
        <v>4114.9543719201847</v>
      </c>
      <c r="C14" s="7">
        <v>315.09908863688867</v>
      </c>
      <c r="D14" s="7">
        <v>4430.0534605570738</v>
      </c>
      <c r="E14" s="7">
        <v>0</v>
      </c>
      <c r="F14" s="7">
        <v>1.3892461122387163</v>
      </c>
      <c r="G14" s="7">
        <v>1.3892461122387163</v>
      </c>
      <c r="H14" s="7">
        <v>4428.6642144448351</v>
      </c>
      <c r="I14" s="10">
        <v>42.394751358307389</v>
      </c>
    </row>
    <row r="15" spans="1:11" ht="13.5" thickBot="1" x14ac:dyDescent="0.25">
      <c r="A15" s="6">
        <v>1999</v>
      </c>
      <c r="B15" s="7">
        <v>4247.0919482048103</v>
      </c>
      <c r="C15" s="7">
        <v>325.21064454303178</v>
      </c>
      <c r="D15" s="7">
        <v>4572.302592747842</v>
      </c>
      <c r="E15" s="7">
        <v>0</v>
      </c>
      <c r="F15" s="7">
        <v>1.5221761025678551</v>
      </c>
      <c r="G15" s="7">
        <v>1.5221761025678551</v>
      </c>
      <c r="H15" s="7">
        <v>4570.7804166452743</v>
      </c>
      <c r="I15" s="10">
        <v>40.529732645989462</v>
      </c>
    </row>
    <row r="16" spans="1:11" ht="13.5" thickBot="1" x14ac:dyDescent="0.25">
      <c r="A16" s="6">
        <v>2000</v>
      </c>
      <c r="B16" s="7">
        <v>4199.8050058376248</v>
      </c>
      <c r="C16" s="7">
        <v>321.5676584093826</v>
      </c>
      <c r="D16" s="7">
        <v>4521.3726642470074</v>
      </c>
      <c r="E16" s="7">
        <v>0</v>
      </c>
      <c r="F16" s="7">
        <v>1.7937994488181075</v>
      </c>
      <c r="G16" s="7">
        <v>1.7937994488181075</v>
      </c>
      <c r="H16" s="7">
        <v>4519.578864798189</v>
      </c>
      <c r="I16" s="10">
        <v>42.629392361901196</v>
      </c>
    </row>
    <row r="17" spans="1:9" ht="13.5" thickBot="1" x14ac:dyDescent="0.25">
      <c r="A17" s="6">
        <v>2001</v>
      </c>
      <c r="B17" s="7">
        <v>3910.347057539987</v>
      </c>
      <c r="C17" s="7">
        <v>299.32760582635666</v>
      </c>
      <c r="D17" s="7">
        <v>4209.6746633663433</v>
      </c>
      <c r="E17" s="7">
        <v>0</v>
      </c>
      <c r="F17" s="7">
        <v>2.6759632011269496</v>
      </c>
      <c r="G17" s="7">
        <v>2.6759632011269496</v>
      </c>
      <c r="H17" s="7">
        <v>4206.9987001652162</v>
      </c>
      <c r="I17" s="10">
        <v>46.36935690252183</v>
      </c>
    </row>
    <row r="18" spans="1:9" ht="13.5" thickBot="1" x14ac:dyDescent="0.25">
      <c r="A18" s="6">
        <v>2002</v>
      </c>
      <c r="B18" s="7">
        <v>4274.3852678407802</v>
      </c>
      <c r="C18" s="7">
        <v>327.12960870594469</v>
      </c>
      <c r="D18" s="7">
        <v>4601.5148765467247</v>
      </c>
      <c r="E18" s="7">
        <v>0</v>
      </c>
      <c r="F18" s="7">
        <v>3.7637442644789236</v>
      </c>
      <c r="G18" s="7">
        <v>3.7637442644789236</v>
      </c>
      <c r="H18" s="7">
        <v>4597.7511322822456</v>
      </c>
      <c r="I18" s="10">
        <v>43.637080114161023</v>
      </c>
    </row>
    <row r="19" spans="1:9" ht="13.5" thickBot="1" x14ac:dyDescent="0.25">
      <c r="A19" s="6">
        <v>2003</v>
      </c>
      <c r="B19" s="7">
        <v>4296.4830485763114</v>
      </c>
      <c r="C19" s="7">
        <v>328.79260664660012</v>
      </c>
      <c r="D19" s="7">
        <v>4625.2756552229112</v>
      </c>
      <c r="E19" s="7">
        <v>0</v>
      </c>
      <c r="F19" s="7">
        <v>4.1513691167804119</v>
      </c>
      <c r="G19" s="7">
        <v>4.1513691167804119</v>
      </c>
      <c r="H19" s="7">
        <v>4621.124286106131</v>
      </c>
      <c r="I19" s="10">
        <v>45.072053025376391</v>
      </c>
    </row>
    <row r="20" spans="1:9" ht="13.5" thickBot="1" x14ac:dyDescent="0.25">
      <c r="A20" s="6">
        <v>2004</v>
      </c>
      <c r="B20" s="7">
        <v>4193.6792739970761</v>
      </c>
      <c r="C20" s="7">
        <v>320.85580739012437</v>
      </c>
      <c r="D20" s="7">
        <v>4514.535081387201</v>
      </c>
      <c r="E20" s="7">
        <v>0</v>
      </c>
      <c r="F20" s="7">
        <v>4.9611618544603333</v>
      </c>
      <c r="G20" s="7">
        <v>4.9611618544603333</v>
      </c>
      <c r="H20" s="7">
        <v>4509.5739195327405</v>
      </c>
      <c r="I20" s="10">
        <v>48.250077976851614</v>
      </c>
    </row>
    <row r="21" spans="1:9" ht="13.5" thickBot="1" x14ac:dyDescent="0.25">
      <c r="A21" s="6">
        <v>2005</v>
      </c>
      <c r="B21" s="7">
        <v>4516.3488194485126</v>
      </c>
      <c r="C21" s="7">
        <v>345.52062859337576</v>
      </c>
      <c r="D21" s="7">
        <v>4861.8694480418881</v>
      </c>
      <c r="E21" s="7">
        <v>0</v>
      </c>
      <c r="F21" s="7">
        <v>5.6356524331630338</v>
      </c>
      <c r="G21" s="7">
        <v>5.6356524331630338</v>
      </c>
      <c r="H21" s="7">
        <v>4856.2337956087249</v>
      </c>
      <c r="I21" s="10">
        <v>45.498727643916638</v>
      </c>
    </row>
    <row r="22" spans="1:9" ht="13.5" thickBot="1" x14ac:dyDescent="0.25">
      <c r="A22" s="6">
        <v>2006</v>
      </c>
      <c r="B22" s="7">
        <v>5094.3951374591798</v>
      </c>
      <c r="C22" s="7">
        <v>389.75410799357161</v>
      </c>
      <c r="D22" s="7">
        <v>5484.1492454527515</v>
      </c>
      <c r="E22" s="7">
        <v>0.35786550015981877</v>
      </c>
      <c r="F22" s="7">
        <v>5.8635383614799537</v>
      </c>
      <c r="G22" s="7">
        <v>6.2214038616397724</v>
      </c>
      <c r="H22" s="7">
        <v>5477.9278415911122</v>
      </c>
      <c r="I22" s="10">
        <v>41.309624484236018</v>
      </c>
    </row>
    <row r="23" spans="1:9" ht="13.5" thickBot="1" x14ac:dyDescent="0.25">
      <c r="A23" s="6">
        <v>2007</v>
      </c>
      <c r="B23" s="7">
        <v>4789.5734083591842</v>
      </c>
      <c r="C23" s="7">
        <v>366.41281010999222</v>
      </c>
      <c r="D23" s="7">
        <v>5155.9862184691765</v>
      </c>
      <c r="E23" s="7">
        <v>0.18972571864406884</v>
      </c>
      <c r="F23" s="7">
        <v>5.9266315962553797</v>
      </c>
      <c r="G23" s="7">
        <v>6.1163573148994486</v>
      </c>
      <c r="H23" s="7">
        <v>5149.8698611542768</v>
      </c>
      <c r="I23" s="10">
        <v>44.295385624899268</v>
      </c>
    </row>
    <row r="24" spans="1:9" ht="13.5" thickBot="1" x14ac:dyDescent="0.25">
      <c r="A24" s="6">
        <v>2008</v>
      </c>
      <c r="B24" s="7">
        <v>4836.2560184578997</v>
      </c>
      <c r="C24" s="7">
        <v>369.8314474530809</v>
      </c>
      <c r="D24" s="7">
        <v>5206.0874659109804</v>
      </c>
      <c r="E24" s="7">
        <v>0.12084440677966057</v>
      </c>
      <c r="F24" s="7">
        <v>8.0483926793064775</v>
      </c>
      <c r="G24" s="7">
        <v>8.1692370860861381</v>
      </c>
      <c r="H24" s="7">
        <v>5197.918228824894</v>
      </c>
      <c r="I24" s="10">
        <v>44.242675495368218</v>
      </c>
    </row>
    <row r="25" spans="1:9" ht="13.5" thickBot="1" x14ac:dyDescent="0.25">
      <c r="A25" s="6">
        <v>2009</v>
      </c>
      <c r="B25" s="7">
        <v>4415.5744097198249</v>
      </c>
      <c r="C25" s="7">
        <v>337.2670462609496</v>
      </c>
      <c r="D25" s="7">
        <v>4752.8414559807752</v>
      </c>
      <c r="E25" s="7">
        <v>0.22120684267179058</v>
      </c>
      <c r="F25" s="7">
        <v>12.389152473111643</v>
      </c>
      <c r="G25" s="7">
        <v>12.610359315783434</v>
      </c>
      <c r="H25" s="7">
        <v>4740.231096664992</v>
      </c>
      <c r="I25" s="10">
        <v>48.60557862286727</v>
      </c>
    </row>
    <row r="26" spans="1:9" ht="13.5" thickBot="1" x14ac:dyDescent="0.25">
      <c r="A26" s="6">
        <v>2010</v>
      </c>
      <c r="B26" s="7">
        <v>4691.372910572858</v>
      </c>
      <c r="C26" s="7">
        <v>357.39904924263544</v>
      </c>
      <c r="D26" s="7">
        <v>5048.7719598154936</v>
      </c>
      <c r="E26" s="7">
        <v>0.29986018490558308</v>
      </c>
      <c r="F26" s="7">
        <v>25.289117716470884</v>
      </c>
      <c r="G26" s="7">
        <v>25.588977901376467</v>
      </c>
      <c r="H26" s="7">
        <v>5023.1829819141167</v>
      </c>
      <c r="I26" s="10">
        <v>44.788250223713057</v>
      </c>
    </row>
    <row r="27" spans="1:9" ht="13.5" thickBot="1" x14ac:dyDescent="0.25">
      <c r="A27" s="6">
        <v>2011</v>
      </c>
      <c r="B27" s="7">
        <v>4413.2901771720299</v>
      </c>
      <c r="C27" s="7">
        <v>335.50908320825971</v>
      </c>
      <c r="D27" s="7">
        <v>4748.7992603802895</v>
      </c>
      <c r="E27" s="7">
        <v>0.27905658357519769</v>
      </c>
      <c r="F27" s="7">
        <v>32.99697948845872</v>
      </c>
      <c r="G27" s="7">
        <v>33.276036072033918</v>
      </c>
      <c r="H27" s="7">
        <v>4715.5232243082555</v>
      </c>
      <c r="I27" s="10">
        <v>47.6181585616429</v>
      </c>
    </row>
    <row r="28" spans="1:9" ht="13.5" thickBot="1" x14ac:dyDescent="0.25">
      <c r="A28" s="6">
        <v>2012</v>
      </c>
      <c r="B28" s="7">
        <v>4615.7698178991286</v>
      </c>
      <c r="C28" s="7">
        <v>350.4509696887493</v>
      </c>
      <c r="D28" s="7">
        <v>4966.2207875878776</v>
      </c>
      <c r="E28" s="7">
        <v>0.28606720325155521</v>
      </c>
      <c r="F28" s="7">
        <v>40.405817422387706</v>
      </c>
      <c r="G28" s="7">
        <v>40.691884625639261</v>
      </c>
      <c r="H28" s="7">
        <v>4925.5289029622381</v>
      </c>
      <c r="I28" s="10">
        <v>45.575058393797967</v>
      </c>
    </row>
    <row r="29" spans="1:9" ht="13.5" thickBot="1" x14ac:dyDescent="0.25">
      <c r="A29" s="6">
        <v>2013</v>
      </c>
      <c r="B29" s="7">
        <v>4754.5275609298524</v>
      </c>
      <c r="C29" s="7">
        <v>360.83852566993727</v>
      </c>
      <c r="D29" s="7">
        <v>5115.3660865997899</v>
      </c>
      <c r="E29" s="7">
        <v>0.30394234781685725</v>
      </c>
      <c r="F29" s="7">
        <v>43.537904875282514</v>
      </c>
      <c r="G29" s="7">
        <v>43.841847223099371</v>
      </c>
      <c r="H29" s="7">
        <v>5071.5242393766903</v>
      </c>
      <c r="I29" s="10">
        <v>44.273501108619477</v>
      </c>
    </row>
    <row r="30" spans="1:9" ht="13.5" thickBot="1" x14ac:dyDescent="0.25">
      <c r="A30" s="6">
        <v>2014</v>
      </c>
      <c r="B30" s="7">
        <v>4624.7313798200548</v>
      </c>
      <c r="C30" s="7">
        <v>350.62678803641097</v>
      </c>
      <c r="D30" s="7">
        <v>4975.3581678564651</v>
      </c>
      <c r="E30" s="7">
        <v>0.30410388559726442</v>
      </c>
      <c r="F30" s="7">
        <v>47.054063970867816</v>
      </c>
      <c r="G30" s="7">
        <v>47.35816785646508</v>
      </c>
      <c r="H30" s="7">
        <v>4928</v>
      </c>
      <c r="I30" s="10">
        <v>46.332334608540336</v>
      </c>
    </row>
    <row r="31" spans="1:9" ht="13.5" thickBot="1" x14ac:dyDescent="0.25">
      <c r="A31" s="6">
        <v>2015</v>
      </c>
      <c r="B31" s="7">
        <v>4722.1929222613062</v>
      </c>
      <c r="C31" s="7">
        <v>357.73689774042327</v>
      </c>
      <c r="D31" s="7">
        <v>5079.9298200017292</v>
      </c>
      <c r="E31" s="7">
        <v>2.445284730683305</v>
      </c>
      <c r="F31" s="7">
        <v>49.553150057733973</v>
      </c>
      <c r="G31" s="7">
        <v>51.998434788417278</v>
      </c>
      <c r="H31" s="7">
        <v>5027.9313852133118</v>
      </c>
      <c r="I31" s="10">
        <v>46.341069155366448</v>
      </c>
    </row>
    <row r="32" spans="1:9" ht="13.5" thickBot="1" x14ac:dyDescent="0.25">
      <c r="A32" s="6">
        <v>2016</v>
      </c>
      <c r="B32" s="7">
        <v>4786.9015328249352</v>
      </c>
      <c r="C32" s="7">
        <v>362.42806341282119</v>
      </c>
      <c r="D32" s="7">
        <v>5149.329596237757</v>
      </c>
      <c r="E32" s="7">
        <v>2.4456314112380895</v>
      </c>
      <c r="F32" s="7">
        <v>53.019042238486357</v>
      </c>
      <c r="G32" s="7">
        <v>55.464673649724446</v>
      </c>
      <c r="H32" s="7">
        <v>5093.8649225880326</v>
      </c>
      <c r="I32" s="10">
        <v>46.27388645122555</v>
      </c>
    </row>
    <row r="33" spans="1:9" ht="13.5" thickBot="1" x14ac:dyDescent="0.25">
      <c r="A33" s="6">
        <v>2017</v>
      </c>
      <c r="B33" s="7">
        <v>4859.6370191697961</v>
      </c>
      <c r="C33" s="7">
        <v>367.95364407572652</v>
      </c>
      <c r="D33" s="7">
        <v>5227.5906632455226</v>
      </c>
      <c r="E33" s="7">
        <v>2.4459702093911488</v>
      </c>
      <c r="F33" s="7">
        <v>53.618671992696122</v>
      </c>
      <c r="G33" s="7">
        <v>56.064642202087271</v>
      </c>
      <c r="H33" s="7">
        <v>5171.5260210434353</v>
      </c>
      <c r="I33" s="10">
        <v>46.468690442079669</v>
      </c>
    </row>
    <row r="34" spans="1:9" ht="13.5" thickBot="1" x14ac:dyDescent="0.25">
      <c r="A34" s="6">
        <v>2018</v>
      </c>
      <c r="B34" s="7">
        <v>4966.3522079542827</v>
      </c>
      <c r="C34" s="7">
        <v>376.0535518690549</v>
      </c>
      <c r="D34" s="7">
        <v>5342.4057598233376</v>
      </c>
      <c r="E34" s="7">
        <v>2.4463621057553198</v>
      </c>
      <c r="F34" s="7">
        <v>54.590547296896901</v>
      </c>
      <c r="G34" s="7">
        <v>57.036909402652221</v>
      </c>
      <c r="H34" s="7">
        <v>5285.3688504206857</v>
      </c>
      <c r="I34" s="10">
        <v>46.220872115860423</v>
      </c>
    </row>
    <row r="35" spans="1:9" ht="13.5" thickBot="1" x14ac:dyDescent="0.25">
      <c r="A35" s="6">
        <v>2019</v>
      </c>
      <c r="B35" s="7">
        <v>5052.8367721227378</v>
      </c>
      <c r="C35" s="7">
        <v>382.56672287090413</v>
      </c>
      <c r="D35" s="7">
        <v>5435.4034949936422</v>
      </c>
      <c r="E35" s="7">
        <v>2.4467798833836341</v>
      </c>
      <c r="F35" s="7">
        <v>56.046351627028734</v>
      </c>
      <c r="G35" s="7">
        <v>58.493131510412368</v>
      </c>
      <c r="H35" s="7">
        <v>5376.91036348323</v>
      </c>
      <c r="I35" s="10">
        <v>46.113456276632462</v>
      </c>
    </row>
    <row r="36" spans="1:9" ht="13.5" thickBot="1" x14ac:dyDescent="0.25">
      <c r="A36" s="6">
        <v>2020</v>
      </c>
      <c r="B36" s="7">
        <v>5151.1304133759186</v>
      </c>
      <c r="C36" s="7">
        <v>389.86403669296863</v>
      </c>
      <c r="D36" s="7">
        <v>5540.9944500688871</v>
      </c>
      <c r="E36" s="7">
        <v>2.4472389913945065</v>
      </c>
      <c r="F36" s="7">
        <v>59.074340272661615</v>
      </c>
      <c r="G36" s="7">
        <v>61.521579264056122</v>
      </c>
      <c r="H36" s="7">
        <v>5479.4728708048306</v>
      </c>
      <c r="I36" s="10">
        <v>45.961184957612645</v>
      </c>
    </row>
    <row r="37" spans="1:9" ht="13.5" thickBot="1" x14ac:dyDescent="0.25">
      <c r="A37" s="6">
        <v>2021</v>
      </c>
      <c r="B37" s="7">
        <v>5246.3351384186653</v>
      </c>
      <c r="C37" s="7">
        <v>396.84723475816236</v>
      </c>
      <c r="D37" s="7">
        <v>5643.1823731768282</v>
      </c>
      <c r="E37" s="7">
        <v>2.447658015425354</v>
      </c>
      <c r="F37" s="7">
        <v>63.114180688326364</v>
      </c>
      <c r="G37" s="7">
        <v>65.561838703751718</v>
      </c>
      <c r="H37" s="7">
        <v>5577.6205344730761</v>
      </c>
      <c r="I37" s="10">
        <v>45.822857631379826</v>
      </c>
    </row>
    <row r="38" spans="1:9" ht="13.5" thickBot="1" x14ac:dyDescent="0.25">
      <c r="A38" s="6">
        <v>2022</v>
      </c>
      <c r="B38" s="7">
        <v>5340.6732151197257</v>
      </c>
      <c r="C38" s="7">
        <v>403.67757115951412</v>
      </c>
      <c r="D38" s="7">
        <v>5744.3507862792403</v>
      </c>
      <c r="E38" s="7">
        <v>2.4480768267893609</v>
      </c>
      <c r="F38" s="7">
        <v>68.28295605384875</v>
      </c>
      <c r="G38" s="7">
        <v>70.731032880638111</v>
      </c>
      <c r="H38" s="7">
        <v>5673.6197533986024</v>
      </c>
      <c r="I38" s="10">
        <v>45.694857112122385</v>
      </c>
    </row>
    <row r="39" spans="1:9" ht="13.5" thickBot="1" x14ac:dyDescent="0.25">
      <c r="A39" s="6">
        <v>2023</v>
      </c>
      <c r="B39" s="7">
        <v>5430.1164511895386</v>
      </c>
      <c r="C39" s="7">
        <v>410.03986702754679</v>
      </c>
      <c r="D39" s="7">
        <v>5840.1563182170848</v>
      </c>
      <c r="E39" s="7">
        <v>2.4484309739657846</v>
      </c>
      <c r="F39" s="7">
        <v>74.667145182324873</v>
      </c>
      <c r="G39" s="7">
        <v>77.115576156290658</v>
      </c>
      <c r="H39" s="7">
        <v>5763.0407420607944</v>
      </c>
      <c r="I39" s="10">
        <v>45.555268614074407</v>
      </c>
    </row>
    <row r="40" spans="1:9" ht="13.5" thickBot="1" x14ac:dyDescent="0.25">
      <c r="A40" s="6">
        <v>2024</v>
      </c>
      <c r="B40" s="7">
        <v>5519.7132764741227</v>
      </c>
      <c r="C40" s="7">
        <v>416.31117569766747</v>
      </c>
      <c r="D40" s="7">
        <v>5936.0244521717905</v>
      </c>
      <c r="E40" s="7">
        <v>2.4487162096241804</v>
      </c>
      <c r="F40" s="7">
        <v>82.39281486414005</v>
      </c>
      <c r="G40" s="7">
        <v>84.84153107376423</v>
      </c>
      <c r="H40" s="7">
        <v>5851.1829210980259</v>
      </c>
      <c r="I40" s="10">
        <v>45.411463674693167</v>
      </c>
    </row>
    <row r="41" spans="1:9" ht="13.5" thickBot="1" x14ac:dyDescent="0.25">
      <c r="A41" s="6">
        <v>2025</v>
      </c>
      <c r="B41" s="7">
        <v>5606.2882395249217</v>
      </c>
      <c r="C41" s="7">
        <v>422.26696047329489</v>
      </c>
      <c r="D41" s="7">
        <v>6028.5551999982163</v>
      </c>
      <c r="E41" s="7">
        <v>2.4489615119177159</v>
      </c>
      <c r="F41" s="7">
        <v>91.215773139702847</v>
      </c>
      <c r="G41" s="7">
        <v>93.664734651620563</v>
      </c>
      <c r="H41" s="7">
        <v>5934.8904653465961</v>
      </c>
      <c r="I41" s="10">
        <v>45.265528680141287</v>
      </c>
    </row>
    <row r="42" spans="1:9" ht="13.5" thickBot="1" x14ac:dyDescent="0.25">
      <c r="A42" s="6">
        <v>2026</v>
      </c>
      <c r="B42" s="7">
        <v>5694.3560495821994</v>
      </c>
      <c r="C42" s="7">
        <v>428.19509845912484</v>
      </c>
      <c r="D42" s="7">
        <v>6122.5511480413243</v>
      </c>
      <c r="E42" s="7">
        <v>2.4491589233129503</v>
      </c>
      <c r="F42" s="7">
        <v>101.89255046143487</v>
      </c>
      <c r="G42" s="7">
        <v>104.34170938474782</v>
      </c>
      <c r="H42" s="7">
        <v>6018.2094386565768</v>
      </c>
      <c r="I42" s="10">
        <v>45.103143367354107</v>
      </c>
    </row>
    <row r="43" spans="1:9" x14ac:dyDescent="0.2">
      <c r="A43" s="22" t="s">
        <v>0</v>
      </c>
      <c r="B43" s="22"/>
      <c r="C43" s="22"/>
      <c r="D43" s="22"/>
      <c r="E43" s="22"/>
      <c r="F43" s="22"/>
      <c r="G43" s="22"/>
      <c r="H43" s="22"/>
      <c r="I43" s="22"/>
    </row>
    <row r="44" spans="1:9" ht="14.1" customHeight="1" x14ac:dyDescent="0.2">
      <c r="A44" s="22" t="s">
        <v>45</v>
      </c>
      <c r="B44" s="22"/>
      <c r="C44" s="22"/>
      <c r="D44" s="22"/>
      <c r="E44" s="22"/>
      <c r="F44" s="22"/>
      <c r="G44" s="22"/>
      <c r="H44" s="22"/>
      <c r="I44" s="22"/>
    </row>
    <row r="45" spans="1:9" ht="14.1" customHeight="1" x14ac:dyDescent="0.2">
      <c r="A45" s="4"/>
    </row>
    <row r="46" spans="1:9" ht="15.75" x14ac:dyDescent="0.25">
      <c r="A46" s="21" t="s">
        <v>25</v>
      </c>
      <c r="B46" s="21"/>
      <c r="C46" s="21"/>
      <c r="D46" s="21"/>
      <c r="E46" s="21"/>
      <c r="F46" s="21"/>
      <c r="G46" s="21"/>
      <c r="H46" s="21"/>
      <c r="I46" s="21"/>
    </row>
    <row r="47" spans="1:9" x14ac:dyDescent="0.2">
      <c r="A47" s="8" t="s">
        <v>26</v>
      </c>
      <c r="B47" s="13">
        <f>EXP((LN(B16/B6)/10))-1</f>
        <v>1.94142735539371E-2</v>
      </c>
      <c r="C47" s="13">
        <f t="shared" ref="C47:I47" si="0">EXP((LN(C16/C6)/10))-1</f>
        <v>1.9370724476791779E-2</v>
      </c>
      <c r="D47" s="13">
        <f t="shared" si="0"/>
        <v>1.9411175593959662E-2</v>
      </c>
      <c r="E47" s="14" t="s">
        <v>61</v>
      </c>
      <c r="F47" s="14" t="s">
        <v>61</v>
      </c>
      <c r="G47" s="14" t="s">
        <v>61</v>
      </c>
      <c r="H47" s="13">
        <f t="shared" si="0"/>
        <v>1.9370724476791779E-2</v>
      </c>
      <c r="I47" s="13">
        <f t="shared" si="0"/>
        <v>-1.1826524094720181E-3</v>
      </c>
    </row>
    <row r="48" spans="1:9" x14ac:dyDescent="0.2">
      <c r="A48" s="8" t="s">
        <v>46</v>
      </c>
      <c r="B48" s="13">
        <f>EXP((LN(B29/B16)/13))-1</f>
        <v>9.5886980803168154E-3</v>
      </c>
      <c r="C48" s="13">
        <f t="shared" ref="C48:I48" si="1">EXP((LN(C29/C16)/13))-1</f>
        <v>8.9026715500502007E-3</v>
      </c>
      <c r="D48" s="13">
        <f t="shared" si="1"/>
        <v>9.5400911071861216E-3</v>
      </c>
      <c r="E48" s="14" t="s">
        <v>61</v>
      </c>
      <c r="F48" s="13">
        <f t="shared" si="1"/>
        <v>0.27804358450097033</v>
      </c>
      <c r="G48" s="13">
        <f t="shared" si="1"/>
        <v>0.27872770196140451</v>
      </c>
      <c r="H48" s="13">
        <f t="shared" si="1"/>
        <v>8.9026715500502007E-3</v>
      </c>
      <c r="I48" s="13">
        <f t="shared" si="1"/>
        <v>2.9151910881255461E-3</v>
      </c>
    </row>
    <row r="49" spans="1:9" x14ac:dyDescent="0.2">
      <c r="A49" s="8" t="s">
        <v>47</v>
      </c>
      <c r="B49" s="13">
        <f>EXP((LN(B31/B29)/2))-1</f>
        <v>-3.4062061292359225E-3</v>
      </c>
      <c r="C49" s="13">
        <f t="shared" ref="C49:I49" si="2">EXP((LN(C31/C29)/2))-1</f>
        <v>-4.3070814311677585E-3</v>
      </c>
      <c r="D49" s="13">
        <f t="shared" si="2"/>
        <v>-3.4697272812255209E-3</v>
      </c>
      <c r="E49" s="13">
        <f t="shared" si="2"/>
        <v>1.8364106739868102</v>
      </c>
      <c r="F49" s="13">
        <f t="shared" si="2"/>
        <v>6.6846337628889252E-2</v>
      </c>
      <c r="G49" s="13">
        <f t="shared" si="2"/>
        <v>8.9057257144079527E-2</v>
      </c>
      <c r="H49" s="13">
        <f t="shared" si="2"/>
        <v>-4.3070814311677585E-3</v>
      </c>
      <c r="I49" s="13">
        <f t="shared" si="2"/>
        <v>2.308352512143319E-2</v>
      </c>
    </row>
    <row r="50" spans="1:9" x14ac:dyDescent="0.2">
      <c r="A50" s="8" t="s">
        <v>63</v>
      </c>
      <c r="B50" s="13">
        <f>EXP((LN(B42/B29)/13))-1</f>
        <v>1.3971952802738441E-2</v>
      </c>
      <c r="C50" s="13">
        <f t="shared" ref="C50:I50" si="3">EXP((LN(C42/C29)/13))-1</f>
        <v>1.3252302687029482E-2</v>
      </c>
      <c r="D50" s="13">
        <f t="shared" si="3"/>
        <v>1.3921389085749025E-2</v>
      </c>
      <c r="E50" s="13">
        <f t="shared" si="3"/>
        <v>0.17411239615974328</v>
      </c>
      <c r="F50" s="13">
        <f t="shared" si="3"/>
        <v>6.7593109481745461E-2</v>
      </c>
      <c r="G50" s="13">
        <f t="shared" si="3"/>
        <v>6.8973290663079778E-2</v>
      </c>
      <c r="H50" s="13">
        <f t="shared" si="3"/>
        <v>1.3252302687029482E-2</v>
      </c>
      <c r="I50" s="13">
        <f t="shared" si="3"/>
        <v>1.4291443188720887E-3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20" t="s">
        <v>74</v>
      </c>
      <c r="B1" s="20"/>
      <c r="C1" s="20"/>
      <c r="D1" s="20"/>
      <c r="E1" s="20"/>
      <c r="F1" s="20"/>
      <c r="G1" s="20"/>
      <c r="H1" s="20"/>
      <c r="I1" s="20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48</v>
      </c>
      <c r="B3" s="20"/>
      <c r="C3" s="20"/>
      <c r="D3" s="20"/>
      <c r="E3" s="20"/>
      <c r="F3" s="20"/>
      <c r="G3" s="20"/>
      <c r="H3" s="20"/>
      <c r="I3" s="20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49</v>
      </c>
      <c r="C5" s="5" t="s">
        <v>50</v>
      </c>
      <c r="D5" s="5" t="s">
        <v>51</v>
      </c>
      <c r="E5" s="5" t="s">
        <v>52</v>
      </c>
      <c r="F5" s="5" t="s">
        <v>53</v>
      </c>
      <c r="G5" s="5" t="s">
        <v>54</v>
      </c>
      <c r="H5" s="5" t="s">
        <v>55</v>
      </c>
    </row>
    <row r="6" spans="1:11" ht="13.5" thickBot="1" x14ac:dyDescent="0.25">
      <c r="A6" s="6">
        <v>2013</v>
      </c>
      <c r="B6" s="7">
        <v>5071.5242393766903</v>
      </c>
      <c r="C6" s="11">
        <v>1.044</v>
      </c>
      <c r="D6" s="7">
        <v>5294.6713059092644</v>
      </c>
      <c r="E6" s="11">
        <v>1.095</v>
      </c>
      <c r="F6" s="7">
        <v>5553.3190421174759</v>
      </c>
      <c r="G6" s="11">
        <v>1.1419999999999999</v>
      </c>
      <c r="H6" s="7">
        <v>5791.6806813681796</v>
      </c>
    </row>
    <row r="7" spans="1:11" ht="13.5" thickBot="1" x14ac:dyDescent="0.25">
      <c r="A7" s="6">
        <v>2014</v>
      </c>
      <c r="B7" s="7">
        <v>4928</v>
      </c>
      <c r="C7" s="11">
        <v>1.044</v>
      </c>
      <c r="D7" s="7">
        <v>5144.8320000000003</v>
      </c>
      <c r="E7" s="11">
        <v>1.095</v>
      </c>
      <c r="F7" s="7">
        <v>5396.16</v>
      </c>
      <c r="G7" s="11">
        <v>1.1419999999999999</v>
      </c>
      <c r="H7" s="7">
        <v>5627.7759999999998</v>
      </c>
    </row>
    <row r="8" spans="1:11" ht="13.5" thickBot="1" x14ac:dyDescent="0.25">
      <c r="A8" s="6">
        <v>2015</v>
      </c>
      <c r="B8" s="7">
        <v>5027.9313852133118</v>
      </c>
      <c r="C8" s="11">
        <v>1.044</v>
      </c>
      <c r="D8" s="7">
        <v>5249.1603661626978</v>
      </c>
      <c r="E8" s="11">
        <v>1.095</v>
      </c>
      <c r="F8" s="7">
        <v>5505.5848668085764</v>
      </c>
      <c r="G8" s="11">
        <v>1.1419999999999999</v>
      </c>
      <c r="H8" s="7">
        <v>5741.8976419136015</v>
      </c>
    </row>
    <row r="9" spans="1:11" ht="13.5" thickBot="1" x14ac:dyDescent="0.25">
      <c r="A9" s="6">
        <v>2016</v>
      </c>
      <c r="B9" s="7">
        <v>5093.8649225880326</v>
      </c>
      <c r="C9" s="11">
        <v>1.044</v>
      </c>
      <c r="D9" s="7">
        <v>5317.9949791819063</v>
      </c>
      <c r="E9" s="11">
        <v>1.095</v>
      </c>
      <c r="F9" s="7">
        <v>5577.7820902338954</v>
      </c>
      <c r="G9" s="11">
        <v>1.1419999999999999</v>
      </c>
      <c r="H9" s="7">
        <v>5817.1937415955326</v>
      </c>
    </row>
    <row r="10" spans="1:11" ht="13.5" thickBot="1" x14ac:dyDescent="0.25">
      <c r="A10" s="6">
        <v>2017</v>
      </c>
      <c r="B10" s="7">
        <v>5171.5260210434353</v>
      </c>
      <c r="C10" s="11">
        <v>1.044</v>
      </c>
      <c r="D10" s="7">
        <v>5399.0731659693465</v>
      </c>
      <c r="E10" s="11">
        <v>1.095</v>
      </c>
      <c r="F10" s="7">
        <v>5662.8209930425619</v>
      </c>
      <c r="G10" s="11">
        <v>1.1419999999999999</v>
      </c>
      <c r="H10" s="7">
        <v>5905.8827160316023</v>
      </c>
    </row>
    <row r="11" spans="1:11" ht="13.5" thickBot="1" x14ac:dyDescent="0.25">
      <c r="A11" s="6">
        <v>2018</v>
      </c>
      <c r="B11" s="7">
        <v>5285.3688504206857</v>
      </c>
      <c r="C11" s="11">
        <v>1.044</v>
      </c>
      <c r="D11" s="7">
        <v>5517.9250798391959</v>
      </c>
      <c r="E11" s="11">
        <v>1.095</v>
      </c>
      <c r="F11" s="7">
        <v>5787.4788912106505</v>
      </c>
      <c r="G11" s="11">
        <v>1.1419999999999999</v>
      </c>
      <c r="H11" s="7">
        <v>6035.8912271804229</v>
      </c>
    </row>
    <row r="12" spans="1:11" ht="13.5" thickBot="1" x14ac:dyDescent="0.25">
      <c r="A12" s="6">
        <v>2019</v>
      </c>
      <c r="B12" s="7">
        <v>5376.91036348323</v>
      </c>
      <c r="C12" s="11">
        <v>1.044</v>
      </c>
      <c r="D12" s="7">
        <v>5613.4944194764921</v>
      </c>
      <c r="E12" s="11">
        <v>1.095</v>
      </c>
      <c r="F12" s="7">
        <v>5887.7168480141363</v>
      </c>
      <c r="G12" s="11">
        <v>1.1419999999999999</v>
      </c>
      <c r="H12" s="7">
        <v>6140.4316350978479</v>
      </c>
    </row>
    <row r="13" spans="1:11" ht="13.5" thickBot="1" x14ac:dyDescent="0.25">
      <c r="A13" s="6">
        <v>2020</v>
      </c>
      <c r="B13" s="7">
        <v>5479.4728708048306</v>
      </c>
      <c r="C13" s="11">
        <v>1.044</v>
      </c>
      <c r="D13" s="7">
        <v>5720.5696771202429</v>
      </c>
      <c r="E13" s="11">
        <v>1.095</v>
      </c>
      <c r="F13" s="7">
        <v>6000.0227935312896</v>
      </c>
      <c r="G13" s="11">
        <v>1.1419999999999999</v>
      </c>
      <c r="H13" s="7">
        <v>6257.5580184591163</v>
      </c>
    </row>
    <row r="14" spans="1:11" ht="13.5" thickBot="1" x14ac:dyDescent="0.25">
      <c r="A14" s="6">
        <v>2021</v>
      </c>
      <c r="B14" s="7">
        <v>5577.6205344730761</v>
      </c>
      <c r="C14" s="11">
        <v>1.044</v>
      </c>
      <c r="D14" s="7">
        <v>5823.0358379898917</v>
      </c>
      <c r="E14" s="11">
        <v>1.095</v>
      </c>
      <c r="F14" s="7">
        <v>6107.4944852480185</v>
      </c>
      <c r="G14" s="11">
        <v>1.1419999999999999</v>
      </c>
      <c r="H14" s="7">
        <v>6369.6426503682524</v>
      </c>
    </row>
    <row r="15" spans="1:11" ht="13.5" thickBot="1" x14ac:dyDescent="0.25">
      <c r="A15" s="6">
        <v>2022</v>
      </c>
      <c r="B15" s="7">
        <v>5673.6197533986024</v>
      </c>
      <c r="C15" s="11">
        <v>1.044</v>
      </c>
      <c r="D15" s="7">
        <v>5923.2590225481408</v>
      </c>
      <c r="E15" s="11">
        <v>1.095</v>
      </c>
      <c r="F15" s="7">
        <v>6212.6136299714699</v>
      </c>
      <c r="G15" s="11">
        <v>1.1419999999999999</v>
      </c>
      <c r="H15" s="7">
        <v>6479.2737583812032</v>
      </c>
    </row>
    <row r="16" spans="1:11" ht="13.5" thickBot="1" x14ac:dyDescent="0.25">
      <c r="A16" s="6">
        <v>2023</v>
      </c>
      <c r="B16" s="7">
        <v>5763.0407420607944</v>
      </c>
      <c r="C16" s="11">
        <v>1.044</v>
      </c>
      <c r="D16" s="7">
        <v>6016.6145347114698</v>
      </c>
      <c r="E16" s="11">
        <v>1.095</v>
      </c>
      <c r="F16" s="7">
        <v>6310.5296125565701</v>
      </c>
      <c r="G16" s="11">
        <v>1.1419999999999999</v>
      </c>
      <c r="H16" s="7">
        <v>6581.3925274334269</v>
      </c>
    </row>
    <row r="17" spans="1:8" ht="13.5" thickBot="1" x14ac:dyDescent="0.25">
      <c r="A17" s="6">
        <v>2024</v>
      </c>
      <c r="B17" s="7">
        <v>5851.1829210980259</v>
      </c>
      <c r="C17" s="11">
        <v>1.044</v>
      </c>
      <c r="D17" s="7">
        <v>6108.6349696263396</v>
      </c>
      <c r="E17" s="11">
        <v>1.095</v>
      </c>
      <c r="F17" s="7">
        <v>6407.0452986023383</v>
      </c>
      <c r="G17" s="11">
        <v>1.1419999999999999</v>
      </c>
      <c r="H17" s="7">
        <v>6682.0508958939454</v>
      </c>
    </row>
    <row r="18" spans="1:8" ht="13.5" thickBot="1" x14ac:dyDescent="0.25">
      <c r="A18" s="6">
        <v>2025</v>
      </c>
      <c r="B18" s="7">
        <v>5934.8904653465961</v>
      </c>
      <c r="C18" s="11">
        <v>1.044</v>
      </c>
      <c r="D18" s="7">
        <v>6196.0256458218464</v>
      </c>
      <c r="E18" s="11">
        <v>1.095</v>
      </c>
      <c r="F18" s="7">
        <v>6498.7050595545224</v>
      </c>
      <c r="G18" s="11">
        <v>1.1419999999999999</v>
      </c>
      <c r="H18" s="7">
        <v>6777.6449114258121</v>
      </c>
    </row>
    <row r="19" spans="1:8" ht="14.1" customHeight="1" thickBot="1" x14ac:dyDescent="0.25">
      <c r="A19" s="6">
        <v>2026</v>
      </c>
      <c r="B19" s="7">
        <v>6018.2094386565768</v>
      </c>
      <c r="C19" s="11">
        <v>1.044</v>
      </c>
      <c r="D19" s="7">
        <v>6283.0106539574663</v>
      </c>
      <c r="E19" s="11">
        <v>1.095</v>
      </c>
      <c r="F19" s="7">
        <v>6589.9393353289515</v>
      </c>
      <c r="G19" s="11">
        <v>1.1419999999999999</v>
      </c>
      <c r="H19" s="7">
        <v>6872.7951789458102</v>
      </c>
    </row>
  </sheetData>
  <mergeCells count="3">
    <mergeCell ref="A1:I1"/>
    <mergeCell ref="A3:I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workbookViewId="0">
      <selection sqref="A1:H1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20" t="s">
        <v>75</v>
      </c>
      <c r="B1" s="20"/>
      <c r="C1" s="20"/>
      <c r="D1" s="20"/>
      <c r="E1" s="20"/>
      <c r="F1" s="20"/>
      <c r="G1" s="20"/>
      <c r="H1" s="20"/>
    </row>
    <row r="2" spans="1:11" ht="15.7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56</v>
      </c>
      <c r="B3" s="20"/>
      <c r="C3" s="20"/>
      <c r="D3" s="20"/>
      <c r="E3" s="20"/>
      <c r="F3" s="20"/>
      <c r="G3" s="20"/>
      <c r="H3" s="20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22</v>
      </c>
    </row>
    <row r="6" spans="1:11" ht="13.5" thickBot="1" x14ac:dyDescent="0.25">
      <c r="A6" s="6">
        <v>1990</v>
      </c>
      <c r="B6" s="7">
        <f>'Form 1.1-High'!B6-'Form 1.1b-High'!B6</f>
        <v>0</v>
      </c>
      <c r="C6" s="7">
        <f>'Form 1.1-High'!D6-'Form 1.1b-High'!C6</f>
        <v>0</v>
      </c>
      <c r="D6" s="7">
        <f>'Form 1.1-High'!F6-'Form 1.1b-High'!D6</f>
        <v>0</v>
      </c>
      <c r="E6" s="7">
        <f>'Form 1.1-High'!G6-'Form 1.1b-High'!E6</f>
        <v>0</v>
      </c>
      <c r="F6" s="7">
        <f>'Form 1.1-High'!H6-'Form 1.1b-High'!F6</f>
        <v>0</v>
      </c>
      <c r="G6" s="7">
        <f>'Form 1.1-High'!I6-'Form 1.1b-High'!G6</f>
        <v>0</v>
      </c>
      <c r="H6" s="7">
        <f>SUM(B6:G6)</f>
        <v>0</v>
      </c>
    </row>
    <row r="7" spans="1:11" ht="13.5" thickBot="1" x14ac:dyDescent="0.25">
      <c r="A7" s="6">
        <v>1991</v>
      </c>
      <c r="B7" s="7">
        <f>'Form 1.1-High'!B7-'Form 1.1b-High'!B7</f>
        <v>0</v>
      </c>
      <c r="C7" s="7">
        <f>'Form 1.1-High'!D7-'Form 1.1b-High'!C7</f>
        <v>0</v>
      </c>
      <c r="D7" s="7">
        <f>'Form 1.1-High'!F7-'Form 1.1b-High'!D7</f>
        <v>0</v>
      </c>
      <c r="E7" s="7">
        <f>'Form 1.1-High'!G7-'Form 1.1b-High'!E7</f>
        <v>0</v>
      </c>
      <c r="F7" s="7">
        <f>'Form 1.1-High'!H7-'Form 1.1b-High'!F7</f>
        <v>0</v>
      </c>
      <c r="G7" s="7">
        <f>'Form 1.1-High'!I7-'Form 1.1b-High'!G7</f>
        <v>0</v>
      </c>
      <c r="H7" s="7">
        <f t="shared" ref="H7:H42" si="0">SUM(B7:G7)</f>
        <v>0</v>
      </c>
    </row>
    <row r="8" spans="1:11" ht="13.5" thickBot="1" x14ac:dyDescent="0.25">
      <c r="A8" s="6">
        <v>1992</v>
      </c>
      <c r="B8" s="7">
        <f>'Form 1.1-High'!B8-'Form 1.1b-High'!B8</f>
        <v>5.1622545743157389E-3</v>
      </c>
      <c r="C8" s="7">
        <f>'Form 1.1-High'!D8-'Form 1.1b-High'!C8</f>
        <v>1.1647807742519944E-2</v>
      </c>
      <c r="D8" s="7">
        <f>'Form 1.1-High'!F8-'Form 1.1b-High'!D8</f>
        <v>0</v>
      </c>
      <c r="E8" s="7">
        <f>'Form 1.1-High'!G8-'Form 1.1b-High'!E8</f>
        <v>0</v>
      </c>
      <c r="F8" s="7">
        <f>'Form 1.1-High'!H8-'Form 1.1b-High'!F8</f>
        <v>0</v>
      </c>
      <c r="G8" s="7">
        <f>'Form 1.1-High'!I8-'Form 1.1b-High'!G8</f>
        <v>0</v>
      </c>
      <c r="H8" s="7">
        <f t="shared" si="0"/>
        <v>1.6810062316835683E-2</v>
      </c>
    </row>
    <row r="9" spans="1:11" ht="13.5" thickBot="1" x14ac:dyDescent="0.25">
      <c r="A9" s="6">
        <v>1993</v>
      </c>
      <c r="B9" s="7">
        <f>'Form 1.1-High'!B9-'Form 1.1b-High'!B9</f>
        <v>8.1852903686012723E-3</v>
      </c>
      <c r="C9" s="7">
        <f>'Form 1.1-High'!D9-'Form 1.1b-High'!C9</f>
        <v>1.8479487797776528E-2</v>
      </c>
      <c r="D9" s="7">
        <f>'Form 1.1-High'!F9-'Form 1.1b-High'!D9</f>
        <v>0</v>
      </c>
      <c r="E9" s="7">
        <f>'Form 1.1-High'!G9-'Form 1.1b-High'!E9</f>
        <v>0</v>
      </c>
      <c r="F9" s="7">
        <f>'Form 1.1-High'!H9-'Form 1.1b-High'!F9</f>
        <v>0</v>
      </c>
      <c r="G9" s="7">
        <f>'Form 1.1-High'!I9-'Form 1.1b-High'!G9</f>
        <v>0</v>
      </c>
      <c r="H9" s="7">
        <f t="shared" si="0"/>
        <v>2.6664778166377801E-2</v>
      </c>
    </row>
    <row r="10" spans="1:11" ht="13.5" thickBot="1" x14ac:dyDescent="0.25">
      <c r="A10" s="6">
        <v>1994</v>
      </c>
      <c r="B10" s="7">
        <f>'Form 1.1-High'!B10-'Form 1.1b-High'!B10</f>
        <v>0.34975273827240017</v>
      </c>
      <c r="C10" s="7">
        <f>'Form 1.1-High'!D10-'Form 1.1b-High'!C10</f>
        <v>0.79299205108236492</v>
      </c>
      <c r="D10" s="7">
        <f>'Form 1.1-High'!F10-'Form 1.1b-High'!D10</f>
        <v>0</v>
      </c>
      <c r="E10" s="7">
        <f>'Form 1.1-High'!G10-'Form 1.1b-High'!E10</f>
        <v>0</v>
      </c>
      <c r="F10" s="7">
        <f>'Form 1.1-High'!H10-'Form 1.1b-High'!F10</f>
        <v>0</v>
      </c>
      <c r="G10" s="7">
        <f>'Form 1.1-High'!I10-'Form 1.1b-High'!G10</f>
        <v>0</v>
      </c>
      <c r="H10" s="7">
        <f t="shared" si="0"/>
        <v>1.1427447893547651</v>
      </c>
    </row>
    <row r="11" spans="1:11" ht="13.5" thickBot="1" x14ac:dyDescent="0.25">
      <c r="A11" s="6">
        <v>1995</v>
      </c>
      <c r="B11" s="7">
        <f>'Form 1.1-High'!B11-'Form 1.1b-High'!B11</f>
        <v>0.7084044976709265</v>
      </c>
      <c r="C11" s="7">
        <f>'Form 1.1-High'!D11-'Form 1.1b-High'!C11</f>
        <v>1.5994551969561144</v>
      </c>
      <c r="D11" s="7">
        <f>'Form 1.1-High'!F11-'Form 1.1b-High'!D11</f>
        <v>0</v>
      </c>
      <c r="E11" s="7">
        <f>'Form 1.1-High'!G11-'Form 1.1b-High'!E11</f>
        <v>0</v>
      </c>
      <c r="F11" s="7">
        <f>'Form 1.1-High'!H11-'Form 1.1b-High'!F11</f>
        <v>0</v>
      </c>
      <c r="G11" s="7">
        <f>'Form 1.1-High'!I11-'Form 1.1b-High'!G11</f>
        <v>0</v>
      </c>
      <c r="H11" s="7">
        <f t="shared" si="0"/>
        <v>2.3078596946270409</v>
      </c>
    </row>
    <row r="12" spans="1:11" ht="13.5" thickBot="1" x14ac:dyDescent="0.25">
      <c r="A12" s="6">
        <v>1996</v>
      </c>
      <c r="B12" s="7">
        <f>'Form 1.1-High'!B12-'Form 1.1b-High'!B12</f>
        <v>1.0050067731808667</v>
      </c>
      <c r="C12" s="7">
        <f>'Form 1.1-High'!D12-'Form 1.1b-High'!C12</f>
        <v>2.2947548436786747</v>
      </c>
      <c r="D12" s="7">
        <f>'Form 1.1-High'!F12-'Form 1.1b-High'!D12</f>
        <v>0</v>
      </c>
      <c r="E12" s="7">
        <f>'Form 1.1-High'!G12-'Form 1.1b-High'!E12</f>
        <v>0</v>
      </c>
      <c r="F12" s="7">
        <f>'Form 1.1-High'!H12-'Form 1.1b-High'!F12</f>
        <v>0</v>
      </c>
      <c r="G12" s="7">
        <f>'Form 1.1-High'!I12-'Form 1.1b-High'!G12</f>
        <v>0</v>
      </c>
      <c r="H12" s="7">
        <f t="shared" si="0"/>
        <v>3.2997616168595414</v>
      </c>
    </row>
    <row r="13" spans="1:11" ht="13.5" thickBot="1" x14ac:dyDescent="0.25">
      <c r="A13" s="6">
        <v>1997</v>
      </c>
      <c r="B13" s="7">
        <f>'Form 1.1-High'!B13-'Form 1.1b-High'!B13</f>
        <v>1.24798955713959</v>
      </c>
      <c r="C13" s="7">
        <f>'Form 1.1-High'!D13-'Form 1.1b-High'!C13</f>
        <v>2.8718735357024343</v>
      </c>
      <c r="D13" s="7">
        <f>'Form 1.1-High'!F13-'Form 1.1b-High'!D13</f>
        <v>0</v>
      </c>
      <c r="E13" s="7">
        <f>'Form 1.1-High'!G13-'Form 1.1b-High'!E13</f>
        <v>0</v>
      </c>
      <c r="F13" s="7">
        <f>'Form 1.1-High'!H13-'Form 1.1b-High'!F13</f>
        <v>0</v>
      </c>
      <c r="G13" s="7">
        <f>'Form 1.1-High'!I13-'Form 1.1b-High'!G13</f>
        <v>0</v>
      </c>
      <c r="H13" s="7">
        <f t="shared" si="0"/>
        <v>4.1198630928420243</v>
      </c>
    </row>
    <row r="14" spans="1:11" ht="13.5" thickBot="1" x14ac:dyDescent="0.25">
      <c r="A14" s="6">
        <v>1998</v>
      </c>
      <c r="B14" s="7">
        <f>'Form 1.1-High'!B14-'Form 1.1b-High'!B14</f>
        <v>1.3827352695152513</v>
      </c>
      <c r="C14" s="7">
        <f>'Form 1.1-High'!D14-'Form 1.1b-High'!C14</f>
        <v>3.2033266783810177</v>
      </c>
      <c r="D14" s="7">
        <f>'Form 1.1-High'!F14-'Form 1.1b-High'!D14</f>
        <v>0</v>
      </c>
      <c r="E14" s="7">
        <f>'Form 1.1-High'!G14-'Form 1.1b-High'!E14</f>
        <v>0</v>
      </c>
      <c r="F14" s="7">
        <f>'Form 1.1-High'!H14-'Form 1.1b-High'!F14</f>
        <v>0</v>
      </c>
      <c r="G14" s="7">
        <f>'Form 1.1-High'!I14-'Form 1.1b-High'!G14</f>
        <v>0</v>
      </c>
      <c r="H14" s="7">
        <f t="shared" si="0"/>
        <v>4.586061947896269</v>
      </c>
    </row>
    <row r="15" spans="1:11" ht="13.5" thickBot="1" x14ac:dyDescent="0.25">
      <c r="A15" s="6">
        <v>1999</v>
      </c>
      <c r="B15" s="7">
        <f>'Form 1.1-High'!B15-'Form 1.1b-High'!B15</f>
        <v>1.4942936502511657</v>
      </c>
      <c r="C15" s="7">
        <f>'Form 1.1-High'!D15-'Form 1.1b-High'!C15</f>
        <v>3.3836412708906209</v>
      </c>
      <c r="D15" s="7">
        <f>'Form 1.1-High'!F15-'Form 1.1b-High'!D15</f>
        <v>0</v>
      </c>
      <c r="E15" s="7">
        <f>'Form 1.1-High'!G15-'Form 1.1b-High'!E15</f>
        <v>0</v>
      </c>
      <c r="F15" s="7">
        <f>'Form 1.1-High'!H15-'Form 1.1b-High'!F15</f>
        <v>0</v>
      </c>
      <c r="G15" s="7">
        <f>'Form 1.1-High'!I15-'Form 1.1b-High'!G15</f>
        <v>0</v>
      </c>
      <c r="H15" s="7">
        <f t="shared" si="0"/>
        <v>4.8779349211417866</v>
      </c>
    </row>
    <row r="16" spans="1:11" ht="13.5" thickBot="1" x14ac:dyDescent="0.25">
      <c r="A16" s="6">
        <v>2000</v>
      </c>
      <c r="B16" s="7">
        <f>'Form 1.1-High'!B16-'Form 1.1b-High'!B16</f>
        <v>1.7329704828216563</v>
      </c>
      <c r="C16" s="7">
        <f>'Form 1.1-High'!D16-'Form 1.1b-High'!C16</f>
        <v>3.9551550278074501</v>
      </c>
      <c r="D16" s="7">
        <f>'Form 1.1-High'!F16-'Form 1.1b-High'!D16</f>
        <v>0</v>
      </c>
      <c r="E16" s="7">
        <f>'Form 1.1-High'!G16-'Form 1.1b-High'!E16</f>
        <v>0</v>
      </c>
      <c r="F16" s="7">
        <f>'Form 1.1-High'!H16-'Form 1.1b-High'!F16</f>
        <v>0</v>
      </c>
      <c r="G16" s="7">
        <f>'Form 1.1-High'!I16-'Form 1.1b-High'!G16</f>
        <v>0</v>
      </c>
      <c r="H16" s="7">
        <f t="shared" si="0"/>
        <v>5.6881255106291064</v>
      </c>
    </row>
    <row r="17" spans="1:8" ht="13.5" thickBot="1" x14ac:dyDescent="0.25">
      <c r="A17" s="6">
        <v>2001</v>
      </c>
      <c r="B17" s="7">
        <f>'Form 1.1-High'!B17-'Form 1.1b-High'!B17</f>
        <v>2.4339561232745837</v>
      </c>
      <c r="C17" s="7">
        <f>'Form 1.1-High'!D17-'Form 1.1b-High'!C17</f>
        <v>5.8226487017500403</v>
      </c>
      <c r="D17" s="7">
        <f>'Form 1.1-High'!F17-'Form 1.1b-High'!D17</f>
        <v>0</v>
      </c>
      <c r="E17" s="7">
        <f>'Form 1.1-High'!G17-'Form 1.1b-High'!E17</f>
        <v>0</v>
      </c>
      <c r="F17" s="7">
        <f>'Form 1.1-High'!H17-'Form 1.1b-High'!F17</f>
        <v>0</v>
      </c>
      <c r="G17" s="7">
        <f>'Form 1.1-High'!I17-'Form 1.1b-High'!G17</f>
        <v>0</v>
      </c>
      <c r="H17" s="7">
        <f t="shared" si="0"/>
        <v>8.256604825024624</v>
      </c>
    </row>
    <row r="18" spans="1:8" ht="13.5" thickBot="1" x14ac:dyDescent="0.25">
      <c r="A18" s="6">
        <v>2002</v>
      </c>
      <c r="B18" s="7">
        <f>'Form 1.1-High'!B18-'Form 1.1b-High'!B18</f>
        <v>3.4855758469748253</v>
      </c>
      <c r="C18" s="7">
        <f>'Form 1.1-High'!D18-'Form 1.1b-High'!C18</f>
        <v>8.371614621887602</v>
      </c>
      <c r="D18" s="7">
        <f>'Form 1.1-High'!F18-'Form 1.1b-High'!D18</f>
        <v>0</v>
      </c>
      <c r="E18" s="7">
        <f>'Form 1.1-High'!G18-'Form 1.1b-High'!E18</f>
        <v>0</v>
      </c>
      <c r="F18" s="7">
        <f>'Form 1.1-High'!H18-'Form 1.1b-High'!F18</f>
        <v>0</v>
      </c>
      <c r="G18" s="7">
        <f>'Form 1.1-High'!I18-'Form 1.1b-High'!G18</f>
        <v>0</v>
      </c>
      <c r="H18" s="7">
        <f t="shared" si="0"/>
        <v>11.857190468862427</v>
      </c>
    </row>
    <row r="19" spans="1:8" ht="13.5" thickBot="1" x14ac:dyDescent="0.25">
      <c r="A19" s="6">
        <v>2003</v>
      </c>
      <c r="B19" s="7">
        <f>'Form 1.1-High'!B19-'Form 1.1b-High'!B19</f>
        <v>4.4611402262726187</v>
      </c>
      <c r="C19" s="7">
        <f>'Form 1.1-High'!D19-'Form 1.1b-High'!C19</f>
        <v>9.7656331735934145</v>
      </c>
      <c r="D19" s="7">
        <f>'Form 1.1-High'!F19-'Form 1.1b-High'!D19</f>
        <v>0</v>
      </c>
      <c r="E19" s="7">
        <f>'Form 1.1-High'!G19-'Form 1.1b-High'!E19</f>
        <v>0</v>
      </c>
      <c r="F19" s="7">
        <f>'Form 1.1-High'!H19-'Form 1.1b-High'!F19</f>
        <v>0</v>
      </c>
      <c r="G19" s="7">
        <f>'Form 1.1-High'!I19-'Form 1.1b-High'!G19</f>
        <v>0</v>
      </c>
      <c r="H19" s="7">
        <f t="shared" si="0"/>
        <v>14.226773399866033</v>
      </c>
    </row>
    <row r="20" spans="1:8" ht="13.5" thickBot="1" x14ac:dyDescent="0.25">
      <c r="A20" s="6">
        <v>2004</v>
      </c>
      <c r="B20" s="7">
        <f>'Form 1.1-High'!B20-'Form 1.1b-High'!B20</f>
        <v>5.1781312442872149</v>
      </c>
      <c r="C20" s="7">
        <f>'Form 1.1-High'!D20-'Form 1.1b-High'!C20</f>
        <v>11.249261972368004</v>
      </c>
      <c r="D20" s="7">
        <f>'Form 1.1-High'!F20-'Form 1.1b-High'!D20</f>
        <v>0</v>
      </c>
      <c r="E20" s="7">
        <f>'Form 1.1-High'!G20-'Form 1.1b-High'!E20</f>
        <v>0</v>
      </c>
      <c r="F20" s="7">
        <f>'Form 1.1-High'!H20-'Form 1.1b-High'!F20</f>
        <v>0</v>
      </c>
      <c r="G20" s="7">
        <f>'Form 1.1-High'!I20-'Form 1.1b-High'!G20</f>
        <v>0</v>
      </c>
      <c r="H20" s="7">
        <f t="shared" si="0"/>
        <v>16.427393216655219</v>
      </c>
    </row>
    <row r="21" spans="1:8" ht="13.5" thickBot="1" x14ac:dyDescent="0.25">
      <c r="A21" s="6">
        <v>2005</v>
      </c>
      <c r="B21" s="7">
        <f>'Form 1.1-High'!B21-'Form 1.1b-High'!B21</f>
        <v>5.792899681234303</v>
      </c>
      <c r="C21" s="7">
        <f>'Form 1.1-High'!D21-'Form 1.1b-High'!C21</f>
        <v>13.605146581381632</v>
      </c>
      <c r="D21" s="7">
        <f>'Form 1.1-High'!F21-'Form 1.1b-High'!D21</f>
        <v>2.5077953481286386E-2</v>
      </c>
      <c r="E21" s="7">
        <f>'Form 1.1-High'!G21-'Form 1.1b-High'!E21</f>
        <v>0</v>
      </c>
      <c r="F21" s="7">
        <f>'Form 1.1-High'!H21-'Form 1.1b-High'!F21</f>
        <v>0</v>
      </c>
      <c r="G21" s="7">
        <f>'Form 1.1-High'!I21-'Form 1.1b-High'!G21</f>
        <v>0</v>
      </c>
      <c r="H21" s="7">
        <f t="shared" si="0"/>
        <v>19.423124216097222</v>
      </c>
    </row>
    <row r="22" spans="1:8" ht="13.5" thickBot="1" x14ac:dyDescent="0.25">
      <c r="A22" s="6">
        <v>2006</v>
      </c>
      <c r="B22" s="7">
        <f>'Form 1.1-High'!B22-'Form 1.1b-High'!B22</f>
        <v>6.0822492499291911</v>
      </c>
      <c r="C22" s="7">
        <f>'Form 1.1-High'!D22-'Form 1.1b-High'!C22</f>
        <v>16.339980720998028</v>
      </c>
      <c r="D22" s="7">
        <f>'Form 1.1-High'!F22-'Form 1.1b-High'!D22</f>
        <v>0.2601033893620297</v>
      </c>
      <c r="E22" s="7">
        <f>'Form 1.1-High'!G22-'Form 1.1b-High'!E22</f>
        <v>0</v>
      </c>
      <c r="F22" s="7">
        <f>'Form 1.1-High'!H22-'Form 1.1b-High'!F22</f>
        <v>0</v>
      </c>
      <c r="G22" s="7">
        <f>'Form 1.1-High'!I22-'Form 1.1b-High'!G22</f>
        <v>0.70223858530209782</v>
      </c>
      <c r="H22" s="7">
        <f t="shared" si="0"/>
        <v>23.384571945591347</v>
      </c>
    </row>
    <row r="23" spans="1:8" ht="13.5" thickBot="1" x14ac:dyDescent="0.25">
      <c r="A23" s="6">
        <v>2007</v>
      </c>
      <c r="B23" s="7">
        <f>'Form 1.1-High'!B23-'Form 1.1b-High'!B23</f>
        <v>6.3353834312110848</v>
      </c>
      <c r="C23" s="7">
        <f>'Form 1.1-High'!D23-'Form 1.1b-High'!C23</f>
        <v>17.330948562095728</v>
      </c>
      <c r="D23" s="7">
        <f>'Form 1.1-High'!F23-'Form 1.1b-High'!D23</f>
        <v>0.28289568024320033</v>
      </c>
      <c r="E23" s="7">
        <f>'Form 1.1-High'!G23-'Form 1.1b-High'!E23</f>
        <v>0</v>
      </c>
      <c r="F23" s="7">
        <f>'Form 1.1-High'!H23-'Form 1.1b-High'!F23</f>
        <v>0</v>
      </c>
      <c r="G23" s="7">
        <f>'Form 1.1-High'!I23-'Form 1.1b-High'!G23</f>
        <v>0.18647169742428105</v>
      </c>
      <c r="H23" s="7">
        <f t="shared" si="0"/>
        <v>24.135699370974294</v>
      </c>
    </row>
    <row r="24" spans="1:8" ht="13.5" thickBot="1" x14ac:dyDescent="0.25">
      <c r="A24" s="6">
        <v>2008</v>
      </c>
      <c r="B24" s="7">
        <f>'Form 1.1-High'!B24-'Form 1.1b-High'!B24</f>
        <v>7.3386159821584442</v>
      </c>
      <c r="C24" s="7">
        <f>'Form 1.1-High'!D24-'Form 1.1b-High'!C24</f>
        <v>19.818935522913307</v>
      </c>
      <c r="D24" s="7">
        <f>'Form 1.1-High'!F24-'Form 1.1b-High'!D24</f>
        <v>0.28879771987931235</v>
      </c>
      <c r="E24" s="7">
        <f>'Form 1.1-High'!G24-'Form 1.1b-High'!E24</f>
        <v>0</v>
      </c>
      <c r="F24" s="7">
        <f>'Form 1.1-High'!H24-'Form 1.1b-High'!F24</f>
        <v>0</v>
      </c>
      <c r="G24" s="7">
        <f>'Form 1.1-High'!I24-'Form 1.1b-High'!G24</f>
        <v>0.17822368174961412</v>
      </c>
      <c r="H24" s="7">
        <f t="shared" si="0"/>
        <v>27.624572906700678</v>
      </c>
    </row>
    <row r="25" spans="1:8" ht="13.5" thickBot="1" x14ac:dyDescent="0.25">
      <c r="A25" s="6">
        <v>2009</v>
      </c>
      <c r="B25" s="7">
        <f>'Form 1.1-High'!B25-'Form 1.1b-High'!B25</f>
        <v>10.565045899887082</v>
      </c>
      <c r="C25" s="7">
        <f>'Form 1.1-High'!D25-'Form 1.1b-High'!C25</f>
        <v>28.426394829524725</v>
      </c>
      <c r="D25" s="7">
        <f>'Form 1.1-High'!F25-'Form 1.1b-High'!D25</f>
        <v>0.29672169797231618</v>
      </c>
      <c r="E25" s="7">
        <f>'Form 1.1-High'!G25-'Form 1.1b-High'!E25</f>
        <v>0</v>
      </c>
      <c r="F25" s="7">
        <f>'Form 1.1-High'!H25-'Form 1.1b-High'!F25</f>
        <v>0</v>
      </c>
      <c r="G25" s="7">
        <f>'Form 1.1-High'!I25-'Form 1.1b-High'!G25</f>
        <v>0.74125831529966035</v>
      </c>
      <c r="H25" s="7">
        <f t="shared" si="0"/>
        <v>40.029420742683783</v>
      </c>
    </row>
    <row r="26" spans="1:8" ht="13.5" thickBot="1" x14ac:dyDescent="0.25">
      <c r="A26" s="6">
        <v>2010</v>
      </c>
      <c r="B26" s="7">
        <f>'Form 1.1-High'!B26-'Form 1.1b-High'!B26</f>
        <v>16.010049377055111</v>
      </c>
      <c r="C26" s="7">
        <f>'Form 1.1-High'!D26-'Form 1.1b-High'!C26</f>
        <v>38.266310533099386</v>
      </c>
      <c r="D26" s="7">
        <f>'Form 1.1-High'!F26-'Form 1.1b-High'!D26</f>
        <v>46.563426929794332</v>
      </c>
      <c r="E26" s="7">
        <f>'Form 1.1-High'!G26-'Form 1.1b-High'!E26</f>
        <v>0</v>
      </c>
      <c r="F26" s="7">
        <f>'Form 1.1-High'!H26-'Form 1.1b-High'!F26</f>
        <v>0</v>
      </c>
      <c r="G26" s="7">
        <f>'Form 1.1-High'!I26-'Form 1.1b-High'!G26</f>
        <v>0.88857808207353628</v>
      </c>
      <c r="H26" s="7">
        <f t="shared" si="0"/>
        <v>101.72836492202237</v>
      </c>
    </row>
    <row r="27" spans="1:8" ht="13.5" thickBot="1" x14ac:dyDescent="0.25">
      <c r="A27" s="6">
        <v>2011</v>
      </c>
      <c r="B27" s="7">
        <f>'Form 1.1-High'!B27-'Form 1.1b-High'!B27</f>
        <v>23.480270769496201</v>
      </c>
      <c r="C27" s="7">
        <f>'Form 1.1-High'!D27-'Form 1.1b-High'!C27</f>
        <v>52.159729784950287</v>
      </c>
      <c r="D27" s="7">
        <f>'Form 1.1-High'!F27-'Form 1.1b-High'!D27</f>
        <v>61.034333366127157</v>
      </c>
      <c r="E27" s="7">
        <f>'Form 1.1-High'!G27-'Form 1.1b-High'!E27</f>
        <v>0</v>
      </c>
      <c r="F27" s="7">
        <f>'Form 1.1-High'!H27-'Form 1.1b-High'!F27</f>
        <v>1.8603680863179761E-2</v>
      </c>
      <c r="G27" s="7">
        <f>'Form 1.1-High'!I27-'Form 1.1b-High'!G27</f>
        <v>1.1362200331323038</v>
      </c>
      <c r="H27" s="7">
        <f t="shared" si="0"/>
        <v>137.82915763456913</v>
      </c>
    </row>
    <row r="28" spans="1:8" ht="13.5" thickBot="1" x14ac:dyDescent="0.25">
      <c r="A28" s="6">
        <v>2012</v>
      </c>
      <c r="B28" s="7">
        <f>'Form 1.1-High'!B28-'Form 1.1b-High'!B28</f>
        <v>33.353401254763412</v>
      </c>
      <c r="C28" s="7">
        <f>'Form 1.1-High'!D28-'Form 1.1b-High'!C28</f>
        <v>67.291825407773104</v>
      </c>
      <c r="D28" s="7">
        <f>'Form 1.1-High'!F28-'Form 1.1b-High'!D28</f>
        <v>69.85665397787352</v>
      </c>
      <c r="E28" s="7">
        <f>'Form 1.1-High'!G28-'Form 1.1b-High'!E28</f>
        <v>0</v>
      </c>
      <c r="F28" s="7">
        <f>'Form 1.1-High'!H28-'Form 1.1b-High'!F28</f>
        <v>2.6929401221195803E-2</v>
      </c>
      <c r="G28" s="7">
        <f>'Form 1.1-High'!I28-'Form 1.1b-High'!G28</f>
        <v>0.83229175673523059</v>
      </c>
      <c r="H28" s="7">
        <f t="shared" si="0"/>
        <v>171.36110179836646</v>
      </c>
    </row>
    <row r="29" spans="1:8" ht="13.5" thickBot="1" x14ac:dyDescent="0.25">
      <c r="A29" s="6">
        <v>2013</v>
      </c>
      <c r="B29" s="7">
        <f>'Form 1.1-High'!B29-'Form 1.1b-High'!B29</f>
        <v>48.252854903745174</v>
      </c>
      <c r="C29" s="7">
        <f>'Form 1.1-High'!D29-'Form 1.1b-High'!C29</f>
        <v>82.217738631742577</v>
      </c>
      <c r="D29" s="7">
        <f>'Form 1.1-High'!F29-'Form 1.1b-High'!D29</f>
        <v>45.339505313410427</v>
      </c>
      <c r="E29" s="7">
        <f>'Form 1.1-High'!G29-'Form 1.1b-High'!E29</f>
        <v>0</v>
      </c>
      <c r="F29" s="7">
        <f>'Form 1.1-High'!H29-'Form 1.1b-High'!F29</f>
        <v>2.2124345931388234E-2</v>
      </c>
      <c r="G29" s="7">
        <f>'Form 1.1-High'!I29-'Form 1.1b-High'!G29</f>
        <v>0.91558303298131705</v>
      </c>
      <c r="H29" s="7">
        <f t="shared" si="0"/>
        <v>176.74780622781088</v>
      </c>
    </row>
    <row r="30" spans="1:8" ht="13.5" thickBot="1" x14ac:dyDescent="0.25">
      <c r="A30" s="6">
        <v>2014</v>
      </c>
      <c r="B30" s="7">
        <f>'Form 1.1-High'!B30-'Form 1.1b-High'!B30</f>
        <v>76.315205170858462</v>
      </c>
      <c r="C30" s="7">
        <f>'Form 1.1-High'!D30-'Form 1.1b-High'!C30</f>
        <v>96.870868833249915</v>
      </c>
      <c r="D30" s="7">
        <f>'Form 1.1-High'!F30-'Form 1.1b-High'!D30</f>
        <v>48.003977595255492</v>
      </c>
      <c r="E30" s="7">
        <f>'Form 1.1-High'!G30-'Form 1.1b-High'!E30</f>
        <v>0</v>
      </c>
      <c r="F30" s="7">
        <f>'Form 1.1-High'!H30-'Form 1.1b-High'!F30</f>
        <v>2.1934875084184569E-2</v>
      </c>
      <c r="G30" s="7">
        <f>'Form 1.1-High'!I30-'Form 1.1b-High'!G30</f>
        <v>0.91384680126168405</v>
      </c>
      <c r="H30" s="7">
        <f t="shared" si="0"/>
        <v>222.12583327570974</v>
      </c>
    </row>
    <row r="31" spans="1:8" ht="13.5" thickBot="1" x14ac:dyDescent="0.25">
      <c r="A31" s="6">
        <v>2015</v>
      </c>
      <c r="B31" s="7">
        <f>'Form 1.1-High'!B31-'Form 1.1b-High'!B31</f>
        <v>85.910775667775852</v>
      </c>
      <c r="C31" s="7">
        <f>'Form 1.1-High'!D31-'Form 1.1b-High'!C31</f>
        <v>112.28617529552594</v>
      </c>
      <c r="D31" s="7">
        <f>'Form 1.1-High'!F31-'Form 1.1b-High'!D31</f>
        <v>69.879814371347038</v>
      </c>
      <c r="E31" s="7">
        <f>'Form 1.1-High'!G31-'Form 1.1b-High'!E31</f>
        <v>0</v>
      </c>
      <c r="F31" s="7">
        <f>'Form 1.1-High'!H31-'Form 1.1b-High'!F31</f>
        <v>2.1669455097139689E-2</v>
      </c>
      <c r="G31" s="7">
        <f>'Form 1.1-High'!I31-'Form 1.1b-High'!G31</f>
        <v>0.91220697630024006</v>
      </c>
      <c r="H31" s="7">
        <f t="shared" si="0"/>
        <v>269.01064176604621</v>
      </c>
    </row>
    <row r="32" spans="1:8" ht="13.5" thickBot="1" x14ac:dyDescent="0.25">
      <c r="A32" s="6">
        <v>2016</v>
      </c>
      <c r="B32" s="7">
        <f>'Form 1.1-High'!B32-'Form 1.1b-High'!B32</f>
        <v>100.9576925214451</v>
      </c>
      <c r="C32" s="7">
        <f>'Form 1.1-High'!D32-'Form 1.1b-High'!C32</f>
        <v>129.23567780881785</v>
      </c>
      <c r="D32" s="7">
        <f>'Form 1.1-High'!F32-'Form 1.1b-High'!D32</f>
        <v>75.242124659169804</v>
      </c>
      <c r="E32" s="7">
        <f>'Form 1.1-High'!G32-'Form 1.1b-High'!E32</f>
        <v>0</v>
      </c>
      <c r="F32" s="7">
        <f>'Form 1.1-High'!H32-'Form 1.1b-High'!F32</f>
        <v>2.1461912032350483E-2</v>
      </c>
      <c r="G32" s="7">
        <f>'Form 1.1-High'!I32-'Form 1.1b-High'!G32</f>
        <v>0.91060032834570848</v>
      </c>
      <c r="H32" s="7">
        <f t="shared" si="0"/>
        <v>306.36755722981081</v>
      </c>
    </row>
    <row r="33" spans="1:8" ht="13.5" thickBot="1" x14ac:dyDescent="0.25">
      <c r="A33" s="6">
        <v>2017</v>
      </c>
      <c r="B33" s="7">
        <f>'Form 1.1-High'!B33-'Form 1.1b-High'!B33</f>
        <v>100.29384226587717</v>
      </c>
      <c r="C33" s="7">
        <f>'Form 1.1-High'!D33-'Form 1.1b-High'!C33</f>
        <v>137.74915416317344</v>
      </c>
      <c r="D33" s="7">
        <f>'Form 1.1-High'!F33-'Form 1.1b-High'!D33</f>
        <v>74.534367436043794</v>
      </c>
      <c r="E33" s="7">
        <f>'Form 1.1-High'!G33-'Form 1.1b-High'!E33</f>
        <v>0</v>
      </c>
      <c r="F33" s="7">
        <f>'Form 1.1-High'!H33-'Form 1.1b-High'!F33</f>
        <v>2.1256723858755322E-2</v>
      </c>
      <c r="G33" s="7">
        <f>'Form 1.1-High'!I33-'Form 1.1b-High'!G33</f>
        <v>0.90904390514788247</v>
      </c>
      <c r="H33" s="7">
        <f t="shared" si="0"/>
        <v>313.50766449410105</v>
      </c>
    </row>
    <row r="34" spans="1:8" ht="13.5" thickBot="1" x14ac:dyDescent="0.25">
      <c r="A34" s="6">
        <v>2018</v>
      </c>
      <c r="B34" s="7">
        <f>'Form 1.1-High'!B34-'Form 1.1b-High'!B34</f>
        <v>99.6242186873842</v>
      </c>
      <c r="C34" s="7">
        <f>'Form 1.1-High'!D34-'Form 1.1b-High'!C34</f>
        <v>149.6609641003497</v>
      </c>
      <c r="D34" s="7">
        <f>'Form 1.1-High'!F34-'Form 1.1b-High'!D34</f>
        <v>73.878176436072863</v>
      </c>
      <c r="E34" s="7">
        <f>'Form 1.1-High'!G34-'Form 1.1b-High'!E34</f>
        <v>0</v>
      </c>
      <c r="F34" s="7">
        <f>'Form 1.1-High'!H34-'Form 1.1b-High'!F34</f>
        <v>2.1056837117612304E-2</v>
      </c>
      <c r="G34" s="7">
        <f>'Form 1.1-High'!I34-'Form 1.1b-High'!G34</f>
        <v>0.90768430128696309</v>
      </c>
      <c r="H34" s="7">
        <f t="shared" si="0"/>
        <v>324.09210036221134</v>
      </c>
    </row>
    <row r="35" spans="1:8" ht="13.5" thickBot="1" x14ac:dyDescent="0.25">
      <c r="A35" s="6">
        <v>2019</v>
      </c>
      <c r="B35" s="7">
        <f>'Form 1.1-High'!B35-'Form 1.1b-High'!B35</f>
        <v>99.314664328867366</v>
      </c>
      <c r="C35" s="7">
        <f>'Form 1.1-High'!D35-'Form 1.1b-High'!C35</f>
        <v>165.51925480972477</v>
      </c>
      <c r="D35" s="7">
        <f>'Form 1.1-High'!F35-'Form 1.1b-High'!D35</f>
        <v>73.160321333054981</v>
      </c>
      <c r="E35" s="7">
        <f>'Form 1.1-High'!G35-'Form 1.1b-High'!E35</f>
        <v>0</v>
      </c>
      <c r="F35" s="7">
        <f>'Form 1.1-High'!H35-'Form 1.1b-High'!F35</f>
        <v>2.0861027832552281E-2</v>
      </c>
      <c r="G35" s="7">
        <f>'Form 1.1-High'!I35-'Form 1.1b-High'!G35</f>
        <v>0.90641715219067009</v>
      </c>
      <c r="H35" s="7">
        <f t="shared" si="0"/>
        <v>338.92151865167034</v>
      </c>
    </row>
    <row r="36" spans="1:8" ht="13.5" thickBot="1" x14ac:dyDescent="0.25">
      <c r="A36" s="6">
        <v>2020</v>
      </c>
      <c r="B36" s="7">
        <f>'Form 1.1-High'!B36-'Form 1.1b-High'!B36</f>
        <v>107.84497000223928</v>
      </c>
      <c r="C36" s="7">
        <f>'Form 1.1-High'!D36-'Form 1.1b-High'!C36</f>
        <v>185.99032180034828</v>
      </c>
      <c r="D36" s="7">
        <f>'Form 1.1-High'!F36-'Form 1.1b-High'!D36</f>
        <v>72.391445429883333</v>
      </c>
      <c r="E36" s="7">
        <f>'Form 1.1-High'!G36-'Form 1.1b-High'!E36</f>
        <v>0</v>
      </c>
      <c r="F36" s="7">
        <f>'Form 1.1-High'!H36-'Form 1.1b-High'!F36</f>
        <v>2.0668278972721055E-2</v>
      </c>
      <c r="G36" s="7">
        <f>'Form 1.1-High'!I36-'Form 1.1b-High'!G36</f>
        <v>0.90526942020414936</v>
      </c>
      <c r="H36" s="7">
        <f t="shared" si="0"/>
        <v>367.15267493164777</v>
      </c>
    </row>
    <row r="37" spans="1:8" ht="13.5" thickBot="1" x14ac:dyDescent="0.25">
      <c r="A37" s="6">
        <v>2021</v>
      </c>
      <c r="B37" s="7">
        <f>'Form 1.1-High'!B37-'Form 1.1b-High'!B37</f>
        <v>121.71321083976909</v>
      </c>
      <c r="C37" s="7">
        <f>'Form 1.1-High'!D37-'Form 1.1b-High'!C37</f>
        <v>209.83287305370595</v>
      </c>
      <c r="D37" s="7">
        <f>'Form 1.1-High'!F37-'Form 1.1b-High'!D37</f>
        <v>71.643951848964662</v>
      </c>
      <c r="E37" s="7">
        <f>'Form 1.1-High'!G37-'Form 1.1b-High'!E37</f>
        <v>0</v>
      </c>
      <c r="F37" s="7">
        <f>'Form 1.1-High'!H37-'Form 1.1b-High'!F37</f>
        <v>2.0476021477406903E-2</v>
      </c>
      <c r="G37" s="7">
        <f>'Form 1.1-High'!I37-'Form 1.1b-High'!G37</f>
        <v>0.90407154167064618</v>
      </c>
      <c r="H37" s="7">
        <f t="shared" si="0"/>
        <v>404.11458330558776</v>
      </c>
    </row>
    <row r="38" spans="1:8" ht="13.5" thickBot="1" x14ac:dyDescent="0.25">
      <c r="A38" s="6">
        <v>2022</v>
      </c>
      <c r="B38" s="7">
        <f>'Form 1.1-High'!B38-'Form 1.1b-High'!B38</f>
        <v>141.74366079210449</v>
      </c>
      <c r="C38" s="7">
        <f>'Form 1.1-High'!D38-'Form 1.1b-High'!C38</f>
        <v>237.2824220994944</v>
      </c>
      <c r="D38" s="7">
        <f>'Form 1.1-High'!F38-'Form 1.1b-High'!D38</f>
        <v>70.911758103148259</v>
      </c>
      <c r="E38" s="7">
        <f>'Form 1.1-High'!G38-'Form 1.1b-High'!E38</f>
        <v>0</v>
      </c>
      <c r="F38" s="7">
        <f>'Form 1.1-High'!H38-'Form 1.1b-High'!F38</f>
        <v>2.0286148764625977E-2</v>
      </c>
      <c r="G38" s="7">
        <f>'Form 1.1-High'!I38-'Form 1.1b-High'!G38</f>
        <v>0.90291312396902867</v>
      </c>
      <c r="H38" s="7">
        <f t="shared" si="0"/>
        <v>450.8610402674808</v>
      </c>
    </row>
    <row r="39" spans="1:8" ht="13.5" thickBot="1" x14ac:dyDescent="0.25">
      <c r="A39" s="6">
        <v>2023</v>
      </c>
      <c r="B39" s="7">
        <f>'Form 1.1-High'!B39-'Form 1.1b-High'!B39</f>
        <v>169.28642168602528</v>
      </c>
      <c r="C39" s="7">
        <f>'Form 1.1-High'!D39-'Form 1.1b-High'!C39</f>
        <v>267.78115842242823</v>
      </c>
      <c r="D39" s="7">
        <f>'Form 1.1-High'!F39-'Form 1.1b-High'!D39</f>
        <v>70.164282649509005</v>
      </c>
      <c r="E39" s="7">
        <f>'Form 1.1-High'!G39-'Form 1.1b-High'!E39</f>
        <v>0</v>
      </c>
      <c r="F39" s="7">
        <f>'Form 1.1-High'!H39-'Form 1.1b-High'!F39</f>
        <v>2.0096608707035557E-2</v>
      </c>
      <c r="G39" s="7">
        <f>'Form 1.1-High'!I39-'Form 1.1b-High'!G39</f>
        <v>0.90169784810473175</v>
      </c>
      <c r="H39" s="7">
        <f t="shared" si="0"/>
        <v>508.15365721477428</v>
      </c>
    </row>
    <row r="40" spans="1:8" ht="13.5" thickBot="1" x14ac:dyDescent="0.25">
      <c r="A40" s="6">
        <v>2024</v>
      </c>
      <c r="B40" s="7">
        <f>'Form 1.1-High'!B40-'Form 1.1b-High'!B40</f>
        <v>206.00011945058395</v>
      </c>
      <c r="C40" s="7">
        <f>'Form 1.1-High'!D40-'Form 1.1b-High'!C40</f>
        <v>300.73515068590314</v>
      </c>
      <c r="D40" s="7">
        <f>'Form 1.1-High'!F40-'Form 1.1b-High'!D40</f>
        <v>69.439431322941346</v>
      </c>
      <c r="E40" s="7">
        <f>'Form 1.1-High'!G40-'Form 1.1b-High'!E40</f>
        <v>0</v>
      </c>
      <c r="F40" s="7">
        <f>'Form 1.1-High'!H40-'Form 1.1b-High'!F40</f>
        <v>1.9907795043991428E-2</v>
      </c>
      <c r="G40" s="7">
        <f>'Form 1.1-High'!I40-'Form 1.1b-High'!G40</f>
        <v>0.90044987370561103</v>
      </c>
      <c r="H40" s="7">
        <f t="shared" si="0"/>
        <v>577.09505912817804</v>
      </c>
    </row>
    <row r="41" spans="1:8" ht="13.5" thickBot="1" x14ac:dyDescent="0.25">
      <c r="A41" s="6">
        <v>2025</v>
      </c>
      <c r="B41" s="7">
        <f>'Form 1.1-High'!B41-'Form 1.1b-High'!B41</f>
        <v>253.24559176132425</v>
      </c>
      <c r="C41" s="7">
        <f>'Form 1.1-High'!D41-'Form 1.1b-High'!C41</f>
        <v>334.60309617372695</v>
      </c>
      <c r="D41" s="7">
        <f>'Form 1.1-High'!F41-'Form 1.1b-High'!D41</f>
        <v>68.728441515106624</v>
      </c>
      <c r="E41" s="7">
        <f>'Form 1.1-High'!G41-'Form 1.1b-High'!E41</f>
        <v>0</v>
      </c>
      <c r="F41" s="7">
        <f>'Form 1.1-High'!H41-'Form 1.1b-High'!F41</f>
        <v>1.9719726829862338E-2</v>
      </c>
      <c r="G41" s="7">
        <f>'Form 1.1-High'!I41-'Form 1.1b-High'!G41</f>
        <v>0.89916835603321488</v>
      </c>
      <c r="H41" s="7">
        <f t="shared" si="0"/>
        <v>657.4960175330209</v>
      </c>
    </row>
    <row r="42" spans="1:8" ht="13.5" thickBot="1" x14ac:dyDescent="0.25">
      <c r="A42" s="6">
        <v>2026</v>
      </c>
      <c r="B42" s="7">
        <f>'Form 1.1-High'!B42-'Form 1.1b-High'!B42</f>
        <v>313.64740590888505</v>
      </c>
      <c r="C42" s="7">
        <f>'Form 1.1-High'!D42-'Form 1.1b-High'!C42</f>
        <v>370.4379775683019</v>
      </c>
      <c r="D42" s="7">
        <f>'Form 1.1-High'!F42-'Form 1.1b-High'!D42</f>
        <v>68.01612906279388</v>
      </c>
      <c r="E42" s="7">
        <f>'Form 1.1-High'!G42-'Form 1.1b-High'!E42</f>
        <v>0</v>
      </c>
      <c r="F42" s="7">
        <f>'Form 1.1-High'!H42-'Form 1.1b-High'!F42</f>
        <v>1.9533252300561799E-2</v>
      </c>
      <c r="G42" s="7">
        <f>'Form 1.1-High'!I42-'Form 1.1b-High'!G42</f>
        <v>0.89789429728921277</v>
      </c>
      <c r="H42" s="7">
        <f t="shared" si="0"/>
        <v>753.01894008957061</v>
      </c>
    </row>
    <row r="43" spans="1:8" ht="14.1" customHeight="1" x14ac:dyDescent="0.2">
      <c r="A43" s="4"/>
    </row>
    <row r="44" spans="1:8" ht="15.75" x14ac:dyDescent="0.25">
      <c r="A44" s="21"/>
      <c r="B44" s="21"/>
      <c r="C44" s="21"/>
      <c r="D44" s="21"/>
      <c r="E44" s="21"/>
      <c r="F44" s="21"/>
      <c r="G44" s="21"/>
      <c r="H44" s="21"/>
    </row>
    <row r="45" spans="1:8" x14ac:dyDescent="0.2">
      <c r="A45" s="8"/>
      <c r="B45" s="9"/>
      <c r="C45" s="9"/>
      <c r="D45" s="9"/>
      <c r="E45" s="9"/>
      <c r="F45" s="9"/>
      <c r="G45" s="9"/>
      <c r="H45" s="9"/>
    </row>
    <row r="46" spans="1:8" x14ac:dyDescent="0.2">
      <c r="A46" s="8"/>
      <c r="B46" s="9"/>
      <c r="C46" s="9"/>
      <c r="D46" s="9"/>
      <c r="E46" s="9"/>
      <c r="F46" s="9"/>
      <c r="G46" s="9"/>
      <c r="H46" s="9"/>
    </row>
    <row r="47" spans="1:8" x14ac:dyDescent="0.2">
      <c r="A47" s="8"/>
      <c r="B47" s="9"/>
      <c r="C47" s="9"/>
      <c r="D47" s="9"/>
      <c r="E47" s="9"/>
      <c r="F47" s="9"/>
      <c r="G47" s="9"/>
      <c r="H47" s="9"/>
    </row>
    <row r="48" spans="1:8" x14ac:dyDescent="0.2">
      <c r="A48" s="8"/>
      <c r="B48" s="9"/>
      <c r="C48" s="9"/>
      <c r="D48" s="9"/>
      <c r="E48" s="9"/>
      <c r="F48" s="9"/>
      <c r="G48" s="9"/>
      <c r="H48" s="9"/>
    </row>
    <row r="49" spans="1:1" ht="14.1" customHeight="1" x14ac:dyDescent="0.2">
      <c r="A49" s="4"/>
    </row>
  </sheetData>
  <mergeCells count="4">
    <mergeCell ref="A1:H1"/>
    <mergeCell ref="A3:H3"/>
    <mergeCell ref="A44:H44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20" t="s">
        <v>76</v>
      </c>
      <c r="B1" s="20"/>
      <c r="C1" s="20"/>
      <c r="D1" s="20"/>
      <c r="E1" s="20"/>
      <c r="F1" s="20"/>
      <c r="G1" s="20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57</v>
      </c>
      <c r="B3" s="20"/>
      <c r="C3" s="20"/>
      <c r="D3" s="20"/>
      <c r="E3" s="20"/>
      <c r="F3" s="20"/>
      <c r="G3" s="20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64</v>
      </c>
      <c r="C5" s="5" t="s">
        <v>65</v>
      </c>
      <c r="D5" s="5" t="s">
        <v>66</v>
      </c>
      <c r="E5" s="5" t="s">
        <v>67</v>
      </c>
      <c r="F5" s="5" t="s">
        <v>68</v>
      </c>
      <c r="G5" s="5" t="s">
        <v>69</v>
      </c>
    </row>
    <row r="6" spans="1:11" ht="13.5" thickBot="1" x14ac:dyDescent="0.25">
      <c r="A6" s="6">
        <v>1990</v>
      </c>
      <c r="B6" s="7">
        <v>593154.1366055361</v>
      </c>
      <c r="C6" s="17">
        <v>2.6645530102017418</v>
      </c>
      <c r="D6" s="18">
        <v>1580490.6402058965</v>
      </c>
      <c r="E6" s="7">
        <v>48386.345257013469</v>
      </c>
      <c r="F6" s="7">
        <v>2919.5418998060532</v>
      </c>
      <c r="G6" s="17">
        <v>266.66690094999996</v>
      </c>
    </row>
    <row r="7" spans="1:11" ht="13.5" thickBot="1" x14ac:dyDescent="0.25">
      <c r="A7" s="6">
        <v>1991</v>
      </c>
      <c r="B7" s="7">
        <v>610842.06623244786</v>
      </c>
      <c r="C7" s="17">
        <v>2.6759043843065142</v>
      </c>
      <c r="D7" s="18">
        <v>1634554.9631502575</v>
      </c>
      <c r="E7" s="7">
        <v>49392.543510930598</v>
      </c>
      <c r="F7" s="7">
        <v>3071.0481578079534</v>
      </c>
      <c r="G7" s="17">
        <v>273.44112698999999</v>
      </c>
    </row>
    <row r="8" spans="1:11" ht="13.5" thickBot="1" x14ac:dyDescent="0.25">
      <c r="A8" s="6">
        <v>1992</v>
      </c>
      <c r="B8" s="7">
        <v>621614.86346396583</v>
      </c>
      <c r="C8" s="17">
        <v>2.6787456914140551</v>
      </c>
      <c r="D8" s="18">
        <v>1665148.1372230346</v>
      </c>
      <c r="E8" s="7">
        <v>50987.494660603057</v>
      </c>
      <c r="F8" s="7">
        <v>3077.1096082431695</v>
      </c>
      <c r="G8" s="17">
        <v>280.59144889999993</v>
      </c>
    </row>
    <row r="9" spans="1:11" ht="13.5" thickBot="1" x14ac:dyDescent="0.25">
      <c r="A9" s="6">
        <v>1993</v>
      </c>
      <c r="B9" s="7">
        <v>630733.66812409565</v>
      </c>
      <c r="C9" s="17">
        <v>2.6831434302764436</v>
      </c>
      <c r="D9" s="18">
        <v>1692348.89788133</v>
      </c>
      <c r="E9" s="7">
        <v>50956.502370542941</v>
      </c>
      <c r="F9" s="7">
        <v>3031.983495542117</v>
      </c>
      <c r="G9" s="17">
        <v>284.93424332000006</v>
      </c>
    </row>
    <row r="10" spans="1:11" ht="13.5" thickBot="1" x14ac:dyDescent="0.25">
      <c r="A10" s="6">
        <v>1994</v>
      </c>
      <c r="B10" s="7">
        <v>639856.52911370213</v>
      </c>
      <c r="C10" s="17">
        <v>2.6666443796501906</v>
      </c>
      <c r="D10" s="18">
        <v>1706269.8171435324</v>
      </c>
      <c r="E10" s="7">
        <v>52033.900579749432</v>
      </c>
      <c r="F10" s="7">
        <v>3215.7313202337391</v>
      </c>
      <c r="G10" s="17">
        <v>290.18032497000002</v>
      </c>
    </row>
    <row r="11" spans="1:11" ht="13.5" thickBot="1" x14ac:dyDescent="0.25">
      <c r="A11" s="6">
        <v>1995</v>
      </c>
      <c r="B11" s="7">
        <v>648386.81080783252</v>
      </c>
      <c r="C11" s="17">
        <v>2.6492916796414092</v>
      </c>
      <c r="D11" s="18">
        <v>1717765.7830624192</v>
      </c>
      <c r="E11" s="7">
        <v>53551.512520383461</v>
      </c>
      <c r="F11" s="7">
        <v>3611.8803233398444</v>
      </c>
      <c r="G11" s="17">
        <v>294.95410459999999</v>
      </c>
    </row>
    <row r="12" spans="1:11" ht="13.5" thickBot="1" x14ac:dyDescent="0.25">
      <c r="A12" s="6">
        <v>1996</v>
      </c>
      <c r="B12" s="7">
        <v>655187.99372992781</v>
      </c>
      <c r="C12" s="17">
        <v>2.650917833679455</v>
      </c>
      <c r="D12" s="18">
        <v>1736849.5369913287</v>
      </c>
      <c r="E12" s="7">
        <v>54945.20816838793</v>
      </c>
      <c r="F12" s="7">
        <v>3688.0231041690708</v>
      </c>
      <c r="G12" s="17">
        <v>299.06731181000004</v>
      </c>
    </row>
    <row r="13" spans="1:11" ht="13.5" thickBot="1" x14ac:dyDescent="0.25">
      <c r="A13" s="6">
        <v>1997</v>
      </c>
      <c r="B13" s="7">
        <v>658821.60649728286</v>
      </c>
      <c r="C13" s="17">
        <v>2.6751550322574698</v>
      </c>
      <c r="D13" s="18">
        <v>1762449.9359811568</v>
      </c>
      <c r="E13" s="7">
        <v>57240.305276134386</v>
      </c>
      <c r="F13" s="7">
        <v>3784.1028081819827</v>
      </c>
      <c r="G13" s="17">
        <v>302.69816961999999</v>
      </c>
    </row>
    <row r="14" spans="1:11" ht="13.5" thickBot="1" x14ac:dyDescent="0.25">
      <c r="A14" s="6">
        <v>1998</v>
      </c>
      <c r="B14" s="7">
        <v>665780.50746467477</v>
      </c>
      <c r="C14" s="17">
        <v>2.6839199952267965</v>
      </c>
      <c r="D14" s="18">
        <v>1786901.6164166841</v>
      </c>
      <c r="E14" s="7">
        <v>61216.323820642938</v>
      </c>
      <c r="F14" s="7">
        <v>4055.5698129742195</v>
      </c>
      <c r="G14" s="17">
        <v>310.28065078000003</v>
      </c>
    </row>
    <row r="15" spans="1:11" ht="13.5" thickBot="1" x14ac:dyDescent="0.25">
      <c r="A15" s="6">
        <v>1999</v>
      </c>
      <c r="B15" s="7">
        <v>676220.19070560404</v>
      </c>
      <c r="C15" s="17">
        <v>2.7207127542956426</v>
      </c>
      <c r="D15" s="18">
        <v>1839800.8975649686</v>
      </c>
      <c r="E15" s="7">
        <v>64226.308338883908</v>
      </c>
      <c r="F15" s="7">
        <v>4605.8161520093008</v>
      </c>
      <c r="G15" s="17">
        <v>318.45646427000003</v>
      </c>
    </row>
    <row r="16" spans="1:11" ht="13.5" thickBot="1" x14ac:dyDescent="0.25">
      <c r="A16" s="6">
        <v>2000</v>
      </c>
      <c r="B16" s="7">
        <v>681153.64454800705</v>
      </c>
      <c r="C16" s="17">
        <v>2.7593148422231728</v>
      </c>
      <c r="D16" s="18">
        <v>1879517.3612357231</v>
      </c>
      <c r="E16" s="7">
        <v>68436.043242958796</v>
      </c>
      <c r="F16" s="7">
        <v>5417.7008410900371</v>
      </c>
      <c r="G16" s="17">
        <v>327.73502394000002</v>
      </c>
    </row>
    <row r="17" spans="1:7" ht="13.5" thickBot="1" x14ac:dyDescent="0.25">
      <c r="A17" s="6">
        <v>2001</v>
      </c>
      <c r="B17" s="7">
        <v>699881.66643329326</v>
      </c>
      <c r="C17" s="17">
        <v>2.7663724505115228</v>
      </c>
      <c r="D17" s="18">
        <v>1936133.3606391577</v>
      </c>
      <c r="E17" s="7">
        <v>72119.017249301483</v>
      </c>
      <c r="F17" s="7">
        <v>4985.7170304535657</v>
      </c>
      <c r="G17" s="17">
        <v>337.30238302000004</v>
      </c>
    </row>
    <row r="18" spans="1:7" ht="13.5" thickBot="1" x14ac:dyDescent="0.25">
      <c r="A18" s="6">
        <v>2002</v>
      </c>
      <c r="B18" s="7">
        <v>710182.91501000745</v>
      </c>
      <c r="C18" s="17">
        <v>2.7903269521435843</v>
      </c>
      <c r="D18" s="18">
        <v>1981642.5287043203</v>
      </c>
      <c r="E18" s="7">
        <v>74629.555773598971</v>
      </c>
      <c r="F18" s="7">
        <v>5087.4774607554573</v>
      </c>
      <c r="G18" s="17">
        <v>346.77622466999992</v>
      </c>
    </row>
    <row r="19" spans="1:7" ht="13.5" thickBot="1" x14ac:dyDescent="0.25">
      <c r="A19" s="6">
        <v>2003</v>
      </c>
      <c r="B19" s="7">
        <v>724460.62332106661</v>
      </c>
      <c r="C19" s="17">
        <v>2.7984335875428044</v>
      </c>
      <c r="D19" s="18">
        <v>2027354.9411538688</v>
      </c>
      <c r="E19" s="7">
        <v>77874.723877126642</v>
      </c>
      <c r="F19" s="7">
        <v>5550.7479805189951</v>
      </c>
      <c r="G19" s="17">
        <v>354.75284895999994</v>
      </c>
    </row>
    <row r="20" spans="1:7" ht="13.5" thickBot="1" x14ac:dyDescent="0.25">
      <c r="A20" s="6">
        <v>2004</v>
      </c>
      <c r="B20" s="7">
        <v>737190.44286162895</v>
      </c>
      <c r="C20" s="17">
        <v>2.8000768678541093</v>
      </c>
      <c r="D20" s="18">
        <v>2064189.9062599738</v>
      </c>
      <c r="E20" s="7">
        <v>81222.516926181532</v>
      </c>
      <c r="F20" s="7">
        <v>5814.0376180891899</v>
      </c>
      <c r="G20" s="17">
        <v>366.35760182999996</v>
      </c>
    </row>
    <row r="21" spans="1:7" ht="13.5" thickBot="1" x14ac:dyDescent="0.25">
      <c r="A21" s="6">
        <v>2005</v>
      </c>
      <c r="B21" s="7">
        <v>751220.20008502598</v>
      </c>
      <c r="C21" s="17">
        <v>2.7857215400402442</v>
      </c>
      <c r="D21" s="18">
        <v>2092690.2926901991</v>
      </c>
      <c r="E21" s="7">
        <v>82684.783659145978</v>
      </c>
      <c r="F21" s="7">
        <v>6391.1735362130121</v>
      </c>
      <c r="G21" s="17">
        <v>375.41778739000006</v>
      </c>
    </row>
    <row r="22" spans="1:7" ht="13.5" thickBot="1" x14ac:dyDescent="0.25">
      <c r="A22" s="6">
        <v>2006</v>
      </c>
      <c r="B22" s="7">
        <v>766704.91333082039</v>
      </c>
      <c r="C22" s="17">
        <v>2.7628275573667911</v>
      </c>
      <c r="D22" s="18">
        <v>2118273.4629189079</v>
      </c>
      <c r="E22" s="7">
        <v>84982.405361421159</v>
      </c>
      <c r="F22" s="7">
        <v>6798.148463551699</v>
      </c>
      <c r="G22" s="17">
        <v>382.82870772999996</v>
      </c>
    </row>
    <row r="23" spans="1:7" ht="13.5" thickBot="1" x14ac:dyDescent="0.25">
      <c r="A23" s="6">
        <v>2007</v>
      </c>
      <c r="B23" s="7">
        <v>779328.32914209203</v>
      </c>
      <c r="C23" s="17">
        <v>2.7505197821593974</v>
      </c>
      <c r="D23" s="18">
        <v>2143557.986102554</v>
      </c>
      <c r="E23" s="7">
        <v>86931.89137838743</v>
      </c>
      <c r="F23" s="7">
        <v>7155.484710249696</v>
      </c>
      <c r="G23" s="17">
        <v>394.57637636999999</v>
      </c>
    </row>
    <row r="24" spans="1:7" ht="13.5" thickBot="1" x14ac:dyDescent="0.25">
      <c r="A24" s="6">
        <v>2008</v>
      </c>
      <c r="B24" s="7">
        <v>785021.2140428304</v>
      </c>
      <c r="C24" s="17">
        <v>2.7556200118555538</v>
      </c>
      <c r="D24" s="18">
        <v>2163220.1671475656</v>
      </c>
      <c r="E24" s="7">
        <v>86106.645156821673</v>
      </c>
      <c r="F24" s="7">
        <v>7301.9559425885882</v>
      </c>
      <c r="G24" s="17">
        <v>400.41906217999991</v>
      </c>
    </row>
    <row r="25" spans="1:7" ht="13.5" thickBot="1" x14ac:dyDescent="0.25">
      <c r="A25" s="6">
        <v>2009</v>
      </c>
      <c r="B25" s="7">
        <v>786651.83874397934</v>
      </c>
      <c r="C25" s="17">
        <v>2.7698027632224975</v>
      </c>
      <c r="D25" s="18">
        <v>2178870.4366471325</v>
      </c>
      <c r="E25" s="7">
        <v>84868.473791930024</v>
      </c>
      <c r="F25" s="7">
        <v>7079.5018564169259</v>
      </c>
      <c r="G25" s="17">
        <v>407.48355696000004</v>
      </c>
    </row>
    <row r="26" spans="1:7" ht="13.5" thickBot="1" x14ac:dyDescent="0.25">
      <c r="A26" s="6">
        <v>2010</v>
      </c>
      <c r="B26" s="7">
        <v>786104.51333867142</v>
      </c>
      <c r="C26" s="17">
        <v>2.7959333619838675</v>
      </c>
      <c r="D26" s="18">
        <v>2197895.8348496836</v>
      </c>
      <c r="E26" s="7">
        <v>85283.299200913418</v>
      </c>
      <c r="F26" s="7">
        <v>6583.0456066072147</v>
      </c>
      <c r="G26" s="17">
        <v>409.90179559000006</v>
      </c>
    </row>
    <row r="27" spans="1:7" ht="13.5" thickBot="1" x14ac:dyDescent="0.25">
      <c r="A27" s="6">
        <v>2011</v>
      </c>
      <c r="B27" s="7">
        <v>788298.84240420314</v>
      </c>
      <c r="C27" s="17">
        <v>2.8103717942453623</v>
      </c>
      <c r="D27" s="18">
        <v>2215412.8321290426</v>
      </c>
      <c r="E27" s="7">
        <v>88106.432695050418</v>
      </c>
      <c r="F27" s="7">
        <v>6548.4691477351498</v>
      </c>
      <c r="G27" s="17">
        <v>412.43283631000003</v>
      </c>
    </row>
    <row r="28" spans="1:7" ht="13.5" thickBot="1" x14ac:dyDescent="0.25">
      <c r="A28" s="6">
        <v>2012</v>
      </c>
      <c r="B28" s="7">
        <v>788561.19435771648</v>
      </c>
      <c r="C28" s="17">
        <v>2.8254687577315329</v>
      </c>
      <c r="D28" s="18">
        <v>2228055.0182171911</v>
      </c>
      <c r="E28" s="7">
        <v>91031.397489667172</v>
      </c>
      <c r="F28" s="7">
        <v>6706.2511191951262</v>
      </c>
      <c r="G28" s="17">
        <v>413.63582095000004</v>
      </c>
    </row>
    <row r="29" spans="1:7" ht="13.5" thickBot="1" x14ac:dyDescent="0.25">
      <c r="A29" s="6">
        <v>2013</v>
      </c>
      <c r="B29" s="7">
        <v>790042.67565173167</v>
      </c>
      <c r="C29" s="17">
        <v>2.8411028715177196</v>
      </c>
      <c r="D29" s="18">
        <v>2244592.5144156772</v>
      </c>
      <c r="E29" s="7">
        <v>93061.414726709379</v>
      </c>
      <c r="F29" s="7">
        <v>6804.0391026909892</v>
      </c>
      <c r="G29" s="17">
        <v>419.34632835602673</v>
      </c>
    </row>
    <row r="30" spans="1:7" ht="13.5" thickBot="1" x14ac:dyDescent="0.25">
      <c r="A30" s="6">
        <v>2014</v>
      </c>
      <c r="B30" s="7">
        <v>795745.93630458275</v>
      </c>
      <c r="C30" s="17">
        <v>2.8466365576628778</v>
      </c>
      <c r="D30" s="18">
        <v>2265199.4728963012</v>
      </c>
      <c r="E30" s="7">
        <v>94902.654234750691</v>
      </c>
      <c r="F30" s="7">
        <v>7304.7380625512842</v>
      </c>
      <c r="G30" s="17">
        <v>425.8363768588797</v>
      </c>
    </row>
    <row r="31" spans="1:7" ht="13.5" thickBot="1" x14ac:dyDescent="0.25">
      <c r="A31" s="6">
        <v>2015</v>
      </c>
      <c r="B31" s="7">
        <v>808741.57435545127</v>
      </c>
      <c r="C31" s="17">
        <v>2.8302512147695946</v>
      </c>
      <c r="D31" s="18">
        <v>2288941.8232541904</v>
      </c>
      <c r="E31" s="7">
        <v>100072.59727040341</v>
      </c>
      <c r="F31" s="7">
        <v>7718.6165983170113</v>
      </c>
      <c r="G31" s="17">
        <v>432.53649291452336</v>
      </c>
    </row>
    <row r="32" spans="1:7" ht="13.5" thickBot="1" x14ac:dyDescent="0.25">
      <c r="A32" s="6">
        <v>2016</v>
      </c>
      <c r="B32" s="7">
        <v>822390.75432125025</v>
      </c>
      <c r="C32" s="17">
        <v>2.8143055532820114</v>
      </c>
      <c r="D32" s="18">
        <v>2314458.8668540767</v>
      </c>
      <c r="E32" s="7">
        <v>105463.79664891252</v>
      </c>
      <c r="F32" s="7">
        <v>8198.1117893306946</v>
      </c>
      <c r="G32" s="17">
        <v>439.37091021125258</v>
      </c>
    </row>
    <row r="33" spans="1:7" ht="13.5" thickBot="1" x14ac:dyDescent="0.25">
      <c r="A33" s="6">
        <v>2017</v>
      </c>
      <c r="B33" s="7">
        <v>835752.33112893195</v>
      </c>
      <c r="C33" s="17">
        <v>2.8012623676316073</v>
      </c>
      <c r="D33" s="18">
        <v>2341161.5538518671</v>
      </c>
      <c r="E33" s="7">
        <v>111215.22515916804</v>
      </c>
      <c r="F33" s="7">
        <v>8756.3422888656914</v>
      </c>
      <c r="G33" s="17">
        <v>447.17308627612238</v>
      </c>
    </row>
    <row r="34" spans="1:7" ht="13.5" thickBot="1" x14ac:dyDescent="0.25">
      <c r="A34" s="6">
        <v>2018</v>
      </c>
      <c r="B34" s="7">
        <v>849239.04314305261</v>
      </c>
      <c r="C34" s="17">
        <v>2.7891363221588423</v>
      </c>
      <c r="D34" s="18">
        <v>2368643.4614257081</v>
      </c>
      <c r="E34" s="7">
        <v>115758.50040359705</v>
      </c>
      <c r="F34" s="7">
        <v>9293.2832544984794</v>
      </c>
      <c r="G34" s="17">
        <v>455.94496437115208</v>
      </c>
    </row>
    <row r="35" spans="1:7" ht="13.5" thickBot="1" x14ac:dyDescent="0.25">
      <c r="A35" s="6">
        <v>2019</v>
      </c>
      <c r="B35" s="7">
        <v>861841.53092235979</v>
      </c>
      <c r="C35" s="17">
        <v>2.7812188542708398</v>
      </c>
      <c r="D35" s="18">
        <v>2396969.9151949119</v>
      </c>
      <c r="E35" s="7">
        <v>119492.26376588445</v>
      </c>
      <c r="F35" s="7">
        <v>9785.3290399212565</v>
      </c>
      <c r="G35" s="17">
        <v>464.73271504662978</v>
      </c>
    </row>
    <row r="36" spans="1:7" ht="13.5" thickBot="1" x14ac:dyDescent="0.25">
      <c r="A36" s="6">
        <v>2020</v>
      </c>
      <c r="B36" s="7">
        <v>874515.48927355616</v>
      </c>
      <c r="C36" s="17">
        <v>2.7736345076748483</v>
      </c>
      <c r="D36" s="18">
        <v>2425586.3385452889</v>
      </c>
      <c r="E36" s="7">
        <v>123254.11518401428</v>
      </c>
      <c r="F36" s="7">
        <v>10294.75470037476</v>
      </c>
      <c r="G36" s="17">
        <v>473.27073492323649</v>
      </c>
    </row>
    <row r="37" spans="1:7" ht="13.5" thickBot="1" x14ac:dyDescent="0.25">
      <c r="A37" s="6">
        <v>2021</v>
      </c>
      <c r="B37" s="7">
        <v>886856.86482348223</v>
      </c>
      <c r="C37" s="17">
        <v>2.768299654539669</v>
      </c>
      <c r="D37" s="18">
        <v>2455085.5525169796</v>
      </c>
      <c r="E37" s="7">
        <v>126766.42029994683</v>
      </c>
      <c r="F37" s="7">
        <v>10808.124246854193</v>
      </c>
      <c r="G37" s="17">
        <v>481.34835374868777</v>
      </c>
    </row>
    <row r="38" spans="1:7" ht="13.5" thickBot="1" x14ac:dyDescent="0.25">
      <c r="A38" s="6">
        <v>2022</v>
      </c>
      <c r="B38" s="7">
        <v>898788.58604555845</v>
      </c>
      <c r="C38" s="17">
        <v>2.7647714692650438</v>
      </c>
      <c r="D38" s="18">
        <v>2484945.0395998298</v>
      </c>
      <c r="E38" s="7">
        <v>130412.10881548353</v>
      </c>
      <c r="F38" s="7">
        <v>11320.994877525707</v>
      </c>
      <c r="G38" s="17">
        <v>489.18849866629648</v>
      </c>
    </row>
    <row r="39" spans="1:7" ht="13.5" thickBot="1" x14ac:dyDescent="0.25">
      <c r="A39" s="6">
        <v>2023</v>
      </c>
      <c r="B39" s="7">
        <v>910455.56528649479</v>
      </c>
      <c r="C39" s="17">
        <v>2.7626833932700596</v>
      </c>
      <c r="D39" s="18">
        <v>2515300.4705273039</v>
      </c>
      <c r="E39" s="7">
        <v>134510.66862147939</v>
      </c>
      <c r="F39" s="7">
        <v>11893.676908801406</v>
      </c>
      <c r="G39" s="17">
        <v>497.00407729362189</v>
      </c>
    </row>
    <row r="40" spans="1:7" ht="13.5" thickBot="1" x14ac:dyDescent="0.25">
      <c r="A40" s="6">
        <v>2024</v>
      </c>
      <c r="B40" s="7">
        <v>921913.20255913865</v>
      </c>
      <c r="C40" s="17">
        <v>2.7616390646059643</v>
      </c>
      <c r="D40" s="18">
        <v>2545991.5143633084</v>
      </c>
      <c r="E40" s="7">
        <v>139061.23373531812</v>
      </c>
      <c r="F40" s="7">
        <v>12461.01662582766</v>
      </c>
      <c r="G40" s="17">
        <v>504.83202409608162</v>
      </c>
    </row>
    <row r="41" spans="1:7" ht="13.5" thickBot="1" x14ac:dyDescent="0.25">
      <c r="A41" s="6">
        <v>2025</v>
      </c>
      <c r="B41" s="7">
        <v>933532.66062920995</v>
      </c>
      <c r="C41" s="17">
        <v>2.7605568116985486</v>
      </c>
      <c r="D41" s="18">
        <v>2577069.945243035</v>
      </c>
      <c r="E41" s="7">
        <v>143406.31273300239</v>
      </c>
      <c r="F41" s="7">
        <v>13094.414471606799</v>
      </c>
      <c r="G41" s="17">
        <v>512.90001993229509</v>
      </c>
    </row>
    <row r="42" spans="1:7" ht="13.5" thickBot="1" x14ac:dyDescent="0.25">
      <c r="A42" s="6">
        <v>2026</v>
      </c>
      <c r="B42" s="7">
        <v>945707.14727993752</v>
      </c>
      <c r="C42" s="17">
        <v>2.758436201881953</v>
      </c>
      <c r="D42" s="18">
        <v>2608672.8314354876</v>
      </c>
      <c r="E42" s="7">
        <v>147987.80807687427</v>
      </c>
      <c r="F42" s="7">
        <v>13747.646882657351</v>
      </c>
      <c r="G42" s="17">
        <v>521.18020291917105</v>
      </c>
    </row>
    <row r="43" spans="1:7" ht="14.1" customHeight="1" x14ac:dyDescent="0.2">
      <c r="A43" s="4"/>
    </row>
    <row r="44" spans="1:7" ht="15.75" x14ac:dyDescent="0.25">
      <c r="A44" s="21" t="s">
        <v>25</v>
      </c>
      <c r="B44" s="21"/>
      <c r="C44" s="21"/>
      <c r="D44" s="21"/>
      <c r="E44" s="21"/>
      <c r="F44" s="21"/>
      <c r="G44" s="21"/>
    </row>
    <row r="45" spans="1:7" x14ac:dyDescent="0.2">
      <c r="A45" s="8" t="s">
        <v>26</v>
      </c>
      <c r="B45" s="13">
        <f>EXP((LN(B16/B6)/10))-1</f>
        <v>1.3929484130665415E-2</v>
      </c>
      <c r="C45" s="13">
        <f t="shared" ref="C45:G45" si="0">EXP((LN(C16/C6)/10))-1</f>
        <v>3.5007218428995124E-3</v>
      </c>
      <c r="D45" s="13">
        <f t="shared" si="0"/>
        <v>1.7478969222921359E-2</v>
      </c>
      <c r="E45" s="13">
        <f t="shared" si="0"/>
        <v>3.5276145389980584E-2</v>
      </c>
      <c r="F45" s="13">
        <f t="shared" si="0"/>
        <v>6.3775615088608628E-2</v>
      </c>
      <c r="G45" s="13">
        <f t="shared" si="0"/>
        <v>2.0834582677259794E-2</v>
      </c>
    </row>
    <row r="46" spans="1:7" x14ac:dyDescent="0.2">
      <c r="A46" s="8" t="s">
        <v>27</v>
      </c>
      <c r="B46" s="13">
        <f>EXP((LN(B29/B16)/13))-1</f>
        <v>1.1472935571178233E-2</v>
      </c>
      <c r="C46" s="13">
        <f t="shared" ref="C46:G46" si="1">EXP((LN(C29/C16)/13))-1</f>
        <v>2.2494422454155671E-3</v>
      </c>
      <c r="D46" s="13">
        <f t="shared" si="1"/>
        <v>1.374818552254653E-2</v>
      </c>
      <c r="E46" s="13">
        <f t="shared" si="1"/>
        <v>2.3924791438654891E-2</v>
      </c>
      <c r="F46" s="13">
        <f t="shared" si="1"/>
        <v>1.7681021272437203E-2</v>
      </c>
      <c r="G46" s="13">
        <f t="shared" si="1"/>
        <v>1.9141800160668909E-2</v>
      </c>
    </row>
    <row r="47" spans="1:7" x14ac:dyDescent="0.2">
      <c r="A47" s="8" t="s">
        <v>28</v>
      </c>
      <c r="B47" s="13">
        <f>EXP((LN(B31/B29)/2))-1</f>
        <v>1.1764900299261694E-2</v>
      </c>
      <c r="C47" s="13">
        <f t="shared" ref="C47:G47" si="2">EXP((LN(C31/C29)/2))-1</f>
        <v>-1.9115884064895283E-3</v>
      </c>
      <c r="D47" s="13">
        <f t="shared" si="2"/>
        <v>9.8308222457563765E-3</v>
      </c>
      <c r="E47" s="13">
        <f t="shared" si="2"/>
        <v>3.6985683379732182E-2</v>
      </c>
      <c r="F47" s="13">
        <f t="shared" si="2"/>
        <v>6.5090066073544506E-2</v>
      </c>
      <c r="G47" s="13">
        <f t="shared" si="2"/>
        <v>1.5605291271639565E-2</v>
      </c>
    </row>
    <row r="48" spans="1:7" x14ac:dyDescent="0.2">
      <c r="A48" s="16" t="s">
        <v>60</v>
      </c>
      <c r="B48" s="13">
        <f>EXP((LN(B42/B29)/13))-1</f>
        <v>1.3930443595877584E-2</v>
      </c>
      <c r="C48" s="13">
        <f t="shared" ref="C48:G48" si="3">EXP((LN(C42/C29)/13))-1</f>
        <v>-2.2688366135201754E-3</v>
      </c>
      <c r="D48" s="13">
        <f t="shared" si="3"/>
        <v>1.1630001081884611E-2</v>
      </c>
      <c r="E48" s="13">
        <f t="shared" si="3"/>
        <v>3.6326580654618912E-2</v>
      </c>
      <c r="F48" s="13">
        <f t="shared" si="3"/>
        <v>5.5594317535097915E-2</v>
      </c>
      <c r="G48" s="13">
        <f t="shared" si="3"/>
        <v>1.6863590425912456E-2</v>
      </c>
    </row>
    <row r="49" spans="1:1" ht="14.1" customHeight="1" x14ac:dyDescent="0.2">
      <c r="A49" s="4"/>
    </row>
  </sheetData>
  <mergeCells count="4">
    <mergeCell ref="A1:G1"/>
    <mergeCell ref="A3:G3"/>
    <mergeCell ref="A44:G44"/>
    <mergeCell ref="A2:K2"/>
  </mergeCells>
  <printOptions horizontalCentered="1"/>
  <pageMargins left="0.75" right="0.75" top="1" bottom="1" header="0.5" footer="0.5"/>
  <pageSetup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5" width="25.7109375" style="1" bestFit="1" customWidth="1"/>
    <col min="6" max="16384" width="9.140625" style="1"/>
  </cols>
  <sheetData>
    <row r="1" spans="1:5" ht="15.95" customHeight="1" x14ac:dyDescent="0.25">
      <c r="A1" s="20" t="s">
        <v>77</v>
      </c>
      <c r="B1" s="20"/>
      <c r="C1" s="20"/>
      <c r="D1" s="20"/>
    </row>
    <row r="2" spans="1:5" ht="15.75" x14ac:dyDescent="0.25">
      <c r="A2" s="23" t="s">
        <v>62</v>
      </c>
      <c r="B2" s="20"/>
      <c r="C2" s="20"/>
      <c r="D2" s="20"/>
    </row>
    <row r="3" spans="1:5" ht="15.75" x14ac:dyDescent="0.25">
      <c r="A3" s="20" t="s">
        <v>58</v>
      </c>
      <c r="B3" s="20"/>
      <c r="C3" s="20"/>
      <c r="D3" s="20"/>
    </row>
    <row r="4" spans="1:5" ht="14.1" customHeight="1" thickBot="1" x14ac:dyDescent="0.25">
      <c r="A4" s="4"/>
    </row>
    <row r="5" spans="1:5" ht="13.5" thickBot="1" x14ac:dyDescent="0.25">
      <c r="A5" s="5" t="s">
        <v>12</v>
      </c>
      <c r="B5" s="5" t="s">
        <v>13</v>
      </c>
      <c r="C5" s="5" t="s">
        <v>15</v>
      </c>
      <c r="D5" s="5" t="s">
        <v>59</v>
      </c>
      <c r="E5" s="19" t="s">
        <v>19</v>
      </c>
    </row>
    <row r="6" spans="1:5" ht="13.5" thickBot="1" x14ac:dyDescent="0.25">
      <c r="A6" s="6">
        <v>1990</v>
      </c>
      <c r="B6" s="12">
        <v>13.030809272731624</v>
      </c>
      <c r="C6" s="12">
        <v>14.154849384807354</v>
      </c>
      <c r="D6" s="12">
        <v>11.866434840759453</v>
      </c>
      <c r="E6" s="12">
        <v>14.123116386180946</v>
      </c>
    </row>
    <row r="7" spans="1:5" ht="13.5" thickBot="1" x14ac:dyDescent="0.25">
      <c r="A7" s="6">
        <v>1991</v>
      </c>
      <c r="B7" s="12">
        <v>12.55595034481653</v>
      </c>
      <c r="C7" s="12">
        <v>13.711733116969869</v>
      </c>
      <c r="D7" s="12">
        <v>11.503217788211735</v>
      </c>
      <c r="E7" s="12">
        <v>14.60920166578877</v>
      </c>
    </row>
    <row r="8" spans="1:5" ht="13.5" thickBot="1" x14ac:dyDescent="0.25">
      <c r="A8" s="6">
        <v>1992</v>
      </c>
      <c r="B8" s="12">
        <v>12.280529377647108</v>
      </c>
      <c r="C8" s="12">
        <v>12.98822790313563</v>
      </c>
      <c r="D8" s="12">
        <v>11.123044004944791</v>
      </c>
      <c r="E8" s="12">
        <v>14.967158487056841</v>
      </c>
    </row>
    <row r="9" spans="1:5" ht="13.5" thickBot="1" x14ac:dyDescent="0.25">
      <c r="A9" s="6">
        <v>1993</v>
      </c>
      <c r="B9" s="12">
        <v>11.215776345682084</v>
      </c>
      <c r="C9" s="12">
        <v>11.939051575052096</v>
      </c>
      <c r="D9" s="12">
        <v>10.058968062667612</v>
      </c>
      <c r="E9" s="12">
        <v>16.338563001941367</v>
      </c>
    </row>
    <row r="10" spans="1:5" ht="13.5" thickBot="1" x14ac:dyDescent="0.25">
      <c r="A10" s="6">
        <v>1994</v>
      </c>
      <c r="B10" s="12">
        <v>11.487710347712779</v>
      </c>
      <c r="C10" s="12">
        <v>11.403008898893404</v>
      </c>
      <c r="D10" s="12">
        <v>9.2828149175063128</v>
      </c>
      <c r="E10" s="12">
        <v>15.394434554076943</v>
      </c>
    </row>
    <row r="11" spans="1:5" ht="13.5" thickBot="1" x14ac:dyDescent="0.25">
      <c r="A11" s="6">
        <v>1995</v>
      </c>
      <c r="B11" s="12">
        <v>11.470838814381185</v>
      </c>
      <c r="C11" s="12">
        <v>11.196322436704961</v>
      </c>
      <c r="D11" s="12">
        <v>8.5625218676477495</v>
      </c>
      <c r="E11" s="12">
        <v>14.796604751328594</v>
      </c>
    </row>
    <row r="12" spans="1:5" ht="13.5" thickBot="1" x14ac:dyDescent="0.25">
      <c r="A12" s="6">
        <v>1996</v>
      </c>
      <c r="B12" s="12">
        <v>11.455369930240558</v>
      </c>
      <c r="C12" s="12">
        <v>11.013616115380376</v>
      </c>
      <c r="D12" s="12">
        <v>8.2251456473693594</v>
      </c>
      <c r="E12" s="12">
        <v>14.772050771239918</v>
      </c>
    </row>
    <row r="13" spans="1:5" ht="13.5" thickBot="1" x14ac:dyDescent="0.25">
      <c r="A13" s="6">
        <v>1997</v>
      </c>
      <c r="B13" s="12">
        <v>11.326593868748265</v>
      </c>
      <c r="C13" s="12">
        <v>10.748220308643265</v>
      </c>
      <c r="D13" s="12">
        <v>7.9041286628743643</v>
      </c>
      <c r="E13" s="12">
        <v>17.924090601357388</v>
      </c>
    </row>
    <row r="14" spans="1:5" ht="13.5" thickBot="1" x14ac:dyDescent="0.25">
      <c r="A14" s="6">
        <v>1998</v>
      </c>
      <c r="B14" s="12">
        <v>11.436103475638562</v>
      </c>
      <c r="C14" s="12">
        <v>10.626830681142955</v>
      </c>
      <c r="D14" s="12">
        <v>7.8177320030056237</v>
      </c>
      <c r="E14" s="12">
        <v>17.727510789762146</v>
      </c>
    </row>
    <row r="15" spans="1:5" ht="13.5" thickBot="1" x14ac:dyDescent="0.25">
      <c r="A15" s="6">
        <v>1999</v>
      </c>
      <c r="B15" s="12">
        <v>11.220866504152561</v>
      </c>
      <c r="C15" s="12">
        <v>10.498122707975808</v>
      </c>
      <c r="D15" s="12">
        <v>7.7061556336012238</v>
      </c>
      <c r="E15" s="12">
        <v>17.475034505953108</v>
      </c>
    </row>
    <row r="16" spans="1:5" ht="13.5" thickBot="1" x14ac:dyDescent="0.25">
      <c r="A16" s="6">
        <v>2000</v>
      </c>
      <c r="B16" s="12">
        <v>11.098250130113643</v>
      </c>
      <c r="C16" s="12">
        <v>10.520162911195985</v>
      </c>
      <c r="D16" s="12">
        <v>8.3298730746387157</v>
      </c>
      <c r="E16" s="12">
        <v>17.101930484476522</v>
      </c>
    </row>
    <row r="17" spans="1:5" ht="13.5" thickBot="1" x14ac:dyDescent="0.25">
      <c r="A17" s="6">
        <v>2001</v>
      </c>
      <c r="B17" s="12">
        <v>12.129854897208622</v>
      </c>
      <c r="C17" s="12">
        <v>12.198058718331268</v>
      </c>
      <c r="D17" s="12">
        <v>9.7433549028766766</v>
      </c>
      <c r="E17" s="12">
        <v>10.22689960426861</v>
      </c>
    </row>
    <row r="18" spans="1:5" ht="13.5" thickBot="1" x14ac:dyDescent="0.25">
      <c r="A18" s="6">
        <v>2002</v>
      </c>
      <c r="B18" s="12">
        <v>12.531084745265149</v>
      </c>
      <c r="C18" s="12">
        <v>12.898034696517195</v>
      </c>
      <c r="D18" s="12">
        <v>10.0185912143798</v>
      </c>
      <c r="E18" s="12">
        <v>11.360516128120594</v>
      </c>
    </row>
    <row r="19" spans="1:5" ht="13.5" thickBot="1" x14ac:dyDescent="0.25">
      <c r="A19" s="6">
        <v>2003</v>
      </c>
      <c r="B19" s="12">
        <v>12.353913001366085</v>
      </c>
      <c r="C19" s="12">
        <v>12.487626996805719</v>
      </c>
      <c r="D19" s="12">
        <v>9.7441073490214745</v>
      </c>
      <c r="E19" s="12">
        <v>11.25917342090542</v>
      </c>
    </row>
    <row r="20" spans="1:5" ht="13.5" thickBot="1" x14ac:dyDescent="0.25">
      <c r="A20" s="6">
        <v>2004</v>
      </c>
      <c r="B20" s="12">
        <v>11.793239106098838</v>
      </c>
      <c r="C20" s="12">
        <v>11.942649591358997</v>
      </c>
      <c r="D20" s="12">
        <v>9.3619815404650168</v>
      </c>
      <c r="E20" s="12">
        <v>10.969273391953468</v>
      </c>
    </row>
    <row r="21" spans="1:5" ht="13.5" thickBot="1" x14ac:dyDescent="0.25">
      <c r="A21" s="6">
        <v>2005</v>
      </c>
      <c r="B21" s="12">
        <v>11.943339383640852</v>
      </c>
      <c r="C21" s="12">
        <v>11.971594016052441</v>
      </c>
      <c r="D21" s="12">
        <v>9.2910892206491251</v>
      </c>
      <c r="E21" s="12">
        <v>10.19773835412901</v>
      </c>
    </row>
    <row r="22" spans="1:5" ht="13.5" thickBot="1" x14ac:dyDescent="0.25">
      <c r="A22" s="6">
        <v>2006</v>
      </c>
      <c r="B22" s="12">
        <v>11.806774429926566</v>
      </c>
      <c r="C22" s="12">
        <v>11.754988328775903</v>
      </c>
      <c r="D22" s="12">
        <v>9.1721219128470413</v>
      </c>
      <c r="E22" s="12">
        <v>10.452797736824634</v>
      </c>
    </row>
    <row r="23" spans="1:5" ht="13.5" thickBot="1" x14ac:dyDescent="0.25">
      <c r="A23" s="6">
        <v>2007</v>
      </c>
      <c r="B23" s="12">
        <v>11.347254540801412</v>
      </c>
      <c r="C23" s="12">
        <v>11.428107146353662</v>
      </c>
      <c r="D23" s="12">
        <v>8.9136254662218359</v>
      </c>
      <c r="E23" s="12">
        <v>10.200912562338612</v>
      </c>
    </row>
    <row r="24" spans="1:5" ht="13.5" thickBot="1" x14ac:dyDescent="0.25">
      <c r="A24" s="6">
        <v>2008</v>
      </c>
      <c r="B24" s="12">
        <v>11.741035282202555</v>
      </c>
      <c r="C24" s="12">
        <v>11.937025478014812</v>
      </c>
      <c r="D24" s="12">
        <v>9.2998157829922157</v>
      </c>
      <c r="E24" s="12">
        <v>9.9491954839366148</v>
      </c>
    </row>
    <row r="25" spans="1:5" ht="13.5" thickBot="1" x14ac:dyDescent="0.25">
      <c r="A25" s="6">
        <v>2009</v>
      </c>
      <c r="B25" s="12">
        <v>11.59359028854472</v>
      </c>
      <c r="C25" s="12">
        <v>12.009800653199816</v>
      </c>
      <c r="D25" s="12">
        <v>9.3521386563652324</v>
      </c>
      <c r="E25" s="12">
        <v>10.482511020520285</v>
      </c>
    </row>
    <row r="26" spans="1:5" ht="13.5" thickBot="1" x14ac:dyDescent="0.25">
      <c r="A26" s="6">
        <v>2010</v>
      </c>
      <c r="B26" s="12">
        <v>12.366404589598121</v>
      </c>
      <c r="C26" s="12">
        <v>13.016508390700603</v>
      </c>
      <c r="D26" s="12">
        <v>10.119677416829273</v>
      </c>
      <c r="E26" s="12">
        <v>10.49383584822432</v>
      </c>
    </row>
    <row r="27" spans="1:5" ht="13.5" thickBot="1" x14ac:dyDescent="0.25">
      <c r="A27" s="6">
        <v>2011</v>
      </c>
      <c r="B27" s="12">
        <v>12.539695001764002</v>
      </c>
      <c r="C27" s="12">
        <v>13.367446954627956</v>
      </c>
      <c r="D27" s="12">
        <v>10.226701347443566</v>
      </c>
      <c r="E27" s="12">
        <v>11.348374659207147</v>
      </c>
    </row>
    <row r="28" spans="1:5" ht="13.5" thickBot="1" x14ac:dyDescent="0.25">
      <c r="A28" s="6">
        <v>2012</v>
      </c>
      <c r="B28" s="12">
        <v>12.576929681431658</v>
      </c>
      <c r="C28" s="12">
        <v>14.03134554228321</v>
      </c>
      <c r="D28" s="12">
        <v>11.406271154902607</v>
      </c>
      <c r="E28" s="12">
        <v>11.646074163496266</v>
      </c>
    </row>
    <row r="29" spans="1:5" ht="13.5" thickBot="1" x14ac:dyDescent="0.25">
      <c r="A29" s="6">
        <v>2013</v>
      </c>
      <c r="B29" s="12">
        <v>12.49</v>
      </c>
      <c r="C29" s="12">
        <v>14.000000000000002</v>
      </c>
      <c r="D29" s="12">
        <v>11.278</v>
      </c>
      <c r="E29" s="12">
        <v>11.620057235253341</v>
      </c>
    </row>
    <row r="30" spans="1:5" ht="13.5" thickBot="1" x14ac:dyDescent="0.25">
      <c r="A30" s="6">
        <v>2014</v>
      </c>
      <c r="B30" s="12">
        <v>12.969378925331469</v>
      </c>
      <c r="C30" s="12">
        <v>14.537334263782272</v>
      </c>
      <c r="D30" s="12">
        <v>11.710861130495461</v>
      </c>
      <c r="E30" s="12">
        <v>12.066046870939962</v>
      </c>
    </row>
    <row r="31" spans="1:5" ht="13.5" thickBot="1" x14ac:dyDescent="0.25">
      <c r="A31" s="6">
        <v>2015</v>
      </c>
      <c r="B31" s="12">
        <v>12.551011863224002</v>
      </c>
      <c r="C31" s="12">
        <v>14.068387997208649</v>
      </c>
      <c r="D31" s="12">
        <v>11.333091416608509</v>
      </c>
      <c r="E31" s="12">
        <v>11.676819552522543</v>
      </c>
    </row>
    <row r="32" spans="1:5" ht="13.5" thickBot="1" x14ac:dyDescent="0.25">
      <c r="A32" s="6">
        <v>2016</v>
      </c>
      <c r="B32" s="12">
        <v>13.344166085136077</v>
      </c>
      <c r="C32" s="12">
        <v>14.957431960921145</v>
      </c>
      <c r="D32" s="12">
        <v>12.04927983251919</v>
      </c>
      <c r="E32" s="12">
        <v>12.414729677022235</v>
      </c>
    </row>
    <row r="33" spans="1:5" ht="13.5" thickBot="1" x14ac:dyDescent="0.25">
      <c r="A33" s="6">
        <v>2017</v>
      </c>
      <c r="B33" s="12">
        <v>13.596929518492669</v>
      </c>
      <c r="C33" s="12">
        <v>15.240753663642705</v>
      </c>
      <c r="D33" s="12">
        <v>12.277515701325887</v>
      </c>
      <c r="E33" s="12">
        <v>12.64988784856609</v>
      </c>
    </row>
    <row r="34" spans="1:5" ht="13.5" thickBot="1" x14ac:dyDescent="0.25">
      <c r="A34" s="6">
        <v>2018</v>
      </c>
      <c r="B34" s="12">
        <v>13.701521284019535</v>
      </c>
      <c r="C34" s="12">
        <v>15.357990230286109</v>
      </c>
      <c r="D34" s="12">
        <v>12.371958129797624</v>
      </c>
      <c r="E34" s="12">
        <v>12.747194678170445</v>
      </c>
    </row>
    <row r="35" spans="1:5" ht="13.5" thickBot="1" x14ac:dyDescent="0.25">
      <c r="A35" s="6">
        <v>2019</v>
      </c>
      <c r="B35" s="12">
        <v>13.771249127704111</v>
      </c>
      <c r="C35" s="12">
        <v>15.436147941381712</v>
      </c>
      <c r="D35" s="12">
        <v>12.434919748778782</v>
      </c>
      <c r="E35" s="12">
        <v>12.812065897906679</v>
      </c>
    </row>
    <row r="36" spans="1:5" ht="13.5" thickBot="1" x14ac:dyDescent="0.25">
      <c r="A36" s="6">
        <v>2020</v>
      </c>
      <c r="B36" s="12">
        <v>13.779965108164681</v>
      </c>
      <c r="C36" s="12">
        <v>15.445917655268659</v>
      </c>
      <c r="D36" s="12">
        <v>12.442789951151424</v>
      </c>
      <c r="E36" s="12">
        <v>12.820174800373707</v>
      </c>
    </row>
    <row r="37" spans="1:5" ht="13.5" thickBot="1" x14ac:dyDescent="0.25">
      <c r="A37" s="6">
        <v>2021</v>
      </c>
      <c r="B37" s="12">
        <v>13.814829030006972</v>
      </c>
      <c r="C37" s="12">
        <v>15.484996510816462</v>
      </c>
      <c r="D37" s="12">
        <v>12.474270760642005</v>
      </c>
      <c r="E37" s="12">
        <v>12.852610410241827</v>
      </c>
    </row>
    <row r="38" spans="1:5" ht="13.5" thickBot="1" x14ac:dyDescent="0.25">
      <c r="A38" s="6">
        <v>2022</v>
      </c>
      <c r="B38" s="12">
        <v>13.823545010467546</v>
      </c>
      <c r="C38" s="12">
        <v>15.494766224703413</v>
      </c>
      <c r="D38" s="12">
        <v>12.48214096301465</v>
      </c>
      <c r="E38" s="12">
        <v>12.860719312708857</v>
      </c>
    </row>
    <row r="39" spans="1:5" ht="13.5" thickBot="1" x14ac:dyDescent="0.25">
      <c r="A39" s="6">
        <v>2023</v>
      </c>
      <c r="B39" s="12">
        <v>13.867124912770407</v>
      </c>
      <c r="C39" s="12">
        <v>15.543614794138165</v>
      </c>
      <c r="D39" s="12">
        <v>12.521491974877874</v>
      </c>
      <c r="E39" s="12">
        <v>12.901263825044005</v>
      </c>
    </row>
    <row r="40" spans="1:5" ht="13.5" thickBot="1" x14ac:dyDescent="0.25">
      <c r="A40" s="6">
        <v>2024</v>
      </c>
      <c r="B40" s="12">
        <v>13.919420795533842</v>
      </c>
      <c r="C40" s="12">
        <v>15.60223307745987</v>
      </c>
      <c r="D40" s="12">
        <v>12.568713189113744</v>
      </c>
      <c r="E40" s="12">
        <v>12.949917239846183</v>
      </c>
    </row>
    <row r="41" spans="1:5" ht="13.5" thickBot="1" x14ac:dyDescent="0.25">
      <c r="A41" s="6">
        <v>2025</v>
      </c>
      <c r="B41" s="12">
        <v>13.963000697836703</v>
      </c>
      <c r="C41" s="12">
        <v>15.651081646894621</v>
      </c>
      <c r="D41" s="12">
        <v>12.608064200976967</v>
      </c>
      <c r="E41" s="12">
        <v>12.99046175218133</v>
      </c>
    </row>
    <row r="42" spans="1:5" ht="13.5" thickBot="1" x14ac:dyDescent="0.25">
      <c r="A42" s="6">
        <v>2026</v>
      </c>
      <c r="B42" s="12">
        <v>14.006717043164933</v>
      </c>
      <c r="C42" s="12">
        <v>15.700083154868617</v>
      </c>
      <c r="D42" s="12">
        <v>12.647538415757733</v>
      </c>
      <c r="E42" s="12">
        <v>13.031133204129299</v>
      </c>
    </row>
    <row r="43" spans="1:5" ht="14.1" customHeight="1" x14ac:dyDescent="0.2">
      <c r="A43" s="4"/>
    </row>
    <row r="44" spans="1:5" ht="15.75" x14ac:dyDescent="0.25">
      <c r="A44" s="21" t="s">
        <v>25</v>
      </c>
      <c r="B44" s="21"/>
      <c r="C44" s="21"/>
      <c r="D44" s="21"/>
    </row>
    <row r="45" spans="1:5" x14ac:dyDescent="0.2">
      <c r="A45" s="8" t="s">
        <v>26</v>
      </c>
      <c r="B45" s="13">
        <f>EXP((LN(B16/B6)/10))-1</f>
        <v>-1.5924743594495139E-2</v>
      </c>
      <c r="C45" s="13">
        <f t="shared" ref="C45:E45" si="0">EXP((LN(C16/C6)/10))-1</f>
        <v>-2.9240339177572072E-2</v>
      </c>
      <c r="D45" s="13">
        <f t="shared" si="0"/>
        <v>-3.4767775475464169E-2</v>
      </c>
      <c r="E45" s="13">
        <f t="shared" si="0"/>
        <v>1.9322145969663751E-2</v>
      </c>
    </row>
    <row r="46" spans="1:5" x14ac:dyDescent="0.2">
      <c r="A46" s="8" t="s">
        <v>27</v>
      </c>
      <c r="B46" s="13">
        <f>EXP((LN(B29/B16)/13))-1</f>
        <v>9.1291786130733854E-3</v>
      </c>
      <c r="C46" s="13">
        <f t="shared" ref="C46:E46" si="1">EXP((LN(C29/C16)/13))-1</f>
        <v>2.2225198405040114E-2</v>
      </c>
      <c r="D46" s="13">
        <f t="shared" si="1"/>
        <v>2.3581888543650731E-2</v>
      </c>
      <c r="E46" s="13">
        <f t="shared" si="1"/>
        <v>-2.9290071670050599E-2</v>
      </c>
    </row>
    <row r="47" spans="1:5" x14ac:dyDescent="0.2">
      <c r="A47" s="8" t="s">
        <v>28</v>
      </c>
      <c r="B47" s="13">
        <f>EXP((LN(B31/B29)/2))-1</f>
        <v>2.4394530062525899E-3</v>
      </c>
      <c r="C47" s="13">
        <f t="shared" ref="C47:E47" si="2">EXP((LN(C31/C29)/2))-1</f>
        <v>2.4394530062525899E-3</v>
      </c>
      <c r="D47" s="13">
        <f t="shared" si="2"/>
        <v>2.4394530062525899E-3</v>
      </c>
      <c r="E47" s="13">
        <f t="shared" si="2"/>
        <v>2.4394530062525899E-3</v>
      </c>
    </row>
    <row r="48" spans="1:5" x14ac:dyDescent="0.2">
      <c r="A48" s="16" t="s">
        <v>60</v>
      </c>
      <c r="B48" s="13">
        <f>EXP((LN(B42/B29)/13))-1</f>
        <v>8.8550280892889521E-3</v>
      </c>
      <c r="C48" s="13">
        <f t="shared" ref="C48:E48" si="3">EXP((LN(C42/C29)/13))-1</f>
        <v>8.8550280892889521E-3</v>
      </c>
      <c r="D48" s="13">
        <f t="shared" si="3"/>
        <v>8.8550280892889521E-3</v>
      </c>
      <c r="E48" s="13">
        <f t="shared" si="3"/>
        <v>8.8550280892889521E-3</v>
      </c>
    </row>
    <row r="49" spans="1:1" ht="14.1" customHeight="1" x14ac:dyDescent="0.2">
      <c r="A49" s="4"/>
    </row>
  </sheetData>
  <mergeCells count="4">
    <mergeCell ref="A1:D1"/>
    <mergeCell ref="A2:D2"/>
    <mergeCell ref="A3:D3"/>
    <mergeCell ref="A44:D4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NCNC </Received_x0020_From>
    <Docket_x0020_Number xmlns="8eef3743-c7b3-4cbe-8837-b6e805be353c">15-IEPR-03</Docket_x0020_Number>
    <TaxCatchAll xmlns="8eef3743-c7b3-4cbe-8837-b6e805be353c">
      <Value>7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5fee9918-69d5-40f5-9767-4e66d03898ce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Z5JXHV6S7NA6-3-72615</_dlc_DocId>
    <_dlc_DocIdUrl xmlns="8eef3743-c7b3-4cbe-8837-b6e805be353c">
      <Url>http://efilingspinternal/_layouts/DocIdRedir.aspx?ID=Z5JXHV6S7NA6-3-72615</Url>
      <Description>Z5JXHV6S7NA6-3-72615</Description>
    </_dlc_DocIdUrl>
  </documentManagement>
</p:properties>
</file>

<file path=customXml/itemProps1.xml><?xml version="1.0" encoding="utf-8"?>
<ds:datastoreItem xmlns:ds="http://schemas.openxmlformats.org/officeDocument/2006/customXml" ds:itemID="{3F620F43-661B-4554-83A1-5065CDAF7AE7}"/>
</file>

<file path=customXml/itemProps2.xml><?xml version="1.0" encoding="utf-8"?>
<ds:datastoreItem xmlns:ds="http://schemas.openxmlformats.org/officeDocument/2006/customXml" ds:itemID="{E9FEF358-1A81-424C-997B-54E134AA762C}"/>
</file>

<file path=customXml/itemProps3.xml><?xml version="1.0" encoding="utf-8"?>
<ds:datastoreItem xmlns:ds="http://schemas.openxmlformats.org/officeDocument/2006/customXml" ds:itemID="{C32C8EE7-6389-4829-B4C3-6BFE59CB10F5}"/>
</file>

<file path=customXml/itemProps4.xml><?xml version="1.0" encoding="utf-8"?>
<ds:datastoreItem xmlns:ds="http://schemas.openxmlformats.org/officeDocument/2006/customXml" ds:itemID="{AB70C05A-16D3-47A3-B18B-E0291D6CC1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1.1-High</vt:lpstr>
      <vt:lpstr>Form 1.1b-High</vt:lpstr>
      <vt:lpstr>Form 1.2-High</vt:lpstr>
      <vt:lpstr>Form 1.4-High</vt:lpstr>
      <vt:lpstr>Form 1.5-High</vt:lpstr>
      <vt:lpstr>Form 1.7a-High</vt:lpstr>
      <vt:lpstr>Form 2.2-High</vt:lpstr>
      <vt:lpstr>Form 2.3-High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NCNC Forms 1.1 - 2.3</dc:title>
  <cp:lastModifiedBy>agough</cp:lastModifiedBy>
  <dcterms:created xsi:type="dcterms:W3CDTF">2014-11-20T23:26:49Z</dcterms:created>
  <dcterms:modified xsi:type="dcterms:W3CDTF">2015-05-28T17:48:12Z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cbd6c052-e04e-453c-b300-d03308e84ace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http://efilingspinternal/PendingDocuments/15-IEPR-03/20150602T093905_NCNC_Highxlsx.xlsx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7;#Public|5fee9918-69d5-40f5-9767-4e66d03898ce</vt:lpwstr>
  </property>
  <property fmtid="{D5CDD505-2E9C-101B-9397-08002B2CF9AE}" pid="9" name="Order">
    <vt:r8>560200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