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hidePivotFieldList="1" defaultThemeVersion="124226"/>
  <bookViews>
    <workbookView xWindow="195" yWindow="195" windowWidth="15600" windowHeight="11310" tabRatio="838" firstSheet="2" activeTab="6"/>
  </bookViews>
  <sheets>
    <sheet name="cover" sheetId="1" r:id="rId1"/>
    <sheet name="FormList&amp;FilerInfo" sheetId="2" r:id="rId2"/>
    <sheet name="Form 2.1" sheetId="14" r:id="rId3"/>
    <sheet name="Form 2.2" sheetId="15" r:id="rId4"/>
    <sheet name="Form 2.3" sheetId="16" r:id="rId5"/>
    <sheet name="Form 3.2" sheetId="26" r:id="rId6"/>
    <sheet name="Form 3.4" sheetId="18" r:id="rId7"/>
  </sheets>
  <externalReferences>
    <externalReference r:id="rId8"/>
  </externalReferences>
  <definedNames>
    <definedName name="_Order1" hidden="1">255</definedName>
    <definedName name="_Order2" hidden="1">255</definedName>
    <definedName name="ComName">'[1]FormList&amp;FilerInfo'!$B$2</definedName>
    <definedName name="CoName">'FormList&amp;FilerInfo'!$B$2</definedName>
    <definedName name="Data3.4">'Form 3.4'!$A$6:$H$26</definedName>
    <definedName name="filedate">'FormList&amp;FilerInfo'!$B$3</definedName>
    <definedName name="_xlnm.Print_Area" localSheetId="0">cover!$A$1:$B$37</definedName>
    <definedName name="_xlnm.Print_Area" localSheetId="2">'Form 2.1'!$B$1:$J$38</definedName>
    <definedName name="_xlnm.Print_Area" localSheetId="3">'Form 2.2'!$B$1:$J$38</definedName>
    <definedName name="_xlnm.Print_Area" localSheetId="4">'Form 2.3'!$B$1:$J$34</definedName>
    <definedName name="_xlnm.Print_Area" localSheetId="5">'Form 3.2'!$A$1:$Q$36</definedName>
    <definedName name="_xlnm.Print_Area" localSheetId="6">'Form 3.4'!$A$1:$R$42</definedName>
    <definedName name="_xlnm.Print_Area" localSheetId="1">'FormList&amp;FilerInfo'!$A$1:$F$40</definedName>
    <definedName name="_xlnm.Print_Titles" localSheetId="2">'Form 2.1'!$B:$B,'Form 2.1'!$2:$9</definedName>
    <definedName name="_xlnm.Print_Titles" localSheetId="4">'Form 2.3'!$B:$B,'Form 2.3'!$2:$9</definedName>
    <definedName name="_xlnm.Print_Titles" localSheetId="6">'Form 3.4'!$A:$B</definedName>
    <definedName name="Z_C3E70234_FA18_40E7_B25F_218A5F7D2EA2_.wvu.PrintArea" localSheetId="0" hidden="1">cover!$A$1:$B$37</definedName>
    <definedName name="Z_C3E70234_FA18_40E7_B25F_218A5F7D2EA2_.wvu.PrintArea" localSheetId="2" hidden="1">'Form 2.1'!$B$1:$J$36</definedName>
    <definedName name="Z_C3E70234_FA18_40E7_B25F_218A5F7D2EA2_.wvu.PrintArea" localSheetId="3" hidden="1">'Form 2.2'!$B$1:$J$36</definedName>
    <definedName name="Z_C3E70234_FA18_40E7_B25F_218A5F7D2EA2_.wvu.PrintArea" localSheetId="4" hidden="1">'Form 2.3'!$B$1:$J$36</definedName>
    <definedName name="Z_C3E70234_FA18_40E7_B25F_218A5F7D2EA2_.wvu.PrintArea" localSheetId="6" hidden="1">'Form 3.4'!$A$1:$L$26</definedName>
    <definedName name="Z_C3E70234_FA18_40E7_B25F_218A5F7D2EA2_.wvu.PrintArea" localSheetId="1" hidden="1">'FormList&amp;FilerInfo'!$A$1:$F$40</definedName>
    <definedName name="Z_C3E70234_FA18_40E7_B25F_218A5F7D2EA2_.wvu.PrintTitles" localSheetId="2" hidden="1">'Form 2.1'!$B:$B,'Form 2.1'!$2:$9</definedName>
    <definedName name="Z_C3E70234_FA18_40E7_B25F_218A5F7D2EA2_.wvu.PrintTitles" localSheetId="4" hidden="1">'Form 2.3'!$B:$B,'Form 2.3'!$2:$9</definedName>
    <definedName name="Z_C3E70234_FA18_40E7_B25F_218A5F7D2EA2_.wvu.PrintTitles" localSheetId="6" hidden="1">'Form 3.4'!$A:$B</definedName>
    <definedName name="Z_DC437496_B10F_474B_8F6E_F19B4DA7C026_.wvu.PrintArea" localSheetId="0" hidden="1">cover!$A$1:$B$37</definedName>
    <definedName name="Z_DC437496_B10F_474B_8F6E_F19B4DA7C026_.wvu.PrintArea" localSheetId="2" hidden="1">'Form 2.1'!$B$1:$J$36</definedName>
    <definedName name="Z_DC437496_B10F_474B_8F6E_F19B4DA7C026_.wvu.PrintArea" localSheetId="3" hidden="1">'Form 2.2'!$B$1:$J$36</definedName>
    <definedName name="Z_DC437496_B10F_474B_8F6E_F19B4DA7C026_.wvu.PrintArea" localSheetId="4" hidden="1">'Form 2.3'!$B$1:$J$36</definedName>
    <definedName name="Z_DC437496_B10F_474B_8F6E_F19B4DA7C026_.wvu.PrintArea" localSheetId="6" hidden="1">'Form 3.4'!$A$1:$L$26</definedName>
    <definedName name="Z_DC437496_B10F_474B_8F6E_F19B4DA7C026_.wvu.PrintArea" localSheetId="1" hidden="1">'FormList&amp;FilerInfo'!$A$1:$F$40</definedName>
    <definedName name="Z_DC437496_B10F_474B_8F6E_F19B4DA7C026_.wvu.PrintTitles" localSheetId="2" hidden="1">'Form 2.1'!$B:$B,'Form 2.1'!$2:$9</definedName>
    <definedName name="Z_DC437496_B10F_474B_8F6E_F19B4DA7C026_.wvu.PrintTitles" localSheetId="4" hidden="1">'Form 2.3'!$B:$B,'Form 2.3'!$2:$9</definedName>
    <definedName name="Z_DC437496_B10F_474B_8F6E_F19B4DA7C026_.wvu.PrintTitles" localSheetId="6" hidden="1">'Form 3.4'!$A:$B</definedName>
  </definedNames>
  <calcPr calcId="145621"/>
  <customWorkbookViews>
    <customWorkbookView name="Nick Fugate - Personal View" guid="{DC437496-B10F-474B-8F6E-F19B4DA7C026}" mergeInterval="0" personalView="1" maximized="1" xWindow="1" yWindow="1" windowWidth="1700" windowHeight="838" tabRatio="838" activeSheetId="28"/>
    <customWorkbookView name="lmarshal - Personal View" guid="{C3E70234-FA18-40E7-B25F-218A5F7D2EA2}" mergeInterval="0" personalView="1" maximized="1" xWindow="1" yWindow="1" windowWidth="1280" windowHeight="743" tabRatio="838" activeSheetId="20" showComments="commIndAndComment"/>
  </customWorkbookViews>
</workbook>
</file>

<file path=xl/calcChain.xml><?xml version="1.0" encoding="utf-8"?>
<calcChain xmlns="http://schemas.openxmlformats.org/spreadsheetml/2006/main">
  <c r="J21" i="18" l="1"/>
  <c r="K21" i="18" s="1"/>
  <c r="L21" i="18" s="1"/>
  <c r="M21" i="18" s="1"/>
  <c r="N21" i="18" s="1"/>
  <c r="O21" i="18" s="1"/>
  <c r="P21" i="18" s="1"/>
  <c r="Q21" i="18" s="1"/>
  <c r="R21" i="18" s="1"/>
  <c r="A2" i="18"/>
  <c r="A2" i="26"/>
  <c r="B2" i="16"/>
  <c r="B7" i="16"/>
  <c r="B2" i="15"/>
  <c r="D8" i="15"/>
  <c r="B2" i="14"/>
  <c r="B12" i="2"/>
  <c r="B13" i="2"/>
  <c r="B14" i="2"/>
  <c r="B15" i="2"/>
  <c r="B16" i="2"/>
  <c r="B17" i="2"/>
  <c r="B18" i="2"/>
  <c r="B25" i="2"/>
  <c r="B26" i="2"/>
  <c r="B27" i="2"/>
  <c r="B29" i="2"/>
  <c r="B30" i="2"/>
</calcChain>
</file>

<file path=xl/sharedStrings.xml><?xml version="1.0" encoding="utf-8"?>
<sst xmlns="http://schemas.openxmlformats.org/spreadsheetml/2006/main" count="558" uniqueCount="160">
  <si>
    <t>Form 1.2</t>
  </si>
  <si>
    <t>Form 1.3</t>
  </si>
  <si>
    <t>Form 1.4</t>
  </si>
  <si>
    <t>Form 1.5</t>
  </si>
  <si>
    <t>Form 2.2</t>
  </si>
  <si>
    <t>Form 2.3</t>
  </si>
  <si>
    <t>Form 3.3</t>
  </si>
  <si>
    <t>Form 3.4</t>
  </si>
  <si>
    <t>Form 4</t>
  </si>
  <si>
    <t>Please Enter the Following Information:</t>
  </si>
  <si>
    <t>Submittal Format</t>
  </si>
  <si>
    <t>Sector</t>
  </si>
  <si>
    <t>YEAR</t>
  </si>
  <si>
    <t>TCU</t>
  </si>
  <si>
    <t>FORM 2.1</t>
  </si>
  <si>
    <t>POPULATION (000s)</t>
  </si>
  <si>
    <t>TAXABLE SALES</t>
  </si>
  <si>
    <t>TOTAL NON-
AGRICULTURAL EMPLOYMENT (1,000s)</t>
  </si>
  <si>
    <t>FORM 2.2</t>
  </si>
  <si>
    <t>FLOORSPACE MM SQFT)</t>
  </si>
  <si>
    <t>FORM 3.4</t>
  </si>
  <si>
    <t>PROGRAM NAME</t>
  </si>
  <si>
    <t>DISPATCHABLE/
NONDISPATCHABLE</t>
  </si>
  <si>
    <t>GWh</t>
  </si>
  <si>
    <t>MW</t>
  </si>
  <si>
    <t>Projections for Service Area</t>
  </si>
  <si>
    <t>CUSTOMER COUNT</t>
  </si>
  <si>
    <t>OTHER INPUTS</t>
  </si>
  <si>
    <t>CUSTOMER COUNT &amp; OTHER FORECASTING INPUTS</t>
  </si>
  <si>
    <t>Participant Name:</t>
  </si>
  <si>
    <t>Date Submitted:</t>
  </si>
  <si>
    <t>ELECTRICITY RATE FORECAST</t>
  </si>
  <si>
    <t>Contact Information:</t>
  </si>
  <si>
    <t>California Energy Commission</t>
  </si>
  <si>
    <t>Electricity Demand Forecast Forms</t>
  </si>
  <si>
    <t>FORM 2.3</t>
  </si>
  <si>
    <t>Form 6</t>
  </si>
  <si>
    <t>Residential</t>
  </si>
  <si>
    <t>To perform these assessments and forecasts, the Energy Commission may require submission of demand forecasts, resource plans, market assessments, and related outlooks from electric and natural gas utilities, transportation fuel and technology suppliers, and other market participants. PRC 25301(a)</t>
  </si>
  <si>
    <r>
      <t xml:space="preserve">The following spreadsheets are the California Energy Commission (Energy Commission) forms for collecting data and analyses relating to electricity demand. The Energy Commission’s statues and regulations specify that a broad array of information can be collected and analyzed to prepare the </t>
    </r>
    <r>
      <rPr>
        <b/>
        <i/>
        <sz val="12"/>
        <rFont val="Arial"/>
        <family val="2"/>
      </rPr>
      <t>Integrated Energy Policy Report</t>
    </r>
    <r>
      <rPr>
        <sz val="12"/>
        <rFont val="Arial"/>
        <family val="2"/>
      </rPr>
      <t>. Specifically, Public Resources Code (PRC) Section 25301 directs the  Energy Commission to conduct regular assessments of all aspects of energy demand and supply to that it may develop energy policies that conserve resources, protect the environment, ensure energy reliability, enhance the state's economy, and protect public health and safety. To carry out these assessments the Energy Commission may require submission of data from market participants in California:</t>
    </r>
  </si>
  <si>
    <t>Demand Response/ Interruptible</t>
  </si>
  <si>
    <t>Agricultural</t>
  </si>
  <si>
    <t>Form 8.1a (POU)</t>
  </si>
  <si>
    <t>Form 8.1a(ESP)</t>
  </si>
  <si>
    <t>UNCOMMITTED DEMAND-SIDE PROGRAM METHODOLOGY</t>
  </si>
  <si>
    <t>REPORT ON FORECAST METHODS AND MODELS</t>
  </si>
  <si>
    <t xml:space="preserve">Form 8.1a (IOU) </t>
  </si>
  <si>
    <t>ESTIMATED POWER SUPPLY COST</t>
  </si>
  <si>
    <t>Form 8.1b (Bundled)</t>
  </si>
  <si>
    <t>Form 8.1b (Direct Access)</t>
  </si>
  <si>
    <t>Form 8.2</t>
  </si>
  <si>
    <t>Form 1.6a</t>
  </si>
  <si>
    <t>Form 1.6b</t>
  </si>
  <si>
    <t>Form 1.7a</t>
  </si>
  <si>
    <t>Form 1.7b</t>
  </si>
  <si>
    <t>IOU REVENUE REQUIREMENTS BY MAJOR COST CATEGORIES/UNBUNDLED RATE COMPONENT</t>
  </si>
  <si>
    <t>BUDGET APPROPRIATIONS OR ACTUAL COSTS AND COST PROJECTIONS BY MAJOR EXPENSE CATEGORY</t>
  </si>
  <si>
    <t>REVENUE REQUIREMENTS BY BUNDLED CUSTOMER CLASS</t>
  </si>
  <si>
    <t>REVENUE REQUIREMENTS FOR DIRECT ACCESS CUSTOMERS</t>
  </si>
  <si>
    <t>MONTHLY RESIDENTIAL SALES BY PERCENTAGE OF BASELINE</t>
  </si>
  <si>
    <t>HOURLY LOADS BY TRANSMISSION PLANNING SUBAREA OR CLIMATE ZONE (IOUS ONLY)</t>
  </si>
  <si>
    <t>Entity to File Form</t>
  </si>
  <si>
    <t>IOU</t>
  </si>
  <si>
    <t>POU</t>
  </si>
  <si>
    <t>ESP</t>
  </si>
  <si>
    <t>X</t>
  </si>
  <si>
    <t>Form 1.7c</t>
  </si>
  <si>
    <t>Data with no confidentiality request should be sent to:</t>
  </si>
  <si>
    <t>ESP DEMAND FORECAST</t>
  </si>
  <si>
    <t>(Modify categories below as needed to report actual drivers used for forecast)</t>
  </si>
  <si>
    <t>Therms</t>
  </si>
  <si>
    <t>LOCAL PRIVATE SUPPLY BY SECTOR OR CLASS - ENERGY (GWh)</t>
  </si>
  <si>
    <t>LOCAL PRIVATE SUPPLY BY SECTOR OR CLASS - PEAK DEMAND (MW)</t>
  </si>
  <si>
    <t>LOCAL PRIVATE SUPPLY BY SECTOR OR CLASS - INSTALLED CAPACITY (MW)</t>
  </si>
  <si>
    <t>Form 2.1</t>
  </si>
  <si>
    <t>Forms 1 through 7 (all parts) and Form 8.2</t>
  </si>
  <si>
    <t>Form 8.1a and 8.1b</t>
  </si>
  <si>
    <t>The data do not need to be distributed to the IEPR service list.</t>
  </si>
  <si>
    <t>Form 1.1a</t>
  </si>
  <si>
    <t>Form 1.1b</t>
  </si>
  <si>
    <t>Due Dates:</t>
  </si>
  <si>
    <t>Commercial</t>
  </si>
  <si>
    <t>Industrial</t>
  </si>
  <si>
    <t>Water Pumping</t>
  </si>
  <si>
    <t>Street Lighting</t>
  </si>
  <si>
    <t xml:space="preserve">To expedite the forecast comparison and review process, an Excel template with formats for each form in 1, 2, 3, 7 and 8 is provided. While it is preferred that filers use this template, participants may provide these results in their own format as long as the equivalent information is provided and the information is clearly labeled. </t>
  </si>
  <si>
    <t xml:space="preserve">     California Energy Commission</t>
  </si>
  <si>
    <t xml:space="preserve">     Docket Office</t>
  </si>
  <si>
    <t xml:space="preserve">     Attn: Docket 13-IEP-1C</t>
  </si>
  <si>
    <t xml:space="preserve">     1516 Ninth Street, MS-4</t>
  </si>
  <si>
    <t xml:space="preserve">     Sacramento, CA 95814-5512</t>
  </si>
  <si>
    <t>PLANNING AREA ECONOMIC AND DEMOGRAPHIC ASSUMPTIONS</t>
  </si>
  <si>
    <t>2015 Integrated Energy Policy Report</t>
  </si>
  <si>
    <t>Parties are requested to submit an electronic file or compact disc containing:</t>
  </si>
  <si>
    <t>FORM 3.2</t>
  </si>
  <si>
    <t>Program</t>
  </si>
  <si>
    <t xml:space="preserve">reports on Forms 4 and 6 in Word or Acrobat. </t>
  </si>
  <si>
    <t xml:space="preserve">data from Forms 1, 2, 3, 7 and 8, and </t>
  </si>
  <si>
    <r>
      <t xml:space="preserve">or email to: </t>
    </r>
    <r>
      <rPr>
        <b/>
        <sz val="12"/>
        <color indexed="12"/>
        <rFont val="Arial"/>
        <family val="2"/>
      </rPr>
      <t>Docket@energy.state.ca.us</t>
    </r>
    <r>
      <rPr>
        <sz val="12"/>
        <rFont val="Arial"/>
        <family val="2"/>
      </rPr>
      <t>. Please include “</t>
    </r>
    <r>
      <rPr>
        <b/>
        <sz val="12"/>
        <rFont val="Arial"/>
        <family val="2"/>
      </rPr>
      <t>Docket #15-IEPR-03 Demand Forecast</t>
    </r>
    <r>
      <rPr>
        <sz val="12"/>
        <rFont val="Arial"/>
        <family val="2"/>
      </rPr>
      <t xml:space="preserve">”, in the subject line.
</t>
    </r>
  </si>
  <si>
    <r>
      <t xml:space="preserve">If you are requesting confidentiality, please review Appenidx A of </t>
    </r>
    <r>
      <rPr>
        <i/>
        <sz val="12"/>
        <rFont val="Arial"/>
        <family val="2"/>
      </rPr>
      <t>Forms and Instructions for Submitting Electricity Demand Forecasts</t>
    </r>
    <r>
      <rPr>
        <sz val="12"/>
        <rFont val="Arial"/>
        <family val="2"/>
      </rPr>
      <t>.</t>
    </r>
  </si>
  <si>
    <t>Docket Number 15-IEPR-03</t>
  </si>
  <si>
    <t>Form 1.6c</t>
  </si>
  <si>
    <t>EFFICIENCY - CUMULATIVE INCREMENTAL IMPACTS</t>
  </si>
  <si>
    <t>DEMAND RESPONSE - CUMULATIVE INCREMENTAL IMPACTS</t>
  </si>
  <si>
    <t>Form 3.2</t>
  </si>
  <si>
    <t>ENERGY EFFICIENCY - CUMULATIVE INCREMENTAL IMPACTS</t>
  </si>
  <si>
    <t>CCA</t>
  </si>
  <si>
    <t>Form 7.2</t>
  </si>
  <si>
    <t>Form 7.1</t>
  </si>
  <si>
    <t>CCA DEMAND FORECAST</t>
  </si>
  <si>
    <t>RESIDENTIAL LOADSHAPES</t>
  </si>
  <si>
    <t>(2013 cents/kWh)</t>
  </si>
  <si>
    <t xml:space="preserve">Forms 1.1a Retail Sales (2013-2014) </t>
  </si>
  <si>
    <t>Questions relating to the electricity demand forecast forms should be directed to Nick Fugate at (916)654-4219 or by email at Nicholas.Fugate@energy.ca.gov.</t>
  </si>
  <si>
    <t>Form 1.8</t>
  </si>
  <si>
    <t>PHOTOVOLTAIC INTERCONNECTION DATA</t>
  </si>
  <si>
    <t>N/A</t>
  </si>
  <si>
    <t>Notes:</t>
  </si>
  <si>
    <t>All</t>
  </si>
  <si>
    <t>EE Committed</t>
  </si>
  <si>
    <t>EE Uncommitted</t>
  </si>
  <si>
    <t>Note:</t>
  </si>
  <si>
    <t>DEFLATOR SERIES USED (CPI - PG&amp;E territory)</t>
  </si>
  <si>
    <t>1. Committed based on CEC C&amp;S gross IEPR data (2015-2024) + program results (2013-14)</t>
  </si>
  <si>
    <t>2. Uncommitted based on AAEE (2013-2024) + freeridership to arrive at gross figures</t>
  </si>
  <si>
    <t>3. 2025-2026 based on CAGR for 2023-2024</t>
  </si>
  <si>
    <t>PG&amp;E uses Moody's Analytics custom economic forecast for PG&amp;E service territory, baseline case.</t>
  </si>
  <si>
    <t>GDP IMPLICIT PRICE DEFLATOR (CPI - PG&amp;E territory)</t>
  </si>
  <si>
    <t>HOUSEHOLDS (000s)</t>
  </si>
  <si>
    <t>REAL PERSONAL INCOME (M09$)</t>
  </si>
  <si>
    <t>GMP (B09$)</t>
  </si>
  <si>
    <t>Committed / Uncommitted</t>
  </si>
  <si>
    <t>AMP</t>
  </si>
  <si>
    <t>Dispatchable</t>
  </si>
  <si>
    <t>Demand Response</t>
  </si>
  <si>
    <t>Committed</t>
  </si>
  <si>
    <t>n/a</t>
  </si>
  <si>
    <t>Uncommitted</t>
  </si>
  <si>
    <t>BIP - Day Of Notification</t>
  </si>
  <si>
    <t>Interruptible</t>
  </si>
  <si>
    <t>CBP</t>
  </si>
  <si>
    <t>DBP - Day Ahead Notification</t>
  </si>
  <si>
    <t>Peak Day Pricing (PDP) - Non-Residential</t>
  </si>
  <si>
    <t>SmartRate - Residential</t>
  </si>
  <si>
    <t>SmartAC - Non-Residential</t>
  </si>
  <si>
    <t>SmartAC - Residential</t>
  </si>
  <si>
    <t>TOU - Non-Residential (Embedded)</t>
  </si>
  <si>
    <t>Nondispatchable</t>
  </si>
  <si>
    <t>TOU - Non-Residential (Incremental)</t>
  </si>
  <si>
    <t>TOU - Residential (Embedded)</t>
  </si>
  <si>
    <t>TOU - Residential (Incremental)</t>
  </si>
  <si>
    <t>Permanent Load Shift (PLS)</t>
  </si>
  <si>
    <t xml:space="preserve">Note: All DR load impacts are reported for the CPUC Resource Adequacy hours of 1pm - 6pm for the month of August under 1-in-2 system conditions for PG&amp;E </t>
  </si>
  <si>
    <t>Data is property of Moody's Analytics Inc.</t>
  </si>
  <si>
    <t>CPI data is property of Moody's Analytics Inc.</t>
  </si>
  <si>
    <t>Valerie Winn</t>
  </si>
  <si>
    <t>77 Beale St., San Francisco</t>
  </si>
  <si>
    <t>VJW3@pge.com</t>
  </si>
  <si>
    <t>415-973-3839</t>
  </si>
  <si>
    <t>Pacific Gas and Electric Company</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</si>
</sst>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quot;$&quot;#,##0_);[Red]\(&quot;$&quot;#,##0\)"/>
    <numFmt numFmtId="44" formatCode="_(&quot;$&quot;* #,##0.00_);_(&quot;$&quot;* \(#,##0.00\);_(&quot;$&quot;* &quot;-&quot;??_);_(@_)"/>
    <numFmt numFmtId="43" formatCode="_(* #,##0.00_);_(* \(#,##0.00\);_(* &quot;-&quot;??_);_(@_)"/>
    <numFmt numFmtId="164" formatCode="0.00_)"/>
    <numFmt numFmtId="165" formatCode="&quot;$&quot;#,##0\ ;\(&quot;$&quot;#,##0\)"/>
    <numFmt numFmtId="166" formatCode="m/d"/>
    <numFmt numFmtId="167" formatCode="[$-F800]dddd\,\ mmmm\ dd\,\ yyyy"/>
    <numFmt numFmtId="168" formatCode="m\-d\-yy"/>
    <numFmt numFmtId="169" formatCode="#,##0.00&quot; $&quot;;\-#,##0.00&quot; $&quot;"/>
    <numFmt numFmtId="170" formatCode="#,##0.000"/>
    <numFmt numFmtId="171" formatCode="#,##0.0"/>
  </numFmts>
  <fonts count="36" x14ac:knownFonts="1">
    <font>
      <sz val="8"/>
      <name val="Arial"/>
    </font>
    <font>
      <sz val="8"/>
      <name val="Arial"/>
      <family val="2"/>
    </font>
    <font>
      <b/>
      <sz val="10"/>
      <name val="Arial"/>
      <family val="2"/>
    </font>
    <font>
      <sz val="10"/>
      <name val="Arial"/>
      <family val="2"/>
    </font>
    <font>
      <sz val="10"/>
      <name val="Arial"/>
      <family val="2"/>
    </font>
    <font>
      <sz val="8"/>
      <name val="Arial"/>
      <family val="2"/>
    </font>
    <font>
      <sz val="12"/>
      <name val="Arial"/>
      <family val="2"/>
    </font>
    <font>
      <b/>
      <sz val="18"/>
      <name val="Arial"/>
      <family val="2"/>
    </font>
    <font>
      <b/>
      <sz val="12"/>
      <name val="Arial"/>
      <family val="2"/>
    </font>
    <font>
      <u/>
      <sz val="10"/>
      <color indexed="12"/>
      <name val="Arial"/>
      <family val="2"/>
    </font>
    <font>
      <b/>
      <sz val="8"/>
      <name val="Arial"/>
      <family val="2"/>
    </font>
    <font>
      <b/>
      <sz val="12"/>
      <name val="Arial"/>
      <family val="2"/>
    </font>
    <font>
      <b/>
      <sz val="10"/>
      <name val="Arial"/>
      <family val="2"/>
    </font>
    <font>
      <b/>
      <sz val="12"/>
      <color indexed="9"/>
      <name val="Arial"/>
      <family val="2"/>
    </font>
    <font>
      <b/>
      <sz val="12"/>
      <color indexed="9"/>
      <name val="Arial"/>
      <family val="2"/>
    </font>
    <font>
      <sz val="12"/>
      <name val="Arial"/>
      <family val="2"/>
    </font>
    <font>
      <b/>
      <sz val="14"/>
      <name val="Arial"/>
      <family val="2"/>
    </font>
    <font>
      <b/>
      <sz val="14"/>
      <color indexed="56"/>
      <name val="Arial"/>
      <family val="2"/>
    </font>
    <font>
      <b/>
      <i/>
      <sz val="12"/>
      <name val="Arial"/>
      <family val="2"/>
    </font>
    <font>
      <b/>
      <u/>
      <sz val="11"/>
      <color indexed="37"/>
      <name val="Arial"/>
      <family val="2"/>
    </font>
    <font>
      <sz val="10"/>
      <color indexed="12"/>
      <name val="Arial"/>
      <family val="2"/>
    </font>
    <font>
      <sz val="7"/>
      <name val="Small Fonts"/>
      <family val="2"/>
    </font>
    <font>
      <b/>
      <i/>
      <sz val="16"/>
      <name val="Helv"/>
    </font>
    <font>
      <sz val="8"/>
      <color indexed="12"/>
      <name val="Arial"/>
      <family val="2"/>
    </font>
    <font>
      <b/>
      <sz val="16"/>
      <name val="Arial"/>
      <family val="2"/>
    </font>
    <font>
      <sz val="10"/>
      <name val="Arial"/>
      <family val="2"/>
    </font>
    <font>
      <sz val="16"/>
      <name val="Arial"/>
      <family val="2"/>
    </font>
    <font>
      <sz val="9"/>
      <name val="Arial"/>
      <family val="2"/>
    </font>
    <font>
      <b/>
      <sz val="12"/>
      <color indexed="12"/>
      <name val="Arial"/>
      <family val="2"/>
    </font>
    <font>
      <i/>
      <sz val="12"/>
      <name val="Arial"/>
      <family val="2"/>
    </font>
    <font>
      <sz val="8"/>
      <name val="Arial"/>
    </font>
    <font>
      <b/>
      <sz val="8"/>
      <color rgb="FFFF0000"/>
      <name val="Arial"/>
      <family val="2"/>
    </font>
    <font>
      <sz val="8"/>
      <color theme="0" tint="-0.14999847407452621"/>
      <name val="Arial"/>
      <family val="2"/>
    </font>
    <font>
      <sz val="8"/>
      <color theme="0" tint="-0.249977111117893"/>
      <name val="Arial"/>
      <family val="2"/>
    </font>
    <font>
      <sz val="11"/>
      <color rgb="FF000000"/>
      <name val="Calibri"/>
      <family val="2"/>
    </font>
    <font>
      <sz val="8"/>
      <color theme="0" tint="-0.34998626667073579"/>
      <name val="Arial"/>
      <family val="2"/>
    </font>
  </fonts>
  <fills count="10">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8"/>
        <bgColor indexed="64"/>
      </patternFill>
    </fill>
    <fill>
      <patternFill patternType="solid">
        <fgColor indexed="9"/>
        <bgColor indexed="64"/>
      </patternFill>
    </fill>
    <fill>
      <patternFill patternType="solid">
        <fgColor rgb="FFFFFF00"/>
        <bgColor indexed="64"/>
      </patternFill>
    </fill>
    <fill>
      <patternFill patternType="solid">
        <fgColor theme="1"/>
        <bgColor indexed="64"/>
      </patternFill>
    </fill>
  </fills>
  <borders count="19">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double">
        <color indexed="0"/>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rgb="FF0070C0"/>
      </left>
      <right style="thin">
        <color rgb="FF0070C0"/>
      </right>
      <top style="thin">
        <color rgb="FF0070C0"/>
      </top>
      <bottom style="thin">
        <color rgb="FF0070C0"/>
      </bottom>
      <diagonal/>
    </border>
  </borders>
  <cellStyleXfs count="31">
    <xf numFmtId="0" fontId="0" fillId="0" borderId="0"/>
    <xf numFmtId="168" fontId="12" fillId="2" borderId="1">
      <alignment horizontal="center" vertical="center"/>
    </xf>
    <xf numFmtId="43" fontId="3" fillId="0" borderId="0" applyFont="0" applyFill="0" applyBorder="0" applyAlignment="0" applyProtection="0"/>
    <xf numFmtId="3" fontId="3" fillId="0" borderId="0" applyFont="0" applyFill="0" applyBorder="0" applyAlignment="0" applyProtection="0"/>
    <xf numFmtId="44" fontId="3" fillId="0" borderId="0" applyFont="0" applyFill="0" applyBorder="0" applyAlignment="0" applyProtection="0"/>
    <xf numFmtId="165" fontId="3" fillId="0" borderId="0" applyFont="0" applyFill="0" applyBorder="0" applyAlignment="0" applyProtection="0"/>
    <xf numFmtId="166" fontId="3" fillId="0" borderId="0" applyFont="0" applyFill="0" applyBorder="0" applyAlignment="0" applyProtection="0"/>
    <xf numFmtId="2" fontId="3" fillId="0" borderId="0" applyFont="0" applyFill="0" applyBorder="0" applyAlignment="0" applyProtection="0"/>
    <xf numFmtId="38" fontId="5" fillId="3" borderId="0" applyNumberFormat="0" applyBorder="0" applyAlignment="0" applyProtection="0"/>
    <xf numFmtId="0" fontId="19" fillId="0" borderId="0" applyNumberFormat="0" applyFill="0" applyBorder="0" applyAlignment="0" applyProtection="0"/>
    <xf numFmtId="0" fontId="7" fillId="0" borderId="0" applyNumberFormat="0" applyFont="0" applyFill="0" applyAlignment="0" applyProtection="0"/>
    <xf numFmtId="0" fontId="8" fillId="0" borderId="0" applyNumberFormat="0" applyFont="0" applyFill="0" applyAlignment="0" applyProtection="0"/>
    <xf numFmtId="169" fontId="3" fillId="0" borderId="0">
      <protection locked="0"/>
    </xf>
    <xf numFmtId="169" fontId="3" fillId="0" borderId="0">
      <protection locked="0"/>
    </xf>
    <xf numFmtId="0" fontId="20" fillId="0" borderId="2" applyNumberFormat="0" applyFill="0" applyAlignment="0" applyProtection="0"/>
    <xf numFmtId="0" fontId="9" fillId="0" borderId="0" applyNumberFormat="0" applyFill="0" applyBorder="0" applyAlignment="0" applyProtection="0">
      <alignment vertical="top"/>
      <protection locked="0"/>
    </xf>
    <xf numFmtId="10" fontId="5" fillId="4" borderId="3" applyNumberFormat="0" applyBorder="0" applyAlignment="0" applyProtection="0"/>
    <xf numFmtId="37" fontId="21" fillId="0" borderId="0"/>
    <xf numFmtId="164" fontId="22" fillId="0" borderId="0"/>
    <xf numFmtId="0" fontId="30" fillId="0" borderId="0"/>
    <xf numFmtId="0" fontId="3" fillId="0" borderId="0"/>
    <xf numFmtId="0" fontId="25" fillId="0" borderId="0"/>
    <xf numFmtId="0" fontId="1" fillId="0" borderId="0"/>
    <xf numFmtId="0" fontId="6" fillId="0" borderId="0"/>
    <xf numFmtId="0" fontId="3" fillId="0" borderId="0"/>
    <xf numFmtId="0" fontId="3" fillId="0" borderId="0"/>
    <xf numFmtId="10" fontId="3" fillId="0" borderId="0" applyFont="0" applyFill="0" applyBorder="0" applyAlignment="0" applyProtection="0"/>
    <xf numFmtId="0" fontId="3" fillId="0" borderId="4" applyNumberFormat="0" applyFont="0" applyBorder="0" applyAlignment="0" applyProtection="0"/>
    <xf numFmtId="37" fontId="5" fillId="5" borderId="0" applyNumberFormat="0" applyBorder="0" applyAlignment="0" applyProtection="0"/>
    <xf numFmtId="37" fontId="1" fillId="0" borderId="0"/>
    <xf numFmtId="3" fontId="23" fillId="0" borderId="2" applyProtection="0"/>
  </cellStyleXfs>
  <cellXfs count="140">
    <xf numFmtId="0" fontId="0" fillId="0" borderId="0" xfId="0"/>
    <xf numFmtId="0" fontId="0" fillId="0" borderId="0" xfId="0" applyAlignment="1">
      <alignment horizontal="centerContinuous"/>
    </xf>
    <xf numFmtId="0" fontId="0" fillId="0" borderId="0" xfId="0" applyBorder="1"/>
    <xf numFmtId="0" fontId="0" fillId="0" borderId="3" xfId="0" applyBorder="1"/>
    <xf numFmtId="3" fontId="0" fillId="0" borderId="3" xfId="0" applyNumberFormat="1" applyBorder="1"/>
    <xf numFmtId="0" fontId="0" fillId="0" borderId="5" xfId="0" applyBorder="1"/>
    <xf numFmtId="3" fontId="0" fillId="0" borderId="0" xfId="0" applyNumberFormat="1" applyBorder="1"/>
    <xf numFmtId="0" fontId="2" fillId="0" borderId="0" xfId="0" applyFont="1"/>
    <xf numFmtId="0" fontId="3" fillId="0" borderId="0" xfId="0" applyFont="1"/>
    <xf numFmtId="0" fontId="5" fillId="0" borderId="0" xfId="25" applyFont="1"/>
    <xf numFmtId="3" fontId="10" fillId="0" borderId="0" xfId="23" applyNumberFormat="1" applyFont="1" applyAlignment="1">
      <alignment horizontal="center"/>
    </xf>
    <xf numFmtId="0" fontId="2" fillId="0" borderId="0" xfId="0" applyFont="1" applyAlignment="1">
      <alignment horizontal="centerContinuous"/>
    </xf>
    <xf numFmtId="0" fontId="4" fillId="0" borderId="0" xfId="0" applyFont="1" applyAlignment="1">
      <alignment horizontal="centerContinuous"/>
    </xf>
    <xf numFmtId="0" fontId="4" fillId="0" borderId="0" xfId="0" applyFont="1" applyAlignment="1">
      <alignment horizontal="center"/>
    </xf>
    <xf numFmtId="0" fontId="0" fillId="0" borderId="0" xfId="0" applyAlignment="1">
      <alignment horizontal="center"/>
    </xf>
    <xf numFmtId="0" fontId="2" fillId="0" borderId="0" xfId="0" applyFont="1" applyAlignment="1">
      <alignment horizontal="center"/>
    </xf>
    <xf numFmtId="0" fontId="2" fillId="0" borderId="0" xfId="23" applyFont="1" applyAlignment="1">
      <alignment horizontal="center"/>
    </xf>
    <xf numFmtId="0" fontId="0" fillId="0" borderId="3" xfId="0" applyBorder="1" applyAlignment="1">
      <alignment wrapText="1"/>
    </xf>
    <xf numFmtId="0" fontId="0" fillId="0" borderId="3" xfId="0" applyBorder="1" applyAlignment="1" applyProtection="1">
      <alignment horizontal="center" wrapText="1"/>
      <protection locked="0"/>
    </xf>
    <xf numFmtId="0" fontId="10" fillId="0" borderId="0" xfId="0" applyFont="1"/>
    <xf numFmtId="0" fontId="2" fillId="0" borderId="0" xfId="0" quotePrefix="1" applyFont="1" applyAlignment="1">
      <alignment horizontal="centerContinuous"/>
    </xf>
    <xf numFmtId="0" fontId="0" fillId="0" borderId="3" xfId="0" applyBorder="1" applyAlignment="1">
      <alignment horizontal="center"/>
    </xf>
    <xf numFmtId="0" fontId="0" fillId="0" borderId="3" xfId="0" applyBorder="1" applyAlignment="1"/>
    <xf numFmtId="0" fontId="8" fillId="0" borderId="0" xfId="0" applyFont="1" applyAlignment="1">
      <alignment horizontal="center"/>
    </xf>
    <xf numFmtId="0" fontId="6" fillId="0" borderId="0" xfId="0" applyFont="1"/>
    <xf numFmtId="0" fontId="8" fillId="0" borderId="0" xfId="0" applyFont="1" applyAlignment="1">
      <alignment horizontal="centerContinuous"/>
    </xf>
    <xf numFmtId="0" fontId="6" fillId="0" borderId="0" xfId="0" applyFont="1" applyAlignment="1">
      <alignment horizontal="centerContinuous"/>
    </xf>
    <xf numFmtId="0" fontId="13" fillId="6" borderId="0" xfId="0" applyFont="1" applyFill="1" applyAlignment="1">
      <alignment horizontal="centerContinuous"/>
    </xf>
    <xf numFmtId="0" fontId="15" fillId="0" borderId="0" xfId="25" applyFont="1"/>
    <xf numFmtId="0" fontId="8" fillId="0" borderId="0" xfId="0" applyFont="1" applyAlignment="1">
      <alignment horizontal="left"/>
    </xf>
    <xf numFmtId="3" fontId="10" fillId="0" borderId="6" xfId="23" applyNumberFormat="1" applyFont="1" applyBorder="1" applyAlignment="1">
      <alignment horizontal="centerContinuous"/>
    </xf>
    <xf numFmtId="3" fontId="10" fillId="0" borderId="7" xfId="23" applyNumberFormat="1" applyFont="1" applyBorder="1" applyAlignment="1">
      <alignment horizontal="centerContinuous"/>
    </xf>
    <xf numFmtId="3" fontId="10" fillId="0" borderId="5" xfId="23" applyNumberFormat="1" applyFont="1" applyBorder="1" applyAlignment="1">
      <alignment horizontal="center"/>
    </xf>
    <xf numFmtId="0" fontId="0" fillId="0" borderId="8" xfId="0" applyBorder="1" applyAlignment="1" applyProtection="1">
      <alignment horizontal="center" wrapText="1"/>
      <protection locked="0"/>
    </xf>
    <xf numFmtId="3" fontId="5" fillId="0" borderId="6" xfId="23" applyNumberFormat="1" applyFont="1" applyBorder="1" applyAlignment="1">
      <alignment horizontal="centerContinuous"/>
    </xf>
    <xf numFmtId="0" fontId="2" fillId="0" borderId="0" xfId="23" applyFont="1" applyAlignment="1">
      <alignment horizontal="centerContinuous"/>
    </xf>
    <xf numFmtId="0" fontId="5" fillId="0" borderId="0" xfId="25" applyFont="1" applyAlignment="1">
      <alignment horizontal="centerContinuous"/>
    </xf>
    <xf numFmtId="0" fontId="11" fillId="0" borderId="0" xfId="23" applyFont="1" applyAlignment="1">
      <alignment horizontal="centerContinuous"/>
    </xf>
    <xf numFmtId="0" fontId="15" fillId="0" borderId="0" xfId="25" applyFont="1" applyAlignment="1">
      <alignment horizontal="centerContinuous"/>
    </xf>
    <xf numFmtId="3" fontId="0" fillId="0" borderId="3" xfId="0" applyNumberFormat="1" applyBorder="1" applyAlignment="1" applyProtection="1">
      <alignment horizontal="center" wrapText="1"/>
      <protection locked="0"/>
    </xf>
    <xf numFmtId="0" fontId="5" fillId="0" borderId="0" xfId="25" applyFont="1" applyBorder="1"/>
    <xf numFmtId="0" fontId="16" fillId="0" borderId="9" xfId="0" applyFont="1" applyBorder="1" applyAlignment="1">
      <alignment horizontal="center" vertical="top"/>
    </xf>
    <xf numFmtId="0" fontId="0" fillId="0" borderId="10" xfId="0" applyBorder="1"/>
    <xf numFmtId="167" fontId="15" fillId="0" borderId="10" xfId="0" applyNumberFormat="1" applyFont="1" applyBorder="1" applyAlignment="1">
      <alignment horizontal="center" vertical="top" wrapText="1"/>
    </xf>
    <xf numFmtId="0" fontId="15" fillId="0" borderId="9" xfId="0" applyFont="1" applyBorder="1" applyAlignment="1">
      <alignment horizontal="right" vertical="top" wrapText="1"/>
    </xf>
    <xf numFmtId="0" fontId="15" fillId="0" borderId="9" xfId="0" applyFont="1" applyBorder="1" applyAlignment="1">
      <alignment vertical="top" wrapText="1"/>
    </xf>
    <xf numFmtId="0" fontId="0" fillId="0" borderId="10" xfId="0" applyBorder="1" applyAlignment="1"/>
    <xf numFmtId="0" fontId="8" fillId="0" borderId="9" xfId="0" applyFont="1" applyBorder="1" applyAlignment="1">
      <alignment horizontal="right" vertical="top" wrapText="1"/>
    </xf>
    <xf numFmtId="167" fontId="8" fillId="0" borderId="10" xfId="0" applyNumberFormat="1" applyFont="1" applyBorder="1" applyAlignment="1">
      <alignment horizontal="center" vertical="top" wrapText="1"/>
    </xf>
    <xf numFmtId="0" fontId="10" fillId="0" borderId="0" xfId="20" applyFont="1" applyFill="1" applyBorder="1" applyAlignment="1">
      <alignment horizontal="center" vertical="top" wrapText="1"/>
    </xf>
    <xf numFmtId="0" fontId="0" fillId="0" borderId="0" xfId="0" applyFill="1"/>
    <xf numFmtId="0" fontId="4" fillId="0" borderId="0" xfId="0" applyFont="1" applyFill="1"/>
    <xf numFmtId="15" fontId="0" fillId="0" borderId="0" xfId="0" applyNumberFormat="1" applyFill="1" applyAlignment="1">
      <alignment horizontal="center"/>
    </xf>
    <xf numFmtId="0" fontId="0" fillId="0" borderId="0" xfId="0" applyFill="1" applyBorder="1"/>
    <xf numFmtId="6" fontId="3" fillId="0" borderId="0" xfId="24" applyNumberFormat="1" applyFont="1" applyFill="1" applyBorder="1" applyAlignment="1">
      <alignment horizontal="center"/>
    </xf>
    <xf numFmtId="15" fontId="0" fillId="0" borderId="0" xfId="0" applyNumberFormat="1" applyFill="1" applyBorder="1" applyAlignment="1">
      <alignment horizontal="center"/>
    </xf>
    <xf numFmtId="0" fontId="17" fillId="0" borderId="11" xfId="0" applyFont="1" applyFill="1" applyBorder="1"/>
    <xf numFmtId="0" fontId="0" fillId="0" borderId="12" xfId="0" applyFill="1" applyBorder="1"/>
    <xf numFmtId="0" fontId="0" fillId="0" borderId="13" xfId="0" applyFill="1" applyBorder="1"/>
    <xf numFmtId="6" fontId="2" fillId="0" borderId="9" xfId="24" applyNumberFormat="1" applyFont="1" applyFill="1" applyBorder="1"/>
    <xf numFmtId="0" fontId="0" fillId="0" borderId="10" xfId="0" applyFill="1" applyBorder="1"/>
    <xf numFmtId="0" fontId="2" fillId="0" borderId="9" xfId="0" applyFont="1" applyFill="1" applyBorder="1"/>
    <xf numFmtId="0" fontId="4" fillId="0" borderId="9" xfId="0" applyFont="1" applyFill="1" applyBorder="1"/>
    <xf numFmtId="0" fontId="4" fillId="0" borderId="14" xfId="0" applyFont="1" applyFill="1" applyBorder="1"/>
    <xf numFmtId="0" fontId="0" fillId="0" borderId="15" xfId="0" applyFill="1" applyBorder="1"/>
    <xf numFmtId="0" fontId="0" fillId="0" borderId="16" xfId="0" applyFill="1" applyBorder="1"/>
    <xf numFmtId="0" fontId="0" fillId="0" borderId="18" xfId="0" applyFill="1" applyBorder="1"/>
    <xf numFmtId="0" fontId="1" fillId="0" borderId="18" xfId="20" applyFont="1" applyFill="1" applyBorder="1" applyAlignment="1">
      <alignment horizontal="center"/>
    </xf>
    <xf numFmtId="0" fontId="0" fillId="0" borderId="18" xfId="0" applyFill="1" applyBorder="1" applyAlignment="1">
      <alignment horizontal="center"/>
    </xf>
    <xf numFmtId="0" fontId="1" fillId="0" borderId="18" xfId="0" applyFont="1" applyFill="1" applyBorder="1"/>
    <xf numFmtId="0" fontId="26" fillId="0" borderId="0" xfId="0" applyFont="1"/>
    <xf numFmtId="0" fontId="1" fillId="0" borderId="3" xfId="0" applyFont="1" applyBorder="1" applyAlignment="1" applyProtection="1">
      <alignment horizontal="center" wrapText="1"/>
      <protection locked="0"/>
    </xf>
    <xf numFmtId="0" fontId="8" fillId="0" borderId="9" xfId="0" applyFont="1" applyBorder="1" applyAlignment="1">
      <alignment horizontal="left" vertical="top" wrapText="1"/>
    </xf>
    <xf numFmtId="0" fontId="1" fillId="7" borderId="7" xfId="0" applyFont="1" applyFill="1" applyBorder="1" applyAlignment="1" applyProtection="1">
      <alignment horizontal="center" vertical="top" wrapText="1"/>
      <protection locked="0"/>
    </xf>
    <xf numFmtId="3" fontId="0" fillId="0" borderId="3" xfId="0" applyNumberFormat="1" applyFill="1" applyBorder="1"/>
    <xf numFmtId="0" fontId="1" fillId="7" borderId="3" xfId="0" applyFont="1" applyFill="1" applyBorder="1" applyAlignment="1" applyProtection="1">
      <alignment horizontal="center" vertical="top" wrapText="1"/>
      <protection locked="0"/>
    </xf>
    <xf numFmtId="0" fontId="6" fillId="0" borderId="9" xfId="0" applyFont="1" applyBorder="1" applyAlignment="1">
      <alignment vertical="top" wrapText="1"/>
    </xf>
    <xf numFmtId="0" fontId="31" fillId="0" borderId="0" xfId="0" applyFont="1"/>
    <xf numFmtId="0" fontId="2" fillId="0" borderId="0" xfId="0" quotePrefix="1" applyFont="1"/>
    <xf numFmtId="0" fontId="27" fillId="0" borderId="3" xfId="0" applyFont="1" applyBorder="1" applyAlignment="1">
      <alignment wrapText="1"/>
    </xf>
    <xf numFmtId="0" fontId="27" fillId="0" borderId="3" xfId="0" applyFont="1" applyBorder="1" applyAlignment="1">
      <alignment horizontal="center"/>
    </xf>
    <xf numFmtId="0" fontId="1" fillId="0" borderId="3" xfId="0" applyFont="1" applyBorder="1" applyAlignment="1"/>
    <xf numFmtId="0" fontId="1" fillId="0" borderId="18" xfId="0" applyFont="1" applyFill="1" applyBorder="1" applyAlignment="1">
      <alignment horizontal="center"/>
    </xf>
    <xf numFmtId="3" fontId="0" fillId="0" borderId="3" xfId="0" applyNumberFormat="1" applyFill="1" applyBorder="1" applyAlignment="1">
      <alignment horizontal="center"/>
    </xf>
    <xf numFmtId="0" fontId="32" fillId="0" borderId="0" xfId="25" applyFont="1"/>
    <xf numFmtId="0" fontId="0" fillId="0" borderId="3" xfId="0" applyFill="1" applyBorder="1"/>
    <xf numFmtId="0" fontId="1" fillId="0" borderId="3" xfId="0" applyFont="1" applyFill="1" applyBorder="1"/>
    <xf numFmtId="0" fontId="33" fillId="0" borderId="0" xfId="0" applyFont="1"/>
    <xf numFmtId="1" fontId="0" fillId="0" borderId="0" xfId="0" applyNumberFormat="1"/>
    <xf numFmtId="3" fontId="0" fillId="0" borderId="3" xfId="0" applyNumberFormat="1" applyBorder="1" applyAlignment="1">
      <alignment horizontal="center"/>
    </xf>
    <xf numFmtId="170" fontId="0" fillId="0" borderId="3" xfId="0" applyNumberFormat="1" applyFill="1" applyBorder="1" applyAlignment="1">
      <alignment horizontal="center"/>
    </xf>
    <xf numFmtId="0" fontId="1" fillId="0" borderId="3" xfId="0" applyFont="1" applyFill="1" applyBorder="1" applyAlignment="1" applyProtection="1">
      <alignment horizontal="center" wrapText="1"/>
      <protection locked="0"/>
    </xf>
    <xf numFmtId="0" fontId="34" fillId="0" borderId="0" xfId="0" applyFont="1"/>
    <xf numFmtId="3" fontId="1" fillId="0" borderId="3" xfId="0" applyNumberFormat="1" applyFont="1" applyFill="1" applyBorder="1" applyAlignment="1">
      <alignment horizontal="center"/>
    </xf>
    <xf numFmtId="171" fontId="1" fillId="0" borderId="3" xfId="0" applyNumberFormat="1" applyFont="1" applyFill="1" applyBorder="1" applyAlignment="1">
      <alignment horizontal="center"/>
    </xf>
    <xf numFmtId="170" fontId="0" fillId="0" borderId="3" xfId="0" applyNumberFormat="1" applyFill="1" applyBorder="1"/>
    <xf numFmtId="0" fontId="0" fillId="8" borderId="0" xfId="0" applyFill="1"/>
    <xf numFmtId="3" fontId="1" fillId="0" borderId="3" xfId="0" applyNumberFormat="1" applyFont="1" applyBorder="1"/>
    <xf numFmtId="1" fontId="0" fillId="0" borderId="3" xfId="0" applyNumberFormat="1" applyBorder="1" applyAlignment="1">
      <alignment horizontal="right" indent="1"/>
    </xf>
    <xf numFmtId="1" fontId="1" fillId="0" borderId="3" xfId="0" applyNumberFormat="1" applyFont="1" applyFill="1" applyBorder="1" applyAlignment="1">
      <alignment horizontal="right" indent="1"/>
    </xf>
    <xf numFmtId="1" fontId="35" fillId="0" borderId="3" xfId="0" applyNumberFormat="1" applyFont="1" applyFill="1" applyBorder="1" applyAlignment="1">
      <alignment horizontal="right" indent="1"/>
    </xf>
    <xf numFmtId="1" fontId="35" fillId="0" borderId="3" xfId="0" applyNumberFormat="1" applyFont="1" applyBorder="1" applyAlignment="1">
      <alignment horizontal="right" indent="1"/>
    </xf>
    <xf numFmtId="1" fontId="0" fillId="0" borderId="3" xfId="0" applyNumberFormat="1" applyFill="1" applyBorder="1" applyAlignment="1">
      <alignment horizontal="right" indent="1"/>
    </xf>
    <xf numFmtId="3" fontId="1" fillId="0" borderId="3" xfId="0" applyNumberFormat="1" applyFont="1" applyFill="1" applyBorder="1"/>
    <xf numFmtId="2" fontId="0" fillId="0" borderId="0" xfId="0" applyNumberFormat="1"/>
    <xf numFmtId="15" fontId="9" fillId="0" borderId="15" xfId="15" applyNumberFormat="1" applyFill="1" applyBorder="1" applyAlignment="1" applyProtection="1">
      <alignment horizontal="center"/>
    </xf>
    <xf numFmtId="170" fontId="0" fillId="9" borderId="3" xfId="0" applyNumberFormat="1" applyFill="1" applyBorder="1" applyAlignment="1">
      <alignment horizontal="center"/>
    </xf>
    <xf numFmtId="3" fontId="0" fillId="9" borderId="3" xfId="0" applyNumberFormat="1" applyFill="1" applyBorder="1" applyAlignment="1">
      <alignment horizontal="center"/>
    </xf>
    <xf numFmtId="0" fontId="16" fillId="0" borderId="9" xfId="0" applyFont="1" applyBorder="1" applyAlignment="1">
      <alignment horizontal="center" vertical="top"/>
    </xf>
    <xf numFmtId="0" fontId="0" fillId="0" borderId="10" xfId="0" applyBorder="1" applyAlignment="1"/>
    <xf numFmtId="0" fontId="16" fillId="0" borderId="10" xfId="0" applyFont="1" applyBorder="1" applyAlignment="1">
      <alignment horizontal="center" vertical="top"/>
    </xf>
    <xf numFmtId="0" fontId="16" fillId="0" borderId="9" xfId="0" applyFont="1" applyFill="1" applyBorder="1" applyAlignment="1">
      <alignment horizontal="center" vertical="top"/>
    </xf>
    <xf numFmtId="0" fontId="16" fillId="0" borderId="10" xfId="0" applyFont="1" applyFill="1" applyBorder="1" applyAlignment="1">
      <alignment horizontal="center" vertical="top"/>
    </xf>
    <xf numFmtId="0" fontId="24" fillId="0" borderId="11" xfId="0" applyFont="1" applyBorder="1" applyAlignment="1">
      <alignment horizontal="center" vertical="top"/>
    </xf>
    <xf numFmtId="0" fontId="24" fillId="0" borderId="13" xfId="0" applyFont="1" applyBorder="1" applyAlignment="1">
      <alignment horizontal="center" vertical="top"/>
    </xf>
    <xf numFmtId="0" fontId="6" fillId="0" borderId="14" xfId="0" applyFont="1" applyBorder="1" applyAlignment="1">
      <alignment wrapText="1"/>
    </xf>
    <xf numFmtId="0" fontId="6" fillId="0" borderId="16" xfId="0" applyFont="1" applyBorder="1" applyAlignment="1">
      <alignment wrapText="1"/>
    </xf>
    <xf numFmtId="0" fontId="15" fillId="0" borderId="9" xfId="0" applyFont="1" applyBorder="1" applyAlignment="1">
      <alignment vertical="top" wrapText="1"/>
    </xf>
    <xf numFmtId="0" fontId="6" fillId="0" borderId="9" xfId="0" applyFont="1" applyBorder="1" applyAlignment="1">
      <alignment vertical="top" wrapText="1"/>
    </xf>
    <xf numFmtId="0" fontId="6" fillId="0" borderId="9" xfId="0" applyFont="1" applyFill="1" applyBorder="1" applyAlignment="1">
      <alignment vertical="top" wrapText="1"/>
    </xf>
    <xf numFmtId="0" fontId="1" fillId="0" borderId="10" xfId="0" applyFont="1" applyFill="1" applyBorder="1" applyAlignment="1"/>
    <xf numFmtId="0" fontId="6" fillId="0" borderId="9" xfId="0" applyFont="1" applyBorder="1" applyAlignment="1">
      <alignment horizontal="left" vertical="top" wrapText="1"/>
    </xf>
    <xf numFmtId="0" fontId="15" fillId="0" borderId="10" xfId="0" applyFont="1" applyBorder="1" applyAlignment="1">
      <alignment horizontal="left" vertical="top" wrapText="1"/>
    </xf>
    <xf numFmtId="0" fontId="10" fillId="0" borderId="0" xfId="20" applyFont="1" applyFill="1" applyBorder="1" applyAlignment="1">
      <alignment horizontal="center" vertical="top" wrapText="1"/>
    </xf>
    <xf numFmtId="0" fontId="0" fillId="0" borderId="0" xfId="0" applyFill="1" applyAlignment="1"/>
    <xf numFmtId="0" fontId="13" fillId="6" borderId="0" xfId="23" applyFont="1" applyFill="1" applyAlignment="1">
      <alignment horizontal="center"/>
    </xf>
    <xf numFmtId="0" fontId="14" fillId="6" borderId="0" xfId="23" applyFont="1" applyFill="1" applyAlignment="1">
      <alignment horizontal="center"/>
    </xf>
    <xf numFmtId="0" fontId="15" fillId="0" borderId="0" xfId="0" applyFont="1" applyAlignment="1"/>
    <xf numFmtId="3" fontId="10" fillId="0" borderId="0" xfId="23" applyNumberFormat="1" applyFont="1" applyAlignment="1">
      <alignment horizontal="center"/>
    </xf>
    <xf numFmtId="0" fontId="2" fillId="0" borderId="0" xfId="23" applyFont="1" applyAlignment="1">
      <alignment horizontal="center"/>
    </xf>
    <xf numFmtId="0" fontId="8" fillId="0" borderId="0" xfId="23" applyFont="1" applyAlignment="1">
      <alignment horizontal="center"/>
    </xf>
    <xf numFmtId="0" fontId="11" fillId="0" borderId="0" xfId="23" applyFont="1" applyAlignment="1">
      <alignment horizontal="center"/>
    </xf>
    <xf numFmtId="0" fontId="5" fillId="0" borderId="5" xfId="25" applyFont="1" applyBorder="1" applyAlignment="1"/>
    <xf numFmtId="0" fontId="0" fillId="0" borderId="8" xfId="0" applyBorder="1" applyAlignment="1"/>
    <xf numFmtId="0" fontId="13" fillId="6" borderId="0" xfId="0" applyFont="1" applyFill="1" applyAlignment="1">
      <alignment horizontal="center"/>
    </xf>
    <xf numFmtId="0" fontId="2" fillId="0" borderId="0" xfId="0" applyFont="1" applyAlignment="1">
      <alignment horizontal="center"/>
    </xf>
    <xf numFmtId="3" fontId="0" fillId="0" borderId="5" xfId="0" applyNumberFormat="1" applyBorder="1" applyAlignment="1">
      <alignment horizontal="center" vertical="center"/>
    </xf>
    <xf numFmtId="3" fontId="0" fillId="0" borderId="17" xfId="0" applyNumberFormat="1" applyBorder="1" applyAlignment="1">
      <alignment horizontal="center" vertical="center"/>
    </xf>
    <xf numFmtId="3" fontId="0" fillId="0" borderId="8" xfId="0" applyNumberFormat="1" applyBorder="1" applyAlignment="1">
      <alignment horizontal="center" vertical="center"/>
    </xf>
    <xf numFmtId="1" fontId="0" fillId="9" borderId="3" xfId="0" applyNumberFormat="1" applyFill="1" applyBorder="1" applyAlignment="1">
      <alignment horizontal="right" indent="1"/>
    </xf>
  </cellXfs>
  <cellStyles count="31">
    <cellStyle name="Actual Date" xfId="1"/>
    <cellStyle name="Comma 2" xfId="2"/>
    <cellStyle name="Comma0" xfId="3"/>
    <cellStyle name="Currency 2" xfId="4"/>
    <cellStyle name="Currency0" xfId="5"/>
    <cellStyle name="Date" xfId="6"/>
    <cellStyle name="Fixed" xfId="7"/>
    <cellStyle name="Grey" xfId="8"/>
    <cellStyle name="HEADER" xfId="9"/>
    <cellStyle name="Heading 1" xfId="10" builtinId="16" customBuiltin="1"/>
    <cellStyle name="Heading 2" xfId="11" builtinId="17" customBuiltin="1"/>
    <cellStyle name="Heading1" xfId="12"/>
    <cellStyle name="Heading2" xfId="13"/>
    <cellStyle name="HIGHLIGHT" xfId="14"/>
    <cellStyle name="Hyperlink" xfId="15" builtinId="8"/>
    <cellStyle name="Input [yellow]" xfId="16"/>
    <cellStyle name="no dec" xfId="17"/>
    <cellStyle name="Normal" xfId="0" builtinId="0"/>
    <cellStyle name="Normal - Style1" xfId="18"/>
    <cellStyle name="Normal 180" xfId="19"/>
    <cellStyle name="Normal 2" xfId="20"/>
    <cellStyle name="Normal 3" xfId="21"/>
    <cellStyle name="Normal 5" xfId="22"/>
    <cellStyle name="Normal_AppendixF1" xfId="23"/>
    <cellStyle name="Normal_distgn2k" xfId="24"/>
    <cellStyle name="Normal_gdp ucla" xfId="25"/>
    <cellStyle name="Percent [2]" xfId="26"/>
    <cellStyle name="Total" xfId="27" builtinId="25" customBuiltin="1"/>
    <cellStyle name="Unprot" xfId="28"/>
    <cellStyle name="Unprot$" xfId="29"/>
    <cellStyle name="Unprotect" xfId="3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docketpublic.energy.ca.gov/PublicDocuments/15-IEPR-03/DOCUME~1/agautam/LOCALS~1/Temp/XPgrpwise/CEC09%20demand-price%20forms-final-12-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VJW3@pge.com" TargetMode="Externa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37"/>
  <sheetViews>
    <sheetView zoomScale="75" workbookViewId="0">
      <selection activeCell="L10" sqref="L10"/>
    </sheetView>
  </sheetViews>
  <sheetFormatPr defaultColWidth="8.6640625" defaultRowHeight="11.25" x14ac:dyDescent="0.2"/>
  <cols>
    <col min="1" max="1" width="75.6640625" customWidth="1"/>
    <col min="2" max="2" width="63.6640625" customWidth="1"/>
  </cols>
  <sheetData>
    <row r="1" spans="1:2" s="70" customFormat="1" ht="20.25" x14ac:dyDescent="0.3">
      <c r="A1" s="113" t="s">
        <v>34</v>
      </c>
      <c r="B1" s="114"/>
    </row>
    <row r="2" spans="1:2" ht="18" x14ac:dyDescent="0.2">
      <c r="A2" s="108"/>
      <c r="B2" s="109"/>
    </row>
    <row r="3" spans="1:2" ht="18" x14ac:dyDescent="0.2">
      <c r="A3" s="108" t="s">
        <v>33</v>
      </c>
      <c r="B3" s="109"/>
    </row>
    <row r="4" spans="1:2" ht="18" x14ac:dyDescent="0.2">
      <c r="A4" s="108" t="s">
        <v>92</v>
      </c>
      <c r="B4" s="110"/>
    </row>
    <row r="5" spans="1:2" ht="18" x14ac:dyDescent="0.2">
      <c r="A5" s="111" t="s">
        <v>100</v>
      </c>
      <c r="B5" s="112"/>
    </row>
    <row r="6" spans="1:2" ht="18" x14ac:dyDescent="0.2">
      <c r="A6" s="108"/>
      <c r="B6" s="110"/>
    </row>
    <row r="7" spans="1:2" ht="18" x14ac:dyDescent="0.2">
      <c r="A7" s="41"/>
      <c r="B7" s="42"/>
    </row>
    <row r="8" spans="1:2" ht="128.25" customHeight="1" x14ac:dyDescent="0.2">
      <c r="A8" s="117" t="s">
        <v>39</v>
      </c>
      <c r="B8" s="109"/>
    </row>
    <row r="9" spans="1:2" ht="15" x14ac:dyDescent="0.2">
      <c r="A9" s="117"/>
      <c r="B9" s="109"/>
    </row>
    <row r="10" spans="1:2" ht="54" customHeight="1" x14ac:dyDescent="0.2">
      <c r="A10" s="117" t="s">
        <v>38</v>
      </c>
      <c r="B10" s="109"/>
    </row>
    <row r="11" spans="1:2" ht="15" x14ac:dyDescent="0.2">
      <c r="A11" s="117"/>
      <c r="B11" s="109"/>
    </row>
    <row r="12" spans="1:2" ht="19.5" customHeight="1" x14ac:dyDescent="0.2">
      <c r="A12" s="117" t="s">
        <v>10</v>
      </c>
      <c r="B12" s="109"/>
    </row>
    <row r="13" spans="1:2" ht="18" customHeight="1" x14ac:dyDescent="0.2">
      <c r="A13" s="118" t="s">
        <v>93</v>
      </c>
      <c r="B13" s="109"/>
    </row>
    <row r="14" spans="1:2" ht="18" customHeight="1" x14ac:dyDescent="0.2">
      <c r="A14" s="118" t="s">
        <v>97</v>
      </c>
      <c r="B14" s="109"/>
    </row>
    <row r="15" spans="1:2" ht="19.5" customHeight="1" x14ac:dyDescent="0.2">
      <c r="A15" s="118" t="s">
        <v>96</v>
      </c>
      <c r="B15" s="109"/>
    </row>
    <row r="16" spans="1:2" ht="15" x14ac:dyDescent="0.2">
      <c r="A16" s="117"/>
      <c r="B16" s="109"/>
    </row>
    <row r="17" spans="1:2" ht="17.25" customHeight="1" x14ac:dyDescent="0.2">
      <c r="A17" s="118" t="s">
        <v>67</v>
      </c>
      <c r="B17" s="109"/>
    </row>
    <row r="18" spans="1:2" ht="17.25" customHeight="1" x14ac:dyDescent="0.2">
      <c r="A18" s="76"/>
      <c r="B18" s="46"/>
    </row>
    <row r="19" spans="1:2" ht="16.5" customHeight="1" x14ac:dyDescent="0.2">
      <c r="A19" s="118" t="s">
        <v>86</v>
      </c>
      <c r="B19" s="109"/>
    </row>
    <row r="20" spans="1:2" ht="16.5" customHeight="1" x14ac:dyDescent="0.2">
      <c r="A20" s="118" t="s">
        <v>87</v>
      </c>
      <c r="B20" s="109"/>
    </row>
    <row r="21" spans="1:2" ht="16.5" customHeight="1" x14ac:dyDescent="0.2">
      <c r="A21" s="118" t="s">
        <v>88</v>
      </c>
      <c r="B21" s="109"/>
    </row>
    <row r="22" spans="1:2" ht="16.5" customHeight="1" x14ac:dyDescent="0.2">
      <c r="A22" s="118" t="s">
        <v>89</v>
      </c>
      <c r="B22" s="109"/>
    </row>
    <row r="23" spans="1:2" ht="16.5" customHeight="1" x14ac:dyDescent="0.2">
      <c r="A23" s="118" t="s">
        <v>90</v>
      </c>
      <c r="B23" s="109"/>
    </row>
    <row r="24" spans="1:2" ht="16.5" customHeight="1" x14ac:dyDescent="0.2">
      <c r="A24" s="45"/>
      <c r="B24" s="46"/>
    </row>
    <row r="25" spans="1:2" ht="32.25" customHeight="1" x14ac:dyDescent="0.2">
      <c r="A25" s="119" t="s">
        <v>98</v>
      </c>
      <c r="B25" s="120"/>
    </row>
    <row r="26" spans="1:2" ht="15" x14ac:dyDescent="0.2">
      <c r="A26" s="45"/>
      <c r="B26" s="46"/>
    </row>
    <row r="27" spans="1:2" ht="40.5" customHeight="1" x14ac:dyDescent="0.2">
      <c r="A27" s="121" t="s">
        <v>99</v>
      </c>
      <c r="B27" s="122"/>
    </row>
    <row r="28" spans="1:2" ht="48" customHeight="1" x14ac:dyDescent="0.2">
      <c r="A28" s="118" t="s">
        <v>85</v>
      </c>
      <c r="B28" s="109"/>
    </row>
    <row r="29" spans="1:2" ht="15" x14ac:dyDescent="0.2">
      <c r="A29" s="117"/>
      <c r="B29" s="109"/>
    </row>
    <row r="30" spans="1:2" ht="24.75" customHeight="1" x14ac:dyDescent="0.2">
      <c r="A30" s="72" t="s">
        <v>80</v>
      </c>
      <c r="B30" s="46"/>
    </row>
    <row r="31" spans="1:2" s="77" customFormat="1" ht="23.25" customHeight="1" x14ac:dyDescent="0.2">
      <c r="A31" s="47" t="s">
        <v>112</v>
      </c>
      <c r="B31" s="48">
        <v>42053</v>
      </c>
    </row>
    <row r="32" spans="1:2" s="19" customFormat="1" ht="23.25" customHeight="1" x14ac:dyDescent="0.2">
      <c r="A32" s="47" t="s">
        <v>75</v>
      </c>
      <c r="B32" s="48">
        <v>42107</v>
      </c>
    </row>
    <row r="33" spans="1:2" s="19" customFormat="1" ht="20.25" customHeight="1" x14ac:dyDescent="0.2">
      <c r="A33" s="47" t="s">
        <v>76</v>
      </c>
      <c r="B33" s="48">
        <v>42156</v>
      </c>
    </row>
    <row r="34" spans="1:2" ht="21" customHeight="1" x14ac:dyDescent="0.2">
      <c r="A34" s="44"/>
      <c r="B34" s="43"/>
    </row>
    <row r="35" spans="1:2" ht="15" x14ac:dyDescent="0.2">
      <c r="A35" s="117"/>
      <c r="B35" s="109"/>
    </row>
    <row r="36" spans="1:2" ht="24.75" customHeight="1" x14ac:dyDescent="0.2">
      <c r="A36" s="118" t="s">
        <v>77</v>
      </c>
      <c r="B36" s="109"/>
    </row>
    <row r="37" spans="1:2" ht="71.25" customHeight="1" thickBot="1" x14ac:dyDescent="0.25">
      <c r="A37" s="115" t="s">
        <v>113</v>
      </c>
      <c r="B37" s="116"/>
    </row>
  </sheetData>
  <customSheetViews>
    <customSheetView guid="{DC437496-B10F-474B-8F6E-F19B4DA7C026}" scale="75" showPageBreaks="1" fitToPage="1" printArea="1" topLeftCell="A4">
      <selection activeCell="B33" sqref="B33"/>
      <pageMargins left="0.75" right="0.75" top="1" bottom="1" header="0.5" footer="0.5"/>
      <pageSetup scale="75" orientation="portrait" r:id="rId1"/>
      <headerFooter alignWithMargins="0">
        <oddFooter>&amp;R&amp;A</oddFooter>
      </headerFooter>
    </customSheetView>
    <customSheetView guid="{C3E70234-FA18-40E7-B25F-218A5F7D2EA2}" scale="75" fitToPage="1">
      <selection activeCell="L44" sqref="L44"/>
      <pageMargins left="0.75" right="0.75" top="1" bottom="1" header="0.5" footer="0.5"/>
      <pageSetup scale="81" orientation="portrait" r:id="rId2"/>
      <headerFooter alignWithMargins="0">
        <oddFooter>&amp;R&amp;A</oddFooter>
      </headerFooter>
    </customSheetView>
  </customSheetViews>
  <mergeCells count="28">
    <mergeCell ref="A14:B14"/>
    <mergeCell ref="A15:B15"/>
    <mergeCell ref="A16:B16"/>
    <mergeCell ref="A8:B8"/>
    <mergeCell ref="A10:B10"/>
    <mergeCell ref="A11:B11"/>
    <mergeCell ref="A12:B12"/>
    <mergeCell ref="A37:B37"/>
    <mergeCell ref="A9:B9"/>
    <mergeCell ref="A3:B3"/>
    <mergeCell ref="A36:B36"/>
    <mergeCell ref="A19:B19"/>
    <mergeCell ref="A20:B20"/>
    <mergeCell ref="A21:B21"/>
    <mergeCell ref="A22:B22"/>
    <mergeCell ref="A23:B23"/>
    <mergeCell ref="A25:B25"/>
    <mergeCell ref="A35:B35"/>
    <mergeCell ref="A28:B28"/>
    <mergeCell ref="A29:B29"/>
    <mergeCell ref="A27:B27"/>
    <mergeCell ref="A17:B17"/>
    <mergeCell ref="A13:B13"/>
    <mergeCell ref="A2:B2"/>
    <mergeCell ref="A4:B4"/>
    <mergeCell ref="A5:B5"/>
    <mergeCell ref="A6:B6"/>
    <mergeCell ref="A1:B1"/>
  </mergeCells>
  <phoneticPr fontId="0" type="noConversion"/>
  <pageMargins left="0.75" right="0.75" top="1" bottom="1" header="0.5" footer="0.5"/>
  <pageSetup scale="74" orientation="portrait" r:id="rId3"/>
  <headerFooter alignWithMargins="0">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F42"/>
  <sheetViews>
    <sheetView zoomScale="80" workbookViewId="0">
      <selection activeCell="B2" sqref="B2"/>
    </sheetView>
  </sheetViews>
  <sheetFormatPr defaultColWidth="8.6640625" defaultRowHeight="11.25" x14ac:dyDescent="0.2"/>
  <cols>
    <col min="1" max="1" width="25.1640625" style="50" customWidth="1"/>
    <col min="2" max="2" width="108.1640625" style="50" customWidth="1"/>
    <col min="3" max="3" width="12.6640625" style="50" customWidth="1"/>
    <col min="4" max="16384" width="8.6640625" style="50"/>
  </cols>
  <sheetData>
    <row r="1" spans="1:6" ht="18" x14ac:dyDescent="0.25">
      <c r="A1" s="56" t="s">
        <v>9</v>
      </c>
      <c r="B1" s="57"/>
      <c r="C1" s="57"/>
      <c r="D1" s="57"/>
      <c r="E1" s="57"/>
      <c r="F1" s="58"/>
    </row>
    <row r="2" spans="1:6" ht="17.25" customHeight="1" x14ac:dyDescent="0.2">
      <c r="A2" s="59" t="s">
        <v>29</v>
      </c>
      <c r="B2" s="54" t="s">
        <v>159</v>
      </c>
      <c r="C2" s="53"/>
      <c r="D2" s="53"/>
      <c r="E2" s="53"/>
      <c r="F2" s="60"/>
    </row>
    <row r="3" spans="1:6" ht="12.75" x14ac:dyDescent="0.2">
      <c r="A3" s="61" t="s">
        <v>30</v>
      </c>
      <c r="B3" s="55">
        <v>42107</v>
      </c>
      <c r="C3" s="53"/>
      <c r="D3" s="53"/>
      <c r="E3" s="53"/>
      <c r="F3" s="60"/>
    </row>
    <row r="4" spans="1:6" ht="15" customHeight="1" x14ac:dyDescent="0.2">
      <c r="A4" s="61" t="s">
        <v>32</v>
      </c>
      <c r="B4" s="55" t="s">
        <v>155</v>
      </c>
      <c r="C4" s="53"/>
      <c r="D4" s="53"/>
      <c r="E4" s="53"/>
      <c r="F4" s="60"/>
    </row>
    <row r="5" spans="1:6" ht="12.75" x14ac:dyDescent="0.2">
      <c r="A5" s="62"/>
      <c r="B5" s="55" t="s">
        <v>156</v>
      </c>
      <c r="C5" s="53"/>
      <c r="D5" s="53"/>
      <c r="E5" s="53"/>
      <c r="F5" s="60"/>
    </row>
    <row r="6" spans="1:6" ht="12.75" x14ac:dyDescent="0.2">
      <c r="A6" s="62"/>
      <c r="B6" s="55" t="s">
        <v>158</v>
      </c>
      <c r="C6" s="53"/>
      <c r="D6" s="53"/>
      <c r="E6" s="53"/>
      <c r="F6" s="60"/>
    </row>
    <row r="7" spans="1:6" ht="13.5" thickBot="1" x14ac:dyDescent="0.25">
      <c r="A7" s="63"/>
      <c r="B7" s="105" t="s">
        <v>157</v>
      </c>
      <c r="C7" s="64"/>
      <c r="D7" s="64"/>
      <c r="E7" s="64"/>
      <c r="F7" s="65"/>
    </row>
    <row r="8" spans="1:6" ht="12.75" x14ac:dyDescent="0.2">
      <c r="A8" s="51"/>
      <c r="B8" s="52"/>
    </row>
    <row r="10" spans="1:6" x14ac:dyDescent="0.2">
      <c r="C10" s="123" t="s">
        <v>61</v>
      </c>
      <c r="D10" s="124"/>
      <c r="E10" s="124"/>
      <c r="F10" s="124"/>
    </row>
    <row r="11" spans="1:6" s="53" customFormat="1" x14ac:dyDescent="0.2">
      <c r="C11" s="49" t="s">
        <v>62</v>
      </c>
      <c r="D11" s="49" t="s">
        <v>63</v>
      </c>
      <c r="E11" s="49" t="s">
        <v>106</v>
      </c>
      <c r="F11" s="49" t="s">
        <v>64</v>
      </c>
    </row>
    <row r="12" spans="1:6" s="53" customFormat="1" x14ac:dyDescent="0.2">
      <c r="A12" s="69" t="s">
        <v>78</v>
      </c>
      <c r="B12" s="66" t="e">
        <f>#REF!</f>
        <v>#REF!</v>
      </c>
      <c r="C12" s="67" t="s">
        <v>65</v>
      </c>
      <c r="D12" s="67" t="s">
        <v>65</v>
      </c>
      <c r="E12" s="67"/>
      <c r="F12" s="68"/>
    </row>
    <row r="13" spans="1:6" s="53" customFormat="1" x14ac:dyDescent="0.2">
      <c r="A13" s="69" t="s">
        <v>79</v>
      </c>
      <c r="B13" s="66" t="e">
        <f>#REF!</f>
        <v>#REF!</v>
      </c>
      <c r="C13" s="67" t="s">
        <v>65</v>
      </c>
      <c r="D13" s="67" t="s">
        <v>65</v>
      </c>
      <c r="E13" s="67"/>
      <c r="F13" s="68"/>
    </row>
    <row r="14" spans="1:6" s="53" customFormat="1" x14ac:dyDescent="0.2">
      <c r="A14" s="66" t="s">
        <v>0</v>
      </c>
      <c r="B14" s="66" t="e">
        <f>#REF!</f>
        <v>#REF!</v>
      </c>
      <c r="C14" s="67" t="s">
        <v>65</v>
      </c>
      <c r="D14" s="67" t="s">
        <v>65</v>
      </c>
      <c r="E14" s="67"/>
      <c r="F14" s="68"/>
    </row>
    <row r="15" spans="1:6" s="53" customFormat="1" x14ac:dyDescent="0.2">
      <c r="A15" s="66" t="s">
        <v>1</v>
      </c>
      <c r="B15" s="66" t="e">
        <f>+#REF!</f>
        <v>#REF!</v>
      </c>
      <c r="C15" s="67" t="s">
        <v>65</v>
      </c>
      <c r="D15" s="67" t="s">
        <v>65</v>
      </c>
      <c r="E15" s="67"/>
      <c r="F15" s="68"/>
    </row>
    <row r="16" spans="1:6" s="53" customFormat="1" x14ac:dyDescent="0.2">
      <c r="A16" s="66" t="s">
        <v>2</v>
      </c>
      <c r="B16" s="66" t="e">
        <f>+#REF!</f>
        <v>#REF!</v>
      </c>
      <c r="C16" s="67" t="s">
        <v>65</v>
      </c>
      <c r="D16" s="67" t="s">
        <v>65</v>
      </c>
      <c r="E16" s="67"/>
      <c r="F16" s="68"/>
    </row>
    <row r="17" spans="1:6" s="53" customFormat="1" x14ac:dyDescent="0.2">
      <c r="A17" s="66" t="s">
        <v>3</v>
      </c>
      <c r="B17" s="66" t="e">
        <f>+#REF!</f>
        <v>#REF!</v>
      </c>
      <c r="C17" s="67" t="s">
        <v>65</v>
      </c>
      <c r="D17" s="67" t="s">
        <v>65</v>
      </c>
      <c r="E17" s="67"/>
      <c r="F17" s="68"/>
    </row>
    <row r="18" spans="1:6" s="53" customFormat="1" x14ac:dyDescent="0.2">
      <c r="A18" s="69" t="s">
        <v>51</v>
      </c>
      <c r="B18" s="66" t="e">
        <f>#REF!</f>
        <v>#REF!</v>
      </c>
      <c r="C18" s="67" t="s">
        <v>65</v>
      </c>
      <c r="D18" s="67" t="s">
        <v>65</v>
      </c>
      <c r="E18" s="67"/>
      <c r="F18" s="68"/>
    </row>
    <row r="19" spans="1:6" s="53" customFormat="1" x14ac:dyDescent="0.2">
      <c r="A19" s="69" t="s">
        <v>52</v>
      </c>
      <c r="B19" s="66" t="s">
        <v>60</v>
      </c>
      <c r="C19" s="67" t="s">
        <v>65</v>
      </c>
      <c r="D19" s="67" t="s">
        <v>65</v>
      </c>
      <c r="E19" s="67"/>
      <c r="F19" s="68"/>
    </row>
    <row r="20" spans="1:6" s="53" customFormat="1" x14ac:dyDescent="0.2">
      <c r="A20" s="69" t="s">
        <v>101</v>
      </c>
      <c r="B20" s="69" t="s">
        <v>110</v>
      </c>
      <c r="C20" s="67" t="s">
        <v>65</v>
      </c>
      <c r="D20" s="67" t="s">
        <v>65</v>
      </c>
      <c r="E20" s="67"/>
      <c r="F20" s="68"/>
    </row>
    <row r="21" spans="1:6" s="53" customFormat="1" x14ac:dyDescent="0.2">
      <c r="A21" s="66" t="s">
        <v>53</v>
      </c>
      <c r="B21" s="69" t="s">
        <v>71</v>
      </c>
      <c r="C21" s="67" t="s">
        <v>65</v>
      </c>
      <c r="D21" s="67" t="s">
        <v>65</v>
      </c>
      <c r="E21" s="67"/>
      <c r="F21" s="68"/>
    </row>
    <row r="22" spans="1:6" s="53" customFormat="1" x14ac:dyDescent="0.2">
      <c r="A22" s="66" t="s">
        <v>54</v>
      </c>
      <c r="B22" s="69" t="s">
        <v>72</v>
      </c>
      <c r="C22" s="67" t="s">
        <v>65</v>
      </c>
      <c r="D22" s="67" t="s">
        <v>65</v>
      </c>
      <c r="E22" s="67"/>
      <c r="F22" s="68"/>
    </row>
    <row r="23" spans="1:6" s="53" customFormat="1" x14ac:dyDescent="0.2">
      <c r="A23" s="66" t="s">
        <v>66</v>
      </c>
      <c r="B23" s="69" t="s">
        <v>73</v>
      </c>
      <c r="C23" s="67" t="s">
        <v>65</v>
      </c>
      <c r="D23" s="67" t="s">
        <v>65</v>
      </c>
      <c r="E23" s="67"/>
      <c r="F23" s="68"/>
    </row>
    <row r="24" spans="1:6" s="53" customFormat="1" x14ac:dyDescent="0.2">
      <c r="A24" s="69" t="s">
        <v>114</v>
      </c>
      <c r="B24" s="69" t="s">
        <v>115</v>
      </c>
      <c r="C24" s="67" t="s">
        <v>65</v>
      </c>
      <c r="D24" s="67" t="s">
        <v>65</v>
      </c>
      <c r="E24" s="67"/>
      <c r="F24" s="68"/>
    </row>
    <row r="25" spans="1:6" s="53" customFormat="1" x14ac:dyDescent="0.2">
      <c r="A25" s="69" t="s">
        <v>74</v>
      </c>
      <c r="B25" s="66" t="str">
        <f>+'Form 2.1'!B$5</f>
        <v>PLANNING AREA ECONOMIC AND DEMOGRAPHIC ASSUMPTIONS</v>
      </c>
      <c r="C25" s="67" t="s">
        <v>65</v>
      </c>
      <c r="D25" s="67" t="s">
        <v>65</v>
      </c>
      <c r="E25" s="67"/>
      <c r="F25" s="68"/>
    </row>
    <row r="26" spans="1:6" s="53" customFormat="1" x14ac:dyDescent="0.2">
      <c r="A26" s="69" t="s">
        <v>4</v>
      </c>
      <c r="B26" s="66" t="str">
        <f>+'Form 2.2'!B5</f>
        <v>ELECTRICITY RATE FORECAST</v>
      </c>
      <c r="C26" s="67" t="s">
        <v>65</v>
      </c>
      <c r="D26" s="67" t="s">
        <v>65</v>
      </c>
      <c r="E26" s="67"/>
      <c r="F26" s="68"/>
    </row>
    <row r="27" spans="1:6" s="53" customFormat="1" x14ac:dyDescent="0.2">
      <c r="A27" s="69" t="s">
        <v>5</v>
      </c>
      <c r="B27" s="66" t="str">
        <f>+'Form 2.3'!B$5</f>
        <v>CUSTOMER COUNT &amp; OTHER FORECASTING INPUTS</v>
      </c>
      <c r="C27" s="67" t="s">
        <v>65</v>
      </c>
      <c r="D27" s="67" t="s">
        <v>65</v>
      </c>
      <c r="E27" s="67"/>
      <c r="F27" s="68"/>
    </row>
    <row r="28" spans="1:6" s="53" customFormat="1" x14ac:dyDescent="0.2">
      <c r="A28" s="69" t="s">
        <v>104</v>
      </c>
      <c r="B28" s="69" t="s">
        <v>105</v>
      </c>
      <c r="C28" s="67" t="s">
        <v>65</v>
      </c>
      <c r="D28" s="67" t="s">
        <v>65</v>
      </c>
      <c r="E28" s="67"/>
      <c r="F28" s="68"/>
    </row>
    <row r="29" spans="1:6" s="53" customFormat="1" x14ac:dyDescent="0.2">
      <c r="A29" s="66" t="s">
        <v>6</v>
      </c>
      <c r="B29" s="66" t="e">
        <f>#REF!</f>
        <v>#REF!</v>
      </c>
      <c r="C29" s="67" t="s">
        <v>65</v>
      </c>
      <c r="D29" s="67" t="s">
        <v>65</v>
      </c>
      <c r="E29" s="67"/>
      <c r="F29" s="68"/>
    </row>
    <row r="30" spans="1:6" s="53" customFormat="1" x14ac:dyDescent="0.2">
      <c r="A30" s="66" t="s">
        <v>7</v>
      </c>
      <c r="B30" s="66" t="str">
        <f>+'Form 3.4'!A$4</f>
        <v>DEMAND RESPONSE - CUMULATIVE INCREMENTAL IMPACTS</v>
      </c>
      <c r="C30" s="67" t="s">
        <v>65</v>
      </c>
      <c r="D30" s="67" t="s">
        <v>65</v>
      </c>
      <c r="E30" s="67"/>
      <c r="F30" s="68"/>
    </row>
    <row r="31" spans="1:6" s="53" customFormat="1" x14ac:dyDescent="0.2">
      <c r="A31" s="66" t="s">
        <v>8</v>
      </c>
      <c r="B31" s="66" t="s">
        <v>45</v>
      </c>
      <c r="C31" s="67" t="s">
        <v>65</v>
      </c>
      <c r="D31" s="67" t="s">
        <v>65</v>
      </c>
      <c r="E31" s="67"/>
      <c r="F31" s="68"/>
    </row>
    <row r="32" spans="1:6" s="53" customFormat="1" x14ac:dyDescent="0.2">
      <c r="A32" s="66" t="s">
        <v>36</v>
      </c>
      <c r="B32" s="66" t="s">
        <v>44</v>
      </c>
      <c r="C32" s="67" t="s">
        <v>65</v>
      </c>
      <c r="D32" s="67" t="s">
        <v>65</v>
      </c>
      <c r="E32" s="67"/>
      <c r="F32" s="68"/>
    </row>
    <row r="33" spans="1:6" s="53" customFormat="1" x14ac:dyDescent="0.2">
      <c r="A33" s="69" t="s">
        <v>108</v>
      </c>
      <c r="B33" s="69" t="s">
        <v>68</v>
      </c>
      <c r="C33" s="67"/>
      <c r="D33" s="67"/>
      <c r="E33" s="67"/>
      <c r="F33" s="82" t="s">
        <v>65</v>
      </c>
    </row>
    <row r="34" spans="1:6" s="53" customFormat="1" x14ac:dyDescent="0.2">
      <c r="A34" s="69" t="s">
        <v>107</v>
      </c>
      <c r="B34" s="69" t="s">
        <v>109</v>
      </c>
      <c r="C34" s="68"/>
      <c r="D34" s="68"/>
      <c r="E34" s="82" t="s">
        <v>65</v>
      </c>
      <c r="F34" s="68"/>
    </row>
    <row r="35" spans="1:6" s="53" customFormat="1" x14ac:dyDescent="0.2">
      <c r="A35" s="69" t="s">
        <v>46</v>
      </c>
      <c r="B35" s="69" t="s">
        <v>55</v>
      </c>
      <c r="C35" s="67" t="s">
        <v>65</v>
      </c>
      <c r="D35" s="68"/>
      <c r="E35" s="68"/>
      <c r="F35" s="68"/>
    </row>
    <row r="36" spans="1:6" s="53" customFormat="1" x14ac:dyDescent="0.2">
      <c r="A36" s="69" t="s">
        <v>42</v>
      </c>
      <c r="B36" s="69" t="s">
        <v>56</v>
      </c>
      <c r="C36" s="68"/>
      <c r="D36" s="67" t="s">
        <v>65</v>
      </c>
      <c r="E36" s="67"/>
      <c r="F36" s="68"/>
    </row>
    <row r="37" spans="1:6" s="53" customFormat="1" x14ac:dyDescent="0.2">
      <c r="A37" s="69" t="s">
        <v>43</v>
      </c>
      <c r="B37" s="69" t="s">
        <v>47</v>
      </c>
      <c r="C37" s="68"/>
      <c r="D37" s="68"/>
      <c r="E37" s="68"/>
      <c r="F37" s="68" t="s">
        <v>65</v>
      </c>
    </row>
    <row r="38" spans="1:6" s="53" customFormat="1" x14ac:dyDescent="0.2">
      <c r="A38" s="69" t="s">
        <v>48</v>
      </c>
      <c r="B38" s="69" t="s">
        <v>57</v>
      </c>
      <c r="C38" s="67" t="s">
        <v>65</v>
      </c>
      <c r="D38" s="67" t="s">
        <v>65</v>
      </c>
      <c r="E38" s="67"/>
      <c r="F38" s="68"/>
    </row>
    <row r="39" spans="1:6" s="53" customFormat="1" x14ac:dyDescent="0.2">
      <c r="A39" s="69" t="s">
        <v>49</v>
      </c>
      <c r="B39" s="69" t="s">
        <v>58</v>
      </c>
      <c r="C39" s="67" t="s">
        <v>65</v>
      </c>
      <c r="D39" s="67" t="s">
        <v>65</v>
      </c>
      <c r="E39" s="67"/>
      <c r="F39" s="68"/>
    </row>
    <row r="40" spans="1:6" s="53" customFormat="1" x14ac:dyDescent="0.2">
      <c r="A40" s="69" t="s">
        <v>50</v>
      </c>
      <c r="B40" s="69" t="s">
        <v>59</v>
      </c>
      <c r="C40" s="67" t="s">
        <v>65</v>
      </c>
      <c r="D40" s="67"/>
      <c r="E40" s="67"/>
      <c r="F40" s="68"/>
    </row>
    <row r="41" spans="1:6" s="53" customFormat="1" x14ac:dyDescent="0.2"/>
    <row r="42" spans="1:6" s="53" customFormat="1" x14ac:dyDescent="0.2"/>
  </sheetData>
  <customSheetViews>
    <customSheetView guid="{DC437496-B10F-474B-8F6E-F19B4DA7C026}" scale="80" showPageBreaks="1" fitToPage="1" printArea="1">
      <selection activeCell="C29" sqref="C29"/>
      <pageMargins left="0.75" right="0.75" top="1" bottom="1" header="0.5" footer="0.5"/>
      <printOptions horizontalCentered="1"/>
      <pageSetup scale="93" orientation="landscape" r:id="rId1"/>
      <headerFooter alignWithMargins="0">
        <oddFooter>&amp;R&amp;A</oddFooter>
      </headerFooter>
    </customSheetView>
    <customSheetView guid="{C3E70234-FA18-40E7-B25F-218A5F7D2EA2}" scale="80" fitToPage="1">
      <selection activeCell="B51" sqref="B51"/>
      <pageMargins left="0.75" right="0.75" top="1" bottom="1" header="0.5" footer="0.5"/>
      <printOptions horizontalCentered="1"/>
      <pageSetup scale="93" orientation="landscape" r:id="rId2"/>
      <headerFooter alignWithMargins="0">
        <oddFooter>&amp;R&amp;A</oddFooter>
      </headerFooter>
    </customSheetView>
  </customSheetViews>
  <mergeCells count="1">
    <mergeCell ref="C10:F10"/>
  </mergeCells>
  <phoneticPr fontId="0" type="noConversion"/>
  <hyperlinks>
    <hyperlink ref="B7" r:id="rId3"/>
  </hyperlinks>
  <printOptions horizontalCentered="1"/>
  <pageMargins left="0.75" right="0.75" top="1" bottom="1" header="0.5" footer="0.5"/>
  <pageSetup scale="89" orientation="landscape" r:id="rId4"/>
  <headerFooter alignWithMargins="0">
    <oddFooter>&amp;R&amp;A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J38"/>
  <sheetViews>
    <sheetView showGridLines="0" view="pageBreakPreview" zoomScale="60" zoomScaleNormal="130" workbookViewId="0">
      <selection activeCell="B5" sqref="B5:J5"/>
    </sheetView>
  </sheetViews>
  <sheetFormatPr defaultColWidth="17.6640625" defaultRowHeight="11.25" x14ac:dyDescent="0.2"/>
  <cols>
    <col min="1" max="1" width="3.1640625" style="9" bestFit="1" customWidth="1"/>
    <col min="2" max="2" width="11.1640625" style="9" customWidth="1"/>
    <col min="3" max="3" width="13.5" style="9" customWidth="1"/>
    <col min="4" max="4" width="12.6640625" style="9" customWidth="1"/>
    <col min="5" max="5" width="13.1640625" style="9" bestFit="1" customWidth="1"/>
    <col min="6" max="6" width="12.6640625" style="9" customWidth="1"/>
    <col min="7" max="7" width="15.6640625" style="9" customWidth="1"/>
    <col min="8" max="9" width="12.6640625" style="9" customWidth="1"/>
    <col min="10" max="10" width="13.1640625" style="9" customWidth="1"/>
    <col min="11" max="11" width="14.5" style="9" customWidth="1"/>
    <col min="12" max="12" width="13.6640625" style="9" customWidth="1"/>
    <col min="13" max="16384" width="17.6640625" style="9"/>
  </cols>
  <sheetData>
    <row r="1" spans="1:10" s="28" customFormat="1" ht="15.75" x14ac:dyDescent="0.25">
      <c r="B1" s="125" t="s">
        <v>14</v>
      </c>
      <c r="C1" s="126"/>
      <c r="D1" s="126"/>
      <c r="E1" s="126"/>
      <c r="F1" s="126"/>
      <c r="G1" s="126"/>
      <c r="H1" s="126"/>
      <c r="I1" s="126"/>
      <c r="J1" s="127"/>
    </row>
    <row r="2" spans="1:10" ht="12.75" x14ac:dyDescent="0.2">
      <c r="B2" s="129" t="str">
        <f>CoName</f>
        <v>Pacific Gas and Electric Company</v>
      </c>
      <c r="C2" s="129"/>
      <c r="D2" s="129"/>
      <c r="E2" s="129"/>
      <c r="F2" s="129"/>
      <c r="G2" s="129"/>
      <c r="H2" s="129"/>
      <c r="I2" s="129"/>
      <c r="J2" s="129"/>
    </row>
    <row r="3" spans="1:10" ht="12.75" x14ac:dyDescent="0.2">
      <c r="B3" s="16"/>
      <c r="C3" s="16"/>
      <c r="D3" s="16"/>
      <c r="E3" s="16"/>
      <c r="F3" s="16"/>
      <c r="G3" s="16"/>
      <c r="H3" s="16"/>
      <c r="I3" s="16"/>
      <c r="J3" s="16"/>
    </row>
    <row r="4" spans="1:10" ht="12.75" x14ac:dyDescent="0.2">
      <c r="B4" s="16"/>
      <c r="C4" s="16"/>
      <c r="D4" s="16"/>
      <c r="E4" s="16"/>
      <c r="F4" s="16"/>
      <c r="G4" s="16"/>
      <c r="H4" s="16"/>
      <c r="I4" s="16"/>
      <c r="J4" s="16"/>
    </row>
    <row r="5" spans="1:10" s="28" customFormat="1" ht="15.75" x14ac:dyDescent="0.25">
      <c r="B5" s="130" t="s">
        <v>91</v>
      </c>
      <c r="C5" s="131"/>
      <c r="D5" s="131"/>
      <c r="E5" s="131"/>
      <c r="F5" s="131"/>
      <c r="G5" s="131"/>
      <c r="H5" s="131"/>
      <c r="I5" s="131"/>
      <c r="J5" s="131"/>
    </row>
    <row r="6" spans="1:10" ht="12.75" x14ac:dyDescent="0.2">
      <c r="B6" s="129" t="s">
        <v>25</v>
      </c>
      <c r="C6" s="129"/>
      <c r="D6" s="129"/>
      <c r="E6" s="129"/>
      <c r="F6" s="129"/>
      <c r="G6" s="129"/>
      <c r="H6" s="129"/>
      <c r="I6" s="129"/>
      <c r="J6" s="129"/>
    </row>
    <row r="7" spans="1:10" ht="12.75" x14ac:dyDescent="0.2">
      <c r="B7" s="16"/>
      <c r="C7" s="16"/>
      <c r="D7" s="16"/>
      <c r="E7" s="16"/>
      <c r="F7" s="16"/>
      <c r="G7" s="16"/>
      <c r="H7" s="16"/>
      <c r="I7" s="16"/>
      <c r="J7" s="16"/>
    </row>
    <row r="8" spans="1:10" x14ac:dyDescent="0.2">
      <c r="B8" s="128" t="s">
        <v>69</v>
      </c>
      <c r="C8" s="128"/>
      <c r="D8" s="128"/>
      <c r="E8" s="128"/>
      <c r="F8" s="128"/>
      <c r="G8" s="128"/>
      <c r="H8" s="128"/>
      <c r="I8" s="128"/>
      <c r="J8" s="10"/>
    </row>
    <row r="9" spans="1:10" ht="56.25" x14ac:dyDescent="0.2">
      <c r="B9" s="39"/>
      <c r="C9" s="71" t="s">
        <v>127</v>
      </c>
      <c r="D9" s="18" t="s">
        <v>15</v>
      </c>
      <c r="E9" s="18" t="s">
        <v>128</v>
      </c>
      <c r="F9" s="71" t="s">
        <v>130</v>
      </c>
      <c r="G9" s="18" t="s">
        <v>17</v>
      </c>
      <c r="H9" s="18" t="s">
        <v>129</v>
      </c>
      <c r="I9" s="18" t="s">
        <v>16</v>
      </c>
      <c r="J9" s="18" t="s">
        <v>19</v>
      </c>
    </row>
    <row r="10" spans="1:10" x14ac:dyDescent="0.2">
      <c r="A10" s="84">
        <v>0</v>
      </c>
      <c r="B10" s="86">
        <v>2000</v>
      </c>
      <c r="C10" s="94">
        <v>174.6934225</v>
      </c>
      <c r="D10" s="93">
        <v>13823.683000000001</v>
      </c>
      <c r="E10" s="93">
        <v>4840.4761749999998</v>
      </c>
      <c r="F10" s="93">
        <v>710.15028499999994</v>
      </c>
      <c r="G10" s="93">
        <v>6013.9000249999999</v>
      </c>
      <c r="H10" s="93">
        <v>624099.87749999994</v>
      </c>
      <c r="I10" s="93" t="s">
        <v>116</v>
      </c>
      <c r="J10" s="93" t="s">
        <v>116</v>
      </c>
    </row>
    <row r="11" spans="1:10" x14ac:dyDescent="0.2">
      <c r="A11" s="84">
        <v>1</v>
      </c>
      <c r="B11" s="86">
        <v>2001</v>
      </c>
      <c r="C11" s="94">
        <v>181.80175750000001</v>
      </c>
      <c r="D11" s="93">
        <v>14022.00575</v>
      </c>
      <c r="E11" s="93">
        <v>4907.9493499999999</v>
      </c>
      <c r="F11" s="93">
        <v>701.01204249999989</v>
      </c>
      <c r="G11" s="93">
        <v>6045.3166499999998</v>
      </c>
      <c r="H11" s="93">
        <v>618253.75249999994</v>
      </c>
      <c r="I11" s="93" t="s">
        <v>116</v>
      </c>
      <c r="J11" s="93" t="s">
        <v>116</v>
      </c>
    </row>
    <row r="12" spans="1:10" x14ac:dyDescent="0.2">
      <c r="A12" s="84">
        <v>2</v>
      </c>
      <c r="B12" s="86">
        <v>2002</v>
      </c>
      <c r="C12" s="94">
        <v>186.05666500000001</v>
      </c>
      <c r="D12" s="93">
        <v>14150.10125</v>
      </c>
      <c r="E12" s="93">
        <v>4950.0733749999999</v>
      </c>
      <c r="F12" s="93">
        <v>707.61103750000007</v>
      </c>
      <c r="G12" s="93">
        <v>5900.5250249999999</v>
      </c>
      <c r="H12" s="93">
        <v>606401.07999999996</v>
      </c>
      <c r="I12" s="93" t="s">
        <v>116</v>
      </c>
      <c r="J12" s="93" t="s">
        <v>116</v>
      </c>
    </row>
    <row r="13" spans="1:10" x14ac:dyDescent="0.2">
      <c r="A13" s="84">
        <v>3</v>
      </c>
      <c r="B13" s="86">
        <v>2003</v>
      </c>
      <c r="C13" s="94">
        <v>190.44662999999997</v>
      </c>
      <c r="D13" s="93">
        <v>14278.730750000001</v>
      </c>
      <c r="E13" s="93">
        <v>4991.2475750000003</v>
      </c>
      <c r="F13" s="93">
        <v>727.33708000000001</v>
      </c>
      <c r="G13" s="93">
        <v>5836.3167750000002</v>
      </c>
      <c r="H13" s="93">
        <v>614573.67249999999</v>
      </c>
      <c r="I13" s="93" t="s">
        <v>116</v>
      </c>
      <c r="J13" s="93" t="s">
        <v>116</v>
      </c>
    </row>
    <row r="14" spans="1:10" x14ac:dyDescent="0.2">
      <c r="A14" s="84">
        <v>4</v>
      </c>
      <c r="B14" s="86">
        <v>2004</v>
      </c>
      <c r="C14" s="94">
        <v>195.23460750000001</v>
      </c>
      <c r="D14" s="93">
        <v>14395.204750000001</v>
      </c>
      <c r="E14" s="93">
        <v>5027.0740999999998</v>
      </c>
      <c r="F14" s="93">
        <v>750.59690750000004</v>
      </c>
      <c r="G14" s="93">
        <v>5862.9998749999995</v>
      </c>
      <c r="H14" s="93">
        <v>638522</v>
      </c>
      <c r="I14" s="93" t="s">
        <v>116</v>
      </c>
      <c r="J14" s="93" t="s">
        <v>116</v>
      </c>
    </row>
    <row r="15" spans="1:10" x14ac:dyDescent="0.2">
      <c r="A15" s="84">
        <v>5</v>
      </c>
      <c r="B15" s="86">
        <v>2005</v>
      </c>
      <c r="C15" s="94">
        <v>202.45080000000002</v>
      </c>
      <c r="D15" s="93">
        <v>14516.97025</v>
      </c>
      <c r="E15" s="93">
        <v>5064.6434500000005</v>
      </c>
      <c r="F15" s="93">
        <v>784.23251499999992</v>
      </c>
      <c r="G15" s="93">
        <v>5960.650024999999</v>
      </c>
      <c r="H15" s="93">
        <v>654944.39</v>
      </c>
      <c r="I15" s="93" t="s">
        <v>116</v>
      </c>
      <c r="J15" s="93" t="s">
        <v>116</v>
      </c>
    </row>
    <row r="16" spans="1:10" x14ac:dyDescent="0.2">
      <c r="A16" s="84">
        <v>6</v>
      </c>
      <c r="B16" s="86">
        <v>2006</v>
      </c>
      <c r="C16" s="94">
        <v>210.46077000000002</v>
      </c>
      <c r="D16" s="93">
        <v>14636.859499999999</v>
      </c>
      <c r="E16" s="93">
        <v>5103.3191000000006</v>
      </c>
      <c r="F16" s="93">
        <v>806.25881749999996</v>
      </c>
      <c r="G16" s="93">
        <v>6079.9667999999992</v>
      </c>
      <c r="H16" s="93">
        <v>686856.12749999994</v>
      </c>
      <c r="I16" s="93" t="s">
        <v>116</v>
      </c>
      <c r="J16" s="93" t="s">
        <v>116</v>
      </c>
    </row>
    <row r="17" spans="1:10" x14ac:dyDescent="0.2">
      <c r="A17" s="84">
        <v>7</v>
      </c>
      <c r="B17" s="86">
        <v>2007</v>
      </c>
      <c r="C17" s="94">
        <v>217.27488999999997</v>
      </c>
      <c r="D17" s="93">
        <v>14794.053749999999</v>
      </c>
      <c r="E17" s="93">
        <v>5157.4310249999999</v>
      </c>
      <c r="F17" s="93">
        <v>817.57426500000008</v>
      </c>
      <c r="G17" s="93">
        <v>6154.0583499999993</v>
      </c>
      <c r="H17" s="93">
        <v>705910.64249999996</v>
      </c>
      <c r="I17" s="93" t="s">
        <v>116</v>
      </c>
      <c r="J17" s="93" t="s">
        <v>116</v>
      </c>
    </row>
    <row r="18" spans="1:10" x14ac:dyDescent="0.2">
      <c r="A18" s="84">
        <v>8</v>
      </c>
      <c r="B18" s="86">
        <v>2008</v>
      </c>
      <c r="C18" s="94">
        <v>224.6789225</v>
      </c>
      <c r="D18" s="93">
        <v>14981.1795</v>
      </c>
      <c r="E18" s="93">
        <v>5219.4135999999999</v>
      </c>
      <c r="F18" s="93">
        <v>820.09559749999994</v>
      </c>
      <c r="G18" s="93">
        <v>6113.2248499999996</v>
      </c>
      <c r="H18" s="93">
        <v>694025.29749999999</v>
      </c>
      <c r="I18" s="93" t="s">
        <v>116</v>
      </c>
      <c r="J18" s="93" t="s">
        <v>116</v>
      </c>
    </row>
    <row r="19" spans="1:10" x14ac:dyDescent="0.2">
      <c r="A19" s="84">
        <v>9</v>
      </c>
      <c r="B19" s="86">
        <v>2009</v>
      </c>
      <c r="C19" s="94">
        <v>224.17640499999999</v>
      </c>
      <c r="D19" s="93">
        <v>15154.227000000001</v>
      </c>
      <c r="E19" s="93">
        <v>5276.3719499999997</v>
      </c>
      <c r="F19" s="93">
        <v>788.47321999999986</v>
      </c>
      <c r="G19" s="93">
        <v>5779.883425</v>
      </c>
      <c r="H19" s="93">
        <v>666411.06499999994</v>
      </c>
      <c r="I19" s="93" t="s">
        <v>116</v>
      </c>
      <c r="J19" s="93" t="s">
        <v>116</v>
      </c>
    </row>
    <row r="20" spans="1:10" x14ac:dyDescent="0.2">
      <c r="A20" s="84">
        <v>10</v>
      </c>
      <c r="B20" s="86">
        <v>2010</v>
      </c>
      <c r="C20" s="94">
        <v>226.93462</v>
      </c>
      <c r="D20" s="93">
        <v>15314.2785</v>
      </c>
      <c r="E20" s="93">
        <v>5331.6364749999993</v>
      </c>
      <c r="F20" s="93">
        <v>789.37521500000003</v>
      </c>
      <c r="G20" s="93">
        <v>5688.6666249999998</v>
      </c>
      <c r="H20" s="93">
        <v>678005.625</v>
      </c>
      <c r="I20" s="93" t="s">
        <v>116</v>
      </c>
      <c r="J20" s="93" t="s">
        <v>116</v>
      </c>
    </row>
    <row r="21" spans="1:10" x14ac:dyDescent="0.2">
      <c r="A21" s="84">
        <v>11</v>
      </c>
      <c r="B21" s="86">
        <v>2011</v>
      </c>
      <c r="C21" s="94">
        <v>232.76605500000002</v>
      </c>
      <c r="D21" s="93">
        <v>15462.79925</v>
      </c>
      <c r="E21" s="93">
        <v>5378.5816749999994</v>
      </c>
      <c r="F21" s="93">
        <v>805.14144999999996</v>
      </c>
      <c r="G21" s="93">
        <v>5746.8584000000001</v>
      </c>
      <c r="H21" s="93">
        <v>715002.73499999999</v>
      </c>
      <c r="I21" s="93" t="s">
        <v>116</v>
      </c>
      <c r="J21" s="93" t="s">
        <v>116</v>
      </c>
    </row>
    <row r="22" spans="1:10" x14ac:dyDescent="0.2">
      <c r="A22" s="84">
        <v>12</v>
      </c>
      <c r="B22" s="86">
        <v>2012</v>
      </c>
      <c r="C22" s="94">
        <v>238.15076000000002</v>
      </c>
      <c r="D22" s="93">
        <v>15617.852000000001</v>
      </c>
      <c r="E22" s="93">
        <v>5429.5113500000007</v>
      </c>
      <c r="F22" s="93">
        <v>829.71451000000002</v>
      </c>
      <c r="G22" s="93">
        <v>5923.3331250000001</v>
      </c>
      <c r="H22" s="93">
        <v>757691.12749999994</v>
      </c>
      <c r="I22" s="93" t="s">
        <v>116</v>
      </c>
      <c r="J22" s="93" t="s">
        <v>116</v>
      </c>
    </row>
    <row r="23" spans="1:10" x14ac:dyDescent="0.2">
      <c r="A23" s="84">
        <v>13</v>
      </c>
      <c r="B23" s="3">
        <v>2013</v>
      </c>
      <c r="C23" s="94">
        <v>241.79264999999998</v>
      </c>
      <c r="D23" s="93">
        <v>15773.956</v>
      </c>
      <c r="E23" s="93">
        <v>5475.5775000000003</v>
      </c>
      <c r="F23" s="93">
        <v>850.60468999999989</v>
      </c>
      <c r="G23" s="93">
        <v>6134.5333250000003</v>
      </c>
      <c r="H23" s="93">
        <v>774730.12749999994</v>
      </c>
      <c r="I23" s="89" t="s">
        <v>116</v>
      </c>
      <c r="J23" s="89" t="s">
        <v>116</v>
      </c>
    </row>
    <row r="24" spans="1:10" x14ac:dyDescent="0.2">
      <c r="A24" s="84">
        <v>14</v>
      </c>
      <c r="B24" s="3">
        <v>2014</v>
      </c>
      <c r="C24" s="94">
        <v>246.25655999999998</v>
      </c>
      <c r="D24" s="93">
        <v>15900.965749999999</v>
      </c>
      <c r="E24" s="93">
        <v>5499.7660000000005</v>
      </c>
      <c r="F24" s="93">
        <v>871.69965999999999</v>
      </c>
      <c r="G24" s="93">
        <v>6289.0860499999999</v>
      </c>
      <c r="H24" s="93">
        <v>801588.125</v>
      </c>
      <c r="I24" s="89" t="s">
        <v>116</v>
      </c>
      <c r="J24" s="89" t="s">
        <v>116</v>
      </c>
    </row>
    <row r="25" spans="1:10" x14ac:dyDescent="0.2">
      <c r="A25" s="84">
        <v>15</v>
      </c>
      <c r="B25" s="3">
        <v>2015</v>
      </c>
      <c r="C25" s="94">
        <v>250.28155000000001</v>
      </c>
      <c r="D25" s="93">
        <v>16031.144250000001</v>
      </c>
      <c r="E25" s="93">
        <v>5552.2095749999999</v>
      </c>
      <c r="F25" s="93">
        <v>898.03459250000003</v>
      </c>
      <c r="G25" s="93">
        <v>6469.2545249999994</v>
      </c>
      <c r="H25" s="93">
        <v>831871.15749999997</v>
      </c>
      <c r="I25" s="89" t="s">
        <v>116</v>
      </c>
      <c r="J25" s="89" t="s">
        <v>116</v>
      </c>
    </row>
    <row r="26" spans="1:10" x14ac:dyDescent="0.2">
      <c r="A26" s="84">
        <v>16</v>
      </c>
      <c r="B26" s="3">
        <v>2016</v>
      </c>
      <c r="C26" s="94">
        <v>256.91684499999997</v>
      </c>
      <c r="D26" s="93">
        <v>16170.683000000001</v>
      </c>
      <c r="E26" s="93">
        <v>5638.3071250000003</v>
      </c>
      <c r="F26" s="93">
        <v>922.19560249999995</v>
      </c>
      <c r="G26" s="93">
        <v>6643.9503249999998</v>
      </c>
      <c r="H26" s="93">
        <v>868315.96750000003</v>
      </c>
      <c r="I26" s="89" t="s">
        <v>116</v>
      </c>
      <c r="J26" s="89" t="s">
        <v>116</v>
      </c>
    </row>
    <row r="27" spans="1:10" x14ac:dyDescent="0.2">
      <c r="A27" s="84">
        <v>17</v>
      </c>
      <c r="B27" s="3">
        <v>2017</v>
      </c>
      <c r="C27" s="94">
        <v>265.1702075</v>
      </c>
      <c r="D27" s="93">
        <v>16318.093999999999</v>
      </c>
      <c r="E27" s="93">
        <v>5725.1821</v>
      </c>
      <c r="F27" s="93">
        <v>945.17367249999995</v>
      </c>
      <c r="G27" s="93">
        <v>6760.6741999999995</v>
      </c>
      <c r="H27" s="93">
        <v>898930.79749999999</v>
      </c>
      <c r="I27" s="89" t="s">
        <v>116</v>
      </c>
      <c r="J27" s="89" t="s">
        <v>116</v>
      </c>
    </row>
    <row r="28" spans="1:10" x14ac:dyDescent="0.2">
      <c r="A28" s="84">
        <v>18</v>
      </c>
      <c r="B28" s="3">
        <v>2018</v>
      </c>
      <c r="C28" s="94">
        <v>273.73417749999999</v>
      </c>
      <c r="D28" s="93">
        <v>16468.979749999999</v>
      </c>
      <c r="E28" s="93">
        <v>5800.0068250000004</v>
      </c>
      <c r="F28" s="93">
        <v>960.8383624999999</v>
      </c>
      <c r="G28" s="93">
        <v>6818.0970500000003</v>
      </c>
      <c r="H28" s="93">
        <v>926041.64249999996</v>
      </c>
      <c r="I28" s="89" t="s">
        <v>116</v>
      </c>
      <c r="J28" s="89" t="s">
        <v>116</v>
      </c>
    </row>
    <row r="29" spans="1:10" x14ac:dyDescent="0.2">
      <c r="A29" s="84">
        <v>19</v>
      </c>
      <c r="B29" s="3">
        <v>2019</v>
      </c>
      <c r="C29" s="94">
        <v>281.94571000000002</v>
      </c>
      <c r="D29" s="93">
        <v>16620.292999999998</v>
      </c>
      <c r="E29" s="93">
        <v>5858.7729500000005</v>
      </c>
      <c r="F29" s="93">
        <v>975.40985499999999</v>
      </c>
      <c r="G29" s="93">
        <v>6853.7978499999999</v>
      </c>
      <c r="H29" s="93">
        <v>944644.17499999993</v>
      </c>
      <c r="I29" s="89" t="s">
        <v>116</v>
      </c>
      <c r="J29" s="89" t="s">
        <v>116</v>
      </c>
    </row>
    <row r="30" spans="1:10" x14ac:dyDescent="0.2">
      <c r="A30" s="84">
        <v>20</v>
      </c>
      <c r="B30" s="3">
        <v>2020</v>
      </c>
      <c r="C30" s="94">
        <v>289.78648249999998</v>
      </c>
      <c r="D30" s="93">
        <v>16770.962500000001</v>
      </c>
      <c r="E30" s="93">
        <v>5914.64905</v>
      </c>
      <c r="F30" s="93">
        <v>990.97904999999992</v>
      </c>
      <c r="G30" s="93">
        <v>6887.9674249999998</v>
      </c>
      <c r="H30" s="93">
        <v>965062.86</v>
      </c>
      <c r="I30" s="89" t="s">
        <v>116</v>
      </c>
      <c r="J30" s="89" t="s">
        <v>116</v>
      </c>
    </row>
    <row r="31" spans="1:10" x14ac:dyDescent="0.2">
      <c r="A31" s="84">
        <v>21</v>
      </c>
      <c r="B31" s="3">
        <v>2021</v>
      </c>
      <c r="C31" s="94">
        <v>297.74724249999997</v>
      </c>
      <c r="D31" s="93">
        <v>16923.340250000001</v>
      </c>
      <c r="E31" s="93">
        <v>5967.5421249999999</v>
      </c>
      <c r="F31" s="93">
        <v>1008.6831500000001</v>
      </c>
      <c r="G31" s="93">
        <v>6937.5210000000006</v>
      </c>
      <c r="H31" s="93">
        <v>988954.125</v>
      </c>
      <c r="I31" s="89" t="s">
        <v>116</v>
      </c>
      <c r="J31" s="89" t="s">
        <v>116</v>
      </c>
    </row>
    <row r="32" spans="1:10" x14ac:dyDescent="0.2">
      <c r="A32" s="84">
        <v>22</v>
      </c>
      <c r="B32" s="3">
        <v>2022</v>
      </c>
      <c r="C32" s="94">
        <v>305.81438500000002</v>
      </c>
      <c r="D32" s="93">
        <v>17075.620500000001</v>
      </c>
      <c r="E32" s="93">
        <v>6020.8145750000003</v>
      </c>
      <c r="F32" s="93">
        <v>1028.4239</v>
      </c>
      <c r="G32" s="93">
        <v>7003.162225</v>
      </c>
      <c r="H32" s="93">
        <v>1014702.3999999999</v>
      </c>
      <c r="I32" s="89" t="s">
        <v>116</v>
      </c>
      <c r="J32" s="89" t="s">
        <v>116</v>
      </c>
    </row>
    <row r="33" spans="1:10" x14ac:dyDescent="0.2">
      <c r="A33" s="84">
        <v>23</v>
      </c>
      <c r="B33" s="3">
        <v>2023</v>
      </c>
      <c r="C33" s="94">
        <v>313.95810749999998</v>
      </c>
      <c r="D33" s="93">
        <v>17225.894749999999</v>
      </c>
      <c r="E33" s="93">
        <v>6076.9738750000006</v>
      </c>
      <c r="F33" s="93">
        <v>1048.7432999999999</v>
      </c>
      <c r="G33" s="93">
        <v>7065.5582250000007</v>
      </c>
      <c r="H33" s="93">
        <v>1040684.2250000001</v>
      </c>
      <c r="I33" s="89" t="s">
        <v>116</v>
      </c>
      <c r="J33" s="89" t="s">
        <v>116</v>
      </c>
    </row>
    <row r="34" spans="1:10" x14ac:dyDescent="0.2">
      <c r="A34" s="84">
        <v>24</v>
      </c>
      <c r="B34" s="3">
        <v>2024</v>
      </c>
      <c r="C34" s="94">
        <v>322.10971000000001</v>
      </c>
      <c r="D34" s="93">
        <v>17374.362249999998</v>
      </c>
      <c r="E34" s="93">
        <v>6130.5972750000001</v>
      </c>
      <c r="F34" s="93">
        <v>1068.3537249999999</v>
      </c>
      <c r="G34" s="93">
        <v>7118.1994500000001</v>
      </c>
      <c r="H34" s="93">
        <v>1067107.3999999999</v>
      </c>
      <c r="I34" s="89" t="s">
        <v>116</v>
      </c>
      <c r="J34" s="89" t="s">
        <v>116</v>
      </c>
    </row>
    <row r="35" spans="1:10" s="40" customFormat="1" x14ac:dyDescent="0.2">
      <c r="B35" s="2"/>
      <c r="C35" s="6"/>
      <c r="D35" s="6"/>
      <c r="E35" s="6"/>
      <c r="F35" s="6"/>
      <c r="G35" s="6"/>
      <c r="H35" s="6"/>
      <c r="I35" s="6"/>
      <c r="J35" s="9"/>
    </row>
    <row r="36" spans="1:10" x14ac:dyDescent="0.2">
      <c r="B36" t="s">
        <v>121</v>
      </c>
    </row>
    <row r="37" spans="1:10" x14ac:dyDescent="0.2">
      <c r="B37" t="s">
        <v>153</v>
      </c>
      <c r="C37"/>
      <c r="D37"/>
      <c r="E37"/>
    </row>
    <row r="38" spans="1:10" x14ac:dyDescent="0.2">
      <c r="B38" s="9" t="s">
        <v>126</v>
      </c>
    </row>
  </sheetData>
  <customSheetViews>
    <customSheetView guid="{DC437496-B10F-474B-8F6E-F19B4DA7C026}" scale="75" showPageBreaks="1" showGridLines="0" fitToPage="1" printArea="1">
      <selection activeCell="M50" sqref="M50"/>
      <pageMargins left="0.75" right="0.75" top="1" bottom="1" header="0.5" footer="0.5"/>
      <pageSetup scale="86" orientation="landscape" r:id="rId1"/>
      <headerFooter alignWithMargins="0">
        <oddFooter>&amp;R&amp;A</oddFooter>
      </headerFooter>
    </customSheetView>
    <customSheetView guid="{C3E70234-FA18-40E7-B25F-218A5F7D2EA2}" scale="75" showGridLines="0" fitToPage="1">
      <selection activeCell="J49" sqref="J49"/>
      <pageMargins left="0.75" right="0.75" top="1" bottom="1" header="0.5" footer="0.5"/>
      <pageSetup scale="81" orientation="landscape" r:id="rId2"/>
      <headerFooter alignWithMargins="0">
        <oddFooter>&amp;R&amp;A</oddFooter>
      </headerFooter>
    </customSheetView>
  </customSheetViews>
  <mergeCells count="5">
    <mergeCell ref="B1:J1"/>
    <mergeCell ref="B8:I8"/>
    <mergeCell ref="B2:J2"/>
    <mergeCell ref="B5:J5"/>
    <mergeCell ref="B6:J6"/>
  </mergeCells>
  <phoneticPr fontId="0" type="noConversion"/>
  <printOptions horizontalCentered="1"/>
  <pageMargins left="0.75" right="0.75" top="1" bottom="1" header="0.5" footer="0.5"/>
  <pageSetup scale="88" orientation="portrait" r:id="rId3"/>
  <headerFooter alignWithMargins="0">
    <oddFooter>&amp;R&amp;A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J38"/>
  <sheetViews>
    <sheetView showGridLines="0" view="pageBreakPreview" zoomScale="60" zoomScaleNormal="130" workbookViewId="0">
      <selection activeCell="O25" sqref="O25"/>
    </sheetView>
  </sheetViews>
  <sheetFormatPr defaultColWidth="8.6640625" defaultRowHeight="11.25" x14ac:dyDescent="0.2"/>
  <cols>
    <col min="1" max="1" width="1.6640625" customWidth="1"/>
    <col min="2" max="2" width="11.6640625" customWidth="1"/>
    <col min="3" max="3" width="13.1640625" customWidth="1"/>
    <col min="4" max="4" width="12.6640625" customWidth="1"/>
    <col min="5" max="5" width="14.1640625" customWidth="1"/>
    <col min="6" max="6" width="12.6640625" customWidth="1"/>
    <col min="7" max="7" width="15.1640625" customWidth="1"/>
    <col min="8" max="10" width="12" customWidth="1"/>
  </cols>
  <sheetData>
    <row r="1" spans="1:10" s="24" customFormat="1" ht="15.75" x14ac:dyDescent="0.25">
      <c r="B1" s="27" t="s">
        <v>18</v>
      </c>
      <c r="C1" s="27"/>
      <c r="D1" s="27"/>
      <c r="E1" s="27"/>
      <c r="F1" s="27"/>
      <c r="G1" s="27"/>
      <c r="H1" s="27"/>
      <c r="I1" s="27"/>
      <c r="J1" s="27"/>
    </row>
    <row r="2" spans="1:10" s="8" customFormat="1" ht="12.75" x14ac:dyDescent="0.2">
      <c r="B2" s="11" t="str">
        <f>CoName</f>
        <v>Pacific Gas and Electric Company</v>
      </c>
      <c r="C2" s="11"/>
      <c r="D2" s="11"/>
      <c r="E2" s="11"/>
      <c r="F2" s="11"/>
      <c r="G2" s="11"/>
      <c r="H2" s="11"/>
      <c r="I2" s="11"/>
      <c r="J2" s="11"/>
    </row>
    <row r="3" spans="1:10" s="8" customFormat="1" ht="12.75" x14ac:dyDescent="0.2">
      <c r="B3" s="11"/>
      <c r="C3" s="11"/>
      <c r="D3" s="11"/>
      <c r="E3" s="11"/>
      <c r="F3" s="11"/>
      <c r="G3" s="11"/>
      <c r="H3" s="11"/>
      <c r="I3" s="11"/>
      <c r="J3" s="11"/>
    </row>
    <row r="4" spans="1:10" s="8" customFormat="1" ht="12.75" x14ac:dyDescent="0.2">
      <c r="B4" s="20"/>
      <c r="C4" s="20"/>
      <c r="D4" s="20"/>
      <c r="E4" s="20"/>
      <c r="F4" s="20"/>
      <c r="G4" s="20"/>
      <c r="H4" s="20"/>
      <c r="I4" s="20"/>
      <c r="J4" s="20"/>
    </row>
    <row r="5" spans="1:10" s="24" customFormat="1" ht="15.75" x14ac:dyDescent="0.25">
      <c r="B5" s="25" t="s">
        <v>31</v>
      </c>
      <c r="C5" s="25"/>
      <c r="D5" s="26"/>
      <c r="E5" s="26"/>
      <c r="F5" s="26"/>
      <c r="G5" s="26"/>
      <c r="H5" s="26"/>
      <c r="I5" s="26"/>
      <c r="J5" s="26"/>
    </row>
    <row r="6" spans="1:10" ht="13.5" customHeight="1" x14ac:dyDescent="0.2">
      <c r="B6" s="11" t="s">
        <v>111</v>
      </c>
      <c r="C6" s="11"/>
      <c r="D6" s="12"/>
      <c r="E6" s="12"/>
      <c r="F6" s="12"/>
      <c r="G6" s="12"/>
      <c r="H6" s="12"/>
      <c r="I6" s="12"/>
      <c r="J6" s="1"/>
    </row>
    <row r="7" spans="1:10" ht="13.5" customHeight="1" x14ac:dyDescent="0.2">
      <c r="B7" s="11"/>
      <c r="C7" s="11"/>
      <c r="D7" s="12"/>
      <c r="E7" s="12"/>
      <c r="F7" s="12"/>
      <c r="G7" s="12"/>
      <c r="H7" s="12"/>
      <c r="I7" s="12"/>
      <c r="J7" s="1"/>
    </row>
    <row r="8" spans="1:10" ht="12.75" x14ac:dyDescent="0.2">
      <c r="B8" s="7"/>
      <c r="C8" s="7"/>
      <c r="D8" s="128" t="e">
        <f>+#REF!</f>
        <v>#REF!</v>
      </c>
      <c r="E8" s="128"/>
      <c r="F8" s="128"/>
      <c r="G8" s="128"/>
      <c r="H8" s="128"/>
      <c r="I8" s="128"/>
      <c r="J8" s="128"/>
    </row>
    <row r="9" spans="1:10" ht="47.25" customHeight="1" x14ac:dyDescent="0.2">
      <c r="B9" s="18" t="s">
        <v>12</v>
      </c>
      <c r="C9" s="18" t="s">
        <v>122</v>
      </c>
      <c r="D9" s="71" t="s">
        <v>37</v>
      </c>
      <c r="E9" s="71" t="s">
        <v>81</v>
      </c>
      <c r="F9" s="91" t="s">
        <v>82</v>
      </c>
      <c r="G9" s="71" t="s">
        <v>41</v>
      </c>
      <c r="H9" s="71" t="s">
        <v>83</v>
      </c>
      <c r="I9" s="71" t="s">
        <v>84</v>
      </c>
      <c r="J9" s="71" t="s">
        <v>13</v>
      </c>
    </row>
    <row r="10" spans="1:10" x14ac:dyDescent="0.2">
      <c r="B10" s="85">
        <v>2000</v>
      </c>
      <c r="C10" s="95">
        <v>174.6934225</v>
      </c>
      <c r="D10" s="90">
        <v>0.10576352312350808</v>
      </c>
      <c r="E10" s="90">
        <v>8.5214835398158995E-2</v>
      </c>
      <c r="F10" s="90">
        <v>5.5999438484534918E-2</v>
      </c>
      <c r="G10" s="83" t="s">
        <v>116</v>
      </c>
      <c r="H10" s="83" t="s">
        <v>116</v>
      </c>
      <c r="I10" s="83" t="s">
        <v>116</v>
      </c>
      <c r="J10" s="83" t="s">
        <v>116</v>
      </c>
    </row>
    <row r="11" spans="1:10" ht="11.25" customHeight="1" x14ac:dyDescent="0.2">
      <c r="A11" s="87">
        <v>1</v>
      </c>
      <c r="B11" s="85">
        <v>2001</v>
      </c>
      <c r="C11" s="95">
        <v>181.80175750000001</v>
      </c>
      <c r="D11" s="90">
        <v>0.12716645101060878</v>
      </c>
      <c r="E11" s="90">
        <v>0.13072297802628197</v>
      </c>
      <c r="F11" s="90">
        <v>8.4041631315238854E-2</v>
      </c>
      <c r="G11" s="83" t="s">
        <v>116</v>
      </c>
      <c r="H11" s="83" t="s">
        <v>116</v>
      </c>
      <c r="I11" s="83" t="s">
        <v>116</v>
      </c>
      <c r="J11" s="83" t="s">
        <v>116</v>
      </c>
    </row>
    <row r="12" spans="1:10" x14ac:dyDescent="0.2">
      <c r="A12" s="87">
        <v>2</v>
      </c>
      <c r="B12" s="85">
        <v>2002</v>
      </c>
      <c r="C12" s="95">
        <v>186.05666500000001</v>
      </c>
      <c r="D12" s="90">
        <v>0.13230487884362274</v>
      </c>
      <c r="E12" s="90">
        <v>0.14196607771893943</v>
      </c>
      <c r="F12" s="90">
        <v>8.7814080343359288E-2</v>
      </c>
      <c r="G12" s="83" t="s">
        <v>116</v>
      </c>
      <c r="H12" s="83" t="s">
        <v>116</v>
      </c>
      <c r="I12" s="83" t="s">
        <v>116</v>
      </c>
      <c r="J12" s="83" t="s">
        <v>116</v>
      </c>
    </row>
    <row r="13" spans="1:10" x14ac:dyDescent="0.2">
      <c r="A13" s="87">
        <v>3</v>
      </c>
      <c r="B13" s="85">
        <v>2003</v>
      </c>
      <c r="C13" s="95">
        <v>190.44662999999997</v>
      </c>
      <c r="D13" s="90">
        <v>0.13171967114536109</v>
      </c>
      <c r="E13" s="90">
        <v>0.14155546096598534</v>
      </c>
      <c r="F13" s="90">
        <v>8.5878341637830424E-2</v>
      </c>
      <c r="G13" s="83" t="s">
        <v>116</v>
      </c>
      <c r="H13" s="83" t="s">
        <v>116</v>
      </c>
      <c r="I13" s="83" t="s">
        <v>116</v>
      </c>
      <c r="J13" s="83" t="s">
        <v>116</v>
      </c>
    </row>
    <row r="14" spans="1:10" x14ac:dyDescent="0.2">
      <c r="A14" s="87">
        <v>4</v>
      </c>
      <c r="B14" s="85">
        <v>2004</v>
      </c>
      <c r="C14" s="95">
        <v>195.23460750000001</v>
      </c>
      <c r="D14" s="90">
        <v>0.12621165401637827</v>
      </c>
      <c r="E14" s="90">
        <v>0.12920409303799288</v>
      </c>
      <c r="F14" s="90">
        <v>8.1347513235554683E-2</v>
      </c>
      <c r="G14" s="83" t="s">
        <v>116</v>
      </c>
      <c r="H14" s="83" t="s">
        <v>116</v>
      </c>
      <c r="I14" s="83" t="s">
        <v>116</v>
      </c>
      <c r="J14" s="83" t="s">
        <v>116</v>
      </c>
    </row>
    <row r="15" spans="1:10" x14ac:dyDescent="0.2">
      <c r="A15" s="87">
        <v>5</v>
      </c>
      <c r="B15" s="85">
        <v>2005</v>
      </c>
      <c r="C15" s="95">
        <v>202.45080000000002</v>
      </c>
      <c r="D15" s="90">
        <v>0.12661228696841542</v>
      </c>
      <c r="E15" s="90">
        <v>0.12613558984801945</v>
      </c>
      <c r="F15" s="90">
        <v>8.3276468729328992E-2</v>
      </c>
      <c r="G15" s="83" t="s">
        <v>116</v>
      </c>
      <c r="H15" s="83" t="s">
        <v>116</v>
      </c>
      <c r="I15" s="83" t="s">
        <v>116</v>
      </c>
      <c r="J15" s="83" t="s">
        <v>116</v>
      </c>
    </row>
    <row r="16" spans="1:10" x14ac:dyDescent="0.2">
      <c r="A16" s="87">
        <v>6</v>
      </c>
      <c r="B16" s="85">
        <v>2006</v>
      </c>
      <c r="C16" s="95">
        <v>210.46077000000002</v>
      </c>
      <c r="D16" s="90">
        <v>0.147949316558281</v>
      </c>
      <c r="E16" s="90">
        <v>0.13308439097885813</v>
      </c>
      <c r="F16" s="90">
        <v>8.4024220209372669E-2</v>
      </c>
      <c r="G16" s="83" t="s">
        <v>116</v>
      </c>
      <c r="H16" s="83" t="s">
        <v>116</v>
      </c>
      <c r="I16" s="83" t="s">
        <v>116</v>
      </c>
      <c r="J16" s="83" t="s">
        <v>116</v>
      </c>
    </row>
    <row r="17" spans="1:10" x14ac:dyDescent="0.2">
      <c r="A17" s="87">
        <v>7</v>
      </c>
      <c r="B17" s="85">
        <v>2007</v>
      </c>
      <c r="C17" s="95">
        <v>217.27488999999997</v>
      </c>
      <c r="D17" s="90">
        <v>0.1486018942168158</v>
      </c>
      <c r="E17" s="90">
        <v>0.1321037789735888</v>
      </c>
      <c r="F17" s="90">
        <v>8.4382674784055534E-2</v>
      </c>
      <c r="G17" s="83" t="s">
        <v>116</v>
      </c>
      <c r="H17" s="83" t="s">
        <v>116</v>
      </c>
      <c r="I17" s="83" t="s">
        <v>116</v>
      </c>
      <c r="J17" s="83" t="s">
        <v>116</v>
      </c>
    </row>
    <row r="18" spans="1:10" ht="11.25" customHeight="1" x14ac:dyDescent="0.2">
      <c r="A18" s="87">
        <v>8</v>
      </c>
      <c r="B18" s="85">
        <v>2008</v>
      </c>
      <c r="C18" s="95">
        <v>224.6789225</v>
      </c>
      <c r="D18" s="90">
        <v>0.15001983900848428</v>
      </c>
      <c r="E18" s="90">
        <v>0.13092458169722884</v>
      </c>
      <c r="F18" s="90">
        <v>9.1899600566849829E-2</v>
      </c>
      <c r="G18" s="83" t="s">
        <v>116</v>
      </c>
      <c r="H18" s="83" t="s">
        <v>116</v>
      </c>
      <c r="I18" s="83" t="s">
        <v>116</v>
      </c>
      <c r="J18" s="83" t="s">
        <v>116</v>
      </c>
    </row>
    <row r="19" spans="1:10" x14ac:dyDescent="0.2">
      <c r="A19" s="87">
        <v>9</v>
      </c>
      <c r="B19" s="85">
        <v>2009</v>
      </c>
      <c r="C19" s="95">
        <v>224.17640499999999</v>
      </c>
      <c r="D19" s="90">
        <v>0.15663310688667823</v>
      </c>
      <c r="E19" s="90">
        <v>0.14195263136563788</v>
      </c>
      <c r="F19" s="90">
        <v>9.7742213349705384E-2</v>
      </c>
      <c r="G19" s="83" t="s">
        <v>116</v>
      </c>
      <c r="H19" s="83" t="s">
        <v>116</v>
      </c>
      <c r="I19" s="83" t="s">
        <v>116</v>
      </c>
      <c r="J19" s="83" t="s">
        <v>116</v>
      </c>
    </row>
    <row r="20" spans="1:10" x14ac:dyDescent="0.2">
      <c r="A20" s="87">
        <v>10</v>
      </c>
      <c r="B20" s="85">
        <v>2010</v>
      </c>
      <c r="C20" s="95">
        <v>226.93462</v>
      </c>
      <c r="D20" s="90">
        <v>0.15561504303761234</v>
      </c>
      <c r="E20" s="90">
        <v>0.14595740308015823</v>
      </c>
      <c r="F20" s="90">
        <v>9.5970346082574598E-2</v>
      </c>
      <c r="G20" s="83" t="s">
        <v>116</v>
      </c>
      <c r="H20" s="83" t="s">
        <v>116</v>
      </c>
      <c r="I20" s="83" t="s">
        <v>116</v>
      </c>
      <c r="J20" s="83" t="s">
        <v>116</v>
      </c>
    </row>
    <row r="21" spans="1:10" x14ac:dyDescent="0.2">
      <c r="A21" s="87">
        <v>11</v>
      </c>
      <c r="B21" s="85">
        <v>2011</v>
      </c>
      <c r="C21" s="95">
        <v>232.76605500000002</v>
      </c>
      <c r="D21" s="90">
        <v>0.15459056704955995</v>
      </c>
      <c r="E21" s="90">
        <v>0.143451379931851</v>
      </c>
      <c r="F21" s="90">
        <v>9.2582571384311044E-2</v>
      </c>
      <c r="G21" s="83" t="s">
        <v>116</v>
      </c>
      <c r="H21" s="83" t="s">
        <v>116</v>
      </c>
      <c r="I21" s="83" t="s">
        <v>116</v>
      </c>
      <c r="J21" s="83" t="s">
        <v>116</v>
      </c>
    </row>
    <row r="22" spans="1:10" x14ac:dyDescent="0.2">
      <c r="A22" s="87">
        <v>12</v>
      </c>
      <c r="B22" s="85">
        <v>2012</v>
      </c>
      <c r="C22" s="95">
        <v>238.15076000000002</v>
      </c>
      <c r="D22" s="90">
        <v>0.15899561740353832</v>
      </c>
      <c r="E22" s="90">
        <v>0.14485882621830046</v>
      </c>
      <c r="F22" s="90">
        <v>9.104171841104064E-2</v>
      </c>
      <c r="G22" s="83" t="s">
        <v>116</v>
      </c>
      <c r="H22" s="83" t="s">
        <v>116</v>
      </c>
      <c r="I22" s="83" t="s">
        <v>116</v>
      </c>
      <c r="J22" s="83" t="s">
        <v>116</v>
      </c>
    </row>
    <row r="23" spans="1:10" x14ac:dyDescent="0.2">
      <c r="A23" s="87">
        <v>13</v>
      </c>
      <c r="B23" s="3">
        <v>2013</v>
      </c>
      <c r="C23" s="95">
        <v>241.79264999999998</v>
      </c>
      <c r="D23" s="90">
        <v>0.16388779963258651</v>
      </c>
      <c r="E23" s="90">
        <v>0.14874267088143234</v>
      </c>
      <c r="F23" s="90">
        <v>9.3509868446050595E-2</v>
      </c>
      <c r="G23" s="83" t="s">
        <v>116</v>
      </c>
      <c r="H23" s="83" t="s">
        <v>116</v>
      </c>
      <c r="I23" s="83" t="s">
        <v>116</v>
      </c>
      <c r="J23" s="83" t="s">
        <v>116</v>
      </c>
    </row>
    <row r="24" spans="1:10" x14ac:dyDescent="0.2">
      <c r="A24" s="87">
        <v>14</v>
      </c>
      <c r="B24" s="3">
        <v>2014</v>
      </c>
      <c r="C24" s="95">
        <v>246.25655999999998</v>
      </c>
      <c r="D24" s="90">
        <v>0.16927547833200698</v>
      </c>
      <c r="E24" s="90">
        <v>0.15707248066947291</v>
      </c>
      <c r="F24" s="90">
        <v>9.6304122535440184E-2</v>
      </c>
      <c r="G24" s="83" t="s">
        <v>116</v>
      </c>
      <c r="H24" s="83" t="s">
        <v>116</v>
      </c>
      <c r="I24" s="83" t="s">
        <v>116</v>
      </c>
      <c r="J24" s="83" t="s">
        <v>116</v>
      </c>
    </row>
    <row r="25" spans="1:10" x14ac:dyDescent="0.2">
      <c r="A25" s="87">
        <v>15</v>
      </c>
      <c r="B25" s="5">
        <v>2015</v>
      </c>
      <c r="C25" s="95">
        <v>250.28155000000001</v>
      </c>
      <c r="D25" s="106"/>
      <c r="E25" s="106"/>
      <c r="F25" s="106"/>
      <c r="G25" s="107"/>
      <c r="H25" s="107"/>
      <c r="I25" s="107"/>
      <c r="J25" s="107"/>
    </row>
    <row r="26" spans="1:10" x14ac:dyDescent="0.2">
      <c r="A26" s="87">
        <v>16</v>
      </c>
      <c r="B26" s="5">
        <v>2016</v>
      </c>
      <c r="C26" s="95">
        <v>256.91684499999997</v>
      </c>
      <c r="D26" s="106"/>
      <c r="E26" s="106"/>
      <c r="F26" s="106"/>
      <c r="G26" s="107"/>
      <c r="H26" s="107"/>
      <c r="I26" s="107"/>
      <c r="J26" s="107"/>
    </row>
    <row r="27" spans="1:10" x14ac:dyDescent="0.2">
      <c r="A27" s="87">
        <v>17</v>
      </c>
      <c r="B27" s="5">
        <v>2017</v>
      </c>
      <c r="C27" s="95">
        <v>265.1702075</v>
      </c>
      <c r="D27" s="106"/>
      <c r="E27" s="106"/>
      <c r="F27" s="106"/>
      <c r="G27" s="107"/>
      <c r="H27" s="107"/>
      <c r="I27" s="107"/>
      <c r="J27" s="107"/>
    </row>
    <row r="28" spans="1:10" x14ac:dyDescent="0.2">
      <c r="A28" s="87">
        <v>18</v>
      </c>
      <c r="B28" s="3">
        <v>2018</v>
      </c>
      <c r="C28" s="95">
        <v>273.73417749999999</v>
      </c>
      <c r="D28" s="106"/>
      <c r="E28" s="106"/>
      <c r="F28" s="106"/>
      <c r="G28" s="107"/>
      <c r="H28" s="107"/>
      <c r="I28" s="107"/>
      <c r="J28" s="107"/>
    </row>
    <row r="29" spans="1:10" x14ac:dyDescent="0.2">
      <c r="A29" s="87">
        <v>19</v>
      </c>
      <c r="B29" s="5">
        <v>2019</v>
      </c>
      <c r="C29" s="95">
        <v>281.94571000000002</v>
      </c>
      <c r="D29" s="106"/>
      <c r="E29" s="106"/>
      <c r="F29" s="106"/>
      <c r="G29" s="107"/>
      <c r="H29" s="107"/>
      <c r="I29" s="107"/>
      <c r="J29" s="107"/>
    </row>
    <row r="30" spans="1:10" x14ac:dyDescent="0.2">
      <c r="A30" s="87">
        <v>20</v>
      </c>
      <c r="B30" s="5">
        <v>2020</v>
      </c>
      <c r="C30" s="95">
        <v>289.78648249999998</v>
      </c>
      <c r="D30" s="106"/>
      <c r="E30" s="106"/>
      <c r="F30" s="106"/>
      <c r="G30" s="107"/>
      <c r="H30" s="107"/>
      <c r="I30" s="107"/>
      <c r="J30" s="107"/>
    </row>
    <row r="31" spans="1:10" x14ac:dyDescent="0.2">
      <c r="A31" s="87">
        <v>21</v>
      </c>
      <c r="B31" s="5">
        <v>2021</v>
      </c>
      <c r="C31" s="95">
        <v>297.74724249999997</v>
      </c>
      <c r="D31" s="106"/>
      <c r="E31" s="106"/>
      <c r="F31" s="106"/>
      <c r="G31" s="107"/>
      <c r="H31" s="107"/>
      <c r="I31" s="107"/>
      <c r="J31" s="107"/>
    </row>
    <row r="32" spans="1:10" x14ac:dyDescent="0.2">
      <c r="A32" s="87">
        <v>22</v>
      </c>
      <c r="B32" s="3">
        <v>2022</v>
      </c>
      <c r="C32" s="95">
        <v>305.81438500000002</v>
      </c>
      <c r="D32" s="106"/>
      <c r="E32" s="106"/>
      <c r="F32" s="106"/>
      <c r="G32" s="107"/>
      <c r="H32" s="107"/>
      <c r="I32" s="107"/>
      <c r="J32" s="107"/>
    </row>
    <row r="33" spans="1:10" x14ac:dyDescent="0.2">
      <c r="A33" s="87">
        <v>23</v>
      </c>
      <c r="B33" s="5">
        <v>2023</v>
      </c>
      <c r="C33" s="95">
        <v>313.95810749999998</v>
      </c>
      <c r="D33" s="106"/>
      <c r="E33" s="106"/>
      <c r="F33" s="106"/>
      <c r="G33" s="107"/>
      <c r="H33" s="107"/>
      <c r="I33" s="107"/>
      <c r="J33" s="107"/>
    </row>
    <row r="34" spans="1:10" x14ac:dyDescent="0.2">
      <c r="A34" s="87">
        <v>24</v>
      </c>
      <c r="B34" s="3">
        <v>2024</v>
      </c>
      <c r="C34" s="95">
        <v>322.10971000000001</v>
      </c>
      <c r="D34" s="106"/>
      <c r="E34" s="106"/>
      <c r="F34" s="106"/>
      <c r="G34" s="107"/>
      <c r="H34" s="107"/>
      <c r="I34" s="107"/>
      <c r="J34" s="107"/>
    </row>
    <row r="35" spans="1:10" x14ac:dyDescent="0.2">
      <c r="B35" s="2"/>
      <c r="C35" s="2"/>
      <c r="D35" s="6"/>
      <c r="E35" s="6"/>
      <c r="F35" s="6"/>
      <c r="G35" s="6"/>
      <c r="H35" s="6"/>
      <c r="I35" s="6"/>
      <c r="J35" s="6"/>
    </row>
    <row r="36" spans="1:10" s="2" customFormat="1" x14ac:dyDescent="0.2">
      <c r="D36" s="6"/>
      <c r="E36" s="6"/>
      <c r="F36" s="6"/>
      <c r="G36" s="6"/>
      <c r="H36" s="6"/>
      <c r="I36" s="6"/>
      <c r="J36"/>
    </row>
    <row r="37" spans="1:10" x14ac:dyDescent="0.2">
      <c r="C37" t="s">
        <v>121</v>
      </c>
      <c r="D37" s="9"/>
    </row>
    <row r="38" spans="1:10" x14ac:dyDescent="0.2">
      <c r="B38" s="96"/>
      <c r="C38" t="s">
        <v>154</v>
      </c>
    </row>
  </sheetData>
  <customSheetViews>
    <customSheetView guid="{DC437496-B10F-474B-8F6E-F19B4DA7C026}" scale="75" showPageBreaks="1" showGridLines="0" fitToPage="1" printArea="1">
      <selection activeCell="B7" sqref="B7"/>
      <pageMargins left="0.75" right="0.75" top="1" bottom="1" header="0.5" footer="0.5"/>
      <pageSetup orientation="landscape" r:id="rId1"/>
      <headerFooter alignWithMargins="0">
        <oddFooter>&amp;R&amp;A</oddFooter>
      </headerFooter>
    </customSheetView>
    <customSheetView guid="{C3E70234-FA18-40E7-B25F-218A5F7D2EA2}" scale="75" showGridLines="0" fitToPage="1">
      <selection activeCell="B7" sqref="B7"/>
      <pageMargins left="0.75" right="0.75" top="1" bottom="1" header="0.5" footer="0.5"/>
      <pageSetup orientation="landscape" r:id="rId2"/>
      <headerFooter alignWithMargins="0">
        <oddFooter>&amp;R&amp;A</oddFooter>
      </headerFooter>
    </customSheetView>
  </customSheetViews>
  <mergeCells count="1">
    <mergeCell ref="D8:J8"/>
  </mergeCells>
  <phoneticPr fontId="0" type="noConversion"/>
  <printOptions horizontalCentered="1" gridLinesSet="0"/>
  <pageMargins left="0.75" right="0.75" top="1" bottom="1" header="0.5" footer="0.5"/>
  <pageSetup orientation="landscape" r:id="rId3"/>
  <headerFooter alignWithMargins="0">
    <oddFooter>&amp;R&amp;A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K35"/>
  <sheetViews>
    <sheetView showGridLines="0" view="pageBreakPreview" zoomScale="60" zoomScaleNormal="130" workbookViewId="0">
      <selection activeCell="D10" sqref="D10"/>
    </sheetView>
  </sheetViews>
  <sheetFormatPr defaultColWidth="17.6640625" defaultRowHeight="11.25" x14ac:dyDescent="0.2"/>
  <cols>
    <col min="1" max="1" width="4.1640625" style="9" bestFit="1" customWidth="1"/>
    <col min="2" max="2" width="12.6640625" style="9" customWidth="1"/>
    <col min="3" max="9" width="15.6640625" style="9" customWidth="1"/>
    <col min="10" max="10" width="14.5" style="9" customWidth="1"/>
    <col min="11" max="16384" width="17.6640625" style="9"/>
  </cols>
  <sheetData>
    <row r="1" spans="1:10" s="28" customFormat="1" ht="15.75" x14ac:dyDescent="0.25">
      <c r="B1" s="125" t="s">
        <v>35</v>
      </c>
      <c r="C1" s="125"/>
      <c r="D1" s="125"/>
      <c r="E1" s="125"/>
      <c r="F1" s="125"/>
      <c r="G1" s="125"/>
      <c r="H1" s="125"/>
      <c r="I1" s="125"/>
      <c r="J1" s="125"/>
    </row>
    <row r="2" spans="1:10" ht="12.75" x14ac:dyDescent="0.2">
      <c r="B2" s="35" t="str">
        <f>CoName</f>
        <v>Pacific Gas and Electric Company</v>
      </c>
      <c r="C2" s="35"/>
      <c r="D2" s="35"/>
      <c r="E2" s="35"/>
      <c r="F2" s="35"/>
      <c r="G2" s="35"/>
      <c r="H2" s="35"/>
      <c r="I2" s="35"/>
      <c r="J2" s="36"/>
    </row>
    <row r="3" spans="1:10" ht="12.75" x14ac:dyDescent="0.2">
      <c r="B3" s="35"/>
      <c r="C3" s="35"/>
      <c r="D3" s="35"/>
      <c r="E3" s="35"/>
      <c r="F3" s="35"/>
      <c r="G3" s="35"/>
      <c r="H3" s="35"/>
      <c r="I3" s="35"/>
      <c r="J3" s="36"/>
    </row>
    <row r="4" spans="1:10" ht="12.75" x14ac:dyDescent="0.2">
      <c r="B4" s="35"/>
      <c r="C4" s="35"/>
      <c r="D4" s="35"/>
      <c r="E4" s="35"/>
      <c r="F4" s="35"/>
      <c r="G4" s="35"/>
      <c r="H4" s="35"/>
      <c r="I4" s="35"/>
      <c r="J4" s="36"/>
    </row>
    <row r="5" spans="1:10" s="28" customFormat="1" ht="15.75" x14ac:dyDescent="0.25">
      <c r="B5" s="37" t="s">
        <v>28</v>
      </c>
      <c r="C5" s="37"/>
      <c r="D5" s="37"/>
      <c r="E5" s="37"/>
      <c r="F5" s="37"/>
      <c r="G5" s="37"/>
      <c r="H5" s="37"/>
      <c r="I5" s="37"/>
      <c r="J5" s="38"/>
    </row>
    <row r="6" spans="1:10" s="28" customFormat="1" ht="15.75" x14ac:dyDescent="0.25">
      <c r="B6" s="37"/>
      <c r="C6" s="37"/>
      <c r="D6" s="37"/>
      <c r="E6" s="37"/>
      <c r="F6" s="37"/>
      <c r="G6" s="37"/>
      <c r="H6" s="37"/>
      <c r="I6" s="37"/>
      <c r="J6" s="38"/>
    </row>
    <row r="7" spans="1:10" ht="22.5" customHeight="1" x14ac:dyDescent="0.2">
      <c r="B7" s="128" t="e">
        <f>+#REF!</f>
        <v>#REF!</v>
      </c>
      <c r="C7" s="128"/>
      <c r="D7" s="128"/>
      <c r="E7" s="128"/>
      <c r="F7" s="128"/>
      <c r="G7" s="128"/>
      <c r="H7" s="128"/>
      <c r="I7" s="128"/>
      <c r="J7" s="128"/>
    </row>
    <row r="8" spans="1:10" x14ac:dyDescent="0.2">
      <c r="B8" s="32"/>
      <c r="C8" s="34" t="s">
        <v>26</v>
      </c>
      <c r="D8" s="30"/>
      <c r="E8" s="30"/>
      <c r="F8" s="30"/>
      <c r="G8" s="30"/>
      <c r="H8" s="30"/>
      <c r="I8" s="31"/>
      <c r="J8" s="132" t="s">
        <v>27</v>
      </c>
    </row>
    <row r="9" spans="1:10" x14ac:dyDescent="0.2">
      <c r="B9" s="33" t="s">
        <v>12</v>
      </c>
      <c r="C9" s="73" t="s">
        <v>37</v>
      </c>
      <c r="D9" s="73" t="s">
        <v>81</v>
      </c>
      <c r="E9" s="73" t="s">
        <v>82</v>
      </c>
      <c r="F9" s="73" t="s">
        <v>41</v>
      </c>
      <c r="G9" s="73" t="s">
        <v>83</v>
      </c>
      <c r="H9" s="73" t="s">
        <v>84</v>
      </c>
      <c r="I9" s="75" t="s">
        <v>13</v>
      </c>
      <c r="J9" s="133"/>
    </row>
    <row r="10" spans="1:10" x14ac:dyDescent="0.2">
      <c r="B10" s="85">
        <v>2000</v>
      </c>
      <c r="C10" s="83">
        <v>4091104.3333333335</v>
      </c>
      <c r="D10" s="83">
        <v>483706.33333333331</v>
      </c>
      <c r="E10" s="83">
        <v>1310.25</v>
      </c>
      <c r="F10" s="83">
        <v>85050.333333333328</v>
      </c>
      <c r="G10" s="83" t="s">
        <v>116</v>
      </c>
      <c r="H10" s="83">
        <v>23551.833333333332</v>
      </c>
      <c r="I10" s="83">
        <v>3619.25</v>
      </c>
      <c r="J10" s="74"/>
    </row>
    <row r="11" spans="1:10" x14ac:dyDescent="0.2">
      <c r="A11" s="84"/>
      <c r="B11" s="85">
        <v>2001</v>
      </c>
      <c r="C11" s="83">
        <v>4148552</v>
      </c>
      <c r="D11" s="83">
        <v>490930</v>
      </c>
      <c r="E11" s="83">
        <v>1337.0833333333333</v>
      </c>
      <c r="F11" s="83">
        <v>83932.083333333328</v>
      </c>
      <c r="G11" s="83" t="s">
        <v>116</v>
      </c>
      <c r="H11" s="83">
        <v>23943.583333333332</v>
      </c>
      <c r="I11" s="83">
        <v>3647.5</v>
      </c>
      <c r="J11" s="74"/>
    </row>
    <row r="12" spans="1:10" x14ac:dyDescent="0.2">
      <c r="A12" s="84"/>
      <c r="B12" s="85">
        <v>2002</v>
      </c>
      <c r="C12" s="83">
        <v>4210622.083333333</v>
      </c>
      <c r="D12" s="83">
        <v>495498.83333333331</v>
      </c>
      <c r="E12" s="83">
        <v>1261.75</v>
      </c>
      <c r="F12" s="83">
        <v>82280.833333333328</v>
      </c>
      <c r="G12" s="83" t="s">
        <v>116</v>
      </c>
      <c r="H12" s="83">
        <v>24280.125</v>
      </c>
      <c r="I12" s="83">
        <v>3659.666666666667</v>
      </c>
      <c r="J12" s="74"/>
    </row>
    <row r="13" spans="1:10" x14ac:dyDescent="0.2">
      <c r="A13" s="84"/>
      <c r="B13" s="85">
        <v>2003</v>
      </c>
      <c r="C13" s="83">
        <v>4284529.666666667</v>
      </c>
      <c r="D13" s="83">
        <v>500646.5</v>
      </c>
      <c r="E13" s="83">
        <v>1288.3333333333333</v>
      </c>
      <c r="F13" s="83">
        <v>81028.5</v>
      </c>
      <c r="G13" s="83" t="s">
        <v>116</v>
      </c>
      <c r="H13" s="83">
        <v>27172.5</v>
      </c>
      <c r="I13" s="83">
        <v>3640</v>
      </c>
      <c r="J13" s="74"/>
    </row>
    <row r="14" spans="1:10" x14ac:dyDescent="0.2">
      <c r="A14" s="84"/>
      <c r="B14" s="85">
        <v>2004</v>
      </c>
      <c r="C14" s="83">
        <v>4351973.583333333</v>
      </c>
      <c r="D14" s="83">
        <v>509187.08333333331</v>
      </c>
      <c r="E14" s="83">
        <v>1275.75</v>
      </c>
      <c r="F14" s="83">
        <v>79886.166666666672</v>
      </c>
      <c r="G14" s="83" t="s">
        <v>116</v>
      </c>
      <c r="H14" s="83">
        <v>27709.833333333332</v>
      </c>
      <c r="I14" s="83">
        <v>3649.9166666666665</v>
      </c>
      <c r="J14" s="74"/>
    </row>
    <row r="15" spans="1:10" x14ac:dyDescent="0.2">
      <c r="A15" s="84"/>
      <c r="B15" s="85">
        <v>2005</v>
      </c>
      <c r="C15" s="83">
        <v>4418270.166666667</v>
      </c>
      <c r="D15" s="83">
        <v>513418.66666666669</v>
      </c>
      <c r="E15" s="83">
        <v>1216.3333333333333</v>
      </c>
      <c r="F15" s="83">
        <v>79096.666666666672</v>
      </c>
      <c r="G15" s="83" t="s">
        <v>116</v>
      </c>
      <c r="H15" s="83">
        <v>28309.5</v>
      </c>
      <c r="I15" s="83">
        <v>3618.9166666666665</v>
      </c>
      <c r="J15" s="74"/>
    </row>
    <row r="16" spans="1:10" x14ac:dyDescent="0.2">
      <c r="A16" s="84"/>
      <c r="B16" s="85">
        <v>2006</v>
      </c>
      <c r="C16" s="83">
        <v>4478081</v>
      </c>
      <c r="D16" s="83">
        <v>519387.91666666669</v>
      </c>
      <c r="E16" s="83">
        <v>1221.3333333333333</v>
      </c>
      <c r="F16" s="83">
        <v>79331.333333333328</v>
      </c>
      <c r="G16" s="83" t="s">
        <v>116</v>
      </c>
      <c r="H16" s="83">
        <v>28974.666666666668</v>
      </c>
      <c r="I16" s="83">
        <v>3603.6666666666665</v>
      </c>
      <c r="J16" s="74"/>
    </row>
    <row r="17" spans="1:10" x14ac:dyDescent="0.2">
      <c r="A17" s="84"/>
      <c r="B17" s="85">
        <v>2007</v>
      </c>
      <c r="C17" s="83">
        <v>4527214</v>
      </c>
      <c r="D17" s="83">
        <v>526374.58333333337</v>
      </c>
      <c r="E17" s="83">
        <v>1265.75</v>
      </c>
      <c r="F17" s="83">
        <v>80644.166666666672</v>
      </c>
      <c r="G17" s="83" t="s">
        <v>116</v>
      </c>
      <c r="H17" s="83">
        <v>29879.416666666668</v>
      </c>
      <c r="I17" s="83">
        <v>3610</v>
      </c>
      <c r="J17" s="74"/>
    </row>
    <row r="18" spans="1:10" x14ac:dyDescent="0.2">
      <c r="A18" s="84"/>
      <c r="B18" s="85">
        <v>2008</v>
      </c>
      <c r="C18" s="83">
        <v>4557752.5</v>
      </c>
      <c r="D18" s="83">
        <v>531287.33333333337</v>
      </c>
      <c r="E18" s="83">
        <v>1275.75</v>
      </c>
      <c r="F18" s="83">
        <v>81956.083333333328</v>
      </c>
      <c r="G18" s="83" t="s">
        <v>116</v>
      </c>
      <c r="H18" s="83">
        <v>30723.75</v>
      </c>
      <c r="I18" s="83">
        <v>3606.5</v>
      </c>
      <c r="J18" s="74"/>
    </row>
    <row r="19" spans="1:10" x14ac:dyDescent="0.2">
      <c r="A19" s="84"/>
      <c r="B19" s="85">
        <v>2009</v>
      </c>
      <c r="C19" s="83">
        <v>4564714.333333333</v>
      </c>
      <c r="D19" s="83">
        <v>531651.5</v>
      </c>
      <c r="E19" s="83">
        <v>1290.5833333333333</v>
      </c>
      <c r="F19" s="83">
        <v>83638.5</v>
      </c>
      <c r="G19" s="83" t="s">
        <v>116</v>
      </c>
      <c r="H19" s="83">
        <v>31419.666666666668</v>
      </c>
      <c r="I19" s="83">
        <v>3619.0833333333335</v>
      </c>
      <c r="J19" s="74"/>
    </row>
    <row r="20" spans="1:10" x14ac:dyDescent="0.2">
      <c r="A20" s="84"/>
      <c r="B20" s="85">
        <v>2010</v>
      </c>
      <c r="C20" s="83">
        <v>4575988.166666667</v>
      </c>
      <c r="D20" s="83">
        <v>531883.16666666663</v>
      </c>
      <c r="E20" s="83">
        <v>1277.0833333333333</v>
      </c>
      <c r="F20" s="83">
        <v>83812.416666666672</v>
      </c>
      <c r="G20" s="83" t="s">
        <v>116</v>
      </c>
      <c r="H20" s="83">
        <v>31901.083333333332</v>
      </c>
      <c r="I20" s="83">
        <v>3634.1666666666665</v>
      </c>
      <c r="J20" s="74"/>
    </row>
    <row r="21" spans="1:10" x14ac:dyDescent="0.2">
      <c r="A21" s="84"/>
      <c r="B21" s="85">
        <v>2011</v>
      </c>
      <c r="C21" s="83">
        <v>4604401.5</v>
      </c>
      <c r="D21" s="83">
        <v>533189.25</v>
      </c>
      <c r="E21" s="83">
        <v>1284.5</v>
      </c>
      <c r="F21" s="83">
        <v>84133.25</v>
      </c>
      <c r="G21" s="83" t="s">
        <v>116</v>
      </c>
      <c r="H21" s="83">
        <v>32422.916666666668</v>
      </c>
      <c r="I21" s="83">
        <v>3649.25</v>
      </c>
      <c r="J21" s="74"/>
    </row>
    <row r="22" spans="1:10" x14ac:dyDescent="0.2">
      <c r="A22" s="84"/>
      <c r="B22" s="85">
        <v>2012</v>
      </c>
      <c r="C22" s="83">
        <v>4630120.583333333</v>
      </c>
      <c r="D22" s="83">
        <v>534789.58333333337</v>
      </c>
      <c r="E22" s="83">
        <v>1283.5833333333333</v>
      </c>
      <c r="F22" s="83">
        <v>84893.333333333328</v>
      </c>
      <c r="G22" s="83" t="s">
        <v>116</v>
      </c>
      <c r="H22" s="83">
        <v>32801.416666666664</v>
      </c>
      <c r="I22" s="83">
        <v>3670.666666666667</v>
      </c>
      <c r="J22" s="74"/>
    </row>
    <row r="23" spans="1:10" x14ac:dyDescent="0.2">
      <c r="A23" s="84"/>
      <c r="B23" s="3">
        <v>2013</v>
      </c>
      <c r="C23" s="83">
        <v>4652308.25</v>
      </c>
      <c r="D23" s="83">
        <v>536138.75</v>
      </c>
      <c r="E23" s="83">
        <v>1275.5</v>
      </c>
      <c r="F23" s="83">
        <v>85541</v>
      </c>
      <c r="G23" s="89" t="s">
        <v>116</v>
      </c>
      <c r="H23" s="83">
        <v>33435.666666666664</v>
      </c>
      <c r="I23" s="83">
        <v>3700.6666666666665</v>
      </c>
      <c r="J23" s="4"/>
    </row>
    <row r="24" spans="1:10" x14ac:dyDescent="0.2">
      <c r="A24" s="84"/>
      <c r="B24" s="3">
        <v>2014</v>
      </c>
      <c r="C24" s="83">
        <v>4679340.75</v>
      </c>
      <c r="D24" s="83">
        <v>538263</v>
      </c>
      <c r="E24" s="83">
        <v>1288.9166666666667</v>
      </c>
      <c r="F24" s="83">
        <v>86818.916666666672</v>
      </c>
      <c r="G24" s="89" t="s">
        <v>116</v>
      </c>
      <c r="H24" s="83">
        <v>33800</v>
      </c>
      <c r="I24" s="83">
        <v>3720.75</v>
      </c>
      <c r="J24" s="4"/>
    </row>
    <row r="25" spans="1:10" x14ac:dyDescent="0.2">
      <c r="B25" s="3">
        <v>2015</v>
      </c>
      <c r="C25" s="89">
        <v>4710940.4271949818</v>
      </c>
      <c r="D25" s="89">
        <v>541552.30901650293</v>
      </c>
      <c r="E25" s="89">
        <v>1278.5346684527799</v>
      </c>
      <c r="F25" s="89">
        <v>87470.469481766224</v>
      </c>
      <c r="G25" s="89" t="s">
        <v>116</v>
      </c>
      <c r="H25" s="89">
        <v>34764.999999999956</v>
      </c>
      <c r="I25" s="83">
        <v>3619.25</v>
      </c>
      <c r="J25" s="4"/>
    </row>
    <row r="26" spans="1:10" x14ac:dyDescent="0.2">
      <c r="B26" s="3">
        <v>2016</v>
      </c>
      <c r="C26" s="89">
        <v>4750287.9066268513</v>
      </c>
      <c r="D26" s="89">
        <v>545118.81520998036</v>
      </c>
      <c r="E26" s="89">
        <v>1282.8193809937302</v>
      </c>
      <c r="F26" s="89">
        <v>87843.685140792688</v>
      </c>
      <c r="G26" s="89" t="s">
        <v>116</v>
      </c>
      <c r="H26" s="89">
        <v>35387.999999999971</v>
      </c>
      <c r="I26" s="83">
        <v>3619.25</v>
      </c>
      <c r="J26" s="4"/>
    </row>
    <row r="27" spans="1:10" x14ac:dyDescent="0.2">
      <c r="B27" s="3">
        <v>2017</v>
      </c>
      <c r="C27" s="89">
        <v>4791918.284460064</v>
      </c>
      <c r="D27" s="89">
        <v>548764.04911795608</v>
      </c>
      <c r="E27" s="89">
        <v>1282.1076323348425</v>
      </c>
      <c r="F27" s="89">
        <v>88233.627144810205</v>
      </c>
      <c r="G27" s="89" t="s">
        <v>116</v>
      </c>
      <c r="H27" s="89">
        <v>36009.999999999949</v>
      </c>
      <c r="I27" s="83">
        <v>3619.25</v>
      </c>
      <c r="J27" s="4"/>
    </row>
    <row r="28" spans="1:10" x14ac:dyDescent="0.2">
      <c r="B28" s="3">
        <v>2018</v>
      </c>
      <c r="C28" s="89">
        <v>4834765.4183098515</v>
      </c>
      <c r="D28" s="89">
        <v>552451.24390348559</v>
      </c>
      <c r="E28" s="89">
        <v>1281.4689525052711</v>
      </c>
      <c r="F28" s="89">
        <v>88641.045115679444</v>
      </c>
      <c r="G28" s="89" t="s">
        <v>116</v>
      </c>
      <c r="H28" s="89">
        <v>36632.999999999978</v>
      </c>
      <c r="I28" s="83">
        <v>3619.25</v>
      </c>
      <c r="J28" s="4"/>
    </row>
    <row r="29" spans="1:10" x14ac:dyDescent="0.2">
      <c r="B29" s="3">
        <v>2019</v>
      </c>
      <c r="C29" s="89">
        <v>4878046.9879477629</v>
      </c>
      <c r="D29" s="89">
        <v>556153.42058075196</v>
      </c>
      <c r="E29" s="89">
        <v>1281.6464118491053</v>
      </c>
      <c r="F29" s="89">
        <v>89066.722270941173</v>
      </c>
      <c r="G29" s="89" t="s">
        <v>116</v>
      </c>
      <c r="H29" s="89">
        <v>37254.999999999985</v>
      </c>
      <c r="I29" s="83">
        <v>3619.25</v>
      </c>
      <c r="J29" s="4"/>
    </row>
    <row r="30" spans="1:10" x14ac:dyDescent="0.2">
      <c r="B30" s="3">
        <v>2020</v>
      </c>
      <c r="C30" s="89">
        <v>4922143.7404649993</v>
      </c>
      <c r="D30" s="89">
        <v>559883.70954061009</v>
      </c>
      <c r="E30" s="89">
        <v>1281.7367576407548</v>
      </c>
      <c r="F30" s="89">
        <v>89511.476929468103</v>
      </c>
      <c r="G30" s="89" t="s">
        <v>116</v>
      </c>
      <c r="H30" s="89">
        <v>37876.999999999956</v>
      </c>
      <c r="I30" s="83">
        <v>3619.25</v>
      </c>
      <c r="J30" s="4"/>
    </row>
    <row r="31" spans="1:10" x14ac:dyDescent="0.2">
      <c r="B31" s="3">
        <v>2021</v>
      </c>
      <c r="C31" s="89">
        <v>4967409.88637299</v>
      </c>
      <c r="D31" s="89">
        <v>563654.32603714231</v>
      </c>
      <c r="E31" s="89">
        <v>1281.6987413889492</v>
      </c>
      <c r="F31" s="89">
        <v>89976.164084595861</v>
      </c>
      <c r="G31" s="89" t="s">
        <v>116</v>
      </c>
      <c r="H31" s="89">
        <v>38499.999999999949</v>
      </c>
      <c r="I31" s="83">
        <v>3619.25</v>
      </c>
      <c r="J31" s="4"/>
    </row>
    <row r="32" spans="1:10" x14ac:dyDescent="0.2">
      <c r="B32" s="3">
        <v>2022</v>
      </c>
      <c r="C32" s="89">
        <v>5014166.7074025879</v>
      </c>
      <c r="D32" s="89">
        <v>567476.34974711621</v>
      </c>
      <c r="E32" s="89">
        <v>1281.687152545092</v>
      </c>
      <c r="F32" s="89">
        <v>90461.67704775602</v>
      </c>
      <c r="G32" s="89" t="s">
        <v>116</v>
      </c>
      <c r="H32" s="89">
        <v>39121.999999999927</v>
      </c>
      <c r="I32" s="83">
        <v>3619.25</v>
      </c>
      <c r="J32" s="4"/>
    </row>
    <row r="33" spans="2:11" x14ac:dyDescent="0.2">
      <c r="B33" s="3">
        <v>2023</v>
      </c>
      <c r="C33" s="89">
        <v>5062297.2086760327</v>
      </c>
      <c r="D33" s="89">
        <v>571345.74600156478</v>
      </c>
      <c r="E33" s="89">
        <v>1281.694578959263</v>
      </c>
      <c r="F33" s="89">
        <v>90968.949165772166</v>
      </c>
      <c r="G33" s="89" t="s">
        <v>116</v>
      </c>
      <c r="H33" s="89">
        <v>39744.999999999935</v>
      </c>
      <c r="I33" s="83">
        <v>3619.25</v>
      </c>
      <c r="J33" s="4"/>
    </row>
    <row r="34" spans="2:11" x14ac:dyDescent="0.2">
      <c r="B34" s="3">
        <v>2024</v>
      </c>
      <c r="C34" s="89">
        <v>5111559.1908472534</v>
      </c>
      <c r="D34" s="89">
        <v>575254.16234776517</v>
      </c>
      <c r="E34" s="89">
        <v>1281.6958297685062</v>
      </c>
      <c r="F34" s="89">
        <v>91498.955615119499</v>
      </c>
      <c r="G34" s="89" t="s">
        <v>116</v>
      </c>
      <c r="H34" s="89">
        <v>40367</v>
      </c>
      <c r="I34" s="83">
        <v>3619.25</v>
      </c>
      <c r="J34" s="4"/>
    </row>
    <row r="35" spans="2:11" s="40" customFormat="1" x14ac:dyDescent="0.2">
      <c r="B35" s="2"/>
      <c r="C35" s="6"/>
      <c r="D35" s="6"/>
      <c r="E35" s="6"/>
      <c r="F35" s="6"/>
      <c r="G35" s="6"/>
      <c r="H35" s="6"/>
      <c r="I35" s="6"/>
      <c r="J35" s="6"/>
      <c r="K35" s="9"/>
    </row>
  </sheetData>
  <customSheetViews>
    <customSheetView guid="{DC437496-B10F-474B-8F6E-F19B4DA7C026}" scale="75" showPageBreaks="1" showGridLines="0" fitToPage="1" printArea="1">
      <selection activeCell="Q82" sqref="Q82"/>
      <pageMargins left="0.75" right="0.75" top="1" bottom="1" header="0.5" footer="0.5"/>
      <pageSetup scale="93" orientation="landscape" r:id="rId1"/>
      <headerFooter alignWithMargins="0">
        <oddFooter>&amp;R&amp;A</oddFooter>
      </headerFooter>
    </customSheetView>
    <customSheetView guid="{C3E70234-FA18-40E7-B25F-218A5F7D2EA2}" scale="75" showGridLines="0" fitToPage="1">
      <selection activeCell="Q82" sqref="Q82"/>
      <pageMargins left="0.75" right="0.75" top="1" bottom="1" header="0.5" footer="0.5"/>
      <pageSetup scale="88" orientation="landscape" r:id="rId2"/>
      <headerFooter alignWithMargins="0">
        <oddFooter>&amp;R&amp;A</oddFooter>
      </headerFooter>
    </customSheetView>
  </customSheetViews>
  <mergeCells count="3">
    <mergeCell ref="J8:J9"/>
    <mergeCell ref="B7:J7"/>
    <mergeCell ref="B1:J1"/>
  </mergeCells>
  <phoneticPr fontId="0" type="noConversion"/>
  <printOptions horizontalCentered="1"/>
  <pageMargins left="0.75" right="0.75" top="1" bottom="1" header="0.5" footer="0.5"/>
  <pageSetup scale="98" orientation="landscape" r:id="rId3"/>
  <headerFooter alignWithMargins="0">
    <oddFooter>&amp;R&amp;A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showGridLines="0" view="pageBreakPreview" zoomScale="60" zoomScaleNormal="100" workbookViewId="0">
      <selection activeCell="H9" sqref="H9"/>
    </sheetView>
  </sheetViews>
  <sheetFormatPr defaultRowHeight="11.25" x14ac:dyDescent="0.2"/>
  <cols>
    <col min="2" max="2" width="13.5" customWidth="1"/>
    <col min="4" max="15" width="9.6640625" bestFit="1" customWidth="1"/>
  </cols>
  <sheetData>
    <row r="1" spans="1:17" ht="15.75" x14ac:dyDescent="0.25">
      <c r="A1" s="134" t="s">
        <v>94</v>
      </c>
      <c r="B1" s="134"/>
      <c r="C1" s="134"/>
      <c r="D1" s="134"/>
      <c r="E1" s="134"/>
      <c r="F1" s="134"/>
      <c r="G1" s="134"/>
      <c r="H1" s="134"/>
      <c r="I1" s="134"/>
      <c r="J1" s="134"/>
      <c r="K1" s="134"/>
      <c r="L1" s="134"/>
      <c r="M1" s="134"/>
      <c r="N1" s="134"/>
      <c r="O1" s="134"/>
      <c r="P1" s="134"/>
      <c r="Q1" s="134"/>
    </row>
    <row r="2" spans="1:17" ht="12.75" x14ac:dyDescent="0.2">
      <c r="A2" s="135" t="str">
        <f>CoName</f>
        <v>Pacific Gas and Electric Company</v>
      </c>
      <c r="B2" s="135"/>
      <c r="C2" s="135"/>
      <c r="D2" s="135"/>
      <c r="E2" s="135"/>
      <c r="F2" s="135"/>
      <c r="G2" s="135"/>
      <c r="H2" s="135"/>
      <c r="I2" s="135"/>
      <c r="J2" s="135"/>
      <c r="K2" s="135"/>
      <c r="L2" s="135"/>
      <c r="M2" s="135"/>
      <c r="N2" s="135"/>
      <c r="O2" s="135"/>
      <c r="P2" s="135"/>
      <c r="Q2" s="135"/>
    </row>
    <row r="3" spans="1:17" ht="12.75" x14ac:dyDescent="0.2">
      <c r="A3" s="15"/>
      <c r="B3" s="15"/>
      <c r="C3" s="15"/>
      <c r="D3" s="15"/>
      <c r="E3" s="15"/>
      <c r="F3" s="15"/>
      <c r="G3" s="15"/>
      <c r="H3" s="15"/>
      <c r="I3" s="15"/>
      <c r="J3" s="15"/>
      <c r="K3" s="15"/>
      <c r="L3" s="15"/>
      <c r="M3" s="15"/>
      <c r="N3" s="15"/>
      <c r="O3" s="15"/>
      <c r="P3" s="15"/>
      <c r="Q3" s="15"/>
    </row>
    <row r="4" spans="1:17" ht="15.75" x14ac:dyDescent="0.25">
      <c r="A4" s="29" t="s">
        <v>102</v>
      </c>
      <c r="B4" s="29"/>
      <c r="C4" s="29"/>
      <c r="D4" s="29"/>
      <c r="E4" s="29"/>
      <c r="F4" s="29"/>
      <c r="G4" s="29"/>
      <c r="H4" s="24"/>
      <c r="I4" s="24"/>
      <c r="J4" s="24"/>
      <c r="K4" s="24"/>
      <c r="L4" s="24"/>
      <c r="M4" s="24"/>
      <c r="N4" s="24"/>
      <c r="O4" s="24"/>
      <c r="P4" s="24"/>
      <c r="Q4" s="24"/>
    </row>
    <row r="5" spans="1:17" ht="12.75" x14ac:dyDescent="0.2">
      <c r="A5" s="78"/>
      <c r="B5" s="7"/>
      <c r="C5" s="7"/>
    </row>
    <row r="6" spans="1:17" ht="12" x14ac:dyDescent="0.2">
      <c r="A6" s="79" t="s">
        <v>11</v>
      </c>
      <c r="B6" s="79" t="s">
        <v>95</v>
      </c>
      <c r="C6" s="79"/>
      <c r="D6" s="80">
        <v>2013</v>
      </c>
      <c r="E6" s="80">
        <v>2014</v>
      </c>
      <c r="F6" s="80">
        <v>2015</v>
      </c>
      <c r="G6" s="80">
        <v>2016</v>
      </c>
      <c r="H6" s="80">
        <v>2017</v>
      </c>
      <c r="I6" s="80">
        <v>2018</v>
      </c>
      <c r="J6" s="80">
        <v>2019</v>
      </c>
      <c r="K6" s="80">
        <v>2020</v>
      </c>
      <c r="L6" s="80">
        <v>2021</v>
      </c>
      <c r="M6" s="80">
        <v>2022</v>
      </c>
      <c r="N6" s="80">
        <v>2023</v>
      </c>
      <c r="O6" s="80">
        <v>2024</v>
      </c>
      <c r="P6" s="80">
        <v>2025</v>
      </c>
      <c r="Q6" s="80">
        <v>2026</v>
      </c>
    </row>
    <row r="7" spans="1:17" x14ac:dyDescent="0.2">
      <c r="A7" s="4" t="s">
        <v>11</v>
      </c>
      <c r="B7" s="4" t="s">
        <v>95</v>
      </c>
      <c r="C7" s="22"/>
      <c r="D7" s="4">
        <v>2013</v>
      </c>
      <c r="E7" s="4">
        <v>2014</v>
      </c>
      <c r="F7" s="4">
        <v>2015</v>
      </c>
      <c r="G7" s="4">
        <v>2016</v>
      </c>
      <c r="H7" s="4">
        <v>2017</v>
      </c>
      <c r="I7" s="4">
        <v>2018</v>
      </c>
      <c r="J7" s="4">
        <v>2019</v>
      </c>
      <c r="K7" s="4">
        <v>2020</v>
      </c>
      <c r="L7" s="4">
        <v>2021</v>
      </c>
      <c r="M7" s="4">
        <v>2022</v>
      </c>
      <c r="N7" s="4">
        <v>2023</v>
      </c>
      <c r="O7" s="4">
        <v>2024</v>
      </c>
      <c r="P7" s="4">
        <v>2025</v>
      </c>
      <c r="Q7" s="4">
        <v>2026</v>
      </c>
    </row>
    <row r="8" spans="1:17" x14ac:dyDescent="0.2">
      <c r="A8" s="4" t="s">
        <v>118</v>
      </c>
      <c r="B8" s="4" t="s">
        <v>119</v>
      </c>
      <c r="C8" s="22" t="s">
        <v>24</v>
      </c>
      <c r="D8" s="4">
        <v>439.92514158105223</v>
      </c>
      <c r="E8" s="4">
        <v>854.30022306114461</v>
      </c>
      <c r="F8" s="4">
        <v>1125.8227887630685</v>
      </c>
      <c r="G8" s="4">
        <v>1337.8595201487647</v>
      </c>
      <c r="H8" s="4">
        <v>1552.9593951631098</v>
      </c>
      <c r="I8" s="4">
        <v>1782.7140236382586</v>
      </c>
      <c r="J8" s="4">
        <v>1949.1442058456817</v>
      </c>
      <c r="K8" s="4">
        <v>2101.9156375498042</v>
      </c>
      <c r="L8" s="4">
        <v>2241.8829548295953</v>
      </c>
      <c r="M8" s="4">
        <v>2373.956931185241</v>
      </c>
      <c r="N8" s="4">
        <v>2498.6657033183146</v>
      </c>
      <c r="O8" s="4">
        <v>2620.2085765561183</v>
      </c>
      <c r="P8" s="4">
        <v>2738.6659214743831</v>
      </c>
      <c r="Q8" s="4">
        <v>2854.1160683343337</v>
      </c>
    </row>
    <row r="9" spans="1:17" x14ac:dyDescent="0.2">
      <c r="A9" s="4" t="s">
        <v>118</v>
      </c>
      <c r="B9" s="4" t="s">
        <v>119</v>
      </c>
      <c r="C9" s="81" t="s">
        <v>23</v>
      </c>
      <c r="D9" s="4">
        <v>1635.7544553654523</v>
      </c>
      <c r="E9" s="4">
        <v>3388.9045891623682</v>
      </c>
      <c r="F9" s="4">
        <v>4402.3817353463464</v>
      </c>
      <c r="G9" s="4">
        <v>5307.5476208712598</v>
      </c>
      <c r="H9" s="4">
        <v>6233.1285440382899</v>
      </c>
      <c r="I9" s="4">
        <v>7184.081979246027</v>
      </c>
      <c r="J9" s="4">
        <v>7898.5866806291042</v>
      </c>
      <c r="K9" s="4">
        <v>8553.1991268446436</v>
      </c>
      <c r="L9" s="4">
        <v>9160.7892371790404</v>
      </c>
      <c r="M9" s="4">
        <v>9741.0124823654569</v>
      </c>
      <c r="N9" s="4">
        <v>10293.60501257595</v>
      </c>
      <c r="O9" s="4">
        <v>10831.664510993876</v>
      </c>
      <c r="P9" s="4">
        <v>11355.573192364347</v>
      </c>
      <c r="Q9" s="4">
        <v>11865.703219289637</v>
      </c>
    </row>
    <row r="10" spans="1:17" x14ac:dyDescent="0.2">
      <c r="A10" s="4" t="s">
        <v>118</v>
      </c>
      <c r="B10" s="4" t="s">
        <v>119</v>
      </c>
      <c r="C10" s="22" t="s">
        <v>70</v>
      </c>
      <c r="D10" s="4">
        <v>-3.4686119890127003</v>
      </c>
      <c r="E10" s="4">
        <v>43.3103769611198</v>
      </c>
      <c r="F10" s="4">
        <v>82.740002488842578</v>
      </c>
      <c r="G10" s="4">
        <v>112.24693937113041</v>
      </c>
      <c r="H10" s="4">
        <v>138.44929388083096</v>
      </c>
      <c r="I10" s="4">
        <v>175.44142134932818</v>
      </c>
      <c r="J10" s="4">
        <v>210.63558025942635</v>
      </c>
      <c r="K10" s="4">
        <v>244.59607718346018</v>
      </c>
      <c r="L10" s="4">
        <v>279.34029150058507</v>
      </c>
      <c r="M10" s="4">
        <v>312.02856930896758</v>
      </c>
      <c r="N10" s="4">
        <v>344.23632926122997</v>
      </c>
      <c r="O10" s="4">
        <v>375.07732490466725</v>
      </c>
      <c r="P10" s="4">
        <v>404.60955607157598</v>
      </c>
      <c r="Q10" s="4">
        <v>432.88856132091922</v>
      </c>
    </row>
    <row r="11" spans="1:17" x14ac:dyDescent="0.2">
      <c r="A11" s="4" t="s">
        <v>118</v>
      </c>
      <c r="B11" s="4" t="s">
        <v>120</v>
      </c>
      <c r="C11" s="22" t="s">
        <v>24</v>
      </c>
      <c r="D11" s="4">
        <v>32.665179680188793</v>
      </c>
      <c r="E11" s="4">
        <v>66.540604700620904</v>
      </c>
      <c r="F11" s="4">
        <v>289.90654964158813</v>
      </c>
      <c r="G11" s="4">
        <v>548.2407442519916</v>
      </c>
      <c r="H11" s="4">
        <v>799.97021152515276</v>
      </c>
      <c r="I11" s="4">
        <v>1037.442031883357</v>
      </c>
      <c r="J11" s="4">
        <v>1273.2097490633419</v>
      </c>
      <c r="K11" s="4">
        <v>1493.1681010851694</v>
      </c>
      <c r="L11" s="4">
        <v>1734.1865666647079</v>
      </c>
      <c r="M11" s="4">
        <v>1990.4178241841792</v>
      </c>
      <c r="N11" s="4">
        <v>2276.5403333960512</v>
      </c>
      <c r="O11" s="4">
        <v>2566.8069822318284</v>
      </c>
      <c r="P11" s="4">
        <v>2861.2777935581835</v>
      </c>
      <c r="Q11" s="4">
        <v>3160.0136596006541</v>
      </c>
    </row>
    <row r="12" spans="1:17" x14ac:dyDescent="0.2">
      <c r="A12" s="4" t="s">
        <v>118</v>
      </c>
      <c r="B12" s="4" t="s">
        <v>120</v>
      </c>
      <c r="C12" s="81" t="s">
        <v>23</v>
      </c>
      <c r="D12" s="4">
        <v>224.75246827066564</v>
      </c>
      <c r="E12" s="4">
        <v>391.79860509236852</v>
      </c>
      <c r="F12" s="4">
        <v>1395.6204374735466</v>
      </c>
      <c r="G12" s="4">
        <v>2551.2931202924933</v>
      </c>
      <c r="H12" s="4">
        <v>3676.9466600598093</v>
      </c>
      <c r="I12" s="4">
        <v>4669.0192788801878</v>
      </c>
      <c r="J12" s="4">
        <v>5753.3525509241554</v>
      </c>
      <c r="K12" s="4">
        <v>6702.0286387819542</v>
      </c>
      <c r="L12" s="4">
        <v>7769.3775591388476</v>
      </c>
      <c r="M12" s="4">
        <v>8909.4494084732032</v>
      </c>
      <c r="N12" s="4">
        <v>10158.799541774024</v>
      </c>
      <c r="O12" s="4">
        <v>11413.498536134995</v>
      </c>
      <c r="P12" s="4">
        <v>12673.569291713469</v>
      </c>
      <c r="Q12" s="4">
        <v>13939.034806709578</v>
      </c>
    </row>
    <row r="13" spans="1:17" x14ac:dyDescent="0.2">
      <c r="A13" s="4" t="s">
        <v>118</v>
      </c>
      <c r="B13" s="4" t="s">
        <v>120</v>
      </c>
      <c r="C13" s="22" t="s">
        <v>70</v>
      </c>
      <c r="D13" s="4">
        <v>27.518263717334797</v>
      </c>
      <c r="E13" s="4">
        <v>54.335342033261441</v>
      </c>
      <c r="F13" s="4">
        <v>71.287182853140663</v>
      </c>
      <c r="G13" s="4">
        <v>89.481671095646846</v>
      </c>
      <c r="H13" s="4">
        <v>107.65509804759608</v>
      </c>
      <c r="I13" s="4">
        <v>132.16831223453744</v>
      </c>
      <c r="J13" s="4">
        <v>159.84678903002907</v>
      </c>
      <c r="K13" s="4">
        <v>185.83630038458261</v>
      </c>
      <c r="L13" s="4">
        <v>213.5738174405721</v>
      </c>
      <c r="M13" s="4">
        <v>242.19156754063999</v>
      </c>
      <c r="N13" s="4">
        <v>270.88468977168952</v>
      </c>
      <c r="O13" s="4">
        <v>300.45163893359802</v>
      </c>
      <c r="P13" s="4">
        <v>330.91902675230267</v>
      </c>
      <c r="Q13" s="4">
        <v>362.31427539335095</v>
      </c>
    </row>
    <row r="14" spans="1:17" x14ac:dyDescent="0.2">
      <c r="A14" s="4"/>
      <c r="B14" s="4"/>
      <c r="C14" s="22" t="s">
        <v>23</v>
      </c>
      <c r="D14" s="4"/>
      <c r="E14" s="4"/>
      <c r="F14" s="4"/>
      <c r="G14" s="4"/>
      <c r="H14" s="4"/>
      <c r="I14" s="4"/>
      <c r="J14" s="4"/>
      <c r="K14" s="4"/>
      <c r="L14" s="4"/>
      <c r="M14" s="4"/>
      <c r="N14" s="4"/>
      <c r="O14" s="4"/>
      <c r="P14" s="4"/>
      <c r="Q14" s="4"/>
    </row>
    <row r="15" spans="1:17" x14ac:dyDescent="0.2">
      <c r="A15" s="4"/>
      <c r="B15" s="4"/>
      <c r="C15" s="81" t="s">
        <v>70</v>
      </c>
      <c r="D15" s="4"/>
      <c r="E15" s="4"/>
      <c r="F15" s="4"/>
      <c r="G15" s="4"/>
      <c r="H15" s="4"/>
      <c r="I15" s="4"/>
      <c r="J15" s="4"/>
      <c r="K15" s="4"/>
      <c r="L15" s="4"/>
      <c r="M15" s="4"/>
      <c r="N15" s="4"/>
      <c r="O15" s="4"/>
      <c r="P15" s="4"/>
      <c r="Q15" s="4"/>
    </row>
    <row r="16" spans="1:17" x14ac:dyDescent="0.2">
      <c r="A16" s="4"/>
      <c r="B16" s="4"/>
      <c r="C16" s="22" t="s">
        <v>24</v>
      </c>
      <c r="D16" s="4"/>
      <c r="E16" s="4"/>
      <c r="F16" s="4"/>
      <c r="G16" s="4"/>
      <c r="H16" s="4"/>
      <c r="I16" s="4"/>
      <c r="J16" s="4"/>
      <c r="K16" s="4"/>
      <c r="L16" s="4"/>
      <c r="M16" s="4"/>
      <c r="N16" s="4"/>
      <c r="O16" s="4"/>
      <c r="P16" s="4"/>
      <c r="Q16" s="4"/>
    </row>
    <row r="17" spans="1:17" x14ac:dyDescent="0.2">
      <c r="A17" s="4"/>
      <c r="B17" s="4"/>
      <c r="C17" s="22" t="s">
        <v>23</v>
      </c>
      <c r="D17" s="4"/>
      <c r="E17" s="4"/>
      <c r="F17" s="4"/>
      <c r="G17" s="4"/>
      <c r="H17" s="4"/>
      <c r="I17" s="4"/>
      <c r="J17" s="4"/>
      <c r="K17" s="4"/>
      <c r="L17" s="4"/>
      <c r="M17" s="4"/>
      <c r="N17" s="4"/>
      <c r="O17" s="4"/>
      <c r="P17" s="4"/>
      <c r="Q17" s="4"/>
    </row>
    <row r="18" spans="1:17" x14ac:dyDescent="0.2">
      <c r="A18" s="4"/>
      <c r="B18" s="4"/>
      <c r="C18" s="81" t="s">
        <v>70</v>
      </c>
      <c r="D18" s="4"/>
      <c r="E18" s="4"/>
      <c r="F18" s="4"/>
      <c r="G18" s="4"/>
      <c r="H18" s="4"/>
      <c r="I18" s="4"/>
      <c r="J18" s="4"/>
      <c r="K18" s="4"/>
      <c r="L18" s="4"/>
      <c r="M18" s="4"/>
      <c r="N18" s="4"/>
      <c r="O18" s="4"/>
      <c r="P18" s="4"/>
      <c r="Q18" s="4"/>
    </row>
    <row r="19" spans="1:17" x14ac:dyDescent="0.2">
      <c r="A19" s="4"/>
      <c r="B19" s="4"/>
      <c r="C19" s="22" t="s">
        <v>24</v>
      </c>
      <c r="D19" s="4"/>
      <c r="E19" s="4"/>
      <c r="F19" s="4"/>
      <c r="G19" s="4"/>
      <c r="H19" s="4"/>
      <c r="I19" s="4"/>
      <c r="J19" s="4"/>
      <c r="K19" s="4"/>
      <c r="L19" s="4"/>
      <c r="M19" s="4"/>
      <c r="N19" s="4"/>
      <c r="O19" s="4"/>
      <c r="P19" s="4"/>
      <c r="Q19" s="4"/>
    </row>
    <row r="20" spans="1:17" x14ac:dyDescent="0.2">
      <c r="A20" s="4"/>
      <c r="B20" s="4"/>
      <c r="C20" s="22" t="s">
        <v>23</v>
      </c>
      <c r="D20" s="4"/>
      <c r="E20" s="4"/>
      <c r="F20" s="4"/>
      <c r="G20" s="4"/>
      <c r="H20" s="4"/>
      <c r="I20" s="4"/>
      <c r="J20" s="4"/>
      <c r="K20" s="4"/>
      <c r="L20" s="4"/>
      <c r="M20" s="4"/>
      <c r="N20" s="4"/>
      <c r="O20" s="4"/>
      <c r="P20" s="4"/>
      <c r="Q20" s="4"/>
    </row>
    <row r="21" spans="1:17" x14ac:dyDescent="0.2">
      <c r="A21" s="4"/>
      <c r="B21" s="4"/>
      <c r="C21" s="81" t="s">
        <v>70</v>
      </c>
      <c r="D21" s="4"/>
      <c r="E21" s="4"/>
      <c r="F21" s="4"/>
      <c r="G21" s="4"/>
      <c r="H21" s="4"/>
      <c r="I21" s="4"/>
      <c r="J21" s="4"/>
      <c r="K21" s="4"/>
      <c r="L21" s="4"/>
      <c r="M21" s="4"/>
      <c r="N21" s="4"/>
      <c r="O21" s="4"/>
      <c r="P21" s="4"/>
      <c r="Q21" s="4"/>
    </row>
    <row r="22" spans="1:17" x14ac:dyDescent="0.2">
      <c r="A22" s="4"/>
      <c r="B22" s="4"/>
      <c r="C22" s="22" t="s">
        <v>24</v>
      </c>
      <c r="D22" s="4"/>
      <c r="E22" s="4"/>
      <c r="F22" s="4"/>
      <c r="G22" s="4"/>
      <c r="H22" s="4"/>
      <c r="I22" s="4"/>
      <c r="J22" s="4"/>
      <c r="K22" s="4"/>
      <c r="L22" s="4"/>
      <c r="M22" s="4"/>
      <c r="N22" s="4"/>
      <c r="O22" s="4"/>
      <c r="P22" s="4"/>
      <c r="Q22" s="4"/>
    </row>
    <row r="23" spans="1:17" x14ac:dyDescent="0.2">
      <c r="A23" s="4"/>
      <c r="B23" s="4"/>
      <c r="C23" s="22" t="s">
        <v>23</v>
      </c>
      <c r="D23" s="4"/>
      <c r="E23" s="4"/>
      <c r="F23" s="4"/>
      <c r="G23" s="4"/>
      <c r="H23" s="4"/>
      <c r="I23" s="4"/>
      <c r="J23" s="4"/>
      <c r="K23" s="4"/>
      <c r="L23" s="4"/>
      <c r="M23" s="4"/>
      <c r="N23" s="4"/>
      <c r="O23" s="4"/>
      <c r="P23" s="4"/>
      <c r="Q23" s="4"/>
    </row>
    <row r="24" spans="1:17" x14ac:dyDescent="0.2">
      <c r="A24" s="4"/>
      <c r="B24" s="4"/>
      <c r="C24" s="81" t="s">
        <v>70</v>
      </c>
      <c r="D24" s="4"/>
      <c r="E24" s="4"/>
      <c r="F24" s="4"/>
      <c r="G24" s="4"/>
      <c r="H24" s="4"/>
      <c r="I24" s="4"/>
      <c r="J24" s="4"/>
      <c r="K24" s="4"/>
      <c r="L24" s="4"/>
      <c r="M24" s="4"/>
      <c r="N24" s="4"/>
      <c r="O24" s="4"/>
      <c r="P24" s="4"/>
      <c r="Q24" s="4"/>
    </row>
    <row r="25" spans="1:17" x14ac:dyDescent="0.2">
      <c r="A25" s="4"/>
      <c r="B25" s="4"/>
      <c r="C25" s="22" t="s">
        <v>24</v>
      </c>
      <c r="D25" s="4"/>
      <c r="E25" s="4"/>
      <c r="F25" s="4"/>
      <c r="G25" s="4"/>
      <c r="H25" s="4"/>
      <c r="I25" s="4"/>
      <c r="J25" s="4"/>
      <c r="K25" s="4"/>
      <c r="L25" s="4"/>
      <c r="M25" s="4"/>
      <c r="N25" s="4"/>
      <c r="O25" s="4"/>
      <c r="P25" s="4"/>
      <c r="Q25" s="4"/>
    </row>
    <row r="26" spans="1:17" x14ac:dyDescent="0.2">
      <c r="A26" s="4"/>
      <c r="B26" s="4"/>
      <c r="C26" s="22" t="s">
        <v>23</v>
      </c>
      <c r="D26" s="4"/>
      <c r="E26" s="4"/>
      <c r="F26" s="4"/>
      <c r="G26" s="4"/>
      <c r="H26" s="4"/>
      <c r="I26" s="4"/>
      <c r="J26" s="4"/>
      <c r="K26" s="4"/>
      <c r="L26" s="4"/>
      <c r="M26" s="4"/>
      <c r="N26" s="4"/>
      <c r="O26" s="4"/>
      <c r="P26" s="4"/>
      <c r="Q26" s="4"/>
    </row>
    <row r="27" spans="1:17" x14ac:dyDescent="0.2">
      <c r="A27" s="4"/>
      <c r="B27" s="4"/>
      <c r="C27" s="81" t="s">
        <v>70</v>
      </c>
      <c r="D27" s="4"/>
      <c r="E27" s="4"/>
      <c r="F27" s="4"/>
      <c r="G27" s="4"/>
      <c r="H27" s="4"/>
      <c r="I27" s="4"/>
      <c r="J27" s="4"/>
      <c r="K27" s="4"/>
      <c r="L27" s="4"/>
      <c r="M27" s="4"/>
      <c r="N27" s="4"/>
      <c r="O27" s="4"/>
      <c r="P27" s="4"/>
      <c r="Q27" s="4"/>
    </row>
    <row r="28" spans="1:17" x14ac:dyDescent="0.2">
      <c r="A28" s="4"/>
      <c r="B28" s="4"/>
      <c r="C28" s="22" t="s">
        <v>24</v>
      </c>
      <c r="D28" s="4"/>
      <c r="E28" s="4"/>
      <c r="F28" s="4"/>
      <c r="G28" s="4"/>
      <c r="H28" s="4"/>
      <c r="I28" s="4"/>
      <c r="J28" s="4"/>
      <c r="K28" s="4"/>
      <c r="L28" s="4"/>
      <c r="M28" s="4"/>
      <c r="N28" s="4"/>
      <c r="O28" s="4"/>
      <c r="P28" s="4"/>
      <c r="Q28" s="4"/>
    </row>
    <row r="29" spans="1:17" x14ac:dyDescent="0.2">
      <c r="A29" s="4"/>
      <c r="B29" s="4"/>
      <c r="C29" s="22" t="s">
        <v>23</v>
      </c>
      <c r="D29" s="4"/>
      <c r="E29" s="4"/>
      <c r="F29" s="4"/>
      <c r="G29" s="4"/>
      <c r="H29" s="4"/>
      <c r="I29" s="4"/>
      <c r="J29" s="4"/>
      <c r="K29" s="4"/>
      <c r="L29" s="4"/>
      <c r="M29" s="4"/>
      <c r="N29" s="4"/>
      <c r="O29" s="4"/>
      <c r="P29" s="4"/>
      <c r="Q29" s="4"/>
    </row>
    <row r="30" spans="1:17" x14ac:dyDescent="0.2">
      <c r="A30" s="4"/>
      <c r="B30" s="4"/>
      <c r="C30" s="81" t="s">
        <v>70</v>
      </c>
      <c r="D30" s="4"/>
      <c r="E30" s="4"/>
      <c r="F30" s="4"/>
      <c r="G30" s="4"/>
      <c r="H30" s="4"/>
      <c r="I30" s="4"/>
      <c r="J30" s="4"/>
      <c r="K30" s="4"/>
      <c r="L30" s="4"/>
      <c r="M30" s="4"/>
      <c r="N30" s="4"/>
      <c r="O30" s="4"/>
      <c r="P30" s="4"/>
      <c r="Q30" s="4"/>
    </row>
    <row r="32" spans="1:17" x14ac:dyDescent="0.2">
      <c r="D32" s="88"/>
      <c r="E32" s="88"/>
      <c r="F32" s="88"/>
      <c r="G32" s="88"/>
      <c r="H32" s="88"/>
      <c r="I32" s="88"/>
      <c r="J32" s="88"/>
      <c r="K32" s="88"/>
      <c r="L32" s="88"/>
      <c r="M32" s="88"/>
      <c r="N32" s="88"/>
      <c r="O32" s="88"/>
      <c r="P32" s="88"/>
    </row>
    <row r="33" spans="2:8" ht="15" x14ac:dyDescent="0.25">
      <c r="B33" s="88"/>
      <c r="C33" s="92" t="s">
        <v>117</v>
      </c>
      <c r="D33" s="88"/>
      <c r="E33" s="88"/>
      <c r="F33" s="88"/>
      <c r="G33" s="88"/>
      <c r="H33" s="88"/>
    </row>
    <row r="34" spans="2:8" ht="15" x14ac:dyDescent="0.25">
      <c r="C34" s="92" t="s">
        <v>123</v>
      </c>
    </row>
    <row r="35" spans="2:8" ht="15" x14ac:dyDescent="0.25">
      <c r="C35" s="92" t="s">
        <v>124</v>
      </c>
    </row>
    <row r="36" spans="2:8" ht="15" x14ac:dyDescent="0.25">
      <c r="C36" s="92" t="s">
        <v>125</v>
      </c>
    </row>
  </sheetData>
  <customSheetViews>
    <customSheetView guid="{DC437496-B10F-474B-8F6E-F19B4DA7C026}">
      <selection activeCell="I42" sqref="I42"/>
      <pageMargins left="0.7" right="0.7" top="0.75" bottom="0.75" header="0.3" footer="0.3"/>
    </customSheetView>
  </customSheetViews>
  <mergeCells count="2">
    <mergeCell ref="A1:Q1"/>
    <mergeCell ref="A2:Q2"/>
  </mergeCells>
  <pageMargins left="0.7" right="0.7" top="0.75" bottom="0.75" header="0.3" footer="0.3"/>
  <pageSetup scale="9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R42"/>
  <sheetViews>
    <sheetView showGridLines="0" tabSelected="1" view="pageBreakPreview" topLeftCell="C4" zoomScale="115" zoomScaleNormal="100" zoomScaleSheetLayoutView="115" workbookViewId="0">
      <selection activeCell="H39" sqref="H39"/>
    </sheetView>
  </sheetViews>
  <sheetFormatPr defaultColWidth="8.6640625" defaultRowHeight="11.25" x14ac:dyDescent="0.2"/>
  <cols>
    <col min="1" max="1" width="12.1640625" customWidth="1"/>
    <col min="2" max="3" width="19.1640625" customWidth="1"/>
    <col min="4" max="4" width="17.83203125" style="14" customWidth="1"/>
    <col min="5" max="6" width="7.33203125" style="14" customWidth="1"/>
    <col min="7" max="18" width="7.33203125" customWidth="1"/>
  </cols>
  <sheetData>
    <row r="1" spans="1:18" s="24" customFormat="1" ht="15.75" x14ac:dyDescent="0.25">
      <c r="A1" s="134" t="s">
        <v>20</v>
      </c>
      <c r="B1" s="134"/>
      <c r="C1" s="134"/>
      <c r="D1" s="134"/>
      <c r="E1" s="134"/>
      <c r="F1" s="134"/>
      <c r="G1" s="134"/>
      <c r="H1" s="134"/>
      <c r="I1" s="134"/>
      <c r="J1" s="134"/>
      <c r="K1" s="134"/>
      <c r="L1" s="134"/>
      <c r="M1" s="134"/>
      <c r="N1" s="134"/>
      <c r="O1" s="134"/>
      <c r="P1" s="134"/>
      <c r="Q1" s="134"/>
      <c r="R1" s="134"/>
    </row>
    <row r="2" spans="1:18" s="8" customFormat="1" ht="12.75" x14ac:dyDescent="0.2">
      <c r="A2" s="135" t="str">
        <f>CoName</f>
        <v>Pacific Gas and Electric Company</v>
      </c>
      <c r="B2" s="135"/>
      <c r="C2" s="135"/>
      <c r="D2" s="135"/>
      <c r="E2" s="135"/>
      <c r="F2" s="135"/>
      <c r="G2" s="135"/>
      <c r="H2" s="135"/>
      <c r="I2" s="135"/>
      <c r="J2" s="135"/>
      <c r="K2" s="135"/>
      <c r="L2" s="135"/>
      <c r="M2" s="135"/>
      <c r="N2" s="135"/>
      <c r="O2" s="135"/>
      <c r="P2" s="135"/>
      <c r="Q2" s="135"/>
      <c r="R2" s="135"/>
    </row>
    <row r="3" spans="1:18" s="8" customFormat="1" ht="12.75" x14ac:dyDescent="0.2">
      <c r="A3" s="15"/>
      <c r="B3" s="15"/>
      <c r="C3" s="15"/>
      <c r="D3" s="15"/>
      <c r="E3" s="15"/>
      <c r="F3" s="15"/>
      <c r="G3" s="15"/>
      <c r="H3" s="15"/>
      <c r="I3" s="15"/>
      <c r="J3" s="15"/>
      <c r="K3" s="15"/>
      <c r="L3" s="15"/>
      <c r="M3" s="15"/>
      <c r="N3" s="15"/>
      <c r="O3" s="15"/>
      <c r="P3" s="15"/>
      <c r="Q3" s="15"/>
      <c r="R3" s="15"/>
    </row>
    <row r="4" spans="1:18" s="24" customFormat="1" ht="15.75" x14ac:dyDescent="0.25">
      <c r="A4" s="29" t="s">
        <v>103</v>
      </c>
      <c r="B4" s="29"/>
      <c r="C4" s="29"/>
      <c r="D4" s="23"/>
      <c r="E4" s="23"/>
      <c r="F4" s="23"/>
    </row>
    <row r="5" spans="1:18" ht="12.75" x14ac:dyDescent="0.2">
      <c r="A5" s="7"/>
      <c r="B5" s="7"/>
      <c r="C5" s="7"/>
      <c r="D5" s="13"/>
    </row>
    <row r="6" spans="1:18" ht="39.75" customHeight="1" x14ac:dyDescent="0.2">
      <c r="A6" s="17" t="s">
        <v>21</v>
      </c>
      <c r="B6" s="17" t="s">
        <v>22</v>
      </c>
      <c r="C6" s="17" t="s">
        <v>40</v>
      </c>
      <c r="D6" s="17" t="s">
        <v>131</v>
      </c>
      <c r="E6" s="17"/>
      <c r="F6" s="21">
        <v>2013</v>
      </c>
      <c r="G6" s="21">
        <v>2014</v>
      </c>
      <c r="H6" s="21">
        <v>2015</v>
      </c>
      <c r="I6" s="21">
        <v>2016</v>
      </c>
      <c r="J6" s="21">
        <v>2017</v>
      </c>
      <c r="K6" s="21">
        <v>2018</v>
      </c>
      <c r="L6" s="21">
        <v>2019</v>
      </c>
      <c r="M6" s="21">
        <v>2020</v>
      </c>
      <c r="N6" s="21">
        <v>2021</v>
      </c>
      <c r="O6" s="21">
        <v>2022</v>
      </c>
      <c r="P6" s="21">
        <v>2023</v>
      </c>
      <c r="Q6" s="21">
        <v>2024</v>
      </c>
      <c r="R6" s="21">
        <v>2025</v>
      </c>
    </row>
    <row r="7" spans="1:18" x14ac:dyDescent="0.2">
      <c r="A7" s="4" t="s">
        <v>132</v>
      </c>
      <c r="B7" s="136" t="s">
        <v>133</v>
      </c>
      <c r="C7" s="136" t="s">
        <v>134</v>
      </c>
      <c r="D7" s="97" t="s">
        <v>135</v>
      </c>
      <c r="E7" s="22" t="s">
        <v>24</v>
      </c>
      <c r="F7" s="98"/>
      <c r="G7" s="98"/>
      <c r="H7" s="99">
        <v>128.23580474853514</v>
      </c>
      <c r="I7" s="99">
        <v>128.23580474853514</v>
      </c>
      <c r="J7" s="100" t="s">
        <v>136</v>
      </c>
      <c r="K7" s="100" t="s">
        <v>136</v>
      </c>
      <c r="L7" s="100" t="s">
        <v>136</v>
      </c>
      <c r="M7" s="100" t="s">
        <v>136</v>
      </c>
      <c r="N7" s="100" t="s">
        <v>136</v>
      </c>
      <c r="O7" s="100" t="s">
        <v>136</v>
      </c>
      <c r="P7" s="100" t="s">
        <v>136</v>
      </c>
      <c r="Q7" s="100" t="s">
        <v>136</v>
      </c>
      <c r="R7" s="100" t="s">
        <v>136</v>
      </c>
    </row>
    <row r="8" spans="1:18" x14ac:dyDescent="0.2">
      <c r="A8" s="4"/>
      <c r="B8" s="137"/>
      <c r="C8" s="137"/>
      <c r="D8" s="97"/>
      <c r="E8" s="22" t="s">
        <v>23</v>
      </c>
      <c r="F8" s="98"/>
      <c r="G8" s="98"/>
      <c r="H8" s="99">
        <v>0</v>
      </c>
      <c r="I8" s="99">
        <v>0</v>
      </c>
      <c r="J8" s="100" t="s">
        <v>136</v>
      </c>
      <c r="K8" s="100" t="s">
        <v>136</v>
      </c>
      <c r="L8" s="100" t="s">
        <v>136</v>
      </c>
      <c r="M8" s="100" t="s">
        <v>136</v>
      </c>
      <c r="N8" s="100" t="s">
        <v>136</v>
      </c>
      <c r="O8" s="100" t="s">
        <v>136</v>
      </c>
      <c r="P8" s="100" t="s">
        <v>136</v>
      </c>
      <c r="Q8" s="100" t="s">
        <v>136</v>
      </c>
      <c r="R8" s="100" t="s">
        <v>136</v>
      </c>
    </row>
    <row r="9" spans="1:18" x14ac:dyDescent="0.2">
      <c r="A9" s="4" t="s">
        <v>132</v>
      </c>
      <c r="B9" s="137"/>
      <c r="C9" s="137"/>
      <c r="D9" s="97" t="s">
        <v>137</v>
      </c>
      <c r="E9" s="22" t="s">
        <v>24</v>
      </c>
      <c r="F9" s="101"/>
      <c r="G9" s="101"/>
      <c r="H9" s="100" t="s">
        <v>136</v>
      </c>
      <c r="I9" s="100" t="s">
        <v>136</v>
      </c>
      <c r="J9" s="99">
        <v>128.23580474853514</v>
      </c>
      <c r="K9" s="99">
        <v>128.23580474853514</v>
      </c>
      <c r="L9" s="99">
        <v>128.23580474853514</v>
      </c>
      <c r="M9" s="99">
        <v>128.23580474853514</v>
      </c>
      <c r="N9" s="99">
        <v>128.23580474853514</v>
      </c>
      <c r="O9" s="99">
        <v>128.23580474853514</v>
      </c>
      <c r="P9" s="99">
        <v>128.23580474853514</v>
      </c>
      <c r="Q9" s="99">
        <v>128.23580474853514</v>
      </c>
      <c r="R9" s="99">
        <v>128.23580474853514</v>
      </c>
    </row>
    <row r="10" spans="1:18" x14ac:dyDescent="0.2">
      <c r="A10" s="4"/>
      <c r="B10" s="138"/>
      <c r="C10" s="138"/>
      <c r="D10" s="97"/>
      <c r="E10" s="22" t="s">
        <v>23</v>
      </c>
      <c r="F10" s="101"/>
      <c r="G10" s="101"/>
      <c r="H10" s="100" t="s">
        <v>136</v>
      </c>
      <c r="I10" s="100" t="s">
        <v>136</v>
      </c>
      <c r="J10" s="102">
        <v>0</v>
      </c>
      <c r="K10" s="102">
        <v>0</v>
      </c>
      <c r="L10" s="102">
        <v>0</v>
      </c>
      <c r="M10" s="102">
        <v>0</v>
      </c>
      <c r="N10" s="102">
        <v>0</v>
      </c>
      <c r="O10" s="102">
        <v>0</v>
      </c>
      <c r="P10" s="102">
        <v>0</v>
      </c>
      <c r="Q10" s="102">
        <v>0</v>
      </c>
      <c r="R10" s="102">
        <v>0</v>
      </c>
    </row>
    <row r="11" spans="1:18" x14ac:dyDescent="0.2">
      <c r="A11" s="4" t="s">
        <v>138</v>
      </c>
      <c r="B11" s="136" t="s">
        <v>133</v>
      </c>
      <c r="C11" s="136" t="s">
        <v>139</v>
      </c>
      <c r="D11" s="97" t="s">
        <v>135</v>
      </c>
      <c r="E11" s="22" t="s">
        <v>24</v>
      </c>
      <c r="F11" s="98"/>
      <c r="G11" s="98"/>
      <c r="H11" s="99">
        <v>246.02997999999997</v>
      </c>
      <c r="I11" s="99">
        <v>246.02997999999997</v>
      </c>
      <c r="J11" s="100" t="s">
        <v>136</v>
      </c>
      <c r="K11" s="100" t="s">
        <v>136</v>
      </c>
      <c r="L11" s="100" t="s">
        <v>136</v>
      </c>
      <c r="M11" s="100" t="s">
        <v>136</v>
      </c>
      <c r="N11" s="100" t="s">
        <v>136</v>
      </c>
      <c r="O11" s="100" t="s">
        <v>136</v>
      </c>
      <c r="P11" s="100" t="s">
        <v>136</v>
      </c>
      <c r="Q11" s="100" t="s">
        <v>136</v>
      </c>
      <c r="R11" s="100" t="s">
        <v>136</v>
      </c>
    </row>
    <row r="12" spans="1:18" x14ac:dyDescent="0.2">
      <c r="A12" s="4"/>
      <c r="B12" s="137"/>
      <c r="C12" s="137"/>
      <c r="D12" s="97"/>
      <c r="E12" s="22" t="s">
        <v>23</v>
      </c>
      <c r="F12" s="98"/>
      <c r="G12" s="98"/>
      <c r="H12" s="99">
        <v>0</v>
      </c>
      <c r="I12" s="99">
        <v>0</v>
      </c>
      <c r="J12" s="100" t="s">
        <v>136</v>
      </c>
      <c r="K12" s="100" t="s">
        <v>136</v>
      </c>
      <c r="L12" s="100" t="s">
        <v>136</v>
      </c>
      <c r="M12" s="100" t="s">
        <v>136</v>
      </c>
      <c r="N12" s="100" t="s">
        <v>136</v>
      </c>
      <c r="O12" s="100" t="s">
        <v>136</v>
      </c>
      <c r="P12" s="100" t="s">
        <v>136</v>
      </c>
      <c r="Q12" s="100" t="s">
        <v>136</v>
      </c>
      <c r="R12" s="100" t="s">
        <v>136</v>
      </c>
    </row>
    <row r="13" spans="1:18" x14ac:dyDescent="0.2">
      <c r="A13" s="4" t="s">
        <v>138</v>
      </c>
      <c r="B13" s="137"/>
      <c r="C13" s="137"/>
      <c r="D13" s="97" t="s">
        <v>137</v>
      </c>
      <c r="E13" s="22" t="s">
        <v>24</v>
      </c>
      <c r="F13" s="101"/>
      <c r="G13" s="101"/>
      <c r="H13" s="100" t="s">
        <v>136</v>
      </c>
      <c r="I13" s="100" t="s">
        <v>136</v>
      </c>
      <c r="J13" s="99">
        <v>246.02997999999997</v>
      </c>
      <c r="K13" s="99">
        <v>246.02997999999997</v>
      </c>
      <c r="L13" s="99">
        <v>246.02997999999997</v>
      </c>
      <c r="M13" s="99">
        <v>246.02997999999997</v>
      </c>
      <c r="N13" s="99">
        <v>246.02997999999997</v>
      </c>
      <c r="O13" s="99">
        <v>246.02997999999997</v>
      </c>
      <c r="P13" s="99">
        <v>246.02997999999997</v>
      </c>
      <c r="Q13" s="99">
        <v>246.02997999999997</v>
      </c>
      <c r="R13" s="99">
        <v>246.02997999999997</v>
      </c>
    </row>
    <row r="14" spans="1:18" x14ac:dyDescent="0.2">
      <c r="A14" s="4"/>
      <c r="B14" s="138"/>
      <c r="C14" s="138"/>
      <c r="D14" s="97"/>
      <c r="E14" s="22" t="s">
        <v>23</v>
      </c>
      <c r="F14" s="101"/>
      <c r="G14" s="101"/>
      <c r="H14" s="100" t="s">
        <v>136</v>
      </c>
      <c r="I14" s="100" t="s">
        <v>136</v>
      </c>
      <c r="J14" s="102">
        <v>0</v>
      </c>
      <c r="K14" s="102">
        <v>0</v>
      </c>
      <c r="L14" s="102">
        <v>0</v>
      </c>
      <c r="M14" s="102">
        <v>0</v>
      </c>
      <c r="N14" s="102">
        <v>0</v>
      </c>
      <c r="O14" s="102">
        <v>0</v>
      </c>
      <c r="P14" s="102">
        <v>0</v>
      </c>
      <c r="Q14" s="102">
        <v>0</v>
      </c>
      <c r="R14" s="102">
        <v>0</v>
      </c>
    </row>
    <row r="15" spans="1:18" x14ac:dyDescent="0.2">
      <c r="A15" s="4" t="s">
        <v>140</v>
      </c>
      <c r="B15" s="136" t="s">
        <v>133</v>
      </c>
      <c r="C15" s="136" t="s">
        <v>134</v>
      </c>
      <c r="D15" s="97" t="s">
        <v>135</v>
      </c>
      <c r="E15" s="22" t="s">
        <v>24</v>
      </c>
      <c r="F15" s="98"/>
      <c r="G15" s="98"/>
      <c r="H15" s="99">
        <v>15.39675054550171</v>
      </c>
      <c r="I15" s="99">
        <v>15.39675054550171</v>
      </c>
      <c r="J15" s="100" t="s">
        <v>136</v>
      </c>
      <c r="K15" s="100" t="s">
        <v>136</v>
      </c>
      <c r="L15" s="100" t="s">
        <v>136</v>
      </c>
      <c r="M15" s="100" t="s">
        <v>136</v>
      </c>
      <c r="N15" s="100" t="s">
        <v>136</v>
      </c>
      <c r="O15" s="100" t="s">
        <v>136</v>
      </c>
      <c r="P15" s="100" t="s">
        <v>136</v>
      </c>
      <c r="Q15" s="100" t="s">
        <v>136</v>
      </c>
      <c r="R15" s="100" t="s">
        <v>136</v>
      </c>
    </row>
    <row r="16" spans="1:18" x14ac:dyDescent="0.2">
      <c r="A16" s="4"/>
      <c r="B16" s="137"/>
      <c r="C16" s="137"/>
      <c r="D16" s="97"/>
      <c r="E16" s="22" t="s">
        <v>23</v>
      </c>
      <c r="F16" s="98"/>
      <c r="G16" s="98"/>
      <c r="H16" s="99">
        <v>0</v>
      </c>
      <c r="I16" s="99">
        <v>0</v>
      </c>
      <c r="J16" s="100" t="s">
        <v>136</v>
      </c>
      <c r="K16" s="100" t="s">
        <v>136</v>
      </c>
      <c r="L16" s="100" t="s">
        <v>136</v>
      </c>
      <c r="M16" s="100" t="s">
        <v>136</v>
      </c>
      <c r="N16" s="100" t="s">
        <v>136</v>
      </c>
      <c r="O16" s="100" t="s">
        <v>136</v>
      </c>
      <c r="P16" s="100" t="s">
        <v>136</v>
      </c>
      <c r="Q16" s="100" t="s">
        <v>136</v>
      </c>
      <c r="R16" s="100" t="s">
        <v>136</v>
      </c>
    </row>
    <row r="17" spans="1:18" x14ac:dyDescent="0.2">
      <c r="A17" s="4" t="s">
        <v>140</v>
      </c>
      <c r="B17" s="137"/>
      <c r="C17" s="137"/>
      <c r="D17" s="97" t="s">
        <v>137</v>
      </c>
      <c r="E17" s="22" t="s">
        <v>24</v>
      </c>
      <c r="F17" s="101"/>
      <c r="G17" s="101"/>
      <c r="H17" s="100" t="s">
        <v>136</v>
      </c>
      <c r="I17" s="100" t="s">
        <v>136</v>
      </c>
      <c r="J17" s="99">
        <v>15.39675054550171</v>
      </c>
      <c r="K17" s="99">
        <v>15.39675054550171</v>
      </c>
      <c r="L17" s="99">
        <v>15.39675054550171</v>
      </c>
      <c r="M17" s="99">
        <v>15.39675054550171</v>
      </c>
      <c r="N17" s="99">
        <v>15.39675054550171</v>
      </c>
      <c r="O17" s="99">
        <v>15.39675054550171</v>
      </c>
      <c r="P17" s="99">
        <v>15.39675054550171</v>
      </c>
      <c r="Q17" s="99">
        <v>15.39675054550171</v>
      </c>
      <c r="R17" s="99">
        <v>15.39675054550171</v>
      </c>
    </row>
    <row r="18" spans="1:18" x14ac:dyDescent="0.2">
      <c r="A18" s="4"/>
      <c r="B18" s="138"/>
      <c r="C18" s="138"/>
      <c r="D18" s="97"/>
      <c r="E18" s="22" t="s">
        <v>23</v>
      </c>
      <c r="F18" s="101"/>
      <c r="G18" s="101"/>
      <c r="H18" s="100" t="s">
        <v>136</v>
      </c>
      <c r="I18" s="100" t="s">
        <v>136</v>
      </c>
      <c r="J18" s="102">
        <v>0</v>
      </c>
      <c r="K18" s="102">
        <v>0</v>
      </c>
      <c r="L18" s="102">
        <v>0</v>
      </c>
      <c r="M18" s="102">
        <v>0</v>
      </c>
      <c r="N18" s="102">
        <v>0</v>
      </c>
      <c r="O18" s="102">
        <v>0</v>
      </c>
      <c r="P18" s="102">
        <v>0</v>
      </c>
      <c r="Q18" s="102">
        <v>0</v>
      </c>
      <c r="R18" s="102">
        <v>0</v>
      </c>
    </row>
    <row r="19" spans="1:18" x14ac:dyDescent="0.2">
      <c r="A19" s="4" t="s">
        <v>141</v>
      </c>
      <c r="B19" s="136" t="s">
        <v>133</v>
      </c>
      <c r="C19" s="136" t="s">
        <v>134</v>
      </c>
      <c r="D19" s="97" t="s">
        <v>135</v>
      </c>
      <c r="E19" s="22" t="s">
        <v>24</v>
      </c>
      <c r="F19" s="98"/>
      <c r="G19" s="98"/>
      <c r="H19" s="99">
        <v>1.028742</v>
      </c>
      <c r="I19" s="99">
        <v>1.028742</v>
      </c>
      <c r="J19" s="100" t="s">
        <v>136</v>
      </c>
      <c r="K19" s="100" t="s">
        <v>136</v>
      </c>
      <c r="L19" s="100" t="s">
        <v>136</v>
      </c>
      <c r="M19" s="100" t="s">
        <v>136</v>
      </c>
      <c r="N19" s="100" t="s">
        <v>136</v>
      </c>
      <c r="O19" s="100" t="s">
        <v>136</v>
      </c>
      <c r="P19" s="100" t="s">
        <v>136</v>
      </c>
      <c r="Q19" s="100" t="s">
        <v>136</v>
      </c>
      <c r="R19" s="100" t="s">
        <v>136</v>
      </c>
    </row>
    <row r="20" spans="1:18" x14ac:dyDescent="0.2">
      <c r="A20" s="4"/>
      <c r="B20" s="137"/>
      <c r="C20" s="137"/>
      <c r="D20" s="97"/>
      <c r="E20" s="22" t="s">
        <v>23</v>
      </c>
      <c r="F20" s="98"/>
      <c r="G20" s="98"/>
      <c r="H20" s="99">
        <v>0</v>
      </c>
      <c r="I20" s="99">
        <v>0</v>
      </c>
      <c r="J20" s="100" t="s">
        <v>136</v>
      </c>
      <c r="K20" s="100" t="s">
        <v>136</v>
      </c>
      <c r="L20" s="100" t="s">
        <v>136</v>
      </c>
      <c r="M20" s="100" t="s">
        <v>136</v>
      </c>
      <c r="N20" s="100" t="s">
        <v>136</v>
      </c>
      <c r="O20" s="100" t="s">
        <v>136</v>
      </c>
      <c r="P20" s="100" t="s">
        <v>136</v>
      </c>
      <c r="Q20" s="100" t="s">
        <v>136</v>
      </c>
      <c r="R20" s="100" t="s">
        <v>136</v>
      </c>
    </row>
    <row r="21" spans="1:18" x14ac:dyDescent="0.2">
      <c r="A21" s="4" t="s">
        <v>141</v>
      </c>
      <c r="B21" s="137"/>
      <c r="C21" s="137"/>
      <c r="D21" s="97" t="s">
        <v>137</v>
      </c>
      <c r="E21" s="22" t="s">
        <v>24</v>
      </c>
      <c r="F21" s="101"/>
      <c r="G21" s="101"/>
      <c r="H21" s="100" t="s">
        <v>136</v>
      </c>
      <c r="I21" s="100" t="s">
        <v>136</v>
      </c>
      <c r="J21" s="102">
        <f>I19</f>
        <v>1.028742</v>
      </c>
      <c r="K21" s="102">
        <f t="shared" ref="K21:R21" si="0">J21</f>
        <v>1.028742</v>
      </c>
      <c r="L21" s="102">
        <f t="shared" si="0"/>
        <v>1.028742</v>
      </c>
      <c r="M21" s="102">
        <f t="shared" si="0"/>
        <v>1.028742</v>
      </c>
      <c r="N21" s="102">
        <f t="shared" si="0"/>
        <v>1.028742</v>
      </c>
      <c r="O21" s="102">
        <f t="shared" si="0"/>
        <v>1.028742</v>
      </c>
      <c r="P21" s="102">
        <f t="shared" si="0"/>
        <v>1.028742</v>
      </c>
      <c r="Q21" s="102">
        <f t="shared" si="0"/>
        <v>1.028742</v>
      </c>
      <c r="R21" s="102">
        <f t="shared" si="0"/>
        <v>1.028742</v>
      </c>
    </row>
    <row r="22" spans="1:18" x14ac:dyDescent="0.2">
      <c r="A22" s="4"/>
      <c r="B22" s="138"/>
      <c r="C22" s="138"/>
      <c r="D22" s="97"/>
      <c r="E22" s="22" t="s">
        <v>23</v>
      </c>
      <c r="F22" s="101"/>
      <c r="G22" s="101"/>
      <c r="H22" s="100" t="s">
        <v>136</v>
      </c>
      <c r="I22" s="100" t="s">
        <v>136</v>
      </c>
      <c r="J22" s="102">
        <v>0</v>
      </c>
      <c r="K22" s="102">
        <v>0</v>
      </c>
      <c r="L22" s="102">
        <v>0</v>
      </c>
      <c r="M22" s="102">
        <v>0</v>
      </c>
      <c r="N22" s="102">
        <v>0</v>
      </c>
      <c r="O22" s="102">
        <v>0</v>
      </c>
      <c r="P22" s="102">
        <v>0</v>
      </c>
      <c r="Q22" s="102">
        <v>0</v>
      </c>
      <c r="R22" s="102">
        <v>0</v>
      </c>
    </row>
    <row r="23" spans="1:18" x14ac:dyDescent="0.2">
      <c r="A23" s="4" t="s">
        <v>142</v>
      </c>
      <c r="B23" s="136" t="s">
        <v>133</v>
      </c>
      <c r="C23" s="136" t="s">
        <v>134</v>
      </c>
      <c r="D23" s="97" t="s">
        <v>135</v>
      </c>
      <c r="E23" s="22" t="s">
        <v>24</v>
      </c>
      <c r="F23" s="98"/>
      <c r="G23" s="98"/>
      <c r="H23" s="102">
        <v>58.519594381749627</v>
      </c>
      <c r="I23" s="102">
        <v>75.699561014771461</v>
      </c>
      <c r="J23" s="102">
        <v>81.745098891854283</v>
      </c>
      <c r="K23" s="102">
        <v>83.980604925751706</v>
      </c>
      <c r="L23" s="102">
        <v>83.564140921831125</v>
      </c>
      <c r="M23" s="102">
        <v>83.813083133101458</v>
      </c>
      <c r="N23" s="102">
        <v>84.071926832199111</v>
      </c>
      <c r="O23" s="102">
        <v>84.306440457701669</v>
      </c>
      <c r="P23" s="102">
        <v>84.515459132194536</v>
      </c>
      <c r="Q23" s="102">
        <v>84.706793421506859</v>
      </c>
      <c r="R23" s="102">
        <v>84.886049035191562</v>
      </c>
    </row>
    <row r="24" spans="1:18" x14ac:dyDescent="0.2">
      <c r="A24" s="4"/>
      <c r="B24" s="138"/>
      <c r="C24" s="138"/>
      <c r="D24" s="4"/>
      <c r="E24" s="22" t="s">
        <v>23</v>
      </c>
      <c r="F24" s="98"/>
      <c r="G24" s="98"/>
      <c r="H24" s="98">
        <v>0</v>
      </c>
      <c r="I24" s="98">
        <v>0</v>
      </c>
      <c r="J24" s="98">
        <v>0</v>
      </c>
      <c r="K24" s="98">
        <v>0</v>
      </c>
      <c r="L24" s="98">
        <v>0</v>
      </c>
      <c r="M24" s="98">
        <v>0</v>
      </c>
      <c r="N24" s="98">
        <v>0</v>
      </c>
      <c r="O24" s="98">
        <v>0</v>
      </c>
      <c r="P24" s="98">
        <v>0</v>
      </c>
      <c r="Q24" s="98">
        <v>0</v>
      </c>
      <c r="R24" s="98">
        <v>0</v>
      </c>
    </row>
    <row r="25" spans="1:18" x14ac:dyDescent="0.2">
      <c r="A25" s="4" t="s">
        <v>143</v>
      </c>
      <c r="B25" s="136" t="s">
        <v>133</v>
      </c>
      <c r="C25" s="136" t="s">
        <v>134</v>
      </c>
      <c r="D25" s="97" t="s">
        <v>135</v>
      </c>
      <c r="E25" s="22" t="s">
        <v>24</v>
      </c>
      <c r="F25" s="98"/>
      <c r="G25" s="98"/>
      <c r="H25" s="102">
        <v>24.070773634600641</v>
      </c>
      <c r="I25" s="102">
        <v>24.772726535797119</v>
      </c>
      <c r="J25" s="102">
        <v>24.772726535797119</v>
      </c>
      <c r="K25" s="102">
        <v>24.772726535797119</v>
      </c>
      <c r="L25" s="102">
        <v>24.772726535797119</v>
      </c>
      <c r="M25" s="102">
        <v>24.772726535797119</v>
      </c>
      <c r="N25" s="102">
        <v>24.772726535797119</v>
      </c>
      <c r="O25" s="102">
        <v>24.772726535797119</v>
      </c>
      <c r="P25" s="102">
        <v>24.772726535797119</v>
      </c>
      <c r="Q25" s="102">
        <v>24.772726535797119</v>
      </c>
      <c r="R25" s="102">
        <v>24.772726535797119</v>
      </c>
    </row>
    <row r="26" spans="1:18" x14ac:dyDescent="0.2">
      <c r="A26" s="4"/>
      <c r="B26" s="138"/>
      <c r="C26" s="138"/>
      <c r="D26" s="4"/>
      <c r="E26" s="22" t="s">
        <v>23</v>
      </c>
      <c r="F26" s="98"/>
      <c r="G26" s="98"/>
      <c r="H26" s="102">
        <v>0</v>
      </c>
      <c r="I26" s="102">
        <v>0</v>
      </c>
      <c r="J26" s="102">
        <v>0</v>
      </c>
      <c r="K26" s="102">
        <v>0</v>
      </c>
      <c r="L26" s="102">
        <v>0</v>
      </c>
      <c r="M26" s="102">
        <v>0</v>
      </c>
      <c r="N26" s="102">
        <v>0</v>
      </c>
      <c r="O26" s="102">
        <v>0</v>
      </c>
      <c r="P26" s="102">
        <v>0</v>
      </c>
      <c r="Q26" s="102">
        <v>0</v>
      </c>
      <c r="R26" s="102">
        <v>0</v>
      </c>
    </row>
    <row r="27" spans="1:18" x14ac:dyDescent="0.2">
      <c r="A27" s="4" t="s">
        <v>144</v>
      </c>
      <c r="B27" s="136" t="s">
        <v>133</v>
      </c>
      <c r="C27" s="136" t="s">
        <v>139</v>
      </c>
      <c r="D27" s="97" t="s">
        <v>135</v>
      </c>
      <c r="E27" s="22" t="s">
        <v>24</v>
      </c>
      <c r="F27" s="21"/>
      <c r="G27" s="3"/>
      <c r="H27" s="102">
        <v>2.8740471934920198</v>
      </c>
      <c r="I27" s="102">
        <v>2.7957192351623203</v>
      </c>
      <c r="J27" s="102">
        <v>2.7195260825269401</v>
      </c>
      <c r="K27" s="102">
        <v>2.6454094182283594</v>
      </c>
      <c r="L27" s="102">
        <v>2.57331269395024</v>
      </c>
      <c r="M27" s="102">
        <v>2.5031808254103201</v>
      </c>
      <c r="N27" s="102">
        <v>2.4349603143632601</v>
      </c>
      <c r="O27" s="102">
        <v>2.3685990655963796</v>
      </c>
      <c r="P27" s="102">
        <v>2.3040464479310803</v>
      </c>
      <c r="Q27" s="102">
        <v>2.2412530502171601</v>
      </c>
      <c r="R27" s="102">
        <v>2.1801709863399199</v>
      </c>
    </row>
    <row r="28" spans="1:18" x14ac:dyDescent="0.2">
      <c r="A28" s="4"/>
      <c r="B28" s="138"/>
      <c r="C28" s="138"/>
      <c r="D28" s="4"/>
      <c r="E28" s="22" t="s">
        <v>23</v>
      </c>
      <c r="F28" s="98"/>
      <c r="G28" s="98"/>
      <c r="H28" s="102">
        <v>0</v>
      </c>
      <c r="I28" s="102">
        <v>0</v>
      </c>
      <c r="J28" s="102">
        <v>0</v>
      </c>
      <c r="K28" s="102">
        <v>0</v>
      </c>
      <c r="L28" s="102">
        <v>0</v>
      </c>
      <c r="M28" s="102">
        <v>0</v>
      </c>
      <c r="N28" s="102">
        <v>0</v>
      </c>
      <c r="O28" s="102">
        <v>0</v>
      </c>
      <c r="P28" s="102">
        <v>0</v>
      </c>
      <c r="Q28" s="102">
        <v>0</v>
      </c>
      <c r="R28" s="102">
        <v>0</v>
      </c>
    </row>
    <row r="29" spans="1:18" x14ac:dyDescent="0.2">
      <c r="A29" s="4" t="s">
        <v>145</v>
      </c>
      <c r="B29" s="136" t="s">
        <v>133</v>
      </c>
      <c r="C29" s="136" t="s">
        <v>139</v>
      </c>
      <c r="D29" s="97" t="s">
        <v>135</v>
      </c>
      <c r="E29" s="22" t="s">
        <v>24</v>
      </c>
      <c r="F29" s="21"/>
      <c r="G29" s="3"/>
      <c r="H29" s="102">
        <v>80.440040051986003</v>
      </c>
      <c r="I29" s="102">
        <v>80.95634038904798</v>
      </c>
      <c r="J29" s="102">
        <v>80.95634038904798</v>
      </c>
      <c r="K29" s="102">
        <v>80.95634038904798</v>
      </c>
      <c r="L29" s="102">
        <v>80.95634038904798</v>
      </c>
      <c r="M29" s="102">
        <v>80.95634038904798</v>
      </c>
      <c r="N29" s="102">
        <v>80.95634038904798</v>
      </c>
      <c r="O29" s="102">
        <v>80.95634038904798</v>
      </c>
      <c r="P29" s="102">
        <v>80.95634038904798</v>
      </c>
      <c r="Q29" s="102">
        <v>80.95634038904798</v>
      </c>
      <c r="R29" s="102">
        <v>80.95634038904798</v>
      </c>
    </row>
    <row r="30" spans="1:18" x14ac:dyDescent="0.2">
      <c r="A30" s="4"/>
      <c r="B30" s="138"/>
      <c r="C30" s="138"/>
      <c r="D30" s="4"/>
      <c r="E30" s="22" t="s">
        <v>23</v>
      </c>
      <c r="F30" s="98"/>
      <c r="G30" s="98"/>
      <c r="H30" s="102">
        <v>0</v>
      </c>
      <c r="I30" s="102">
        <v>0</v>
      </c>
      <c r="J30" s="102">
        <v>0</v>
      </c>
      <c r="K30" s="102">
        <v>0</v>
      </c>
      <c r="L30" s="102">
        <v>0</v>
      </c>
      <c r="M30" s="102">
        <v>0</v>
      </c>
      <c r="N30" s="102">
        <v>0</v>
      </c>
      <c r="O30" s="102">
        <v>0</v>
      </c>
      <c r="P30" s="102">
        <v>0</v>
      </c>
      <c r="Q30" s="102">
        <v>0</v>
      </c>
      <c r="R30" s="102">
        <v>0</v>
      </c>
    </row>
    <row r="31" spans="1:18" x14ac:dyDescent="0.2">
      <c r="A31" s="103" t="s">
        <v>146</v>
      </c>
      <c r="B31" s="136" t="s">
        <v>147</v>
      </c>
      <c r="C31" s="136" t="s">
        <v>134</v>
      </c>
      <c r="D31" s="97" t="s">
        <v>135</v>
      </c>
      <c r="E31" s="22" t="s">
        <v>24</v>
      </c>
      <c r="F31" s="98"/>
      <c r="G31" s="98"/>
      <c r="H31" s="102">
        <v>294.63316917301171</v>
      </c>
      <c r="I31" s="102">
        <v>294.63316917301171</v>
      </c>
      <c r="J31" s="102">
        <v>294.63316917301171</v>
      </c>
      <c r="K31" s="102">
        <v>294.63316917301171</v>
      </c>
      <c r="L31" s="102">
        <v>294.63316917301171</v>
      </c>
      <c r="M31" s="102">
        <v>294.63316917301171</v>
      </c>
      <c r="N31" s="102">
        <v>294.63316917301171</v>
      </c>
      <c r="O31" s="102">
        <v>294.63316917301171</v>
      </c>
      <c r="P31" s="102">
        <v>294.63316917301171</v>
      </c>
      <c r="Q31" s="102">
        <v>294.63316917301171</v>
      </c>
      <c r="R31" s="102">
        <v>294.63316917301171</v>
      </c>
    </row>
    <row r="32" spans="1:18" x14ac:dyDescent="0.2">
      <c r="A32" s="74"/>
      <c r="B32" s="138"/>
      <c r="C32" s="138"/>
      <c r="D32" s="4"/>
      <c r="E32" s="22" t="s">
        <v>23</v>
      </c>
      <c r="F32" s="98"/>
      <c r="G32" s="98"/>
      <c r="H32" s="102">
        <v>256.75935440099994</v>
      </c>
      <c r="I32" s="102">
        <v>256.75935440099994</v>
      </c>
      <c r="J32" s="102">
        <v>256.75935440099994</v>
      </c>
      <c r="K32" s="102">
        <v>256.75935440099994</v>
      </c>
      <c r="L32" s="102">
        <v>256.75935440099994</v>
      </c>
      <c r="M32" s="102">
        <v>256.75935440099994</v>
      </c>
      <c r="N32" s="102">
        <v>256.75935440099994</v>
      </c>
      <c r="O32" s="102">
        <v>256.75935440099994</v>
      </c>
      <c r="P32" s="102">
        <v>256.75935440099994</v>
      </c>
      <c r="Q32" s="102">
        <v>256.75935440099994</v>
      </c>
      <c r="R32" s="102">
        <v>256.75935440099994</v>
      </c>
    </row>
    <row r="33" spans="1:18" x14ac:dyDescent="0.2">
      <c r="A33" s="103" t="s">
        <v>148</v>
      </c>
      <c r="B33" s="136" t="s">
        <v>147</v>
      </c>
      <c r="C33" s="136" t="s">
        <v>134</v>
      </c>
      <c r="D33" s="97" t="s">
        <v>135</v>
      </c>
      <c r="E33" s="22" t="s">
        <v>24</v>
      </c>
      <c r="F33" s="98"/>
      <c r="G33" s="98"/>
      <c r="H33" s="102">
        <v>10.743179539439835</v>
      </c>
      <c r="I33" s="102">
        <v>23.007394317700001</v>
      </c>
      <c r="J33" s="102">
        <v>23.73222010202667</v>
      </c>
      <c r="K33" s="102">
        <v>24.215043585284999</v>
      </c>
      <c r="L33" s="102">
        <v>24.659377772119996</v>
      </c>
      <c r="M33" s="102">
        <v>25.059743680919997</v>
      </c>
      <c r="N33" s="102">
        <v>25.423782463559998</v>
      </c>
      <c r="O33" s="102">
        <v>25.761777952851663</v>
      </c>
      <c r="P33" s="102">
        <v>26.078728147900005</v>
      </c>
      <c r="Q33" s="102">
        <v>26.374659081929995</v>
      </c>
      <c r="R33" s="102">
        <v>26.652846688553328</v>
      </c>
    </row>
    <row r="34" spans="1:18" x14ac:dyDescent="0.2">
      <c r="A34" s="4"/>
      <c r="B34" s="138"/>
      <c r="C34" s="138"/>
      <c r="D34" s="4"/>
      <c r="E34" s="22" t="s">
        <v>23</v>
      </c>
      <c r="F34" s="98"/>
      <c r="G34" s="98"/>
      <c r="H34" s="102">
        <v>64.389825840000015</v>
      </c>
      <c r="I34" s="102">
        <v>113.8757038199999</v>
      </c>
      <c r="J34" s="102">
        <v>117.64038444000002</v>
      </c>
      <c r="K34" s="102">
        <v>120.52081248000002</v>
      </c>
      <c r="L34" s="102">
        <v>123.19896929999994</v>
      </c>
      <c r="M34" s="102">
        <v>125.61653181</v>
      </c>
      <c r="N34" s="102">
        <v>127.81133660999994</v>
      </c>
      <c r="O34" s="102">
        <v>129.84240464999993</v>
      </c>
      <c r="P34" s="102">
        <v>131.74452276000002</v>
      </c>
      <c r="Q34" s="102">
        <v>133.52363784000002</v>
      </c>
      <c r="R34" s="102">
        <v>135.19229495999988</v>
      </c>
    </row>
    <row r="35" spans="1:18" x14ac:dyDescent="0.2">
      <c r="A35" s="97" t="s">
        <v>149</v>
      </c>
      <c r="B35" s="136" t="s">
        <v>147</v>
      </c>
      <c r="C35" s="136" t="s">
        <v>134</v>
      </c>
      <c r="D35" s="97" t="s">
        <v>135</v>
      </c>
      <c r="E35" s="22" t="s">
        <v>24</v>
      </c>
      <c r="F35" s="98"/>
      <c r="G35" s="98"/>
      <c r="H35" s="102">
        <v>9.4124929999999996</v>
      </c>
      <c r="I35" s="102">
        <v>8.8630180000000003</v>
      </c>
      <c r="J35" s="102">
        <v>8.3456200000000003</v>
      </c>
      <c r="K35" s="102">
        <v>7.8584269999999998</v>
      </c>
      <c r="L35" s="102">
        <v>7.3996729999999999</v>
      </c>
      <c r="M35" s="102">
        <v>6.9677009999999999</v>
      </c>
      <c r="N35" s="102">
        <v>6.5609460000000004</v>
      </c>
      <c r="O35" s="102">
        <v>6.177937</v>
      </c>
      <c r="P35" s="102">
        <v>5.8172860000000002</v>
      </c>
      <c r="Q35" s="102">
        <v>5.4776889999999998</v>
      </c>
      <c r="R35" s="102">
        <v>5.1579170000000003</v>
      </c>
    </row>
    <row r="36" spans="1:18" x14ac:dyDescent="0.2">
      <c r="A36" s="4"/>
      <c r="B36" s="138"/>
      <c r="C36" s="138"/>
      <c r="D36" s="4"/>
      <c r="E36" s="22" t="s">
        <v>23</v>
      </c>
      <c r="F36" s="98"/>
      <c r="G36" s="98"/>
      <c r="H36" s="102">
        <v>3.0804742220280019</v>
      </c>
      <c r="I36" s="102">
        <v>2.9006457854819998</v>
      </c>
      <c r="J36" s="102">
        <v>2.7313140792689992</v>
      </c>
      <c r="K36" s="102">
        <v>2.5718687751750009</v>
      </c>
      <c r="L36" s="102">
        <v>2.4217281986520018</v>
      </c>
      <c r="M36" s="102">
        <v>2.2803568254630031</v>
      </c>
      <c r="N36" s="102">
        <v>2.1472358229420005</v>
      </c>
      <c r="O36" s="102">
        <v>2.0218853793990013</v>
      </c>
      <c r="P36" s="102">
        <v>1.903853428665</v>
      </c>
      <c r="Q36" s="102">
        <v>1.7927115405450005</v>
      </c>
      <c r="R36" s="102">
        <v>1.6880593783830009</v>
      </c>
    </row>
    <row r="37" spans="1:18" x14ac:dyDescent="0.2">
      <c r="A37" s="97" t="s">
        <v>150</v>
      </c>
      <c r="B37" s="136" t="s">
        <v>147</v>
      </c>
      <c r="C37" s="136" t="s">
        <v>134</v>
      </c>
      <c r="D37" s="97" t="s">
        <v>135</v>
      </c>
      <c r="E37" s="22" t="s">
        <v>24</v>
      </c>
      <c r="F37" s="98"/>
      <c r="G37" s="98"/>
      <c r="H37" s="102">
        <v>0.45270549999999998</v>
      </c>
      <c r="I37" s="102">
        <v>1.0555650000000001</v>
      </c>
      <c r="J37" s="102">
        <v>1.6584239999999999</v>
      </c>
      <c r="K37" s="102">
        <v>2.2612830000000002</v>
      </c>
      <c r="L37" s="102">
        <v>2.8641429999999999</v>
      </c>
      <c r="M37" s="102">
        <v>3.4670019999999999</v>
      </c>
      <c r="N37" s="102">
        <v>4.0698610000000004</v>
      </c>
      <c r="O37" s="102">
        <v>4.67272</v>
      </c>
      <c r="P37" s="102">
        <v>5.2755789999999996</v>
      </c>
      <c r="Q37" s="102">
        <v>5.8784390000000002</v>
      </c>
      <c r="R37" s="102">
        <v>6.4812979999999998</v>
      </c>
    </row>
    <row r="38" spans="1:18" x14ac:dyDescent="0.2">
      <c r="A38" s="4"/>
      <c r="B38" s="138"/>
      <c r="C38" s="138"/>
      <c r="D38" s="4"/>
      <c r="E38" s="22" t="s">
        <v>23</v>
      </c>
      <c r="F38" s="98"/>
      <c r="G38" s="98"/>
      <c r="H38" s="102">
        <v>2.9489235629907014</v>
      </c>
      <c r="I38" s="102">
        <v>3.6900145076490007</v>
      </c>
      <c r="J38" s="102">
        <v>4.427094653718</v>
      </c>
      <c r="K38" s="102">
        <v>5.1606805655670005</v>
      </c>
      <c r="L38" s="102">
        <v>5.8912519033439974</v>
      </c>
      <c r="M38" s="102">
        <v>6.6192840067320011</v>
      </c>
      <c r="N38" s="102">
        <v>7.3451455024139998</v>
      </c>
      <c r="O38" s="102">
        <v>8.0692251389579983</v>
      </c>
      <c r="P38" s="102">
        <v>8.7918629739300034</v>
      </c>
      <c r="Q38" s="102">
        <v>9.5133443081849975</v>
      </c>
      <c r="R38" s="102">
        <v>10.23394710724499</v>
      </c>
    </row>
    <row r="39" spans="1:18" x14ac:dyDescent="0.2">
      <c r="A39" s="97" t="s">
        <v>151</v>
      </c>
      <c r="B39" s="136" t="s">
        <v>147</v>
      </c>
      <c r="C39" s="136" t="s">
        <v>134</v>
      </c>
      <c r="D39" s="97" t="s">
        <v>135</v>
      </c>
      <c r="E39" s="22" t="s">
        <v>24</v>
      </c>
      <c r="F39" s="98"/>
      <c r="G39" s="98"/>
      <c r="H39" s="139"/>
      <c r="I39" s="102">
        <v>2.0816750060112987</v>
      </c>
      <c r="J39" s="102">
        <v>3.9089900071448258</v>
      </c>
      <c r="K39" s="102">
        <v>3.9089900071448258</v>
      </c>
      <c r="L39" s="102">
        <v>3.9089900071448258</v>
      </c>
      <c r="M39" s="102">
        <v>3.9079371174544262</v>
      </c>
      <c r="N39" s="102">
        <v>3.8734919010957651</v>
      </c>
      <c r="O39" s="102">
        <v>3.7766546035683715</v>
      </c>
      <c r="P39" s="102">
        <v>3.6822382384791617</v>
      </c>
      <c r="Q39" s="102">
        <v>3.5901822825171821</v>
      </c>
      <c r="R39" s="102">
        <v>3.5004277254542524</v>
      </c>
    </row>
    <row r="40" spans="1:18" x14ac:dyDescent="0.2">
      <c r="A40" s="4"/>
      <c r="B40" s="138"/>
      <c r="C40" s="138"/>
      <c r="D40" s="4"/>
      <c r="E40" s="22" t="s">
        <v>23</v>
      </c>
      <c r="F40" s="101"/>
      <c r="G40" s="98"/>
      <c r="H40" s="100" t="s">
        <v>136</v>
      </c>
      <c r="I40" s="100" t="s">
        <v>136</v>
      </c>
      <c r="J40" s="100" t="s">
        <v>136</v>
      </c>
      <c r="K40" s="100" t="s">
        <v>136</v>
      </c>
      <c r="L40" s="100" t="s">
        <v>136</v>
      </c>
      <c r="M40" s="100" t="s">
        <v>136</v>
      </c>
      <c r="N40" s="100" t="s">
        <v>136</v>
      </c>
      <c r="O40" s="100" t="s">
        <v>136</v>
      </c>
      <c r="P40" s="100" t="s">
        <v>136</v>
      </c>
      <c r="Q40" s="100" t="s">
        <v>136</v>
      </c>
      <c r="R40" s="100" t="s">
        <v>136</v>
      </c>
    </row>
    <row r="42" spans="1:18" x14ac:dyDescent="0.2">
      <c r="A42" t="s">
        <v>152</v>
      </c>
      <c r="H42" s="104"/>
      <c r="I42" s="104"/>
      <c r="J42" s="104"/>
      <c r="K42" s="104"/>
      <c r="L42" s="104"/>
      <c r="M42" s="104"/>
      <c r="N42" s="104"/>
      <c r="O42" s="104"/>
    </row>
  </sheetData>
  <customSheetViews>
    <customSheetView guid="{DC437496-B10F-474B-8F6E-F19B4DA7C026}" showPageBreaks="1" showGridLines="0" fitToPage="1" printArea="1">
      <selection activeCell="H32" sqref="H32"/>
      <pageMargins left="0.1" right="0.1" top="1" bottom="1" header="0.5" footer="0.5"/>
      <printOptions horizontalCentered="1"/>
      <pageSetup orientation="landscape" r:id="rId1"/>
      <headerFooter alignWithMargins="0">
        <oddFooter>&amp;R&amp;A</oddFooter>
      </headerFooter>
    </customSheetView>
    <customSheetView guid="{C3E70234-FA18-40E7-B25F-218A5F7D2EA2}" showGridLines="0" fitToPage="1">
      <selection activeCell="A4" sqref="A4"/>
      <pageMargins left="0.1" right="0.1" top="1" bottom="1" header="0.5" footer="0.5"/>
      <printOptions horizontalCentered="1"/>
      <pageSetup scale="66" orientation="landscape" r:id="rId2"/>
      <headerFooter alignWithMargins="0">
        <oddFooter>&amp;R&amp;A</oddFooter>
      </headerFooter>
    </customSheetView>
  </customSheetViews>
  <mergeCells count="28">
    <mergeCell ref="B37:B38"/>
    <mergeCell ref="C37:C38"/>
    <mergeCell ref="B39:B40"/>
    <mergeCell ref="C39:C40"/>
    <mergeCell ref="B31:B32"/>
    <mergeCell ref="C31:C32"/>
    <mergeCell ref="B33:B34"/>
    <mergeCell ref="C33:C34"/>
    <mergeCell ref="B35:B36"/>
    <mergeCell ref="C35:C36"/>
    <mergeCell ref="B25:B26"/>
    <mergeCell ref="C25:C26"/>
    <mergeCell ref="B27:B28"/>
    <mergeCell ref="C27:C28"/>
    <mergeCell ref="B29:B30"/>
    <mergeCell ref="C29:C30"/>
    <mergeCell ref="B15:B18"/>
    <mergeCell ref="C15:C18"/>
    <mergeCell ref="B19:B22"/>
    <mergeCell ref="C19:C22"/>
    <mergeCell ref="B23:B24"/>
    <mergeCell ref="C23:C24"/>
    <mergeCell ref="A1:R1"/>
    <mergeCell ref="A2:R2"/>
    <mergeCell ref="B7:B10"/>
    <mergeCell ref="C7:C10"/>
    <mergeCell ref="B11:B14"/>
    <mergeCell ref="C11:C14"/>
  </mergeCells>
  <phoneticPr fontId="0" type="noConversion"/>
  <printOptions horizontalCentered="1" gridLinesSet="0"/>
  <pageMargins left="0.1" right="0.1" top="1" bottom="1" header="0.5" footer="0.5"/>
  <pageSetup scale="85" orientation="landscape" r:id="rId3"/>
  <headerFooter alignWithMargins="0">
    <oddFooter>&amp;R&amp;A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0CCC58EB6DDD042AF64737FFB4292D8" ma:contentTypeVersion="11" ma:contentTypeDescription="Create a new document." ma:contentTypeScope="" ma:versionID="13f97a97acb76151d70d6bfa6f20dde2">
  <xsd:schema xmlns:xsd="http://www.w3.org/2001/XMLSchema" xmlns:xs="http://www.w3.org/2001/XMLSchema" xmlns:p="http://schemas.microsoft.com/office/2006/metadata/properties" xmlns:ns2="8eef3743-c7b3-4cbe-8837-b6e805be353c" targetNamespace="http://schemas.microsoft.com/office/2006/metadata/properties" ma:root="true" ma:fieldsID="9d326f15e9f28263b4a2e5035394f321" ns2:_="">
    <xsd:import namespace="8eef3743-c7b3-4cbe-8837-b6e805be353c"/>
    <xsd:element name="properties">
      <xsd:complexType>
        <xsd:sequence>
          <xsd:element name="documentManagement">
            <xsd:complexType>
              <xsd:all>
                <xsd:element ref="ns2:_dlc_DocId" minOccurs="0"/>
                <xsd:element ref="ns2:_dlc_DocIdUrl" minOccurs="0"/>
                <xsd:element ref="ns2:_dlc_DocIdPersistId" minOccurs="0"/>
                <xsd:element ref="ns2:Docket_x0020_Number" minOccurs="0"/>
                <xsd:element ref="ns2:k2a3b5fc29f742a38f72e68b777baa26" minOccurs="0"/>
                <xsd:element ref="ns2:TaxCatchAll" minOccurs="0"/>
                <xsd:element ref="ns2:Received_x0020_From" minOccurs="0"/>
                <xsd:element ref="ns2:bfc617c42d804116a0a5feb0906d720d" minOccurs="0"/>
                <xsd:element ref="ns2:jbf85ac70d5848c6836ba15e22d94e70" minOccurs="0"/>
                <xsd:element ref="ns2:ia56c5f4991045989a786b6ecb73271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ef3743-c7b3-4cbe-8837-b6e805be353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ket_x0020_Number" ma:index="11" nillable="true" ma:displayName="Docket Number" ma:internalName="Docket_x0020_Number">
      <xsd:simpleType>
        <xsd:restriction base="dms:Text">
          <xsd:maxLength value="32"/>
        </xsd:restriction>
      </xsd:simpleType>
    </xsd:element>
    <xsd:element name="k2a3b5fc29f742a38f72e68b777baa26" ma:index="13" nillable="true" ma:taxonomy="true" ma:internalName="k2a3b5fc29f742a38f72e68b777baa26" ma:taxonomyFieldName="Document_x0020_Type" ma:displayName="Document Type" ma:default="" ma:fieldId="{42a3b5fc-29f7-42a3-8f72-e68b777baa26}" ma:sspId="a3ae1311-9ec1-44ed-9b85-20ca267aa743" ma:termSetId="4920f4ef-3ff7-430b-a2e3-4066540b3b46"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234b91fd-55c5-49f0-95fc-2af2c5baedaf}" ma:internalName="TaxCatchAll" ma:showField="CatchAllData" ma:web="8eef3743-c7b3-4cbe-8837-b6e805be353c">
      <xsd:complexType>
        <xsd:complexContent>
          <xsd:extension base="dms:MultiChoiceLookup">
            <xsd:sequence>
              <xsd:element name="Value" type="dms:Lookup" maxOccurs="unbounded" minOccurs="0" nillable="true"/>
            </xsd:sequence>
          </xsd:extension>
        </xsd:complexContent>
      </xsd:complexType>
    </xsd:element>
    <xsd:element name="Received_x0020_From" ma:index="15" nillable="true" ma:displayName="Received From" ma:internalName="Received_x0020_From">
      <xsd:simpleType>
        <xsd:restriction base="dms:Text">
          <xsd:maxLength value="255"/>
        </xsd:restriction>
      </xsd:simpleType>
    </xsd:element>
    <xsd:element name="bfc617c42d804116a0a5feb0906d720d" ma:index="17" nillable="true" ma:taxonomy="true" ma:internalName="bfc617c42d804116a0a5feb0906d720d" ma:taxonomyFieldName="Subject_x0020_Areas" ma:displayName="Subject Areas" ma:default="" ma:fieldId="{bfc617c4-2d80-4116-a0a5-feb0906d720d}" ma:taxonomyMulti="true" ma:sspId="a3ae1311-9ec1-44ed-9b85-20ca267aa743" ma:termSetId="cd7814c8-04c0-4947-a362-3e9c7caefa41" ma:anchorId="00000000-0000-0000-0000-000000000000" ma:open="false" ma:isKeyword="false">
      <xsd:complexType>
        <xsd:sequence>
          <xsd:element ref="pc:Terms" minOccurs="0" maxOccurs="1"/>
        </xsd:sequence>
      </xsd:complexType>
    </xsd:element>
    <xsd:element name="jbf85ac70d5848c6836ba15e22d94e70" ma:index="19" nillable="true" ma:taxonomy="true" ma:internalName="jbf85ac70d5848c6836ba15e22d94e70" ma:taxonomyFieldName="Submission_x0020_Type" ma:displayName="Submission Type" ma:default="" ma:fieldId="{3bf85ac7-0d58-48c6-836b-a15e22d94e70}" ma:sspId="a3ae1311-9ec1-44ed-9b85-20ca267aa743" ma:termSetId="81d50c0d-c30e-4c77-a756-69747127f684" ma:anchorId="00000000-0000-0000-0000-000000000000" ma:open="false" ma:isKeyword="false">
      <xsd:complexType>
        <xsd:sequence>
          <xsd:element ref="pc:Terms" minOccurs="0" maxOccurs="1"/>
        </xsd:sequence>
      </xsd:complexType>
    </xsd:element>
    <xsd:element name="ia56c5f4991045989a786b6ecb732719" ma:index="21" nillable="true" ma:taxonomy="true" ma:internalName="ia56c5f4991045989a786b6ecb732719" ma:taxonomyFieldName="Submitter_x0020_Role" ma:displayName="Submitter Role" ma:default="" ma:fieldId="{2a56c5f4-9910-4598-9a78-6b6ecb732719}" ma:sspId="a3ae1311-9ec1-44ed-9b85-20ca267aa743" ma:termSetId="d4ace8ae-a4c4-4770-a8b9-bc6c67c601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Received_x0020_From xmlns="8eef3743-c7b3-4cbe-8837-b6e805be353c">Pacific Gas &amp; Electric Company</Received_x0020_From>
    <Docket_x0020_Number xmlns="8eef3743-c7b3-4cbe-8837-b6e805be353c">15-IEPR-03</Docket_x0020_Number>
    <TaxCatchAll xmlns="8eef3743-c7b3-4cbe-8837-b6e805be353c">
      <Value>18</Value>
      <Value>6</Value>
      <Value>3</Value>
    </TaxCatchAll>
    <jbf85ac70d5848c6836ba15e22d94e70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6786e4f6-aafd-416d-a977-1b2d5f456edf</TermId>
        </TermInfo>
      </Terms>
    </jbf85ac70d5848c6836ba15e22d94e70>
    <ia56c5f4991045989a786b6ecb732719 xmlns="8eef3743-c7b3-4cbe-8837-b6e805be353c">
      <Terms xmlns="http://schemas.microsoft.com/office/infopath/2007/PartnerControls">
        <TermInfo xmlns="http://schemas.microsoft.com/office/infopath/2007/PartnerControls">
          <TermName xmlns="http://schemas.microsoft.com/office/infopath/2007/PartnerControls">Public Agency</TermName>
          <TermId xmlns="http://schemas.microsoft.com/office/infopath/2007/PartnerControls">5e9efa52-72c2-4b4c-ad77-d864509888ed</TermId>
        </TermInfo>
      </Terms>
    </ia56c5f4991045989a786b6ecb732719>
    <bfc617c42d804116a0a5feb0906d720d xmlns="8eef3743-c7b3-4cbe-8837-b6e805be353c">
      <Terms xmlns="http://schemas.microsoft.com/office/infopath/2007/PartnerControls"/>
    </bfc617c42d804116a0a5feb0906d720d>
    <k2a3b5fc29f742a38f72e68b777baa26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f3c81208-9d0f-49cc-afc5-e227f36ec0e7</TermId>
        </TermInfo>
      </Terms>
    </k2a3b5fc29f742a38f72e68b777baa26>
    <_dlc_DocIdUrl xmlns="8eef3743-c7b3-4cbe-8837-b6e805be353c">
      <Url>http://efilingspinternal/_layouts/DocIdRedir.aspx?ID=Z5JXHV6S7NA6-3-71930</Url>
      <Description>Z5JXHV6S7NA6-3-71930</Description>
    </_dlc_DocIdUrl>
    <_dlc_DocId xmlns="8eef3743-c7b3-4cbe-8837-b6e805be353c">Z5JXHV6S7NA6-3-71930</_dlc_DocId>
  </documentManagement>
</p:properties>
</file>

<file path=customXml/itemProps1.xml><?xml version="1.0" encoding="utf-8"?>
<ds:datastoreItem xmlns:ds="http://schemas.openxmlformats.org/officeDocument/2006/customXml" ds:itemID="{1BF2B302-F194-487F-988E-5448BC2BAAA5}"/>
</file>

<file path=customXml/itemProps2.xml><?xml version="1.0" encoding="utf-8"?>
<ds:datastoreItem xmlns:ds="http://schemas.openxmlformats.org/officeDocument/2006/customXml" ds:itemID="{84255A47-55C1-4C63-B439-9179BF216BC1}"/>
</file>

<file path=customXml/itemProps3.xml><?xml version="1.0" encoding="utf-8"?>
<ds:datastoreItem xmlns:ds="http://schemas.openxmlformats.org/officeDocument/2006/customXml" ds:itemID="{FC7DB293-DBA1-405D-BF93-B35B52E0A293}"/>
</file>

<file path=customXml/itemProps4.xml><?xml version="1.0" encoding="utf-8"?>
<ds:datastoreItem xmlns:ds="http://schemas.openxmlformats.org/officeDocument/2006/customXml" ds:itemID="{5245FAD4-6827-4ACF-A79B-7598826F90AD}"/>
</file>

<file path=customXml/itemProps5.xml><?xml version="1.0" encoding="utf-8"?>
<ds:datastoreItem xmlns:ds="http://schemas.openxmlformats.org/officeDocument/2006/customXml" ds:itemID="{9AA739CA-00FE-492D-8B31-0BCA65B8EF9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13</vt:i4>
      </vt:variant>
    </vt:vector>
  </HeadingPairs>
  <TitlesOfParts>
    <vt:vector size="20" baseType="lpstr">
      <vt:lpstr>cover</vt:lpstr>
      <vt:lpstr>FormList&amp;FilerInfo</vt:lpstr>
      <vt:lpstr>Form 2.1</vt:lpstr>
      <vt:lpstr>Form 2.2</vt:lpstr>
      <vt:lpstr>Form 2.3</vt:lpstr>
      <vt:lpstr>Form 3.2</vt:lpstr>
      <vt:lpstr>Form 3.4</vt:lpstr>
      <vt:lpstr>CoName</vt:lpstr>
      <vt:lpstr>Data3.4</vt:lpstr>
      <vt:lpstr>filedate</vt:lpstr>
      <vt:lpstr>cover!Print_Area</vt:lpstr>
      <vt:lpstr>'Form 2.1'!Print_Area</vt:lpstr>
      <vt:lpstr>'Form 2.2'!Print_Area</vt:lpstr>
      <vt:lpstr>'Form 2.3'!Print_Area</vt:lpstr>
      <vt:lpstr>'Form 3.2'!Print_Area</vt:lpstr>
      <vt:lpstr>'Form 3.4'!Print_Area</vt:lpstr>
      <vt:lpstr>'FormList&amp;FilerInfo'!Print_Area</vt:lpstr>
      <vt:lpstr>'Form 2.1'!Print_Titles</vt:lpstr>
      <vt:lpstr>'Form 2.3'!Print_Titles</vt:lpstr>
      <vt:lpstr>'Form 3.4'!Print_Titles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Pacific Gas and Electric Company's Cumulative Incremental Impacts Forms 2.1, 2.2, 2.3, 3.2</dc:title>
  <dc:creator>Richard Rohrer</dc:creator>
  <cp:lastModifiedBy>Uy, Joseph-Ryan</cp:lastModifiedBy>
  <cp:lastPrinted>2015-04-10T20:41:23Z</cp:lastPrinted>
  <dcterms:created xsi:type="dcterms:W3CDTF">2004-04-26T18:12:37Z</dcterms:created>
  <dcterms:modified xsi:type="dcterms:W3CDTF">2015-04-10T20:52:20Z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Z5JXHV6S7NA6-3-70971</vt:lpwstr>
  </property>
  <property fmtid="{D5CDD505-2E9C-101B-9397-08002B2CF9AE}" pid="3" name="_dlc_DocIdItemGuid">
    <vt:lpwstr>bb3d42cd-a3ff-44a7-b794-285464d871be</vt:lpwstr>
  </property>
  <property fmtid="{D5CDD505-2E9C-101B-9397-08002B2CF9AE}" pid="4" name="_dlc_DocIdUrl">
    <vt:lpwstr>http://efilingsppublic/_layouts/DocIdRedir.aspx?ID=Z5JXHV6S7NA6-3-70971, Z5JXHV6S7NA6-3-70971</vt:lpwstr>
  </property>
  <property fmtid="{D5CDD505-2E9C-101B-9397-08002B2CF9AE}" pid="5" name="_CopySource">
    <vt:lpwstr>http://efilingspinternal/PendingDocuments/15-IEPR-03/20150420T154641_Pacific_Gas_and_Electric_Company's_Cumulative_Incremental_Impac.xlsx</vt:lpwstr>
  </property>
  <property fmtid="{D5CDD505-2E9C-101B-9397-08002B2CF9AE}" pid="6" name="Submission Type">
    <vt:lpwstr>6;#Document|6786e4f6-aafd-416d-a977-1b2d5f456edf</vt:lpwstr>
  </property>
  <property fmtid="{D5CDD505-2E9C-101B-9397-08002B2CF9AE}" pid="7" name="Submitter Role">
    <vt:lpwstr>18;#Public Agency|5e9efa52-72c2-4b4c-ad77-d864509888ed</vt:lpwstr>
  </property>
  <property fmtid="{D5CDD505-2E9C-101B-9397-08002B2CF9AE}" pid="8" name="Subject Areas">
    <vt:lpwstr/>
  </property>
  <property fmtid="{D5CDD505-2E9C-101B-9397-08002B2CF9AE}" pid="9" name="Order">
    <vt:r8>378800</vt:r8>
  </property>
  <property fmtid="{D5CDD505-2E9C-101B-9397-08002B2CF9AE}" pid="10" name="Document Type">
    <vt:lpwstr>3;#Document|f3c81208-9d0f-49cc-afc5-e227f36ec0e7</vt:lpwstr>
  </property>
  <property fmtid="{D5CDD505-2E9C-101B-9397-08002B2CF9AE}" pid="11" name="TemplateUrl">
    <vt:lpwstr/>
  </property>
  <property fmtid="{D5CDD505-2E9C-101B-9397-08002B2CF9AE}" pid="12" name="xd_ProgID">
    <vt:lpwstr/>
  </property>
  <property fmtid="{D5CDD505-2E9C-101B-9397-08002B2CF9AE}" pid="13" name="_SourceUrl">
    <vt:lpwstr/>
  </property>
  <property fmtid="{D5CDD505-2E9C-101B-9397-08002B2CF9AE}" pid="14" name="_SharedFileIndex">
    <vt:lpwstr/>
  </property>
  <property fmtid="{D5CDD505-2E9C-101B-9397-08002B2CF9AE}" pid="15" name="ContentTypeId">
    <vt:lpwstr>0x01010060CCC58EB6DDD042AF64737FFB4292D8</vt:lpwstr>
  </property>
</Properties>
</file>