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sacramento-ops/Shared Documents/Sacramento Regulatory Agency Issues/CEC/Load Management Standards/2023 LMS Compliance Plan/Revisions/"/>
    </mc:Choice>
  </mc:AlternateContent>
  <xr:revisionPtr revIDLastSave="12" documentId="13_ncr:1_{7C8DCA47-C61F-4909-99E0-4599996BC318}" xr6:coauthVersionLast="47" xr6:coauthVersionMax="47" xr10:uidLastSave="{02286DF1-DA09-460D-8791-D535A6D99E3D}"/>
  <bookViews>
    <workbookView xWindow="-110" yWindow="-110" windowWidth="38620" windowHeight="21220" tabRatio="701" activeTab="4" xr2:uid="{B434D381-C022-A348-A017-AA7D76FADEA6}"/>
  </bookViews>
  <sheets>
    <sheet name="Base Rates" sheetId="1" r:id="rId1"/>
    <sheet name="Modifiers" sheetId="2" r:id="rId2"/>
    <sheet name="UUT Factors" sheetId="4" r:id="rId3"/>
    <sheet name="PCIA by Vintage Yr &amp; Rate Group" sheetId="6" r:id="rId4"/>
    <sheet name="Modifier Exclusion" sheetId="7" r:id="rId5"/>
  </sheets>
  <externalReferences>
    <externalReference r:id="rId6"/>
    <externalReference r:id="rId7"/>
  </externalReferences>
  <definedNames>
    <definedName name="_1__123Graph_ACHART_1" hidden="1">[1]Table40!#REF!</definedName>
    <definedName name="_10__123Graph_BCHART_1" hidden="1">[2]Table45!#REF!</definedName>
    <definedName name="_10__123Graph_CCHART_1" hidden="1">[2]Table45!#REF!</definedName>
    <definedName name="_12__123Graph_XCHART_1" hidden="1">[1]Table45!#REF!</definedName>
    <definedName name="_13__123Graph_CCHART_1" hidden="1">[2]Table45!#REF!</definedName>
    <definedName name="_14__123Graph_XCHART_1" hidden="1">[1]Table45!#REF!</definedName>
    <definedName name="_2__123Graph_ACHART_1" hidden="1">[1]Table40!#REF!</definedName>
    <definedName name="_2__123Graph_ACHART_2" hidden="1">[2]Table40!#REF!</definedName>
    <definedName name="_3__123Graph_ACHART_3" hidden="1">[2]Table40!#REF!</definedName>
    <definedName name="_4__123Graph_ACHART_2" hidden="1">[2]Table40!#REF!</definedName>
    <definedName name="_4__123Graph_BCHART_1" hidden="1">[2]Table45!#REF!</definedName>
    <definedName name="_5__123Graph_CCHART_1" hidden="1">[2]Table45!#REF!</definedName>
    <definedName name="_6__123Graph_ACHART_3" hidden="1">[2]Table40!#REF!</definedName>
    <definedName name="_6__123Graph_XCHART_1" hidden="1">[1]Table45!#REF!</definedName>
    <definedName name="_7__123Graph_ACHART_3" hidden="1">[2]Table40!#REF!</definedName>
    <definedName name="_8__123Graph_BCHART_1" hidden="1">[2]Table45!#REF!</definedName>
    <definedName name="_AMO_UniqueIdentifier" hidden="1">"'08713b12-0704-42f0-8848-92fe47683624'"</definedName>
    <definedName name="_xlnm._FilterDatabase" localSheetId="0" hidden="1">'Base Rates'!#REF!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PP_Default_Accounts">#REF!</definedName>
    <definedName name="werer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wrn.Distr.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wrn.ND.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schedules." hidden="1">{#N/A,#N/A,FALSE,"ND Rev at Pres Rates";#N/A,#N/A,FALSE,"Res - Unadj";#N/A,#N/A,FALSE,"Small L&amp;P";#N/A,#N/A,FALSE,"Medium L&amp;P";#N/A,#N/A,FALSE,"E-19";#N/A,#N/A,FALSE,"E-20";#N/A,#N/A,FALSE,"A-RTP";#N/A,#N/A,FALSE,"Strtlts &amp; Standby";#N/A,#N/A,FALSE,"AG";#N/A,#N/A,FALSE,"2001mixeduse"}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7" l="1"/>
  <c r="D62" i="2"/>
  <c r="G734" i="1"/>
  <c r="C35" i="7" s="1"/>
  <c r="N29" i="6"/>
  <c r="M29" i="6"/>
  <c r="L29" i="6"/>
  <c r="K29" i="6"/>
  <c r="J29" i="6"/>
  <c r="I29" i="6"/>
  <c r="H29" i="6"/>
  <c r="G29" i="6"/>
  <c r="F29" i="6"/>
  <c r="E29" i="6"/>
  <c r="C4" i="7" l="1"/>
  <c r="C34" i="7"/>
  <c r="C32" i="7"/>
  <c r="C30" i="7"/>
  <c r="C28" i="7"/>
  <c r="C26" i="7"/>
  <c r="C24" i="7"/>
  <c r="C22" i="7"/>
  <c r="C20" i="7"/>
  <c r="C18" i="7"/>
  <c r="C16" i="7"/>
  <c r="C14" i="7"/>
  <c r="C12" i="7"/>
  <c r="C10" i="7"/>
  <c r="C8" i="7"/>
  <c r="C6" i="7"/>
  <c r="C5" i="7"/>
  <c r="C33" i="7"/>
  <c r="C31" i="7"/>
  <c r="C29" i="7"/>
  <c r="C27" i="7"/>
  <c r="C25" i="7"/>
  <c r="C23" i="7"/>
  <c r="C21" i="7"/>
  <c r="C19" i="7"/>
  <c r="C17" i="7"/>
  <c r="C15" i="7"/>
  <c r="C13" i="7"/>
  <c r="C11" i="7"/>
  <c r="C9" i="7"/>
  <c r="C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tc={1A1E2055-5C67-B342-AE6B-E624D0891F73}</author>
    <author>tc={8423EFD7-BACB-F641-A98F-6ED2326D00FD}</author>
    <author>tc={089E49FC-D36C-9246-AF94-1BE30E27998F}</author>
    <author>tc={2D6BC62F-76C6-F145-9416-88218DD2E941}</author>
    <author>tc={62D11A74-2DB0-B547-B5C4-2996C5809A4A}</author>
    <author>tc={9BF565A8-518F-D342-85FC-F343CA9991E0}</author>
    <author>tc={46DE74B9-073F-4A7B-BA37-4F60FEC8789A}</author>
    <author>tc={67F26816-A891-4644-91BB-EE9945EE7079}</author>
    <author>tc={81E5461A-0D30-47D4-AE10-956BA42561AB}</author>
    <author>tc={E03EFC0F-50AB-4AC3-9A60-565E71FA355F}</author>
  </authors>
  <commentList>
    <comment ref="A4" authorId="0" shapeId="0" xr:uid="{1A1E2055-5C67-B342-AE6B-E624D0891F73}">
      <text>
        <t>[Threaded comment]
Your version of Excel allows you to read this threaded comment; however, any edits to it will get removed if the file is opened in a newer version of Excel. Learn more: https://go.microsoft.com/fwlink/?linkid=870924
Comment:
    Unique ID. E.g., R1, R2, …</t>
      </text>
    </comment>
    <comment ref="B4" authorId="1" shapeId="0" xr:uid="{8423EFD7-BACB-F641-A98F-6ED2326D00FD}">
      <text>
        <t>[Threaded comment]
Your version of Excel allows you to read this threaded comment; however, any edits to it will get removed if the file is opened in a newer version of Excel. Learn more: https://go.microsoft.com/fwlink/?linkid=870924
Comment:
    Human readable name of rate</t>
      </text>
    </comment>
    <comment ref="C4" authorId="2" shapeId="0" xr:uid="{089E49FC-D36C-9246-AF94-1BE30E27998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Additional information about the rate. E.g. connection type, voltage, etc.
Reply:
    "*_A" = Primary Substation Voltage
"*_B" = Secondary Substation Voltage
"*_P" = Primary Voltage
"*_S" = Secondary Voltage
"*_T" = Transmission Voltage</t>
      </text>
    </comment>
    <comment ref="D4" authorId="3" shapeId="0" xr:uid="{2D6BC62F-76C6-F145-9416-88218DD2E941}">
      <text>
        <t>[Threaded comment]
Your version of Excel allows you to read this threaded comment; however, any edits to it will get removed if the file is opened in a newer version of Excel. Learn more: https://go.microsoft.com/fwlink/?linkid=870924
Comment:
    Rate Identification Number (RIN) of rate as it was uploaded to MIDAS</t>
      </text>
    </comment>
    <comment ref="E4" authorId="4" shapeId="0" xr:uid="{62D11A74-2DB0-B547-B5C4-2996C5809A4A}">
      <text>
        <t>[Threaded comment]
Your version of Excel allows you to read this threaded comment; however, any edits to it will get removed if the file is opened in a newer version of Excel. Learn more: https://go.microsoft.com/fwlink/?linkid=870924
Comment:
    Public URL linking to the tariff sheet</t>
      </text>
    </comment>
    <comment ref="H4" authorId="5" shapeId="0" xr:uid="{9BF565A8-518F-D342-85FC-F343CA9991E0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annual usage for all customers/meters on the rate</t>
      </text>
    </comment>
    <comment ref="D732" authorId="6" shapeId="0" xr:uid="{46DE74B9-073F-4A7B-BA37-4F60FEC8789A}">
      <text>
        <t>[Threaded comment]
Your version of Excel allows you to read this threaded comment; however, any edits to it will get removed if the file is opened in a newer version of Excel. Learn more: https://go.microsoft.com/fwlink/?linkid=870924
Comment:
    ***Each VGI site is given a unique RIN to ensure any event-specific pricing is reflected. There are currently 228 site-specific VGI RINs.</t>
      </text>
    </comment>
    <comment ref="F732" authorId="7" shapeId="0" xr:uid="{67F26816-A891-4644-91BB-EE9945EE7079}">
      <text>
        <t>[Threaded comment]
Your version of Excel allows you to read this threaded comment; however, any edits to it will get removed if the file is opened in a newer version of Excel. Learn more: https://go.microsoft.com/fwlink/?linkid=870924
Comment:
    *Scheduled to be in MIDAS by 2024-10-31</t>
      </text>
    </comment>
    <comment ref="D733" authorId="8" shapeId="0" xr:uid="{81E5461A-0D30-47D4-AE10-956BA42561AB}">
      <text>
        <t>[Threaded comment]
Your version of Excel allows you to read this threaded comment; however, any edits to it will get removed if the file is opened in a newer version of Excel. Learn more: https://go.microsoft.com/fwlink/?linkid=870924
Comment:
    ***Each GIR site is given a unique RIN to ensure any event-specific pricing is reflected. There are currently 3 site-specific GIR RINs.</t>
      </text>
    </comment>
    <comment ref="F733" authorId="9" shapeId="0" xr:uid="{E03EFC0F-50AB-4AC3-9A60-565E71FA355F}">
      <text>
        <t>[Threaded comment]
Your version of Excel allows you to read this threaded comment; however, any edits to it will get removed if the file is opened in a newer version of Excel. Learn more: https://go.microsoft.com/fwlink/?linkid=870924
Comment:
    *Scheduled to be in MIDAS by 2024-10-31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tc={7B1900FF-3D46-E048-894E-3AF1FD6064CA}</author>
    <author>Ken Ryzen</author>
  </authors>
  <commentList>
    <comment ref="C4" authorId="0" shapeId="0" xr:uid="{7B1900FF-3D46-E048-894E-3AF1FD6064CA}">
      <text>
        <t>[Threaded comment]
Your version of Excel allows you to read this threaded comment; however, any edits to it will get removed if the file is opened in a newer version of Excel. Learn more: https://go.microsoft.com/fwlink/?linkid=870924
Comment:
    Public URL linking to tariff or modifier description</t>
      </text>
    </comment>
    <comment ref="J4" authorId="1" shapeId="0" xr:uid="{85E9DBFC-E7E1-4C3E-A4B3-C976A5D763D3}">
      <text>
        <r>
          <rPr>
            <b/>
            <sz val="9"/>
            <color rgb="FF000000"/>
            <rFont val="Tahoma"/>
            <family val="2"/>
          </rPr>
          <t xml:space="preserve">In cases where a rate modifier cannot be characterized as a flat percentage change, please provide a description of how the modifier alters the base rate.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tc={BB7AB874-0036-114D-A279-9E98B9DEC326}</author>
    <author>tc={DA413C72-9051-C445-97C4-BF71CF741F8B}</author>
  </authors>
  <commentList>
    <comment ref="C3" authorId="0" shapeId="0" xr:uid="{BB7AB874-0036-114D-A279-9E98B9DEC326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 of total utility  who are enrolled in this modifier or combination of modifiers</t>
      </text>
    </comment>
    <comment ref="E3" authorId="1" shapeId="0" xr:uid="{DA413C72-9051-C445-97C4-BF71CF741F8B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 of total load served by the utility for customers who are enrolled in this modifier or combination of modifiers</t>
      </text>
    </comment>
  </commentList>
</comments>
</file>

<file path=xl/sharedStrings.xml><?xml version="1.0" encoding="utf-8"?>
<sst xmlns="http://schemas.openxmlformats.org/spreadsheetml/2006/main" count="4812" uniqueCount="1526">
  <si>
    <t>$/kWh</t>
  </si>
  <si>
    <t>Unique Rate ID</t>
  </si>
  <si>
    <t>Rate Name</t>
  </si>
  <si>
    <t>MIDAS RIN</t>
  </si>
  <si>
    <t>URL for tariff sheet</t>
  </si>
  <si>
    <t>Base Rate in MIDAS (yes/no)</t>
  </si>
  <si>
    <t>Count of Customers or Meters</t>
  </si>
  <si>
    <t>Price Modification Amount</t>
  </si>
  <si>
    <t>Unique Modifier ID</t>
  </si>
  <si>
    <t>Modifier Name</t>
  </si>
  <si>
    <t>URL for tariff sheet or modifier specification</t>
  </si>
  <si>
    <t>Time Dependent (yes/no)</t>
  </si>
  <si>
    <t>%</t>
  </si>
  <si>
    <t>Notes</t>
  </si>
  <si>
    <t>M1</t>
  </si>
  <si>
    <t>R1</t>
  </si>
  <si>
    <t>Yes</t>
  </si>
  <si>
    <t>Annual Load (MWh)</t>
  </si>
  <si>
    <t>City</t>
  </si>
  <si>
    <t>Rates Effective January 1, 2024</t>
  </si>
  <si>
    <t>Residential</t>
  </si>
  <si>
    <t>PCIA (CRS + CTC) by Vintage Year and Rate Group</t>
  </si>
  <si>
    <t>Modifier To Exclude</t>
  </si>
  <si>
    <t># Customers</t>
  </si>
  <si>
    <t>% Customers*</t>
  </si>
  <si>
    <t># Load</t>
  </si>
  <si>
    <t>% Load</t>
  </si>
  <si>
    <t>Rate Impact $/kWh</t>
  </si>
  <si>
    <t>Rate Impact %</t>
  </si>
  <si>
    <t>Domestic (%)</t>
  </si>
  <si>
    <t>Commercial (%)</t>
  </si>
  <si>
    <t>Exclusion Reason</t>
  </si>
  <si>
    <t>Annual Sales/Usage (kWh)</t>
  </si>
  <si>
    <t>Customers</t>
  </si>
  <si>
    <t>Rate Name 2</t>
  </si>
  <si>
    <t>Uploaded to MIDAS (yes/no)</t>
  </si>
  <si>
    <t>Provide detail about any modifiers that are considered for exclusion from uploads to MIDAS</t>
  </si>
  <si>
    <t>A6TOU</t>
  </si>
  <si>
    <t>USCA-SDSD-6010-0000</t>
  </si>
  <si>
    <t>USCA-SDSD-6011-0000</t>
  </si>
  <si>
    <t>USCA-SDSD-6012-0000</t>
  </si>
  <si>
    <t>USCA-SDXX-6010-0000</t>
  </si>
  <si>
    <t>USCA-SDXX-6011-0000</t>
  </si>
  <si>
    <t>USCA-SDXX-6012-0000</t>
  </si>
  <si>
    <t>USCA-SDSD-6013-0000</t>
  </si>
  <si>
    <t>USCA-SDSD-6014-0000</t>
  </si>
  <si>
    <t>USCA-SDSD-6015-0000</t>
  </si>
  <si>
    <t>USCA-SDXX-6013-0000</t>
  </si>
  <si>
    <t>USCA-SDXX-6014-0000</t>
  </si>
  <si>
    <t>USCA-SDXX-6015-0000</t>
  </si>
  <si>
    <t>R2</t>
  </si>
  <si>
    <t>A6TOU-C</t>
  </si>
  <si>
    <t>USCA-SDSD-6027-0000</t>
  </si>
  <si>
    <t>USCA-SDSD-6026-0000</t>
  </si>
  <si>
    <t>USCA-SDSD-6028-0000</t>
  </si>
  <si>
    <t>USCA-SDSD-6029-0000</t>
  </si>
  <si>
    <t>USCA-SDSD-6030-0000</t>
  </si>
  <si>
    <t>USCA-SDSD-6031-0000</t>
  </si>
  <si>
    <t>R3</t>
  </si>
  <si>
    <t>A6TOUGF</t>
  </si>
  <si>
    <t>USCA-SDSD-6020-0000</t>
  </si>
  <si>
    <t>USCA-SDSD-6021-0000</t>
  </si>
  <si>
    <t>USCA-SDSD-6022-0000</t>
  </si>
  <si>
    <t>USCA-SDSD-6023-0000</t>
  </si>
  <si>
    <t>USCA-SDSD-6024-0000</t>
  </si>
  <si>
    <t>USCA-SDSD-6025-0000</t>
  </si>
  <si>
    <t>USCA-SDXX-6020-0000</t>
  </si>
  <si>
    <t>USCA-SDXX-6021-0000</t>
  </si>
  <si>
    <t>USCA-SDXX-6022-0000</t>
  </si>
  <si>
    <t>USCA-SDXX-6023-0000</t>
  </si>
  <si>
    <t>USCA-SDXX-6024-0000</t>
  </si>
  <si>
    <t>USCA-SDXX-6025-0000</t>
  </si>
  <si>
    <t>R4</t>
  </si>
  <si>
    <t>A6TOUGF-C</t>
  </si>
  <si>
    <t>USCA-SDSD-6032-0000</t>
  </si>
  <si>
    <t>USCA-SDSD-6033-0000</t>
  </si>
  <si>
    <t>USCA-SDSD-6034-0000</t>
  </si>
  <si>
    <t>USCA-SDSD-6035-0000</t>
  </si>
  <si>
    <t>USCA-SDSD-6036-0000</t>
  </si>
  <si>
    <t>USCA-SDSD-6037-0000</t>
  </si>
  <si>
    <t>R5</t>
  </si>
  <si>
    <t>ALTOU</t>
  </si>
  <si>
    <t>USCA-SDSD-2000-0000</t>
  </si>
  <si>
    <t>USCA-SDSD-2001-0000</t>
  </si>
  <si>
    <t>USCA-SDSD-2004-0000</t>
  </si>
  <si>
    <t>USCA-SDSD-2008-0000</t>
  </si>
  <si>
    <t>USCA-SDXX-2000-0000</t>
  </si>
  <si>
    <t>USCA-SDXX-2001-0000</t>
  </si>
  <si>
    <t>USCA-SDXX-2002-0000</t>
  </si>
  <si>
    <t>USCA-SDXX-2004-0000</t>
  </si>
  <si>
    <t>USCA-SDXX-2008-0000</t>
  </si>
  <si>
    <t>USCA-SDXX-2018-0000</t>
  </si>
  <si>
    <t>USCA-SDSD-2002-0000</t>
  </si>
  <si>
    <t>USCA-SDSD-2003-0000</t>
  </si>
  <si>
    <t>USCA-SDSD-2005-0000</t>
  </si>
  <si>
    <t>USCA-SDSD-2006-0000</t>
  </si>
  <si>
    <t>USCA-SDSD-2007-0000</t>
  </si>
  <si>
    <t>USCA-SDSD-2009-0000</t>
  </si>
  <si>
    <t>USCA-SDSD-2010-0000</t>
  </si>
  <si>
    <t>USCA-SDSD-2011-0000</t>
  </si>
  <si>
    <t>USCA-SDSD-2012-0000</t>
  </si>
  <si>
    <t>USCA-SDSD-2013-0000</t>
  </si>
  <si>
    <t>USCA-SDSD-2014-0000</t>
  </si>
  <si>
    <t>USCA-SDSD-2015-0000</t>
  </si>
  <si>
    <t>USCA-SDSD-2016-0000</t>
  </si>
  <si>
    <t>USCA-SDSD-2017-0000</t>
  </si>
  <si>
    <t>USCA-SDSD-2018-0000</t>
  </si>
  <si>
    <t>USCA-SDSD-2019-0000</t>
  </si>
  <si>
    <t>USCA-SDXX-2003-0000</t>
  </si>
  <si>
    <t>USCA-SDXX-2005-0000</t>
  </si>
  <si>
    <t>USCA-SDXX-2006-0000</t>
  </si>
  <si>
    <t>USCA-SDXX-2007-0000</t>
  </si>
  <si>
    <t>USCA-SDXX-2009-0000</t>
  </si>
  <si>
    <t>USCA-SDXX-2010-0000</t>
  </si>
  <si>
    <t>USCA-SDXX-2011-0000</t>
  </si>
  <si>
    <t>USCA-SDXX-2012-0000</t>
  </si>
  <si>
    <t>USCA-SDXX-2013-0000</t>
  </si>
  <si>
    <t>USCA-SDXX-2014-0000</t>
  </si>
  <si>
    <t>USCA-SDXX-2015-0000</t>
  </si>
  <si>
    <t>USCA-SDXX-2016-0000</t>
  </si>
  <si>
    <t>USCA-SDXX-2017-0000</t>
  </si>
  <si>
    <t>USCA-SDXX-2019-0000</t>
  </si>
  <si>
    <t>R6</t>
  </si>
  <si>
    <t>ALTOU2</t>
  </si>
  <si>
    <t>USCA-SDSD-2042-0000</t>
  </si>
  <si>
    <t>USCA-SDXX-2042-0000</t>
  </si>
  <si>
    <t>USCA-SDSD-2040-0000</t>
  </si>
  <si>
    <t>USCA-SDSD-2041-0000</t>
  </si>
  <si>
    <t>USCA-SDSD-2043-0000</t>
  </si>
  <si>
    <t>USCA-SDSD-2044-0000</t>
  </si>
  <si>
    <t>USCA-SDSD-2045-0000</t>
  </si>
  <si>
    <t>USCA-SDSD-2046-0000</t>
  </si>
  <si>
    <t>USCA-SDSD-2047-0000</t>
  </si>
  <si>
    <t>USCA-SDSD-2048-0000</t>
  </si>
  <si>
    <t>USCA-SDSD-2049-0000</t>
  </si>
  <si>
    <t>USCA-SDSD-2050-0000</t>
  </si>
  <si>
    <t>USCA-SDSD-2051-0000</t>
  </si>
  <si>
    <t>USCA-SDSD-2052-0000</t>
  </si>
  <si>
    <t>USCA-SDSD-2053-0000</t>
  </si>
  <si>
    <t>USCA-SDSD-2054-0000</t>
  </si>
  <si>
    <t>USCA-SDSD-2055-0000</t>
  </si>
  <si>
    <t>USCA-SDSD-2056-0000</t>
  </si>
  <si>
    <t>USCA-SDSD-2057-0000</t>
  </si>
  <si>
    <t>USCA-SDSD-2058-0000</t>
  </si>
  <si>
    <t>USCA-SDSD-2059-0000</t>
  </si>
  <si>
    <t>USCA-SDXX-2040-0000</t>
  </si>
  <si>
    <t>USCA-SDXX-2041-0000</t>
  </si>
  <si>
    <t>USCA-SDXX-2043-0000</t>
  </si>
  <si>
    <t>USCA-SDXX-2044-0000</t>
  </si>
  <si>
    <t>USCA-SDXX-2045-0000</t>
  </si>
  <si>
    <t>USCA-SDXX-2046-0000</t>
  </si>
  <si>
    <t>USCA-SDXX-2047-0000</t>
  </si>
  <si>
    <t>USCA-SDXX-2048-0000</t>
  </si>
  <si>
    <t>USCA-SDXX-2049-0000</t>
  </si>
  <si>
    <t>USCA-SDXX-2050-0000</t>
  </si>
  <si>
    <t>USCA-SDXX-2051-0000</t>
  </si>
  <si>
    <t>USCA-SDXX-2052-0000</t>
  </si>
  <si>
    <t>USCA-SDXX-2053-0000</t>
  </si>
  <si>
    <t>USCA-SDXX-2054-0000</t>
  </si>
  <si>
    <t>USCA-SDXX-2055-0000</t>
  </si>
  <si>
    <t>USCA-SDXX-2056-0000</t>
  </si>
  <si>
    <t>USCA-SDXX-2057-0000</t>
  </si>
  <si>
    <t>USCA-SDXX-2058-0000</t>
  </si>
  <si>
    <t>USCA-SDXX-2059-0000</t>
  </si>
  <si>
    <t>R7</t>
  </si>
  <si>
    <t>ALTOU2-C</t>
  </si>
  <si>
    <t>USCA-SDSD-2146-0000</t>
  </si>
  <si>
    <t>USCA-SDSD-2147-0000</t>
  </si>
  <si>
    <t>USCA-SDSD-2145-0000</t>
  </si>
  <si>
    <t>USCA-SDSD-2148-0000</t>
  </si>
  <si>
    <t>USCA-SDSD-2149-0000</t>
  </si>
  <si>
    <t>USCA-SDSD-2150-0000</t>
  </si>
  <si>
    <t>USCA-SDSD-2151-0000</t>
  </si>
  <si>
    <t>USCA-SDSD-2152-0000</t>
  </si>
  <si>
    <t>USCA-SDSD-2153-0000</t>
  </si>
  <si>
    <t>USCA-SDSD-2154-0000</t>
  </si>
  <si>
    <t>USCA-SDSD-2155-0000</t>
  </si>
  <si>
    <t>USCA-SDSD-2156-0000</t>
  </si>
  <si>
    <t>USCA-SDSD-2157-0000</t>
  </si>
  <si>
    <t>USCA-SDSD-2158-0000</t>
  </si>
  <si>
    <t>USCA-SDSD-2159-0000</t>
  </si>
  <si>
    <t>USCA-SDSD-2160-0000</t>
  </si>
  <si>
    <t>USCA-SDSD-2161-0000</t>
  </si>
  <si>
    <t>USCA-SDSD-2162-0000</t>
  </si>
  <si>
    <t>USCA-SDSD-2163-0000</t>
  </si>
  <si>
    <t>USCA-SDSD-2164-0000</t>
  </si>
  <si>
    <t>R8</t>
  </si>
  <si>
    <t>ALTOU-C</t>
  </si>
  <si>
    <t>USCA-SDSD-2107-0000</t>
  </si>
  <si>
    <t>USCA-SDSD-2109-0000</t>
  </si>
  <si>
    <t>USCA-SDSD-2113-0000</t>
  </si>
  <si>
    <t>USCA-SDSD-2105-0000</t>
  </si>
  <si>
    <t>USCA-SDSD-2106-0000</t>
  </si>
  <si>
    <t>USCA-SDSD-2108-0000</t>
  </si>
  <si>
    <t>USCA-SDSD-2110-0000</t>
  </si>
  <si>
    <t>USCA-SDSD-2111-0000</t>
  </si>
  <si>
    <t>USCA-SDSD-2112-0000</t>
  </si>
  <si>
    <t>USCA-SDSD-2114-0000</t>
  </si>
  <si>
    <t>USCA-SDSD-2115-0000</t>
  </si>
  <si>
    <t>USCA-SDSD-2116-0000</t>
  </si>
  <si>
    <t>USCA-SDSD-2117-0000</t>
  </si>
  <si>
    <t>USCA-SDSD-2118-0000</t>
  </si>
  <si>
    <t>USCA-SDSD-2119-0000</t>
  </si>
  <si>
    <t>USCA-SDSD-2120-0000</t>
  </si>
  <si>
    <t>USCA-SDSD-2121-0000</t>
  </si>
  <si>
    <t>USCA-SDSD-2122-0000</t>
  </si>
  <si>
    <t>USCA-SDSD-2123-0000</t>
  </si>
  <si>
    <t>USCA-SDSD-2124-0000</t>
  </si>
  <si>
    <t>R9</t>
  </si>
  <si>
    <t>ALTOUGF</t>
  </si>
  <si>
    <t>USCA-SDSD-2022-0000</t>
  </si>
  <si>
    <t>USCA-SDSD-2023-0000</t>
  </si>
  <si>
    <t>USCA-SDSD-2024-0000</t>
  </si>
  <si>
    <t>USCA-SDXX-2022-0000</t>
  </si>
  <si>
    <t>USCA-SDXX-2028-0000</t>
  </si>
  <si>
    <t>USCA-SDSD-2020-0000</t>
  </si>
  <si>
    <t>USCA-SDSD-2021-0000</t>
  </si>
  <si>
    <t>USCA-SDSD-2025-0000</t>
  </si>
  <si>
    <t>USCA-SDSD-2026-0000</t>
  </si>
  <si>
    <t>USCA-SDSD-2027-0000</t>
  </si>
  <si>
    <t>USCA-SDSD-2028-0000</t>
  </si>
  <si>
    <t>USCA-SDSD-2029-0000</t>
  </si>
  <si>
    <t>USCA-SDSD-2030-0000</t>
  </si>
  <si>
    <t>USCA-SDSD-2031-0000</t>
  </si>
  <si>
    <t>USCA-SDSD-2032-0000</t>
  </si>
  <si>
    <t>USCA-SDSD-2033-0000</t>
  </si>
  <si>
    <t>USCA-SDSD-2034-0000</t>
  </si>
  <si>
    <t>USCA-SDSD-2035-0000</t>
  </si>
  <si>
    <t>USCA-SDSD-2036-0000</t>
  </si>
  <si>
    <t>USCA-SDSD-2037-0000</t>
  </si>
  <si>
    <t>USCA-SDSD-2038-0000</t>
  </si>
  <si>
    <t>USCA-SDSD-2039-0000</t>
  </si>
  <si>
    <t>USCA-SDXX-2020-0000</t>
  </si>
  <si>
    <t>USCA-SDXX-2021-0000</t>
  </si>
  <si>
    <t>USCA-SDXX-2023-0000</t>
  </si>
  <si>
    <t>USCA-SDXX-2024-0000</t>
  </si>
  <si>
    <t>USCA-SDXX-2025-0000</t>
  </si>
  <si>
    <t>USCA-SDXX-2026-0000</t>
  </si>
  <si>
    <t>USCA-SDXX-2027-0000</t>
  </si>
  <si>
    <t>USCA-SDXX-2029-0000</t>
  </si>
  <si>
    <t>USCA-SDXX-2030-0000</t>
  </si>
  <si>
    <t>USCA-SDXX-2031-0000</t>
  </si>
  <si>
    <t>USCA-SDXX-2032-0000</t>
  </si>
  <si>
    <t>USCA-SDXX-2033-0000</t>
  </si>
  <si>
    <t>USCA-SDXX-2034-0000</t>
  </si>
  <si>
    <t>USCA-SDXX-2035-0000</t>
  </si>
  <si>
    <t>USCA-SDXX-2036-0000</t>
  </si>
  <si>
    <t>USCA-SDXX-2037-0000</t>
  </si>
  <si>
    <t>USCA-SDXX-2038-0000</t>
  </si>
  <si>
    <t>USCA-SDXX-2039-0000</t>
  </si>
  <si>
    <t>R10</t>
  </si>
  <si>
    <t>ALTOUGF-C</t>
  </si>
  <si>
    <t>USCA-SDSD-2127-0000</t>
  </si>
  <si>
    <t>USCA-SDSD-2128-0000</t>
  </si>
  <si>
    <t>USCA-SDSD-2125-0000</t>
  </si>
  <si>
    <t>USCA-SDSD-2126-0000</t>
  </si>
  <si>
    <t>USCA-SDSD-2129-0000</t>
  </si>
  <si>
    <t>USCA-SDSD-2130-0000</t>
  </si>
  <si>
    <t>USCA-SDSD-2131-0000</t>
  </si>
  <si>
    <t>USCA-SDSD-2132-0000</t>
  </si>
  <si>
    <t>USCA-SDSD-2133-0000</t>
  </si>
  <si>
    <t>USCA-SDSD-2134-0000</t>
  </si>
  <si>
    <t>USCA-SDSD-2135-0000</t>
  </si>
  <si>
    <t>USCA-SDSD-2136-0000</t>
  </si>
  <si>
    <t>USCA-SDSD-2137-0000</t>
  </si>
  <si>
    <t>USCA-SDSD-2138-0000</t>
  </si>
  <si>
    <t>USCA-SDSD-2139-0000</t>
  </si>
  <si>
    <t>USCA-SDSD-2140-0000</t>
  </si>
  <si>
    <t>USCA-SDSD-2141-0000</t>
  </si>
  <si>
    <t>USCA-SDSD-2142-0000</t>
  </si>
  <si>
    <t>USCA-SDSD-2143-0000</t>
  </si>
  <si>
    <t>USCA-SDSD-2144-0000</t>
  </si>
  <si>
    <t>R11</t>
  </si>
  <si>
    <t>DGR</t>
  </si>
  <si>
    <t>USCA-SDSD-2078-0000</t>
  </si>
  <si>
    <t>USCA-SDXX-2062-0000</t>
  </si>
  <si>
    <t>USCA-SDSD-2060-0000</t>
  </si>
  <si>
    <t>USCA-SDSD-2061-0000</t>
  </si>
  <si>
    <t>USCA-SDSD-2062-0000</t>
  </si>
  <si>
    <t>USCA-SDSD-2063-0000</t>
  </si>
  <si>
    <t>USCA-SDSD-2064-0000</t>
  </si>
  <si>
    <t>USCA-SDSD-2065-0000</t>
  </si>
  <si>
    <t>USCA-SDSD-2066-0000</t>
  </si>
  <si>
    <t>USCA-SDSD-2067-0000</t>
  </si>
  <si>
    <t>USCA-SDSD-2068-0000</t>
  </si>
  <si>
    <t>USCA-SDSD-2069-0000</t>
  </si>
  <si>
    <t>USCA-SDSD-2070-0000</t>
  </si>
  <si>
    <t>USCA-SDSD-2071-0000</t>
  </si>
  <si>
    <t>USCA-SDSD-2072-0000</t>
  </si>
  <si>
    <t>USCA-SDSD-2073-0000</t>
  </si>
  <si>
    <t>USCA-SDSD-2074-0000</t>
  </si>
  <si>
    <t>USCA-SDSD-2075-0000</t>
  </si>
  <si>
    <t>USCA-SDSD-2076-0000</t>
  </si>
  <si>
    <t>USCA-SDSD-2077-0000</t>
  </si>
  <si>
    <t>USCA-SDSD-2079-0000</t>
  </si>
  <si>
    <t>USCA-SDXX-2060-0000</t>
  </si>
  <si>
    <t>USCA-SDXX-2061-0000</t>
  </si>
  <si>
    <t>USCA-SDXX-2063-0000</t>
  </si>
  <si>
    <t>USCA-SDXX-2064-0000</t>
  </si>
  <si>
    <t>USCA-SDXX-2065-0000</t>
  </si>
  <si>
    <t>USCA-SDXX-2066-0000</t>
  </si>
  <si>
    <t>USCA-SDXX-2067-0000</t>
  </si>
  <si>
    <t>USCA-SDXX-2068-0000</t>
  </si>
  <si>
    <t>USCA-SDXX-2069-0000</t>
  </si>
  <si>
    <t>USCA-SDXX-2070-0000</t>
  </si>
  <si>
    <t>USCA-SDXX-2071-0000</t>
  </si>
  <si>
    <t>USCA-SDXX-2072-0000</t>
  </si>
  <si>
    <t>USCA-SDXX-2073-0000</t>
  </si>
  <si>
    <t>USCA-SDXX-2074-0000</t>
  </si>
  <si>
    <t>USCA-SDXX-2075-0000</t>
  </si>
  <si>
    <t>USCA-SDXX-2076-0000</t>
  </si>
  <si>
    <t>USCA-SDXX-2077-0000</t>
  </si>
  <si>
    <t>USCA-SDXX-2078-0000</t>
  </si>
  <si>
    <t>USCA-SDXX-2079-0000</t>
  </si>
  <si>
    <t>R12</t>
  </si>
  <si>
    <t>DGR-C</t>
  </si>
  <si>
    <t>USCA-SDSD-2167-0000</t>
  </si>
  <si>
    <t>USCA-SDSD-2165-0000</t>
  </si>
  <si>
    <t>USCA-SDSD-2166-0000</t>
  </si>
  <si>
    <t>USCA-SDSD-2168-0000</t>
  </si>
  <si>
    <t>USCA-SDSD-2169-0000</t>
  </si>
  <si>
    <t>USCA-SDSD-2170-0000</t>
  </si>
  <si>
    <t>USCA-SDSD-2171-0000</t>
  </si>
  <si>
    <t>USCA-SDSD-2172-0000</t>
  </si>
  <si>
    <t>USCA-SDSD-2173-0000</t>
  </si>
  <si>
    <t>USCA-SDSD-2174-0000</t>
  </si>
  <si>
    <t>USCA-SDSD-2175-0000</t>
  </si>
  <si>
    <t>USCA-SDSD-2176-0000</t>
  </si>
  <si>
    <t>USCA-SDSD-2177-0000</t>
  </si>
  <si>
    <t>USCA-SDSD-2178-0000</t>
  </si>
  <si>
    <t>USCA-SDSD-2179-0000</t>
  </si>
  <si>
    <t>USCA-SDSD-2180-0000</t>
  </si>
  <si>
    <t>USCA-SDSD-2181-0000</t>
  </si>
  <si>
    <t>USCA-SDSD-2182-0000</t>
  </si>
  <si>
    <t>USCA-SDSD-2183-0000</t>
  </si>
  <si>
    <t>USCA-SDSD-2184-0000</t>
  </si>
  <si>
    <t>R13</t>
  </si>
  <si>
    <t>DGRGF</t>
  </si>
  <si>
    <t>USCA-SDSD-2082-0000</t>
  </si>
  <si>
    <t>USCA-SDSD-2083-0000</t>
  </si>
  <si>
    <t>USCA-SDXX-2082-0000</t>
  </si>
  <si>
    <t>USCA-SDXX-2098-0000</t>
  </si>
  <si>
    <t>USCA-SDSD-2080-0000</t>
  </si>
  <si>
    <t>USCA-SDSD-2081-0000</t>
  </si>
  <si>
    <t>USCA-SDSD-2084-0000</t>
  </si>
  <si>
    <t>USCA-SDSD-2085-0000</t>
  </si>
  <si>
    <t>USCA-SDSD-2086-0000</t>
  </si>
  <si>
    <t>USCA-SDSD-2087-0000</t>
  </si>
  <si>
    <t>USCA-SDSD-2088-0000</t>
  </si>
  <si>
    <t>USCA-SDSD-2089-0000</t>
  </si>
  <si>
    <t>USCA-SDSD-2090-0000</t>
  </si>
  <si>
    <t>USCA-SDSD-2091-0000</t>
  </si>
  <si>
    <t>USCA-SDSD-2092-0000</t>
  </si>
  <si>
    <t>USCA-SDSD-2093-0000</t>
  </si>
  <si>
    <t>USCA-SDSD-2094-0000</t>
  </si>
  <si>
    <t>USCA-SDSD-2095-0000</t>
  </si>
  <si>
    <t>USCA-SDSD-2096-0000</t>
  </si>
  <si>
    <t>USCA-SDSD-2097-0000</t>
  </si>
  <si>
    <t>USCA-SDSD-2098-0000</t>
  </si>
  <si>
    <t>USCA-SDSD-2099-0000</t>
  </si>
  <si>
    <t>USCA-SDXX-2080-0000</t>
  </si>
  <si>
    <t>USCA-SDXX-2081-0000</t>
  </si>
  <si>
    <t>USCA-SDXX-2083-0000</t>
  </si>
  <si>
    <t>USCA-SDXX-2084-0000</t>
  </si>
  <si>
    <t>USCA-SDXX-2085-0000</t>
  </si>
  <si>
    <t>USCA-SDXX-2086-0000</t>
  </si>
  <si>
    <t>USCA-SDXX-2087-0000</t>
  </si>
  <si>
    <t>USCA-SDXX-2088-0000</t>
  </si>
  <si>
    <t>USCA-SDXX-2089-0000</t>
  </si>
  <si>
    <t>USCA-SDXX-2090-0000</t>
  </si>
  <si>
    <t>USCA-SDXX-2091-0000</t>
  </si>
  <si>
    <t>USCA-SDXX-2092-0000</t>
  </si>
  <si>
    <t>USCA-SDXX-2093-0000</t>
  </si>
  <si>
    <t>USCA-SDXX-2094-0000</t>
  </si>
  <si>
    <t>USCA-SDXX-2095-0000</t>
  </si>
  <si>
    <t>USCA-SDXX-2096-0000</t>
  </si>
  <si>
    <t>USCA-SDXX-2097-0000</t>
  </si>
  <si>
    <t>USCA-SDXX-2099-0000</t>
  </si>
  <si>
    <t>R14</t>
  </si>
  <si>
    <t>DGRGF-C</t>
  </si>
  <si>
    <t>USCA-SDSD-2187-0000</t>
  </si>
  <si>
    <t>USCA-SDSD-2188-0000</t>
  </si>
  <si>
    <t>USCA-SDSD-2185-0000</t>
  </si>
  <si>
    <t>USCA-SDSD-2186-0000</t>
  </si>
  <si>
    <t>USCA-SDSD-2189-0000</t>
  </si>
  <si>
    <t>USCA-SDSD-2190-0000</t>
  </si>
  <si>
    <t>USCA-SDSD-2191-0000</t>
  </si>
  <si>
    <t>USCA-SDSD-2192-0000</t>
  </si>
  <si>
    <t>USCA-SDSD-2193-0000</t>
  </si>
  <si>
    <t>USCA-SDSD-2194-0000</t>
  </si>
  <si>
    <t>USCA-SDSD-2195-0000</t>
  </si>
  <si>
    <t>USCA-SDSD-2196-0000</t>
  </si>
  <si>
    <t>USCA-SDSD-2197-0000</t>
  </si>
  <si>
    <t>USCA-SDSD-2198-0000</t>
  </si>
  <si>
    <t>USCA-SDSD-2199-0000</t>
  </si>
  <si>
    <t>USCA-SDSD-2200-0000</t>
  </si>
  <si>
    <t>USCA-SDSD-2201-0000</t>
  </si>
  <si>
    <t>USCA-SDSD-2202-0000</t>
  </si>
  <si>
    <t>USCA-SDSD-2203-0000</t>
  </si>
  <si>
    <t>USCA-SDSD-2204-0000</t>
  </si>
  <si>
    <t>R15</t>
  </si>
  <si>
    <t>DRSESNM</t>
  </si>
  <si>
    <t>USCA-SDSD-0080-0000</t>
  </si>
  <si>
    <t>USCA-SDSD-0081-0000</t>
  </si>
  <si>
    <t>USCA-SDSD-0082-0000</t>
  </si>
  <si>
    <t>USCA-SDSD-0083-0000</t>
  </si>
  <si>
    <t>USCA-SDSD-0084-0000</t>
  </si>
  <si>
    <t>USCA-SDSD-0085-0000</t>
  </si>
  <si>
    <t>USCA-SDXX-0080-0000</t>
  </si>
  <si>
    <t>USCA-SDXX-0081-0000</t>
  </si>
  <si>
    <t>USCA-SDXX-0082-0000</t>
  </si>
  <si>
    <t>USCA-SDXX-0083-0000</t>
  </si>
  <si>
    <t>USCA-SDXX-0084-0000</t>
  </si>
  <si>
    <t>USCA-SDXX-0085-0000</t>
  </si>
  <si>
    <t>R16</t>
  </si>
  <si>
    <t>EVHP</t>
  </si>
  <si>
    <t>USCA-SDSD-2101-0000</t>
  </si>
  <si>
    <t>USCA-SDXX-2100-0000</t>
  </si>
  <si>
    <t>USCA-SDSD-2100-0000</t>
  </si>
  <si>
    <t>USCA-SDXX-2101-0000</t>
  </si>
  <si>
    <t>USCA-SDSD-2102-0000</t>
  </si>
  <si>
    <t>USCA-SDXX-2102-0000</t>
  </si>
  <si>
    <t>R17</t>
  </si>
  <si>
    <t>EVHP-C</t>
  </si>
  <si>
    <t>USCA-SDSD-2206-0000</t>
  </si>
  <si>
    <t>USCA-SDSD-2205-0000</t>
  </si>
  <si>
    <t>USCA-SDSD-2207-0000</t>
  </si>
  <si>
    <t>R18</t>
  </si>
  <si>
    <t>EVTOU</t>
  </si>
  <si>
    <t>USCA-SDSD-0050-0000</t>
  </si>
  <si>
    <t>USCA-SDXX-0050-0000</t>
  </si>
  <si>
    <t>R19</t>
  </si>
  <si>
    <t>EVTOU2</t>
  </si>
  <si>
    <t>USCA-SDSD-0060-0000</t>
  </si>
  <si>
    <t>USCA-SDSD-0061-0000</t>
  </si>
  <si>
    <t>USCA-SDSD-0062-0000</t>
  </si>
  <si>
    <t>USCA-SDSD-0063-0000</t>
  </si>
  <si>
    <t>USCA-SDSD-0064-0000</t>
  </si>
  <si>
    <t>USCA-SDSD-0065-0000</t>
  </si>
  <si>
    <t>USCA-SDXX-0063-0000</t>
  </si>
  <si>
    <t>USCA-SDXX-0064-0000</t>
  </si>
  <si>
    <t>USCA-SDXX-0065-0000</t>
  </si>
  <si>
    <t>USCA-SDXX-0060-0000</t>
  </si>
  <si>
    <t>USCA-SDXX-0061-0000</t>
  </si>
  <si>
    <t>USCA-SDXX-0062-0000</t>
  </si>
  <si>
    <t>R20</t>
  </si>
  <si>
    <t>EVTOU5</t>
  </si>
  <si>
    <t>USCA-SDSD-0070-0000</t>
  </si>
  <si>
    <t>USCA-SDSD-0071-0000</t>
  </si>
  <si>
    <t>USCA-SDSD-0072-0000</t>
  </si>
  <si>
    <t>USCA-SDSD-0075-0000</t>
  </si>
  <si>
    <t>USCA-SDSD-0073-0000</t>
  </si>
  <si>
    <t>USCA-SDSD-0074-0000</t>
  </si>
  <si>
    <t>USCA-SDXX-0070-0000</t>
  </si>
  <si>
    <t>USCA-SDXX-0071-0000</t>
  </si>
  <si>
    <t>USCA-SDXX-0072-0000</t>
  </si>
  <si>
    <t>USCA-SDXX-0073-0000</t>
  </si>
  <si>
    <t>USCA-SDXX-0074-0000</t>
  </si>
  <si>
    <t>USCA-SDXX-0075-0000</t>
  </si>
  <si>
    <t>R21</t>
  </si>
  <si>
    <t>LS2AD</t>
  </si>
  <si>
    <t>USCA-SDSD-4052-0000</t>
  </si>
  <si>
    <t>USCA-SDXX-4053-0000</t>
  </si>
  <si>
    <t>R22</t>
  </si>
  <si>
    <t>OLTOU</t>
  </si>
  <si>
    <t>USCA-SDSD-2103-0000</t>
  </si>
  <si>
    <t>USCA-SDXX-2103-0000</t>
  </si>
  <si>
    <t>R23</t>
  </si>
  <si>
    <t>OLTOU-C</t>
  </si>
  <si>
    <t>USCA-SDSD-2208-0000</t>
  </si>
  <si>
    <t>USCA-SDSD-2209-0000</t>
  </si>
  <si>
    <t>USCA-SDSD-2210-0000</t>
  </si>
  <si>
    <t>USCA-SDSD-2212-0000</t>
  </si>
  <si>
    <t>USCA-SDSD-2211-0000</t>
  </si>
  <si>
    <t>R24</t>
  </si>
  <si>
    <t>OLTOUGF</t>
  </si>
  <si>
    <t>USCA-SDSD-2104-0000</t>
  </si>
  <si>
    <t>USCA-SDXX-2104-0000</t>
  </si>
  <si>
    <t>R25</t>
  </si>
  <si>
    <t>OLTOUGF-C</t>
  </si>
  <si>
    <t>USCA-SDSD-2213-0000</t>
  </si>
  <si>
    <t>USCA-SDSD-2214-0000</t>
  </si>
  <si>
    <t>USCA-SDSD-2215-0000</t>
  </si>
  <si>
    <t>USCA-SDSD-2216-0000</t>
  </si>
  <si>
    <t>USCA-SDSD-2217-0000</t>
  </si>
  <si>
    <t>R26</t>
  </si>
  <si>
    <t>PAT1</t>
  </si>
  <si>
    <t>USCA-SDSD-4011-0000</t>
  </si>
  <si>
    <t>USCA-SDSD-4012-0000</t>
  </si>
  <si>
    <t>USCA-SDSD-4010-0000</t>
  </si>
  <si>
    <t>USCA-SDXX-4010-0000</t>
  </si>
  <si>
    <t>USCA-SDXX-4011-0000</t>
  </si>
  <si>
    <t>USCA-SDXX-4012-0000</t>
  </si>
  <si>
    <t>R27</t>
  </si>
  <si>
    <t>PAT1-C</t>
  </si>
  <si>
    <t>USCA-SDSD-4034-0000</t>
  </si>
  <si>
    <t>USCA-SDSD-4035-0000</t>
  </si>
  <si>
    <t>USCA-SDSD-4036-0000</t>
  </si>
  <si>
    <t>R28</t>
  </si>
  <si>
    <t>PAT1GF</t>
  </si>
  <si>
    <t>USCA-SDSD-4013-0000</t>
  </si>
  <si>
    <t>USCA-SDSD-4015-0000</t>
  </si>
  <si>
    <t>USCA-SDSD-4014-0000</t>
  </si>
  <si>
    <t>USCA-SDXX-4013-0000</t>
  </si>
  <si>
    <t>USCA-SDXX-4014-0000</t>
  </si>
  <si>
    <t>USCA-SDXX-4015-0000</t>
  </si>
  <si>
    <t>R29</t>
  </si>
  <si>
    <t>PAT1GF-C</t>
  </si>
  <si>
    <t>USCA-SDSD-4037-0000</t>
  </si>
  <si>
    <t>USCA-SDSD-4039-0000</t>
  </si>
  <si>
    <t>USCA-SDSD-4038-0000</t>
  </si>
  <si>
    <t>R30</t>
  </si>
  <si>
    <t>TOUA</t>
  </si>
  <si>
    <t>USCA-SDSD-1010-0000</t>
  </si>
  <si>
    <t>USCA-SDSD-1012-0000</t>
  </si>
  <si>
    <t>USCA-SDSD-1014-0000</t>
  </si>
  <si>
    <t>USCA-SDSD-1015-0000</t>
  </si>
  <si>
    <t>USCA-SDSD-1016-0000</t>
  </si>
  <si>
    <t>USCA-SDSD-1017-0000</t>
  </si>
  <si>
    <t>USCA-SDSD-1011-0000</t>
  </si>
  <si>
    <t>USCA-SDSD-1013-0000</t>
  </si>
  <si>
    <t>USCA-SDXX-1011-0000</t>
  </si>
  <si>
    <t>USCA-SDXX-1013-0000</t>
  </si>
  <si>
    <t>USCA-SDXX-1017-0000</t>
  </si>
  <si>
    <t>USCA-SDXX-1010-0000</t>
  </si>
  <si>
    <t>USCA-SDXX-1012-0000</t>
  </si>
  <si>
    <t>USCA-SDXX-1014-0000</t>
  </si>
  <si>
    <t>USCA-SDXX-1015-0000</t>
  </si>
  <si>
    <t>USCA-SDXX-1016-0000</t>
  </si>
  <si>
    <t>R31</t>
  </si>
  <si>
    <t>TOUA2</t>
  </si>
  <si>
    <t>USCA-SDSD-1020-0000</t>
  </si>
  <si>
    <t>USCA-SDSD-1022-0000</t>
  </si>
  <si>
    <t>USCA-SDSD-1024-0000</t>
  </si>
  <si>
    <t>USCA-SDSD-1025-0000</t>
  </si>
  <si>
    <t>USCA-SDSD-1026-0000</t>
  </si>
  <si>
    <t>USCA-SDSD-1027-0000</t>
  </si>
  <si>
    <t>USCA-SDSD-1021-0000</t>
  </si>
  <si>
    <t>USCA-SDSD-1023-0000</t>
  </si>
  <si>
    <t>USCA-SDXX-1021-0000</t>
  </si>
  <si>
    <t>USCA-SDXX-1023-0000</t>
  </si>
  <si>
    <t>USCA-SDXX-1020-0000</t>
  </si>
  <si>
    <t>USCA-SDXX-1022-0000</t>
  </si>
  <si>
    <t>USCA-SDXX-1024-0000</t>
  </si>
  <si>
    <t>USCA-SDXX-1025-0000</t>
  </si>
  <si>
    <t>USCA-SDXX-1026-0000</t>
  </si>
  <si>
    <t>USCA-SDXX-1027-0000</t>
  </si>
  <si>
    <t>R32</t>
  </si>
  <si>
    <t>TOUA2-P</t>
  </si>
  <si>
    <t>USCA-SDSD-1076-0000</t>
  </si>
  <si>
    <t>USCA-SDSD-1077-0000</t>
  </si>
  <si>
    <t>USCA-SDSD-1078-0000</t>
  </si>
  <si>
    <t>USCA-SDSD-1079-0000</t>
  </si>
  <si>
    <t>USCA-SDSD-1080-0000</t>
  </si>
  <si>
    <t>USCA-SDSD-1081-0000</t>
  </si>
  <si>
    <t>USCA-SDSD-1082-0000</t>
  </si>
  <si>
    <t>USCA-SDSD-1083-0000</t>
  </si>
  <si>
    <t>R33</t>
  </si>
  <si>
    <t>TOUA3</t>
  </si>
  <si>
    <t>USCA-SDSD-1030-0000</t>
  </si>
  <si>
    <t>USCA-SDSD-1031-0000</t>
  </si>
  <si>
    <t>USCA-SDSD-1032-0000</t>
  </si>
  <si>
    <t>USCA-SDSD-1034-0000</t>
  </si>
  <si>
    <t>USCA-SDSD-1035-0000</t>
  </si>
  <si>
    <t>USCA-SDSD-1036-0000</t>
  </si>
  <si>
    <t>USCA-SDSD-1037-0000</t>
  </si>
  <si>
    <t>USCA-SDSD-1033-0000</t>
  </si>
  <si>
    <t>USCA-SDXX-1031-0000</t>
  </si>
  <si>
    <t>USCA-SDXX-1030-0000</t>
  </si>
  <si>
    <t>USCA-SDXX-1032-0000</t>
  </si>
  <si>
    <t>USCA-SDXX-1033-0000</t>
  </si>
  <si>
    <t>USCA-SDXX-1034-0000</t>
  </si>
  <si>
    <t>USCA-SDXX-1035-0000</t>
  </si>
  <si>
    <t>USCA-SDXX-1036-0000</t>
  </si>
  <si>
    <t>USCA-SDXX-1037-0000</t>
  </si>
  <si>
    <t>R34</t>
  </si>
  <si>
    <t>TOUA3-P</t>
  </si>
  <si>
    <t>USCA-SDSD-1084-0000</t>
  </si>
  <si>
    <t>USCA-SDSD-1085-0000</t>
  </si>
  <si>
    <t>USCA-SDSD-1086-0000</t>
  </si>
  <si>
    <t>USCA-SDSD-1088-0000</t>
  </si>
  <si>
    <t>USCA-SDSD-1089-0000</t>
  </si>
  <si>
    <t>USCA-SDSD-1090-0000</t>
  </si>
  <si>
    <t>USCA-SDSD-1091-0000</t>
  </si>
  <si>
    <t>USCA-SDSD-1087-0000</t>
  </si>
  <si>
    <t>R35</t>
  </si>
  <si>
    <t>TOUAGF</t>
  </si>
  <si>
    <t>USCA-SDSD-1042-0000</t>
  </si>
  <si>
    <t>USCA-SDSD-1044-0000</t>
  </si>
  <si>
    <t>USCA-SDSD-1045-0000</t>
  </si>
  <si>
    <t>USCA-SDSD-1046-0000</t>
  </si>
  <si>
    <t>USCA-SDSD-1047-0000</t>
  </si>
  <si>
    <t>USCA-SDSD-1040-0000</t>
  </si>
  <si>
    <t>USCA-SDSD-1041-0000</t>
  </si>
  <si>
    <t>USCA-SDSD-1043-0000</t>
  </si>
  <si>
    <t>USCA-SDXX-1043-0000</t>
  </si>
  <si>
    <t>USCA-SDXX-1040-0000</t>
  </si>
  <si>
    <t>USCA-SDXX-1041-0000</t>
  </si>
  <si>
    <t>USCA-SDXX-1042-0000</t>
  </si>
  <si>
    <t>USCA-SDXX-1044-0000</t>
  </si>
  <si>
    <t>USCA-SDXX-1045-0000</t>
  </si>
  <si>
    <t>USCA-SDXX-1046-0000</t>
  </si>
  <si>
    <t>USCA-SDXX-1047-0000</t>
  </si>
  <si>
    <t>R36</t>
  </si>
  <si>
    <t>TOUAGF-P</t>
  </si>
  <si>
    <t>USCA-SDSD-1092-0000</t>
  </si>
  <si>
    <t>USCA-SDSD-1093-0000</t>
  </si>
  <si>
    <t>USCA-SDSD-1094-0000</t>
  </si>
  <si>
    <t>USCA-SDSD-1095-0000</t>
  </si>
  <si>
    <t>USCA-SDSD-1096-0000</t>
  </si>
  <si>
    <t>USCA-SDSD-1097-0000</t>
  </si>
  <si>
    <t>USCA-SDSD-1098-0000</t>
  </si>
  <si>
    <t>USCA-SDSD-1099-0000</t>
  </si>
  <si>
    <t>R37</t>
  </si>
  <si>
    <t>TOUA-P</t>
  </si>
  <si>
    <t>USCA-SDSD-1069-0000</t>
  </si>
  <si>
    <t>USCA-SDSD-1070-0000</t>
  </si>
  <si>
    <t>USCA-SDSD-1072-0000</t>
  </si>
  <si>
    <t>USCA-SDSD-1073-0000</t>
  </si>
  <si>
    <t>USCA-SDSD-1074-0000</t>
  </si>
  <si>
    <t>USCA-SDSD-1075-0000</t>
  </si>
  <si>
    <t>USCA-SDSD-1068-0000</t>
  </si>
  <si>
    <t>USCA-SDSD-1071-0000</t>
  </si>
  <si>
    <t>R38</t>
  </si>
  <si>
    <t>TOUDR</t>
  </si>
  <si>
    <t>USCA-SDSD-0001-0000</t>
  </si>
  <si>
    <t>USCA-SDSD-0002-0000</t>
  </si>
  <si>
    <t>USCA-SDSD-0003-0000</t>
  </si>
  <si>
    <t>USCA-SDXX-0001-0000</t>
  </si>
  <si>
    <t>USCA-SDXX-0002-0000</t>
  </si>
  <si>
    <t>USCA-SDXX-0003-0000</t>
  </si>
  <si>
    <t>USCA-SDXX-0004-0000</t>
  </si>
  <si>
    <t>USCA-SDXX-0005-0000</t>
  </si>
  <si>
    <t>USCA-SDSD-0004-0000</t>
  </si>
  <si>
    <t>USCA-SDSD-0005-0000</t>
  </si>
  <si>
    <t>USCA-SDSD-0006-0000</t>
  </si>
  <si>
    <t>USCA-SDXX-0006-0000</t>
  </si>
  <si>
    <t>R39</t>
  </si>
  <si>
    <t>TOUDR1</t>
  </si>
  <si>
    <t>USCA-SDSD-0007-0000</t>
  </si>
  <si>
    <t>USCA-SDSD-0008-0000</t>
  </si>
  <si>
    <t>USCA-SDSD-0009-0000</t>
  </si>
  <si>
    <t>USCA-SDSD-0010-0000</t>
  </si>
  <si>
    <t>USCA-SDSD-0011-0000</t>
  </si>
  <si>
    <t>USCA-SDSD-0012-0000</t>
  </si>
  <si>
    <t>USCA-SDXX-0007-0000</t>
  </si>
  <si>
    <t>USCA-SDXX-0008-0000</t>
  </si>
  <si>
    <t>USCA-SDXX-0009-0000</t>
  </si>
  <si>
    <t>USCA-SDXX-0010-0000</t>
  </si>
  <si>
    <t>USCA-SDXX-0011-0000</t>
  </si>
  <si>
    <t>USCA-SDXX-0012-0000</t>
  </si>
  <si>
    <t>R40</t>
  </si>
  <si>
    <t>TOUDR2</t>
  </si>
  <si>
    <t>USCA-SDSD-0013-0000</t>
  </si>
  <si>
    <t>USCA-SDSD-0014-0000</t>
  </si>
  <si>
    <t>USCA-SDSD-0015-0000</t>
  </si>
  <si>
    <t>USCA-SDSD-0016-0000</t>
  </si>
  <si>
    <t>USCA-SDXX-0013-0000</t>
  </si>
  <si>
    <t>USCA-SDXX-0014-0000</t>
  </si>
  <si>
    <t>USCA-SDXX-0015-0000</t>
  </si>
  <si>
    <t>USCA-SDXX-0016-0000</t>
  </si>
  <si>
    <t>USCA-SDXX-0017-0000</t>
  </si>
  <si>
    <t>USCA-SDSD-0017-0000</t>
  </si>
  <si>
    <t>USCA-SDSD-0018-0000</t>
  </si>
  <si>
    <t>USCA-SDXX-0018-0000</t>
  </si>
  <si>
    <t>R41</t>
  </si>
  <si>
    <t>TOUDR-P</t>
  </si>
  <si>
    <t>USCA-SDSD-0025-0000</t>
  </si>
  <si>
    <t>USCA-SDSD-0026-0000</t>
  </si>
  <si>
    <t>USCA-SDSD-0027-0000</t>
  </si>
  <si>
    <t>USCA-SDSD-0028-0000</t>
  </si>
  <si>
    <t>USCA-SDSD-0029-0000</t>
  </si>
  <si>
    <t>USCA-SDSD-0030-0000</t>
  </si>
  <si>
    <t>R42</t>
  </si>
  <si>
    <t>TOUELEC</t>
  </si>
  <si>
    <t>USCA-SDSD-0022-0000</t>
  </si>
  <si>
    <t>USCA-SDSD-0023-0000</t>
  </si>
  <si>
    <t>USCA-SDSD-0024-0000</t>
  </si>
  <si>
    <t>USCA-SDXX-0019-0000</t>
  </si>
  <si>
    <t>USCA-SDSD-0019-0000</t>
  </si>
  <si>
    <t>USCA-SDSD-0020-0000</t>
  </si>
  <si>
    <t>USCA-SDSD-0021-0000</t>
  </si>
  <si>
    <t>USCA-SDXX-0020-0000</t>
  </si>
  <si>
    <t>USCA-SDXX-0021-0000</t>
  </si>
  <si>
    <t>USCA-SDXX-0022-0000</t>
  </si>
  <si>
    <t>USCA-SDXX-0023-0000</t>
  </si>
  <si>
    <t>USCA-SDXX-0024-0000</t>
  </si>
  <si>
    <t>R43</t>
  </si>
  <si>
    <t>TOUM</t>
  </si>
  <si>
    <t>USCA-SDSD-1050-0000</t>
  </si>
  <si>
    <t>USCA-SDSD-1052-0000</t>
  </si>
  <si>
    <t>USCA-SDSD-1054-0000</t>
  </si>
  <si>
    <t>USCA-SDSD-1055-0000</t>
  </si>
  <si>
    <t>USCA-SDSD-1056-0000</t>
  </si>
  <si>
    <t>USCA-SDXX-1050-0000</t>
  </si>
  <si>
    <t>USCA-SDXX-1052-0000</t>
  </si>
  <si>
    <t>USCA-SDXX-1054-0000</t>
  </si>
  <si>
    <t>USCA-SDXX-1055-0000</t>
  </si>
  <si>
    <t>USCA-SDXX-1056-0000</t>
  </si>
  <si>
    <t>USCA-SDSD-1051-0000</t>
  </si>
  <si>
    <t>USCA-SDSD-1053-0000</t>
  </si>
  <si>
    <t>USCA-SDSD-1057-0000</t>
  </si>
  <si>
    <t>USCA-SDXX-1051-0000</t>
  </si>
  <si>
    <t>USCA-SDXX-1053-0000</t>
  </si>
  <si>
    <t>USCA-SDXX-1057-0000</t>
  </si>
  <si>
    <t>R44</t>
  </si>
  <si>
    <t>TOUM-C</t>
  </si>
  <si>
    <t>USCA-SDSD-1100-0000</t>
  </si>
  <si>
    <t>USCA-SDSD-1101-0000</t>
  </si>
  <si>
    <t>USCA-SDSD-1102-0000</t>
  </si>
  <si>
    <t>USCA-SDSD-1103-0000</t>
  </si>
  <si>
    <t>USCA-SDSD-1104-0000</t>
  </si>
  <si>
    <t>USCA-SDSD-1105-0000</t>
  </si>
  <si>
    <t>USCA-SDSD-1106-0000</t>
  </si>
  <si>
    <t>USCA-SDSD-1107-0000</t>
  </si>
  <si>
    <t>R45</t>
  </si>
  <si>
    <t>TOUMGF</t>
  </si>
  <si>
    <t>USCA-SDSD-1061-0000</t>
  </si>
  <si>
    <t>USCA-SDSD-1062-0000</t>
  </si>
  <si>
    <t>USCA-SDSD-1063-0000</t>
  </si>
  <si>
    <t>USCA-SDSD-1064-0000</t>
  </si>
  <si>
    <t>USCA-SDSD-1065-0000</t>
  </si>
  <si>
    <t>USCA-SDSD-1066-0000</t>
  </si>
  <si>
    <t>USCA-SDSD-1067-0000</t>
  </si>
  <si>
    <t>USCA-SDXX-1061-0000</t>
  </si>
  <si>
    <t>USCA-SDXX-1062-0000</t>
  </si>
  <si>
    <t>USCA-SDXX-1063-0000</t>
  </si>
  <si>
    <t>USCA-SDXX-1064-0000</t>
  </si>
  <si>
    <t>USCA-SDXX-1065-0000</t>
  </si>
  <si>
    <t>USCA-SDXX-1066-0000</t>
  </si>
  <si>
    <t>USCA-SDXX-1067-0000</t>
  </si>
  <si>
    <t>USCA-SDSD-1060-0000</t>
  </si>
  <si>
    <t>USCA-SDXX-1060-0000</t>
  </si>
  <si>
    <t>R46</t>
  </si>
  <si>
    <t>TOUMGF-C</t>
  </si>
  <si>
    <t>USCA-SDSD-1108-0000</t>
  </si>
  <si>
    <t>USCA-SDSD-1110-0000</t>
  </si>
  <si>
    <t>USCA-SDSD-1111-0000</t>
  </si>
  <si>
    <t>USCA-SDSD-1112-0000</t>
  </si>
  <si>
    <t>USCA-SDSD-1113-0000</t>
  </si>
  <si>
    <t>USCA-SDSD-1114-0000</t>
  </si>
  <si>
    <t>USCA-SDSD-1115-0000</t>
  </si>
  <si>
    <t>USCA-SDSD-1109-0000</t>
  </si>
  <si>
    <t>R47</t>
  </si>
  <si>
    <t>TOUPA</t>
  </si>
  <si>
    <t>USCA-SDSD-4020-0000</t>
  </si>
  <si>
    <t>USCA-SDSD-4021-0000</t>
  </si>
  <si>
    <t>USCA-SDXX-4020-0000</t>
  </si>
  <si>
    <t>USCA-SDXX-4021-0000</t>
  </si>
  <si>
    <t>R48</t>
  </si>
  <si>
    <t>TOUPA2</t>
  </si>
  <si>
    <t>USCA-SDSD-4022-0000</t>
  </si>
  <si>
    <t>USCA-SDSD-4023-0000</t>
  </si>
  <si>
    <t>USCA-SDXX-4023-0000</t>
  </si>
  <si>
    <t>USCA-SDXX-4022-0000</t>
  </si>
  <si>
    <t>R49</t>
  </si>
  <si>
    <t>TOUPA2-C</t>
  </si>
  <si>
    <t>USCA-SDSD-4042-0000</t>
  </si>
  <si>
    <t>USCA-SDSD-4043-0000</t>
  </si>
  <si>
    <t>R50</t>
  </si>
  <si>
    <t>TOUPA3</t>
  </si>
  <si>
    <t>USCA-SDSD-4024-0000</t>
  </si>
  <si>
    <t>USCA-SDSD-4025-0000</t>
  </si>
  <si>
    <t>USCA-SDSD-4026-0000</t>
  </si>
  <si>
    <t>USCA-SDSD-4027-0000</t>
  </si>
  <si>
    <t>USCA-SDXX-4024-0000</t>
  </si>
  <si>
    <t>USCA-SDXX-4026-0000</t>
  </si>
  <si>
    <t>USCA-SDXX-4025-0000</t>
  </si>
  <si>
    <t>USCA-SDXX-4027-0000</t>
  </si>
  <si>
    <t>R51</t>
  </si>
  <si>
    <t>TOUPA3-P</t>
  </si>
  <si>
    <t>USCA-SDSD-4046-0000</t>
  </si>
  <si>
    <t>USCA-SDSD-4047-0000</t>
  </si>
  <si>
    <t>R52</t>
  </si>
  <si>
    <t>TOUPA3-C</t>
  </si>
  <si>
    <t>USCA-SDSD-4044-0000</t>
  </si>
  <si>
    <t>USCA-SDSD-4045-0000</t>
  </si>
  <si>
    <t>R53</t>
  </si>
  <si>
    <t>TOUPAGF</t>
  </si>
  <si>
    <t>USCA-SDSD-4030-0000</t>
  </si>
  <si>
    <t>USCA-SDSD-4032-0000</t>
  </si>
  <si>
    <t>USCA-SDSD-4031-0000</t>
  </si>
  <si>
    <t>USCA-SDSD-4033-0000</t>
  </si>
  <si>
    <t>USCA-SDXX-4030-0000</t>
  </si>
  <si>
    <t>USCA-SDXX-4031-0000</t>
  </si>
  <si>
    <t>USCA-SDXX-4032-0000</t>
  </si>
  <si>
    <t>USCA-SDXX-4033-0000</t>
  </si>
  <si>
    <t>R54</t>
  </si>
  <si>
    <t>TOUPAGF-C</t>
  </si>
  <si>
    <t>USCA-SDSD-4048-0000</t>
  </si>
  <si>
    <t>USCA-SDSD-4049-0000</t>
  </si>
  <si>
    <t>R55</t>
  </si>
  <si>
    <t>TOUPAGF-P</t>
  </si>
  <si>
    <t>USCA-SDSD-4050-0000</t>
  </si>
  <si>
    <t>USCA-SDSD-4051-0000</t>
  </si>
  <si>
    <t>R56</t>
  </si>
  <si>
    <t>TOUPA-P</t>
  </si>
  <si>
    <t>USCA-SDSD-4040-0000</t>
  </si>
  <si>
    <t>USCA-SDSD-4041-0000</t>
  </si>
  <si>
    <t>DRSESNM - FERA/Med</t>
  </si>
  <si>
    <t>DRSESNM - Employee/Med</t>
  </si>
  <si>
    <t>DRSESNM - Delivery Only FERA/Med</t>
  </si>
  <si>
    <t>DRSESNM - Delivery Only Employee/Med</t>
  </si>
  <si>
    <t>EVTOU2  - FERA/Med</t>
  </si>
  <si>
    <t>EVTOU2 - Delivery Only Employee/Med</t>
  </si>
  <si>
    <t>EVTOU5 - FERA/Med</t>
  </si>
  <si>
    <t>EVTOU5 - Employee/Med</t>
  </si>
  <si>
    <t>EVTOU5 - Delivery Only FERA/Med</t>
  </si>
  <si>
    <t>EVTOU5 - Delivery Only Employee/Med</t>
  </si>
  <si>
    <t>TOUDR - FERA/Med</t>
  </si>
  <si>
    <t>TOUDR - Employee/Med</t>
  </si>
  <si>
    <t>TOUDR - Delivery Only FERA/Med</t>
  </si>
  <si>
    <t>TOUDR - Delivery Only Employee/Med</t>
  </si>
  <si>
    <t>TOUDR1 - Employee/Med</t>
  </si>
  <si>
    <t>TOUDR1 - FERA/Med</t>
  </si>
  <si>
    <t>TOUDR1 - Delivery Only Employee/Med</t>
  </si>
  <si>
    <t>TOUDR1 - Delivery Only FERA/Med</t>
  </si>
  <si>
    <t>TOUDR2 - Employee/Med</t>
  </si>
  <si>
    <t>TOUDR2 - FERA/Med</t>
  </si>
  <si>
    <t>TOUDR2 - Delivery Only Employee/Med</t>
  </si>
  <si>
    <t>TOUDR2 - Delivery Only FERA/Med</t>
  </si>
  <si>
    <t>TOUDR-P - Employee/Med</t>
  </si>
  <si>
    <t>TOUDR-P - FERA/Med</t>
  </si>
  <si>
    <t>R57</t>
  </si>
  <si>
    <t>VGI</t>
  </si>
  <si>
    <t>R58</t>
  </si>
  <si>
    <t>GIR</t>
  </si>
  <si>
    <t>https://www.sdge.com/rates-and-regulations/current-and-effective-tariffs</t>
  </si>
  <si>
    <t>No</t>
  </si>
  <si>
    <t>USCA-SDSD-0086-0000</t>
  </si>
  <si>
    <t>USCA-SDSD-0087-0000</t>
  </si>
  <si>
    <t>USCA-SDSD-0088-0000</t>
  </si>
  <si>
    <t>USCA-SDSD-0089-0000</t>
  </si>
  <si>
    <t>USCA-SDSD-0092-0000</t>
  </si>
  <si>
    <t>USCA-SDSD-0093-0000</t>
  </si>
  <si>
    <t>USCA-SDSD-0094-0000</t>
  </si>
  <si>
    <t>USCA-SDSD-0095-0000</t>
  </si>
  <si>
    <t>USCA-SDSD-0096-0000</t>
  </si>
  <si>
    <t>USCA-SDSD-0097-0000</t>
  </si>
  <si>
    <t>USCA-SDSD-0098-0000</t>
  </si>
  <si>
    <t>USCA-SDSD-0099-0000</t>
  </si>
  <si>
    <t>USCA-SDSD-0100-0000</t>
  </si>
  <si>
    <t>USCA-SDSD-0101-0000</t>
  </si>
  <si>
    <t>USCA-SDSD-0102-0000</t>
  </si>
  <si>
    <t>USCA-SDSD-0103-0000</t>
  </si>
  <si>
    <t>USCA-SDSD-0104-0000</t>
  </si>
  <si>
    <t>USCA-SDSD-0105-0000</t>
  </si>
  <si>
    <t>USCA-SDSD-0106-0000</t>
  </si>
  <si>
    <t>USCA-SDSD-0107-0000</t>
  </si>
  <si>
    <t>USCA-SDSD-0108-0000</t>
  </si>
  <si>
    <t>USCA-SDSD-0109-0000</t>
  </si>
  <si>
    <t>USCA-SDSD-0110-0000</t>
  </si>
  <si>
    <t>USCA-SDSD-0116-0000</t>
  </si>
  <si>
    <t>USCA-SDSD-0117-0000</t>
  </si>
  <si>
    <t>USCA-SDSD-0118-0000</t>
  </si>
  <si>
    <t>USCA-SDSD-0122-0000</t>
  </si>
  <si>
    <t>USCA-SDSD-0123-0000</t>
  </si>
  <si>
    <t>USCA-SDSD-0124-0000</t>
  </si>
  <si>
    <t>USCA-SDSD-1116-0000</t>
  </si>
  <si>
    <t>USCA-SDSD-1124-0000</t>
  </si>
  <si>
    <t>USCA-SDSD-1132-0000</t>
  </si>
  <si>
    <t>USCA-SDSD-1214-0000</t>
  </si>
  <si>
    <t>USCA-SDSD-1222-0000</t>
  </si>
  <si>
    <t>USCA-SDSD-1230-0000</t>
  </si>
  <si>
    <t>USCA-SDSD-1238-0000</t>
  </si>
  <si>
    <t>USCA-SDSD-2221-0000</t>
  </si>
  <si>
    <t>USCA-SDSD-2261-0000</t>
  </si>
  <si>
    <t>USCA-SDSD-2281-0000</t>
  </si>
  <si>
    <t>USCA-SDSD-2301-0000</t>
  </si>
  <si>
    <t>USCA-SDSD-2321-0000</t>
  </si>
  <si>
    <t>USCA-SDSD-2477-0000</t>
  </si>
  <si>
    <t>USCA-SDSD-4121-0000</t>
  </si>
  <si>
    <t>USCA-SDSD-4137-0000</t>
  </si>
  <si>
    <t>USCA-SDXX-0086-0000</t>
  </si>
  <si>
    <t>USCA-SDXX-0087-0000</t>
  </si>
  <si>
    <t>USCA-SDXX-0088-0000</t>
  </si>
  <si>
    <t>USCA-SDXX-0089-0000</t>
  </si>
  <si>
    <t>USCA-SDXX-0091-0000</t>
  </si>
  <si>
    <t>USCA-SDXX-0092-0000</t>
  </si>
  <si>
    <t>USCA-SDXX-0093-0000</t>
  </si>
  <si>
    <t>USCA-SDXX-0094-0000</t>
  </si>
  <si>
    <t>USCA-SDXX-0095-0000</t>
  </si>
  <si>
    <t>USCA-SDXX-0096-0000</t>
  </si>
  <si>
    <t>USCA-SDXX-0097-0000</t>
  </si>
  <si>
    <t>USCA-SDXX-0098-0000</t>
  </si>
  <si>
    <t>USCA-SDXX-0099-0000</t>
  </si>
  <si>
    <t>USCA-SDXX-0100-0000</t>
  </si>
  <si>
    <t>USCA-SDXX-0101-0000</t>
  </si>
  <si>
    <t>USCA-SDXX-0102-0000</t>
  </si>
  <si>
    <t>USCA-SDXX-0103-0000</t>
  </si>
  <si>
    <t>USCA-SDXX-1116-0000</t>
  </si>
  <si>
    <t>USCA-SDXX-1124-0000</t>
  </si>
  <si>
    <t>USCA-SDXX-1132-0000</t>
  </si>
  <si>
    <t>USCA-SDXX-1156-0000</t>
  </si>
  <si>
    <t>USCA-SDXX-1196-0000</t>
  </si>
  <si>
    <t>USCA-SDXX-1204-0000</t>
  </si>
  <si>
    <t>USCA-SDXX-2281-0000</t>
  </si>
  <si>
    <t>USCA-SDXX-2321-0000</t>
  </si>
  <si>
    <t>USCA-SDXX-2341-0000</t>
  </si>
  <si>
    <t>USCA-SDXX-2497-0000</t>
  </si>
  <si>
    <t>USCA-SDXX-2537-0000</t>
  </si>
  <si>
    <t>USCA-SDXX-4061-0000</t>
  </si>
  <si>
    <t>USCA-SDXX-4064-0000</t>
  </si>
  <si>
    <t>USCA-SDXX-4068-0000</t>
  </si>
  <si>
    <t>USCA-SDXX-4084-0000</t>
  </si>
  <si>
    <t>TOUDR - CARE</t>
  </si>
  <si>
    <t>TOUDR - Medical</t>
  </si>
  <si>
    <t>TOUDR - CARE + Med</t>
  </si>
  <si>
    <t>TOUDR - FERA</t>
  </si>
  <si>
    <t>TOUDR - Employee</t>
  </si>
  <si>
    <t>TOUDR1 - CARE</t>
  </si>
  <si>
    <t>TOUDR1 - Medical</t>
  </si>
  <si>
    <t>TOUDR1 - CARE + Med</t>
  </si>
  <si>
    <t>TOUDR1 - FERA</t>
  </si>
  <si>
    <t>TOUDR1 - Employee</t>
  </si>
  <si>
    <t>TOUDR2 - CARE</t>
  </si>
  <si>
    <t>TOUDR2 - Medical</t>
  </si>
  <si>
    <t>TOUDR2 - CARE + Med</t>
  </si>
  <si>
    <t>TOUDR2 - FERA</t>
  </si>
  <si>
    <t>TOUDR2 - Employee</t>
  </si>
  <si>
    <t>TOUELEC - CARE</t>
  </si>
  <si>
    <t>TOUELEC - Medical</t>
  </si>
  <si>
    <t>TOUELEC - CARE + Med</t>
  </si>
  <si>
    <t>TOUELEC - FERA</t>
  </si>
  <si>
    <t>TOUELEC - Employee</t>
  </si>
  <si>
    <t>TOUDR-P - CARE</t>
  </si>
  <si>
    <t>TOUDR-P - Medical</t>
  </si>
  <si>
    <t>TOUDR-P - CARE + Med</t>
  </si>
  <si>
    <t>TOUDR-P - FERA</t>
  </si>
  <si>
    <t>TOUDR-P - Employee</t>
  </si>
  <si>
    <t>EVTOU2 - CARE</t>
  </si>
  <si>
    <t>EVTOU2 - Medical</t>
  </si>
  <si>
    <t>EVTOU2 - CARE + Med</t>
  </si>
  <si>
    <t>EVTOU2 - FERA</t>
  </si>
  <si>
    <t>EVTOU2 - Employee</t>
  </si>
  <si>
    <t>EVTOU5 - CARE</t>
  </si>
  <si>
    <t>EVTOU5 - Medical</t>
  </si>
  <si>
    <t>EVTOU5 - CARE + Med</t>
  </si>
  <si>
    <t>EVTOU5 - FERA</t>
  </si>
  <si>
    <t>EVTOU5 - Employee</t>
  </si>
  <si>
    <t>DRSES</t>
  </si>
  <si>
    <t>DRSES - CARE</t>
  </si>
  <si>
    <t>DRSES - Medical</t>
  </si>
  <si>
    <t>DRSES - CARE + Med</t>
  </si>
  <si>
    <t>DRSES - FERA</t>
  </si>
  <si>
    <t>DRSES - Employee</t>
  </si>
  <si>
    <t>EVTOU5NM NBT CY</t>
  </si>
  <si>
    <t>EVTOU5NM NBT CY - CARE</t>
  </si>
  <si>
    <t>EVTOU5NM NBT CY - Medical</t>
  </si>
  <si>
    <t>EVTOU5NM NBT CY - CARE + Med</t>
  </si>
  <si>
    <t>EVTOU5NM NBT CY - Employee</t>
  </si>
  <si>
    <t>EVTOU5NM NBT LY 2023</t>
  </si>
  <si>
    <t>EVTOU5NM NBT LY 2023 - CARE</t>
  </si>
  <si>
    <t>EVTOU5NM NBT LY 2023 - Medical</t>
  </si>
  <si>
    <t>EVTOU5NM NBT LY 2023 - CARE + Med</t>
  </si>
  <si>
    <t>EVTOU5NM NBT LY 2023 - FERA</t>
  </si>
  <si>
    <t>EVTOU5NM NBT LY 2023 - Employee</t>
  </si>
  <si>
    <t>EVTOU5NM NBT LY 2024</t>
  </si>
  <si>
    <t>EVTOU5NM NBT LY 2024 - CARE</t>
  </si>
  <si>
    <t>EVTOU5NM NBT LY 2024 - Medical</t>
  </si>
  <si>
    <t>EVTOU5NM NBT LY 2024 - CARE + Med</t>
  </si>
  <si>
    <t>EVTOU5NM NBT LY 2024 - FERA</t>
  </si>
  <si>
    <t>EVTOU5NM NBT LY 2024 - Employee</t>
  </si>
  <si>
    <t>EVTOU5-P</t>
  </si>
  <si>
    <t>EVTOU5-P - CARE</t>
  </si>
  <si>
    <t>EVTOU5-P - Medical</t>
  </si>
  <si>
    <t>EVTOU5-P - CARE + Med</t>
  </si>
  <si>
    <t>EVTOU5-P - FERA</t>
  </si>
  <si>
    <t>EVTOU5-P - Employee</t>
  </si>
  <si>
    <t>EVTOU5NM-P NBT CY</t>
  </si>
  <si>
    <t>EVTOU5NM-P NBT LY 2023</t>
  </si>
  <si>
    <t>EVTOU5NM-P NBT LY 2023 - CARE</t>
  </si>
  <si>
    <t>EVTOU5NM-P NBT LY 2023 - Medical</t>
  </si>
  <si>
    <t>EVTOU5NM-P NBT LY 2024</t>
  </si>
  <si>
    <t>EVTOU5NM-P NBT LY 2024 - CARE</t>
  </si>
  <si>
    <t>EVTOU5NM-P NBT LY 2024 - Medical</t>
  </si>
  <si>
    <t>TOUA_S</t>
  </si>
  <si>
    <t>TOUA_P</t>
  </si>
  <si>
    <t>TOUA CARE_P</t>
  </si>
  <si>
    <t>TOUA CARE_S</t>
  </si>
  <si>
    <t>TOUA EDR_P</t>
  </si>
  <si>
    <t>TOUA EDR_S</t>
  </si>
  <si>
    <t>TOUA FB_P</t>
  </si>
  <si>
    <t>TOUA FB_S</t>
  </si>
  <si>
    <t>TOUA2_S</t>
  </si>
  <si>
    <t>TOUA2_P</t>
  </si>
  <si>
    <t>TOUA2 CARE_P</t>
  </si>
  <si>
    <t>TOUA2 CARE_S</t>
  </si>
  <si>
    <t>TOUA2 EDR_P</t>
  </si>
  <si>
    <t>TOUA2 EDR_S</t>
  </si>
  <si>
    <t>TOUA2 FB_P</t>
  </si>
  <si>
    <t>TOUA2 FB_S</t>
  </si>
  <si>
    <t>TOUA3_S</t>
  </si>
  <si>
    <t>TOUA3_P</t>
  </si>
  <si>
    <t>TOUA3 CARE_P</t>
  </si>
  <si>
    <t>TOUA3 CARE_S</t>
  </si>
  <si>
    <t>TOUA3 EDR_P</t>
  </si>
  <si>
    <t>TOUA3 EDR_S</t>
  </si>
  <si>
    <t>TOUA3 FB_P</t>
  </si>
  <si>
    <t>TOUA3 FB_S</t>
  </si>
  <si>
    <t>TOUAGF_S</t>
  </si>
  <si>
    <t>TOUAGF_P</t>
  </si>
  <si>
    <t>TOUAGF CARE_P</t>
  </si>
  <si>
    <t>TOUAGF CARE_S</t>
  </si>
  <si>
    <t>TOUAGF EDR_P</t>
  </si>
  <si>
    <t>TOUAGF EDR_S</t>
  </si>
  <si>
    <t>TOUAGF FB_P</t>
  </si>
  <si>
    <t>TOUAGF FB_S</t>
  </si>
  <si>
    <t>TOUM_S</t>
  </si>
  <si>
    <t>TOUM_P</t>
  </si>
  <si>
    <t>TOUM CARE_P</t>
  </si>
  <si>
    <t>TOUM CARE_S</t>
  </si>
  <si>
    <t>TOUM EDR_P</t>
  </si>
  <si>
    <t>TOUM EDR_S</t>
  </si>
  <si>
    <t>TOUM FB_P</t>
  </si>
  <si>
    <t>TOUM FB_S</t>
  </si>
  <si>
    <t>TOUMGF_S</t>
  </si>
  <si>
    <t>TOUMGF_P</t>
  </si>
  <si>
    <t>TOUMGF CARE_P</t>
  </si>
  <si>
    <t>TOUMGF CARE_S</t>
  </si>
  <si>
    <t>TOUMGF EDR_P</t>
  </si>
  <si>
    <t>TOUMGF EDR_S</t>
  </si>
  <si>
    <t>TOUMGF FB_P</t>
  </si>
  <si>
    <t>TOUMGF FB_S</t>
  </si>
  <si>
    <t>TOUA-P_P</t>
  </si>
  <si>
    <t>TOUA-P_S</t>
  </si>
  <si>
    <t>TOUA-P CARE_P</t>
  </si>
  <si>
    <t>TOUA-P CARE_S</t>
  </si>
  <si>
    <t>TOUA-P EDR_P</t>
  </si>
  <si>
    <t>TOUA-P EDR_S</t>
  </si>
  <si>
    <t>TOUA-P FB_P</t>
  </si>
  <si>
    <t>TOUA-P FB_S</t>
  </si>
  <si>
    <t>TOUA2-P_P</t>
  </si>
  <si>
    <t>TOUA2-P_S</t>
  </si>
  <si>
    <t>TOUA2-P CARE_P</t>
  </si>
  <si>
    <t>TOUA2-P CARE_S</t>
  </si>
  <si>
    <t>TOUA2-P EDR_P</t>
  </si>
  <si>
    <t>TOUA2-P EDR_S</t>
  </si>
  <si>
    <t>TOUA2-P FB_P</t>
  </si>
  <si>
    <t>TOUA2-P FB_S</t>
  </si>
  <si>
    <t>TOUA3-P_P</t>
  </si>
  <si>
    <t>TOUA3-P_S</t>
  </si>
  <si>
    <t>TOUA3-P CARE_P</t>
  </si>
  <si>
    <t>TOUA3-P CARE_S</t>
  </si>
  <si>
    <t>TOUA3-P EDR_P</t>
  </si>
  <si>
    <t>TOUA3-P EDR_S</t>
  </si>
  <si>
    <t>TOUA3-P FB_P</t>
  </si>
  <si>
    <t>TOUA3-P FB_S</t>
  </si>
  <si>
    <t>TOUAGF-P_P</t>
  </si>
  <si>
    <t>TOUAGF-P_S</t>
  </si>
  <si>
    <t>TOUAGF-P CARE_P</t>
  </si>
  <si>
    <t>TOUAGF-P CARE_S</t>
  </si>
  <si>
    <t>TOUAGF-P EDR_P</t>
  </si>
  <si>
    <t>TOUAGF-P EDR_S</t>
  </si>
  <si>
    <t>TOUAGF-P FB_P</t>
  </si>
  <si>
    <t>TOUAGF-P FB_S</t>
  </si>
  <si>
    <t>TOUM-C_P</t>
  </si>
  <si>
    <t>TOUM-C_S</t>
  </si>
  <si>
    <t>TOUM-C CARE_P</t>
  </si>
  <si>
    <t>TOUM-C CARE_S</t>
  </si>
  <si>
    <t>TOUM-C EDR_P</t>
  </si>
  <si>
    <t>TOUM-C EDR_S</t>
  </si>
  <si>
    <t>TOUM-C FB_P</t>
  </si>
  <si>
    <t>TOUM-C FB_S</t>
  </si>
  <si>
    <t>TOUMGF-C_P</t>
  </si>
  <si>
    <t>TOUMGF-C_S</t>
  </si>
  <si>
    <t>TOUMGF-C CARE_P</t>
  </si>
  <si>
    <t>TOUMGF-C CARE_S</t>
  </si>
  <si>
    <t>TOUMGF-C EDR_P</t>
  </si>
  <si>
    <t>TOUMGF-C EDR_S</t>
  </si>
  <si>
    <t>TOUMGF-C FB_P</t>
  </si>
  <si>
    <t>TOUMGF-C FB_S</t>
  </si>
  <si>
    <t>TOUANM NBT CY_S</t>
  </si>
  <si>
    <t>TOUANM NBT LY 2023_S</t>
  </si>
  <si>
    <t>TOUANM NBT LY 2024_S</t>
  </si>
  <si>
    <t>TOUA2NM NBT LY 2024_S</t>
  </si>
  <si>
    <t>TOUMNM NBT LY 2023_S</t>
  </si>
  <si>
    <t>TOUMNM NBT LY 2024_S</t>
  </si>
  <si>
    <t>TOUANM-P NBT CY_S</t>
  </si>
  <si>
    <t>TOUANM-P NBT LY 2023_S</t>
  </si>
  <si>
    <t>TOUANM-P NBT LY 2024_S</t>
  </si>
  <si>
    <t>TOUA2NM-P NBT CY_S</t>
  </si>
  <si>
    <t>ALTOU_A</t>
  </si>
  <si>
    <t>ALTOU_B</t>
  </si>
  <si>
    <t>ALTOU_P</t>
  </si>
  <si>
    <t>ALTOU_S</t>
  </si>
  <si>
    <t>ALTOU_T</t>
  </si>
  <si>
    <t>ALTOU CARE_A</t>
  </si>
  <si>
    <t>ALTOU CARE_B</t>
  </si>
  <si>
    <t>ALTOU CARE_P</t>
  </si>
  <si>
    <t>ALTOU CARE_S</t>
  </si>
  <si>
    <t>ALTOU CARE_T</t>
  </si>
  <si>
    <t>ALTOU EDR_A</t>
  </si>
  <si>
    <t>ALTOU EDR_B</t>
  </si>
  <si>
    <t>ALTOU EDR_P</t>
  </si>
  <si>
    <t>ALTOU EDR_S</t>
  </si>
  <si>
    <t>ALTOU EDR_T</t>
  </si>
  <si>
    <t>ALTOU FB_A</t>
  </si>
  <si>
    <t>ALTOU FB_B</t>
  </si>
  <si>
    <t>ALTOU FB_P</t>
  </si>
  <si>
    <t>ALTOU FB_S</t>
  </si>
  <si>
    <t>ALTOU FB_T</t>
  </si>
  <si>
    <t>ALTOUGF_A</t>
  </si>
  <si>
    <t>ALTOUGF_B</t>
  </si>
  <si>
    <t>ALTOUGF_P</t>
  </si>
  <si>
    <t>ALTOUGF_S</t>
  </si>
  <si>
    <t>ALTOUGF_T</t>
  </si>
  <si>
    <t>ALTOUGF CARE_A</t>
  </si>
  <si>
    <t>ALTOUGF CARE_B</t>
  </si>
  <si>
    <t>ALTOUGF CARE_P</t>
  </si>
  <si>
    <t>ALTOUGF CARE_S</t>
  </si>
  <si>
    <t>ALTOUGF CARE_T</t>
  </si>
  <si>
    <t>ALTOUGF EDR_A</t>
  </si>
  <si>
    <t>ALTOUGF EDR_B</t>
  </si>
  <si>
    <t>ALTOUGF EDR_P</t>
  </si>
  <si>
    <t>ALTOUGF EDR_S</t>
  </si>
  <si>
    <t>ALTOUGF EDR_T</t>
  </si>
  <si>
    <t>ALTOUGF FB_A</t>
  </si>
  <si>
    <t>ALTOUGF FB_B</t>
  </si>
  <si>
    <t>ALTOUGF FB_P</t>
  </si>
  <si>
    <t>ALTOUGF FB_S</t>
  </si>
  <si>
    <t>ALTOUGF FB_T</t>
  </si>
  <si>
    <t>ALTOU2_A</t>
  </si>
  <si>
    <t>ALTOU2_B</t>
  </si>
  <si>
    <t>ALTOU2_P</t>
  </si>
  <si>
    <t>ALTOU2_S</t>
  </si>
  <si>
    <t>ALTOU2_T</t>
  </si>
  <si>
    <t>ALTOU2 CARE_A</t>
  </si>
  <si>
    <t>ALTOU2 CARE_B</t>
  </si>
  <si>
    <t>ALTOU2 CARE_P</t>
  </si>
  <si>
    <t>ALTOU2 CARE_S</t>
  </si>
  <si>
    <t>ALTOU2 CARE_T</t>
  </si>
  <si>
    <t>ALTOU2 EDR_A</t>
  </si>
  <si>
    <t>ALTOU2 EDR_B</t>
  </si>
  <si>
    <t>ALTOU2 EDR_P</t>
  </si>
  <si>
    <t>ALTOU2 EDR_S</t>
  </si>
  <si>
    <t>ALTOU2 EDR_T</t>
  </si>
  <si>
    <t>ALTOU2 FB_A</t>
  </si>
  <si>
    <t>ALTOU2 FB_B</t>
  </si>
  <si>
    <t>ALTOU2 FB_P</t>
  </si>
  <si>
    <t>ALTOU2 FB_S</t>
  </si>
  <si>
    <t>ALTOU2 FB_T</t>
  </si>
  <si>
    <t>DGR_A</t>
  </si>
  <si>
    <t>DGR_B</t>
  </si>
  <si>
    <t>DGR_P</t>
  </si>
  <si>
    <t>DGR_S</t>
  </si>
  <si>
    <t>DGR_T</t>
  </si>
  <si>
    <t>DGR CARE_A</t>
  </si>
  <si>
    <t>DGR CARE_B</t>
  </si>
  <si>
    <t>DGR CARE_P</t>
  </si>
  <si>
    <t>DGR CARE_S</t>
  </si>
  <si>
    <t>DGR CARE_T</t>
  </si>
  <si>
    <t>DGR EDR_A</t>
  </si>
  <si>
    <t>DGR EDR_B</t>
  </si>
  <si>
    <t>DGR EDR_P</t>
  </si>
  <si>
    <t>DGR EDR_S</t>
  </si>
  <si>
    <t>DGR EDR_T</t>
  </si>
  <si>
    <t>DGR FB_A</t>
  </si>
  <si>
    <t>DGR FB_B</t>
  </si>
  <si>
    <t>DGR FB_P</t>
  </si>
  <si>
    <t>DGR FB_S</t>
  </si>
  <si>
    <t>DGR FB_T</t>
  </si>
  <si>
    <t>DGRGF_A</t>
  </si>
  <si>
    <t>DGRGF_B</t>
  </si>
  <si>
    <t>DGRGF_P</t>
  </si>
  <si>
    <t>DGRGF_S</t>
  </si>
  <si>
    <t>DGRGF_T</t>
  </si>
  <si>
    <t>DGRGF CARE_A</t>
  </si>
  <si>
    <t>DGRGF CARE_B</t>
  </si>
  <si>
    <t>DGRGF CARE_P</t>
  </si>
  <si>
    <t>DGRGF CARE_S</t>
  </si>
  <si>
    <t>DGRGF CARE_T</t>
  </si>
  <si>
    <t>DGRGF EDR_A</t>
  </si>
  <si>
    <t>DGRGF EDR_B</t>
  </si>
  <si>
    <t>DGRGF EDR_P</t>
  </si>
  <si>
    <t>DGRGF EDR_S</t>
  </si>
  <si>
    <t>DGRGF EDR_T</t>
  </si>
  <si>
    <t>DGRGF FB_A</t>
  </si>
  <si>
    <t>DGRGF FB_B</t>
  </si>
  <si>
    <t>DGRGF FB_P</t>
  </si>
  <si>
    <t>DGRGF FB_S</t>
  </si>
  <si>
    <t>DGRGF FB_T</t>
  </si>
  <si>
    <t>EVHP_P</t>
  </si>
  <si>
    <t>EVHP_S</t>
  </si>
  <si>
    <t>EVHP_T</t>
  </si>
  <si>
    <t>ALTOU-C_A</t>
  </si>
  <si>
    <t>ALTOU-C_B</t>
  </si>
  <si>
    <t>ALTOU-C_P</t>
  </si>
  <si>
    <t>ALTOU-C_S</t>
  </si>
  <si>
    <t>ALTOU-C_T</t>
  </si>
  <si>
    <t>ALTOU-C CARE_A</t>
  </si>
  <si>
    <t>ALTOU-C CARE_B</t>
  </si>
  <si>
    <t>ALTOU-C CARE_P</t>
  </si>
  <si>
    <t>ALTOU-C CARE_S</t>
  </si>
  <si>
    <t>ALTOU-C CARE_T</t>
  </si>
  <si>
    <t>ALTOU-C EDR_A</t>
  </si>
  <si>
    <t>ALTOU-C EDR_B</t>
  </si>
  <si>
    <t>ALTOU-C EDR_P</t>
  </si>
  <si>
    <t>ALTOU-C EDR_S</t>
  </si>
  <si>
    <t>ALTOU-C EDR_T</t>
  </si>
  <si>
    <t>ALTOU-C FB_A</t>
  </si>
  <si>
    <t>ALTOU-C FB_B</t>
  </si>
  <si>
    <t>ALTOU-C FB_P</t>
  </si>
  <si>
    <t>ALTOU-C FB_S</t>
  </si>
  <si>
    <t>ALTOU-C FB_T</t>
  </si>
  <si>
    <t>ALTOUGF-C_A</t>
  </si>
  <si>
    <t>ALTOUGF-C_B</t>
  </si>
  <si>
    <t>ALTOUGF-C_P</t>
  </si>
  <si>
    <t>ALTOUGF-C_S</t>
  </si>
  <si>
    <t>ALTOUGF-C_T</t>
  </si>
  <si>
    <t>ALTOUGF-C CARE_A</t>
  </si>
  <si>
    <t>ALTOUGF-C CARE_B</t>
  </si>
  <si>
    <t>ALTOUGF-C CARE_P</t>
  </si>
  <si>
    <t>ALTOUGF-C CARE_S</t>
  </si>
  <si>
    <t>ALTOUGF-C CARE_T</t>
  </si>
  <si>
    <t>ALTOUGF-C EDR_A</t>
  </si>
  <si>
    <t>ALTOUGF-C EDR_B</t>
  </si>
  <si>
    <t>ALTOUGF-C EDR_P</t>
  </si>
  <si>
    <t>ALTOUGF-C EDR_S</t>
  </si>
  <si>
    <t>ALTOUGF-C EDR_T</t>
  </si>
  <si>
    <t>ALTOUGF-C FB_A</t>
  </si>
  <si>
    <t>ALTOUGF-C FB_B</t>
  </si>
  <si>
    <t>ALTOUGF-C FB_P</t>
  </si>
  <si>
    <t>ALTOUGF-C FB_S</t>
  </si>
  <si>
    <t>ALTOUGF-C FB_T</t>
  </si>
  <si>
    <t>ALTOU2-C_A</t>
  </si>
  <si>
    <t>ALTOU2-C_B</t>
  </si>
  <si>
    <t>ALTOU2-C_P</t>
  </si>
  <si>
    <t>ALTOU2-C_S</t>
  </si>
  <si>
    <t>ALTOU2-C_T</t>
  </si>
  <si>
    <t>ALTOU2-C CARE_A</t>
  </si>
  <si>
    <t>ALTOU2-C CARE_B</t>
  </si>
  <si>
    <t>ALTOU2-C CARE_P</t>
  </si>
  <si>
    <t>ALTOU2-C CARE_S</t>
  </si>
  <si>
    <t>ALTOU2-C CARE_T</t>
  </si>
  <si>
    <t>ALTOU2-C EDR_A</t>
  </si>
  <si>
    <t>ALTOU2-C EDR_B</t>
  </si>
  <si>
    <t>ALTOU2-C EDR_P</t>
  </si>
  <si>
    <t>ALTOU2-C EDR_S</t>
  </si>
  <si>
    <t>ALTOU2-C EDR_T</t>
  </si>
  <si>
    <t>ALTOU2-C FB_A</t>
  </si>
  <si>
    <t>ALTOU2-C FB_B</t>
  </si>
  <si>
    <t>ALTOU2-C FB_P</t>
  </si>
  <si>
    <t>ALTOU2-C FB_S</t>
  </si>
  <si>
    <t>ALTOU2-C FB_T</t>
  </si>
  <si>
    <t>DGR-C_A</t>
  </si>
  <si>
    <t>DGR-C_B</t>
  </si>
  <si>
    <t>DGR-C_P</t>
  </si>
  <si>
    <t>DGR-C_S</t>
  </si>
  <si>
    <t>DGR-C_T</t>
  </si>
  <si>
    <t>DGR-C CARE_A</t>
  </si>
  <si>
    <t>DGR-C CARE_B</t>
  </si>
  <si>
    <t>DGR-C CARE_P</t>
  </si>
  <si>
    <t>DGR-C CARE_S</t>
  </si>
  <si>
    <t>DGR-C CARE_T</t>
  </si>
  <si>
    <t>DGR-C EDR_A</t>
  </si>
  <si>
    <t>DGR-C EDR_B</t>
  </si>
  <si>
    <t>DGR-C EDR_P</t>
  </si>
  <si>
    <t>DGR-C EDR_S</t>
  </si>
  <si>
    <t>DGR-C EDR_T</t>
  </si>
  <si>
    <t>DGR-C FB_A</t>
  </si>
  <si>
    <t>DGR-C FB_B</t>
  </si>
  <si>
    <t>DGR-C FB_P</t>
  </si>
  <si>
    <t>DGR-C FB_S</t>
  </si>
  <si>
    <t>DGR-C FB_T</t>
  </si>
  <si>
    <t>DGRGF-C_A</t>
  </si>
  <si>
    <t>DGRGF-C_B</t>
  </si>
  <si>
    <t>DGRGF-C_P</t>
  </si>
  <si>
    <t>DGRGF-C_S</t>
  </si>
  <si>
    <t>DGRGF-C_T</t>
  </si>
  <si>
    <t>DGRGF-C CARE_A</t>
  </si>
  <si>
    <t>DGRGF-C CARE_B</t>
  </si>
  <si>
    <t>DGRGF-C CARE_P</t>
  </si>
  <si>
    <t>DGRGF-C CARE_S</t>
  </si>
  <si>
    <t>DGRGF-C CARE_T</t>
  </si>
  <si>
    <t>DGRGF-C EDR_A</t>
  </si>
  <si>
    <t>DGRGF-C EDR_B</t>
  </si>
  <si>
    <t>DGRGF-C EDR_P</t>
  </si>
  <si>
    <t>DGRGF-C EDR_S</t>
  </si>
  <si>
    <t>DGRGF-C EDR_T</t>
  </si>
  <si>
    <t>DGRGF-C FB_A</t>
  </si>
  <si>
    <t>DGRGF-C FB_B</t>
  </si>
  <si>
    <t>DGRGF-C FB_P</t>
  </si>
  <si>
    <t>DGRGF-C FB_S</t>
  </si>
  <si>
    <t>DGRGF-C FB_T</t>
  </si>
  <si>
    <t>EVHP-C_P</t>
  </si>
  <si>
    <t>EVHP-C_S</t>
  </si>
  <si>
    <t>EVHP-C_T</t>
  </si>
  <si>
    <t>OLTOU-C_A</t>
  </si>
  <si>
    <t>OLTOU-C_B</t>
  </si>
  <si>
    <t>OLTOU-C_P</t>
  </si>
  <si>
    <t>OLTOU-C_S</t>
  </si>
  <si>
    <t>OLTOU-C_T</t>
  </si>
  <si>
    <t>OLTOUGF-C_A</t>
  </si>
  <si>
    <t>OLTOUGF-C_B</t>
  </si>
  <si>
    <t>OLTOUGF-C_P</t>
  </si>
  <si>
    <t>OLTOUGF-C_S</t>
  </si>
  <si>
    <t>OLTOUGF-C_T</t>
  </si>
  <si>
    <t>ALTOUNM-C NBT CY_S</t>
  </si>
  <si>
    <t>ALTOUNM-C NBT LY 2024_S</t>
  </si>
  <si>
    <t>ALTOUNM NBT CY_S</t>
  </si>
  <si>
    <t>ALTOUNM NBT LY 2023_S</t>
  </si>
  <si>
    <t>ALTOUNM NBT LY 2024_S</t>
  </si>
  <si>
    <t>ALTOU2NM NBT CY_S</t>
  </si>
  <si>
    <t>ALTOU2NM-C NBT LY 2024_S</t>
  </si>
  <si>
    <t>DGRNM NBT CY_S</t>
  </si>
  <si>
    <t>DGRNM NBT LY 2024_S</t>
  </si>
  <si>
    <t>PAT1_P</t>
  </si>
  <si>
    <t>PAT1_S</t>
  </si>
  <si>
    <t>PAT1_T</t>
  </si>
  <si>
    <t>PAT1GF_P</t>
  </si>
  <si>
    <t>PAT1GF_S</t>
  </si>
  <si>
    <t>PAT1GF_T</t>
  </si>
  <si>
    <t>TOUPA_P</t>
  </si>
  <si>
    <t>TOUPA_S</t>
  </si>
  <si>
    <t>TOUPA2_P</t>
  </si>
  <si>
    <t>TOUPA2_S</t>
  </si>
  <si>
    <t>TOUPA3 &lt;20_P</t>
  </si>
  <si>
    <t>TOUPA3 &lt;20_S</t>
  </si>
  <si>
    <t>TOUPA3 &gt;20_P</t>
  </si>
  <si>
    <t>TOUPA3 &gt;20_S</t>
  </si>
  <si>
    <t>TOUPAGF &lt;20_P</t>
  </si>
  <si>
    <t>TOUPAGF &lt;20_S</t>
  </si>
  <si>
    <t>TOUPAGF &gt;20_P</t>
  </si>
  <si>
    <t>TOUPAGF &gt;20_S</t>
  </si>
  <si>
    <t>PAT1-C_P</t>
  </si>
  <si>
    <t>PAT1-C_S</t>
  </si>
  <si>
    <t>PAT1-C_T</t>
  </si>
  <si>
    <t>PAT1GF-C_P</t>
  </si>
  <si>
    <t>PAT1GF-C_S</t>
  </si>
  <si>
    <t>PAT1GF-C_T</t>
  </si>
  <si>
    <t>TOUPA-P_P</t>
  </si>
  <si>
    <t>TOUPA-P_S</t>
  </si>
  <si>
    <t>TOUPA2-C_P</t>
  </si>
  <si>
    <t>TOUPA2-C_S</t>
  </si>
  <si>
    <t>TOUPA3-C &gt;20_P</t>
  </si>
  <si>
    <t>TOUPA3-C &gt;20_S</t>
  </si>
  <si>
    <t>TOUPA3-P &lt;20_P</t>
  </si>
  <si>
    <t>TOUPA3-P &lt;20_S</t>
  </si>
  <si>
    <t>TOUPAGF-C &lt;20_P</t>
  </si>
  <si>
    <t>TOUPAGF-C &lt;20_S</t>
  </si>
  <si>
    <t>TOUPAGF-P &lt;20_P</t>
  </si>
  <si>
    <t>TOUPAGF-P &lt;20_S</t>
  </si>
  <si>
    <t>PAT1NM NBT LY 2024_S</t>
  </si>
  <si>
    <t>TOUPANM NBT CY_S</t>
  </si>
  <si>
    <t>TOUPANM NBT LY 2024_S</t>
  </si>
  <si>
    <t>TOUPA3NM NBT LY 2024 &lt;20_S</t>
  </si>
  <si>
    <t>TOUPA3-C &lt;20_S</t>
  </si>
  <si>
    <t>TOUPAGF-C &gt;20_S</t>
  </si>
  <si>
    <t>A6TOU_A</t>
  </si>
  <si>
    <t>A6TOU_P</t>
  </si>
  <si>
    <t>A6TOU_T</t>
  </si>
  <si>
    <t>A6TOU EDR_A</t>
  </si>
  <si>
    <t>A6TOU EDR_P</t>
  </si>
  <si>
    <t>A6TOU EDR_T</t>
  </si>
  <si>
    <t>A6TOUGF_A</t>
  </si>
  <si>
    <t>A6TOUGF_P</t>
  </si>
  <si>
    <t>A6TOUGF_T</t>
  </si>
  <si>
    <t>A6TOUGF EDR_A</t>
  </si>
  <si>
    <t>A6TOUGF EDR_P</t>
  </si>
  <si>
    <t>A6TOUGF EDR_T</t>
  </si>
  <si>
    <t>A6TOU-C_A</t>
  </si>
  <si>
    <t>A6TOU-C_P</t>
  </si>
  <si>
    <t>A6TOU-C_T</t>
  </si>
  <si>
    <t>A6TOU-C EDR_A</t>
  </si>
  <si>
    <t>A6TOU-C EDR_P</t>
  </si>
  <si>
    <t>A6TOU-C EDR_T</t>
  </si>
  <si>
    <t>EVTOU5 NBT - FERA/Med</t>
  </si>
  <si>
    <t>EVTOU5 NBT - Employee/Med</t>
  </si>
  <si>
    <t>EVTOU5 NBT - Delivery Only FERA/Med</t>
  </si>
  <si>
    <t>EVTOU5 NBT - Delivery Only Employee/Med</t>
  </si>
  <si>
    <t>TOUELEC - FERA/Med</t>
  </si>
  <si>
    <t>EVTOU2 - Delivery Only FERA/Med</t>
  </si>
  <si>
    <t>VGI - EV - VGI- Power Your Drive</t>
  </si>
  <si>
    <t>GIR - EV - Grid Integrated Rate</t>
  </si>
  <si>
    <t>ALTOUGF - Fuel Cell</t>
  </si>
  <si>
    <t>FERA</t>
  </si>
  <si>
    <t>Medical</t>
  </si>
  <si>
    <t>Employee</t>
  </si>
  <si>
    <t>NBT</t>
  </si>
  <si>
    <t>R62</t>
  </si>
  <si>
    <t>Res-CARE</t>
  </si>
  <si>
    <t>M2</t>
  </si>
  <si>
    <t>CARE + Medical Baseline</t>
  </si>
  <si>
    <t>M3</t>
  </si>
  <si>
    <t>Commercial CARE</t>
  </si>
  <si>
    <t>M4</t>
  </si>
  <si>
    <t>Commercial Food bank</t>
  </si>
  <si>
    <t>M5</t>
  </si>
  <si>
    <t>Economic Development Rate</t>
  </si>
  <si>
    <t>M6</t>
  </si>
  <si>
    <t>M7</t>
  </si>
  <si>
    <t>M8</t>
  </si>
  <si>
    <t>M9</t>
  </si>
  <si>
    <t>Primary</t>
  </si>
  <si>
    <t>M10</t>
  </si>
  <si>
    <t>Secondary</t>
  </si>
  <si>
    <t>M11</t>
  </si>
  <si>
    <t>Primary Substation</t>
  </si>
  <si>
    <t>M12</t>
  </si>
  <si>
    <t>Secondary Substation</t>
  </si>
  <si>
    <t>M13</t>
  </si>
  <si>
    <t>Transmission</t>
  </si>
  <si>
    <t>M14</t>
  </si>
  <si>
    <t>Delivery Only</t>
  </si>
  <si>
    <t>M14 + M1</t>
  </si>
  <si>
    <t>Delivery Only + Res-CARE</t>
  </si>
  <si>
    <t>M14 + M2</t>
  </si>
  <si>
    <t>Delivery Only + CARE + Medical Baseline</t>
  </si>
  <si>
    <t>M14 + M3</t>
  </si>
  <si>
    <t>Delivery Only + Commercial CARE</t>
  </si>
  <si>
    <t>M14 + M4</t>
  </si>
  <si>
    <t>Delivery Only + Commercial Food bank</t>
  </si>
  <si>
    <t>M14 + M5</t>
  </si>
  <si>
    <t>Delivery Only + Economic Development Rate</t>
  </si>
  <si>
    <t>M14 + M6</t>
  </si>
  <si>
    <t>Delivery Only + Employee</t>
  </si>
  <si>
    <t>M14 + M7</t>
  </si>
  <si>
    <t>M14 + M8</t>
  </si>
  <si>
    <t>Delivery Only + Medical</t>
  </si>
  <si>
    <t>M15</t>
  </si>
  <si>
    <t>M15 + M1</t>
  </si>
  <si>
    <t>M15 + M8</t>
  </si>
  <si>
    <t>M15 + M2</t>
  </si>
  <si>
    <t>M15 + M6</t>
  </si>
  <si>
    <t>M15 + M7</t>
  </si>
  <si>
    <t>M14 + M15 + M1</t>
  </si>
  <si>
    <t>M14 + M15 + M2</t>
  </si>
  <si>
    <t>M14 + M15 + M8</t>
  </si>
  <si>
    <t>Delivery Only + FERA</t>
  </si>
  <si>
    <t>M14 + M15 + M7</t>
  </si>
  <si>
    <t>M14 + M15 + M6</t>
  </si>
  <si>
    <t>M14 + M11</t>
  </si>
  <si>
    <t>M14 + M12</t>
  </si>
  <si>
    <t>M14 + M9</t>
  </si>
  <si>
    <t>M15 + M11</t>
  </si>
  <si>
    <t>M15 + M10</t>
  </si>
  <si>
    <t>M14 + M15 + M10</t>
  </si>
  <si>
    <t>M14 + M10</t>
  </si>
  <si>
    <t>M14 + M13</t>
  </si>
  <si>
    <t>M14 + M15</t>
  </si>
  <si>
    <t>M15 + M3</t>
  </si>
  <si>
    <t>M15 + M4</t>
  </si>
  <si>
    <t>M15 + M5</t>
  </si>
  <si>
    <t>NBT + Res-CARE</t>
  </si>
  <si>
    <t>NBT + CARE + Medical Baseline</t>
  </si>
  <si>
    <t>NBT + Commercial CARE</t>
  </si>
  <si>
    <t>NBT + Commercial Food bank</t>
  </si>
  <si>
    <t>NBT + Economic Development Rate</t>
  </si>
  <si>
    <t>NBT + Employee</t>
  </si>
  <si>
    <t>NBT + FERA</t>
  </si>
  <si>
    <t>NBT + Medical</t>
  </si>
  <si>
    <t>Delivery Only + NBT + Res-CARE</t>
  </si>
  <si>
    <t>Delivery Only + NBT + CARE + Medical Baseline</t>
  </si>
  <si>
    <t>Delivery Only + NBT + Commercial CARE</t>
  </si>
  <si>
    <t>Delivery Only + NBT + Commercial Food bank</t>
  </si>
  <si>
    <t>Delivery Only + NBT + Economic Development Rate</t>
  </si>
  <si>
    <t>Delivery Only + NBT + Employee</t>
  </si>
  <si>
    <t>Delivery Only + NBT + FERA</t>
  </si>
  <si>
    <t>Delivery Only + NBT + Medical</t>
  </si>
  <si>
    <t>M14 + M15 + M3</t>
  </si>
  <si>
    <t>M14 + M15 + M4</t>
  </si>
  <si>
    <t>M14 + M15 + M5</t>
  </si>
  <si>
    <t>Delivery Only + NBT</t>
  </si>
  <si>
    <t>Delivery Only + Primary</t>
  </si>
  <si>
    <t>Delivery Only + Secondary</t>
  </si>
  <si>
    <t>Delivery Only + Secondary Substation</t>
  </si>
  <si>
    <t>Delivery Only + Primary Substation</t>
  </si>
  <si>
    <t>Delivery Only + Transmission</t>
  </si>
  <si>
    <t>M15 + M9</t>
  </si>
  <si>
    <t>M15 + M12</t>
  </si>
  <si>
    <t>M15 + M13</t>
  </si>
  <si>
    <t>NBT + Primary</t>
  </si>
  <si>
    <t>NBT + Secondary</t>
  </si>
  <si>
    <t>NBT + Primary Substation</t>
  </si>
  <si>
    <t>NBT + Secondary Substation</t>
  </si>
  <si>
    <t>NBT + Transmission</t>
  </si>
  <si>
    <t>M14 + M15 + M9</t>
  </si>
  <si>
    <t>M14 + M15 + M11</t>
  </si>
  <si>
    <t>M14 + M15 + M12</t>
  </si>
  <si>
    <t>M14 + M15 + M13</t>
  </si>
  <si>
    <t>Delivery Only + NBT + Primary</t>
  </si>
  <si>
    <t>Delivery Only + NBT + Secondary</t>
  </si>
  <si>
    <t>Delivery Only + NBT + Primary Substation</t>
  </si>
  <si>
    <t>Delivery Only + NBT + Secondary Substation</t>
  </si>
  <si>
    <t>Delivery Only + NBT + Transmission</t>
  </si>
  <si>
    <t>State Surcharge Tax (SST) - $/kwh</t>
  </si>
  <si>
    <t>State Regulatory Fee (SRF) - $/kwh</t>
  </si>
  <si>
    <t>Chula Vista City Tax - $/kwh</t>
  </si>
  <si>
    <t>San Diego Franchise Fee Differential (SDFFD) - %</t>
  </si>
  <si>
    <t>Franchise Fees on Electric Energy Supplied by Others (FFOEESBO)  - %</t>
  </si>
  <si>
    <t>For Schedule DA-CRS</t>
  </si>
  <si>
    <t>PCIA ($/kWh)</t>
  </si>
  <si>
    <t>2001 Legacy Vintage</t>
  </si>
  <si>
    <t>2009 Vintage</t>
  </si>
  <si>
    <t>2010 Vintage</t>
  </si>
  <si>
    <t>2011 Vintage</t>
  </si>
  <si>
    <t>2012 Vintage</t>
  </si>
  <si>
    <t>2013 Vintage</t>
  </si>
  <si>
    <t>2014 Vintage</t>
  </si>
  <si>
    <t>2015 Vintage</t>
  </si>
  <si>
    <t>2016 Vintage</t>
  </si>
  <si>
    <t>2017 Vintage</t>
  </si>
  <si>
    <t>2018 Vintage</t>
  </si>
  <si>
    <t>2019 Vintage</t>
  </si>
  <si>
    <t>2020 Vintage</t>
  </si>
  <si>
    <t>2021 Vintage</t>
  </si>
  <si>
    <t>2022 Vintage</t>
  </si>
  <si>
    <t>2023 Vintage</t>
  </si>
  <si>
    <t>2024 Vintage</t>
  </si>
  <si>
    <t xml:space="preserve">Non-Continuous - Existing </t>
  </si>
  <si>
    <t>Small Commercial</t>
  </si>
  <si>
    <t xml:space="preserve">Non-Continuous - New </t>
  </si>
  <si>
    <t>Continuous</t>
  </si>
  <si>
    <t>M/L C&amp;I</t>
  </si>
  <si>
    <t>Agricultural</t>
  </si>
  <si>
    <t>Streetlighting</t>
  </si>
  <si>
    <t>For Schedule CCA-CRS</t>
  </si>
  <si>
    <t>n/a</t>
  </si>
  <si>
    <t>TOTAL</t>
  </si>
  <si>
    <t>Modifier Exclusions</t>
  </si>
  <si>
    <r>
      <t>No Modifier</t>
    </r>
    <r>
      <rPr>
        <i/>
        <sz val="12"/>
        <color theme="1"/>
        <rFont val="Calibri"/>
        <family val="2"/>
        <scheme val="minor"/>
      </rPr>
      <t xml:space="preserve"> (Base Rate only)</t>
    </r>
  </si>
  <si>
    <t>USCA-SDSD-7***-0000</t>
  </si>
  <si>
    <t>No*</t>
  </si>
  <si>
    <t>Percentage of customers is below threshold</t>
  </si>
  <si>
    <t>Please specify if the counts in column G are of customers or meters served: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</si>
</sst>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00%"/>
    <numFmt numFmtId="165" formatCode="_(* #,##0_);_(* \(#,##0\);_(* &quot;-&quot;??_);_(@_)"/>
    <numFmt numFmtId="166" formatCode="yyyy\-mm\-dd;@"/>
    <numFmt numFmtId="167" formatCode="0.0000"/>
    <numFmt numFmtId="168" formatCode="0.000000"/>
    <numFmt numFmtId="169" formatCode="&quot;$&quot;#,##0.00000_);[Red]\(&quot;$&quot;#,##0.00000\)"/>
    <numFmt numFmtId="170" formatCode="0.0000%"/>
    <numFmt numFmtId="171" formatCode="0.0000000%"/>
  </numFmts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9"/>
      <color rgb="FF000000"/>
      <name val="Tahoma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Aptos Narrow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0" fontId="1" fillId="0" borderId="0"/>
    <xf numFmtId="0" fontId="10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" fillId="0" borderId="0"/>
  </cellStyleXfs>
  <cellXfs count="77">
    <xf numFmtId="0" fontId="0" fillId="0" borderId="0" xfId="0"/>
    <xf numFmtId="0" fontId="3" fillId="0" borderId="0" xfId="1"/>
    <xf numFmtId="0" fontId="0" fillId="2" borderId="0" xfId="0" applyFill="1"/>
    <xf numFmtId="0" fontId="7" fillId="0" borderId="0" xfId="2" applyFont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10" fontId="8" fillId="0" borderId="0" xfId="0" applyNumberFormat="1" applyFont="1"/>
    <xf numFmtId="0" fontId="1" fillId="0" borderId="0" xfId="3"/>
    <xf numFmtId="0" fontId="1" fillId="0" borderId="4" xfId="3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5" applyNumberFormat="1" applyFont="1" applyBorder="1" applyAlignment="1">
      <alignment horizontal="center"/>
    </xf>
    <xf numFmtId="164" fontId="5" fillId="0" borderId="0" xfId="5" applyNumberFormat="1" applyFont="1" applyBorder="1" applyAlignment="1">
      <alignment horizontal="center"/>
    </xf>
    <xf numFmtId="164" fontId="0" fillId="0" borderId="0" xfId="5" applyNumberFormat="1" applyFont="1" applyFill="1" applyBorder="1" applyAlignment="1">
      <alignment horizontal="center"/>
    </xf>
    <xf numFmtId="164" fontId="5" fillId="0" borderId="0" xfId="5" applyNumberFormat="1" applyFont="1" applyFill="1" applyBorder="1" applyAlignment="1">
      <alignment horizontal="center"/>
    </xf>
    <xf numFmtId="164" fontId="0" fillId="0" borderId="0" xfId="5" applyNumberFormat="1" applyFont="1" applyAlignment="1">
      <alignment horizontal="center"/>
    </xf>
    <xf numFmtId="0" fontId="0" fillId="0" borderId="6" xfId="0" applyBorder="1"/>
    <xf numFmtId="0" fontId="5" fillId="0" borderId="0" xfId="0" applyFont="1"/>
    <xf numFmtId="0" fontId="5" fillId="0" borderId="0" xfId="0" applyFont="1" applyAlignment="1">
      <alignment horizontal="center"/>
    </xf>
    <xf numFmtId="9" fontId="0" fillId="0" borderId="0" xfId="0" applyNumberFormat="1"/>
    <xf numFmtId="10" fontId="0" fillId="0" borderId="0" xfId="0" applyNumberFormat="1"/>
    <xf numFmtId="0" fontId="0" fillId="0" borderId="0" xfId="0" quotePrefix="1" applyAlignment="1">
      <alignment wrapText="1"/>
    </xf>
    <xf numFmtId="0" fontId="14" fillId="0" borderId="6" xfId="0" applyFont="1" applyBorder="1"/>
    <xf numFmtId="0" fontId="0" fillId="4" borderId="0" xfId="0" applyFill="1" applyAlignment="1">
      <alignment wrapText="1"/>
    </xf>
    <xf numFmtId="0" fontId="0" fillId="3" borderId="0" xfId="0" applyFill="1" applyAlignment="1">
      <alignment wrapText="1"/>
    </xf>
    <xf numFmtId="165" fontId="0" fillId="0" borderId="0" xfId="6" applyNumberFormat="1" applyFont="1"/>
    <xf numFmtId="165" fontId="0" fillId="4" borderId="0" xfId="6" applyNumberFormat="1" applyFont="1" applyFill="1"/>
    <xf numFmtId="165" fontId="0" fillId="0" borderId="0" xfId="0" applyNumberFormat="1" applyAlignment="1">
      <alignment vertical="top"/>
    </xf>
    <xf numFmtId="165" fontId="0" fillId="0" borderId="0" xfId="6" applyNumberFormat="1" applyFont="1" applyAlignment="1">
      <alignment horizontal="right"/>
    </xf>
    <xf numFmtId="166" fontId="0" fillId="0" borderId="0" xfId="0" applyNumberFormat="1"/>
    <xf numFmtId="165" fontId="0" fillId="0" borderId="0" xfId="6" applyNumberFormat="1" applyFont="1" applyFill="1"/>
    <xf numFmtId="167" fontId="8" fillId="0" borderId="0" xfId="0" applyNumberFormat="1" applyFont="1"/>
    <xf numFmtId="168" fontId="8" fillId="0" borderId="0" xfId="0" applyNumberFormat="1" applyFont="1"/>
    <xf numFmtId="10" fontId="8" fillId="0" borderId="0" xfId="5" applyNumberFormat="1" applyFont="1"/>
    <xf numFmtId="0" fontId="8" fillId="0" borderId="0" xfId="0" applyFont="1" applyAlignment="1">
      <alignment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center" wrapText="1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8" fillId="0" borderId="7" xfId="0" applyFont="1" applyBorder="1" applyAlignment="1">
      <alignment horizontal="center"/>
    </xf>
    <xf numFmtId="0" fontId="18" fillId="0" borderId="9" xfId="0" applyFont="1" applyBorder="1" applyAlignment="1">
      <alignment horizontal="center" wrapText="1"/>
    </xf>
    <xf numFmtId="0" fontId="17" fillId="0" borderId="7" xfId="0" applyFont="1" applyBorder="1" applyAlignment="1">
      <alignment horizontal="center"/>
    </xf>
    <xf numFmtId="0" fontId="18" fillId="0" borderId="7" xfId="0" applyFont="1" applyBorder="1"/>
    <xf numFmtId="169" fontId="18" fillId="0" borderId="0" xfId="0" applyNumberFormat="1" applyFont="1" applyAlignment="1">
      <alignment horizontal="center"/>
    </xf>
    <xf numFmtId="169" fontId="18" fillId="0" borderId="9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/>
    <xf numFmtId="169" fontId="18" fillId="0" borderId="5" xfId="0" applyNumberFormat="1" applyFont="1" applyBorder="1" applyAlignment="1">
      <alignment horizontal="center"/>
    </xf>
    <xf numFmtId="169" fontId="18" fillId="0" borderId="8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7" fillId="0" borderId="10" xfId="0" applyFont="1" applyBorder="1" applyAlignment="1">
      <alignment horizontal="center"/>
    </xf>
    <xf numFmtId="0" fontId="18" fillId="0" borderId="5" xfId="0" applyFont="1" applyBorder="1" applyAlignment="1">
      <alignment horizontal="center" wrapText="1"/>
    </xf>
    <xf numFmtId="0" fontId="12" fillId="0" borderId="0" xfId="0" applyFont="1"/>
    <xf numFmtId="166" fontId="12" fillId="0" borderId="0" xfId="0" applyNumberFormat="1" applyFont="1"/>
    <xf numFmtId="0" fontId="0" fillId="0" borderId="0" xfId="0" applyAlignment="1">
      <alignment horizontal="right"/>
    </xf>
    <xf numFmtId="165" fontId="0" fillId="0" borderId="0" xfId="6" applyNumberFormat="1" applyFont="1" applyAlignment="1">
      <alignment vertical="top"/>
    </xf>
    <xf numFmtId="165" fontId="0" fillId="0" borderId="0" xfId="0" applyNumberFormat="1"/>
    <xf numFmtId="165" fontId="12" fillId="0" borderId="0" xfId="6" applyNumberFormat="1" applyFont="1" applyFill="1" applyBorder="1"/>
    <xf numFmtId="165" fontId="0" fillId="0" borderId="0" xfId="6" applyNumberFormat="1" applyFont="1" applyFill="1" applyBorder="1"/>
    <xf numFmtId="165" fontId="0" fillId="0" borderId="0" xfId="6" applyNumberFormat="1" applyFont="1" applyFill="1" applyBorder="1" applyAlignment="1">
      <alignment horizontal="right"/>
    </xf>
    <xf numFmtId="170" fontId="0" fillId="0" borderId="0" xfId="5" applyNumberFormat="1" applyFont="1"/>
    <xf numFmtId="171" fontId="0" fillId="0" borderId="0" xfId="5" applyNumberFormat="1" applyFont="1" applyFill="1" applyBorder="1" applyAlignment="1">
      <alignment horizontal="center"/>
    </xf>
    <xf numFmtId="0" fontId="19" fillId="0" borderId="0" xfId="0" applyFont="1"/>
    <xf numFmtId="0" fontId="6" fillId="0" borderId="0" xfId="2"/>
    <xf numFmtId="165" fontId="0" fillId="0" borderId="0" xfId="0" applyNumberFormat="1" applyAlignment="1">
      <alignment horizontal="right"/>
    </xf>
    <xf numFmtId="170" fontId="0" fillId="0" borderId="0" xfId="0" applyNumberFormat="1"/>
    <xf numFmtId="164" fontId="0" fillId="0" borderId="0" xfId="0" applyNumberFormat="1" applyAlignment="1">
      <alignment horizontal="center"/>
    </xf>
    <xf numFmtId="0" fontId="3" fillId="0" borderId="0" xfId="1" applyFill="1"/>
    <xf numFmtId="165" fontId="0" fillId="0" borderId="0" xfId="6" applyNumberFormat="1" applyFont="1" applyFill="1" applyAlignment="1">
      <alignment horizontal="right"/>
    </xf>
    <xf numFmtId="0" fontId="5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9" fillId="0" borderId="1" xfId="3" applyFont="1" applyBorder="1" applyAlignment="1">
      <alignment horizontal="center"/>
    </xf>
    <xf numFmtId="0" fontId="9" fillId="0" borderId="2" xfId="3" applyFont="1" applyBorder="1" applyAlignment="1">
      <alignment horizontal="center"/>
    </xf>
    <xf numFmtId="0" fontId="9" fillId="0" borderId="3" xfId="3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</cellXfs>
  <cellStyles count="9">
    <cellStyle name="Comma" xfId="6" builtinId="3"/>
    <cellStyle name="Comma 3" xfId="7" xr:uid="{625F27E6-A5F6-4278-A74E-E12E18D44978}"/>
    <cellStyle name="Hyperlink" xfId="1" builtinId="8"/>
    <cellStyle name="Normal" xfId="0" builtinId="0"/>
    <cellStyle name="Normal 10" xfId="2" xr:uid="{4ACF1440-96B0-42CF-8626-9E97DD05AA99}"/>
    <cellStyle name="Normal 2" xfId="3" xr:uid="{9B2A5798-A677-4FC5-88B6-51FD3592870E}"/>
    <cellStyle name="Normal 3" xfId="8" xr:uid="{0CA7186A-43B9-4FC0-9FE9-5946506E3ECA}"/>
    <cellStyle name="Normal 4 2" xfId="4" xr:uid="{47343119-0247-45A4-AEC5-FFB7AA03CFF4}"/>
    <cellStyle name="Percent" xfId="5" builtinId="5"/>
  </cellStyles>
  <dxfs count="30">
    <dxf>
      <font>
        <color auto="1"/>
      </font>
    </dxf>
    <dxf>
      <font>
        <color auto="1"/>
      </font>
    </dxf>
    <dxf>
      <font>
        <color auto="1"/>
      </font>
    </dxf>
    <dxf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0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0.00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0.00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  <alignment horizontal="right" vertical="bottom" textRotation="0" wrapText="0" indent="0" justifyLastLine="0" shrinkToFit="0" readingOrder="0"/>
    </dxf>
    <dxf>
      <numFmt numFmtId="165" formatCode="_(* #,##0_);_(* \(#,##0\);_(* &quot;-&quot;??_);_(@_)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65" formatCode="_(* #,##0_);_(* \(#,##0\);_(* &quot;-&quot;??_);_(@_)"/>
    </dxf>
    <dxf>
      <alignment horizontal="right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numFmt numFmtId="165" formatCode="_(* #,##0_);_(* \(#,##0\);_(* &quot;-&quot;??_);_(@_)"/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energy.sharepoint.com/sce/workgroup/GROUP/Stats/2000%20data%20Yearbook/CSR%20861%20worksheets/EIA%20861%202000F%20with%20workshee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ROUP\Stats\2000%20data%20Yearbook\CSR%20861%20worksheets\EIA%20861%202000F%20with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NG"/>
      <sheetName val="ownership"/>
      <sheetName val="Criteria"/>
      <sheetName val="CSR 2000F"/>
      <sheetName val="Table38&amp;39"/>
      <sheetName val="Table40"/>
      <sheetName val="Table45"/>
      <sheetName val="Table47"/>
      <sheetName val="Table48"/>
      <sheetName val="Table49"/>
      <sheetName val="Table56"/>
      <sheetName val="Table57"/>
      <sheetName val="Table58"/>
      <sheetName val="Table63&amp;64"/>
      <sheetName val="Table65"/>
      <sheetName val="Table56&amp;5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NG"/>
      <sheetName val="ownership"/>
      <sheetName val="Criteria"/>
      <sheetName val="CSR 2000F"/>
      <sheetName val="Table38&amp;39"/>
      <sheetName val="Table40"/>
      <sheetName val="Table45"/>
      <sheetName val="Table47"/>
      <sheetName val="Table48"/>
      <sheetName val="Table49"/>
      <sheetName val="Table56"/>
      <sheetName val="Table57"/>
      <sheetName val="Table58"/>
      <sheetName val="Table63&amp;64"/>
      <sheetName val="Table65"/>
      <sheetName val="Table56&amp;57"/>
      <sheetName val="Drop Downs"/>
      <sheetName val="Menus"/>
      <sheetName val="O&amp;M Detai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hawaja, Nasra O (Contractor)" id="{A176EE66-0082-4388-BF45-0B450176C783}" userId="S::NKhawaja@sdgecontractor.com::e8ef0068-8952-4a21-9627-e58bc1cdb27d" providerId="AD"/>
  <person displayName="Wayland, Stefanie@Energy" id="{9D779D3C-CA1C-6545-B85A-0432090355EC}" userId="S::Stefanie.Wayland@energy.ca.gov::40082743-f200-4790-8321-7e6eb9d9f0aa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051480D-59AD-4D47-A688-EE0CC6EA615A}" name="Table3" displayName="Table3" ref="A4:H734" totalsRowCount="1">
  <autoFilter ref="A4:H733" xr:uid="{9051480D-59AD-4D47-A688-EE0CC6EA615A}"/>
  <tableColumns count="8">
    <tableColumn id="1" xr3:uid="{C66612A3-827A-2D43-AB07-707D572991DB}" name="Unique Rate ID"/>
    <tableColumn id="2" xr3:uid="{1B544073-A8DF-A346-959B-AAD830355F56}" name="Rate Name"/>
    <tableColumn id="33" xr3:uid="{0F4D4D3E-4565-44E9-BDC8-1320A115EF7F}" name="Rate Name 2"/>
    <tableColumn id="3" xr3:uid="{6A5ECD45-BA08-8C46-A90B-D003E26D5DC3}" name="MIDAS RIN"/>
    <tableColumn id="4" xr3:uid="{76941669-A6D0-B744-9D5D-6F4DFC1DC156}" name="URL for tariff sheet"/>
    <tableColumn id="5" xr3:uid="{39705653-868D-E242-B227-19B0C99345B7}" name="Base Rate in MIDAS (yes/no)" totalsRowLabel="TOTAL" totalsRowDxfId="29"/>
    <tableColumn id="6" xr3:uid="{979007F6-BE13-A94F-B243-25C687C053CB}" name="Count of Customers or Meters" totalsRowFunction="custom" dataDxfId="28" totalsRowDxfId="27" dataCellStyle="Comma">
      <totalsRowFormula>SUM(Table3[Count of Customers or Meters])</totalsRowFormula>
    </tableColumn>
    <tableColumn id="34" xr3:uid="{E831400E-29A2-44A3-9E0B-08C3624EEE0F}" name="Annual Sales/Usage (kWh)" dataDxfId="26" totalsRowDxfId="25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55BF54-4F1D-754F-93E0-911213FBB4F4}" name="Table2" displayName="Table2" ref="A4:J62" totalsRowCount="1" headerRowDxfId="24">
  <autoFilter ref="A4:J61" xr:uid="{8E55BF54-4F1D-754F-93E0-911213FBB4F4}"/>
  <tableColumns count="10">
    <tableColumn id="1" xr3:uid="{021C75A7-1FE9-7B42-9FC1-01FA57A08604}" name="Unique Modifier ID"/>
    <tableColumn id="2" xr3:uid="{29BA93EA-7760-6C4B-91F8-CDACD30872AA}" name="Modifier Name"/>
    <tableColumn id="3" xr3:uid="{17B74A62-DD12-0C4D-AB2D-BB812BEA3D30}" name="URL for tariff sheet or modifier specification" totalsRowLabel="TOTAL" totalsRowDxfId="23"/>
    <tableColumn id="4" xr3:uid="{D0BE33F0-1B8B-744C-A83F-5396817A60A9}" name="Count of Customers or Meters" totalsRowFunction="custom" totalsRowDxfId="22">
      <totalsRowFormula>SUM(Table2[Count of Customers or Meters])</totalsRowFormula>
    </tableColumn>
    <tableColumn id="12" xr3:uid="{1F5C0DCD-742B-48A6-A1B1-01A39ECE8E6C}" name="Annual Load (MWh)"/>
    <tableColumn id="7" xr3:uid="{39B8234E-81DE-B94D-964A-62017D348188}" name="Time Dependent (yes/no)"/>
    <tableColumn id="11" xr3:uid="{3E0FF93F-4E09-4CF3-9DD0-C5B9FDE2CAA7}" name="Uploaded to MIDAS (yes/no)"/>
    <tableColumn id="8" xr3:uid="{671F3E51-FDAD-E94E-BB81-A766ACDFF492}" name="$/kWh" dataDxfId="21" totalsRowDxfId="20"/>
    <tableColumn id="9" xr3:uid="{FA540565-A0E6-1A47-9F52-F236EF88362C}" name="%"/>
    <tableColumn id="10" xr3:uid="{B3107FBE-F2A2-C54F-8F4C-C5D4DDEE1167}" name="Notes" dataDxfId="19" totalsRowDxfId="1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ACC22A-CA93-5047-AB99-FB176DD90482}" name="Table1" displayName="Table1" ref="A2:C74" totalsRowShown="0">
  <autoFilter ref="A2:C74" xr:uid="{F4ACC22A-CA93-5047-AB99-FB176DD90482}"/>
  <tableColumns count="3">
    <tableColumn id="1" xr3:uid="{54F3BF09-02A9-084E-ADCD-44E4AFF9C6B5}" name="City" dataDxfId="17"/>
    <tableColumn id="2" xr3:uid="{4CA5671F-B93A-F74F-A0BE-52F09E6739DA}" name="Domestic (%)" dataDxfId="16"/>
    <tableColumn id="3" xr3:uid="{0E4C827A-D85C-A74E-95F2-15B19FEC1F5A}" name="Commercial (%)" dataDxfId="15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720E3F4-B6E6-DD4A-914D-D915DDD4BB14}" name="Table4" displayName="Table4" ref="A3:H35" totalsRowCount="1" headerRowDxfId="14">
  <autoFilter ref="A3:H34" xr:uid="{3720E3F4-B6E6-DD4A-914D-D915DDD4BB14}"/>
  <tableColumns count="8">
    <tableColumn id="1" xr3:uid="{87BAD50B-4FC2-8442-9DA0-DB859DD6BA9F}" name="Modifier To Exclude" totalsRowLabel="TOTAL" totalsRowDxfId="13" dataCellStyle="Normal 10"/>
    <tableColumn id="2" xr3:uid="{43BBA4AF-2D8C-394D-844B-B7A01371568D}" name="# Customers" totalsRowFunction="custom" dataDxfId="12" totalsRowDxfId="11" dataCellStyle="Comma">
      <totalsRowFormula>SUM(Table4['# Customers])</totalsRowFormula>
    </tableColumn>
    <tableColumn id="3" xr3:uid="{2483EDAC-CD09-8F4E-9193-DB5F35D5F594}" name="% Customers*" totalsRowFunction="custom" dataDxfId="10" totalsRowDxfId="9" dataCellStyle="Percent">
      <calculatedColumnFormula>Table4[[#This Row],['# Customers]]/Table3[[#Totals],[Count of Customers or Meters]]</calculatedColumnFormula>
      <totalsRowFormula>Table4[[#Totals],['# Customers]]/Table3[[#Totals],[Count of Customers or Meters]]</totalsRowFormula>
    </tableColumn>
    <tableColumn id="4" xr3:uid="{A5EB8A00-71CC-D448-85FF-B8C8A18338BF}" name="# Load" dataDxfId="8" totalsRowDxfId="7"/>
    <tableColumn id="5" xr3:uid="{6F63C174-DC94-7843-8E25-992373C4FB4F}" name="% Load" dataDxfId="6" totalsRowDxfId="5" dataCellStyle="Percent"/>
    <tableColumn id="6" xr3:uid="{9CAD7DC1-60E2-B241-83F2-4981D159C6FE}" name="Rate Impact $/kWh"/>
    <tableColumn id="7" xr3:uid="{A12081C8-7DC7-F54E-B030-8202532D35C6}" name="Rate Impact %"/>
    <tableColumn id="8" xr3:uid="{E166556F-0155-5D4C-9BFF-D2179B982202}" name="Exclusion Reason" dataDxfId="4" totalsRowDxfId="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4-04-19T22:29:39.30" personId="{9D779D3C-CA1C-6545-B85A-0432090355EC}" id="{1A1E2055-5C67-B342-AE6B-E624D0891F73}">
    <text>Unique ID. E.g., R1, R2, …</text>
  </threadedComment>
  <threadedComment ref="B4" dT="2024-04-19T22:30:27.71" personId="{9D779D3C-CA1C-6545-B85A-0432090355EC}" id="{8423EFD7-BACB-F641-A98F-6ED2326D00FD}">
    <text>Human readable name of rate</text>
  </threadedComment>
  <threadedComment ref="C4" dT="2024-04-19T20:30:36.54" personId="{9D779D3C-CA1C-6545-B85A-0432090355EC}" id="{089E49FC-D36C-9246-AF94-1BE30E27998F}">
    <text>Additional information about the rate. E.g. connection type, voltage, etc.</text>
  </threadedComment>
  <threadedComment ref="C4" dT="2024-06-10T02:32:21.42" personId="{A176EE66-0082-4388-BF45-0B450176C783}" id="{59BB4040-6870-49CC-8EEE-7A4DD1B3E5A5}" parentId="{089E49FC-D36C-9246-AF94-1BE30E27998F}">
    <text>"*_A" = Primary Substation Voltage
"*_B" = Secondary Substation Voltage
"*_P" = Primary Voltage
"*_S" = Secondary Voltage
"*_T" = Transmission Voltage</text>
  </threadedComment>
  <threadedComment ref="D4" dT="2024-04-19T22:30:50.34" personId="{9D779D3C-CA1C-6545-B85A-0432090355EC}" id="{2D6BC62F-76C6-F145-9416-88218DD2E941}">
    <text>Rate Identification Number (RIN) of rate as it was uploaded to MIDAS</text>
  </threadedComment>
  <threadedComment ref="E4" dT="2024-04-19T22:31:48.52" personId="{9D779D3C-CA1C-6545-B85A-0432090355EC}" id="{62D11A74-2DB0-B547-B5C4-2996C5809A4A}">
    <text>Public URL linking to the tariff sheet</text>
  </threadedComment>
  <threadedComment ref="H4" dT="2024-04-19T22:32:39.03" personId="{9D779D3C-CA1C-6545-B85A-0432090355EC}" id="{9BF565A8-518F-D342-85FC-F343CA9991E0}">
    <text>Total annual usage for all customers/meters on the rate</text>
  </threadedComment>
  <threadedComment ref="D732" dT="2024-09-17T22:19:48.32" personId="{A176EE66-0082-4388-BF45-0B450176C783}" id="{46DE74B9-073F-4A7B-BA37-4F60FEC8789A}">
    <text>***Each VGI site is given a unique RIN to ensure any event-specific pricing is reflected. There are currently 228 site-specific VGI RINs.</text>
  </threadedComment>
  <threadedComment ref="F732" dT="2024-09-17T22:17:21.37" personId="{A176EE66-0082-4388-BF45-0B450176C783}" id="{67F26816-A891-4644-91BB-EE9945EE7079}">
    <text>*Scheduled to be in MIDAS by 2024-10-31</text>
  </threadedComment>
  <threadedComment ref="D733" dT="2024-09-17T22:19:48.32" personId="{A176EE66-0082-4388-BF45-0B450176C783}" id="{81E5461A-0D30-47D4-AE10-956BA42561AB}">
    <text>***Each GIR site is given a unique RIN to ensure any event-specific pricing is reflected. There are currently 3 site-specific GIR RINs.</text>
  </threadedComment>
  <threadedComment ref="F733" dT="2024-09-17T22:17:21.37" personId="{A176EE66-0082-4388-BF45-0B450176C783}" id="{E03EFC0F-50AB-4AC3-9A60-565E71FA355F}">
    <text>*Scheduled to be in MIDAS by 2024-10-31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4" dT="2024-04-25T17:50:22.34" personId="{9D779D3C-CA1C-6545-B85A-0432090355EC}" id="{7B1900FF-3D46-E048-894E-3AF1FD6064CA}">
    <text>Public URL linking to tariff or modifier description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3" dT="2024-04-25T17:41:59.89" personId="{9D779D3C-CA1C-6545-B85A-0432090355EC}" id="{BB7AB874-0036-114D-A279-9E98B9DEC326}">
    <text>Percent of total utility  who are enrolled in this modifier or combination of modifiers</text>
  </threadedComment>
  <threadedComment ref="E3" dT="2024-04-25T17:43:08.81" personId="{9D779D3C-CA1C-6545-B85A-0432090355EC}" id="{DA413C72-9051-C445-97C4-BF71CF741F8B}">
    <text>Percent of total load served by the utility for customers who are enrolled in this modifier or combination of modifiers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dge.com/rates-and-regulations/current-and-effective-tariffs" TargetMode="External"/><Relationship Id="rId6" Type="http://schemas.microsoft.com/office/2017/10/relationships/threadedComment" Target="../threadedComments/threadedComment2.xml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1F9EC-CE4F-884A-B168-082402301686}">
  <sheetPr>
    <pageSetUpPr fitToPage="1"/>
  </sheetPr>
  <dimension ref="A1:H734"/>
  <sheetViews>
    <sheetView zoomScale="115" zoomScaleNormal="115" workbookViewId="0">
      <pane ySplit="4" topLeftCell="A715" activePane="bottomLeft" state="frozen"/>
      <selection pane="bottomLeft" activeCell="D2" sqref="D2"/>
    </sheetView>
  </sheetViews>
  <sheetFormatPr defaultColWidth="11" defaultRowHeight="15.75" x14ac:dyDescent="0.25"/>
  <cols>
    <col min="1" max="1" width="16.25" bestFit="1" customWidth="1"/>
    <col min="2" max="2" width="12.75" bestFit="1" customWidth="1"/>
    <col min="3" max="3" width="35.5" bestFit="1" customWidth="1"/>
    <col min="4" max="4" width="19.375" bestFit="1" customWidth="1"/>
    <col min="5" max="5" width="66.25" bestFit="1" customWidth="1"/>
    <col min="6" max="6" width="28.125" bestFit="1" customWidth="1"/>
    <col min="7" max="7" width="30.75" style="24" bestFit="1" customWidth="1"/>
    <col min="8" max="8" width="27.5" style="24" bestFit="1" customWidth="1"/>
  </cols>
  <sheetData>
    <row r="1" spans="1:8" ht="16.5" thickBot="1" x14ac:dyDescent="0.3"/>
    <row r="2" spans="1:8" ht="72" customHeight="1" thickBot="1" x14ac:dyDescent="0.3">
      <c r="A2" s="70" t="s">
        <v>1525</v>
      </c>
      <c r="B2" s="70"/>
      <c r="C2" s="15" t="s">
        <v>33</v>
      </c>
    </row>
    <row r="4" spans="1:8" x14ac:dyDescent="0.25">
      <c r="A4" t="s">
        <v>1</v>
      </c>
      <c r="B4" t="s">
        <v>2</v>
      </c>
      <c r="C4" t="s">
        <v>34</v>
      </c>
      <c r="D4" t="s">
        <v>3</v>
      </c>
      <c r="E4" t="s">
        <v>4</v>
      </c>
      <c r="F4" t="s">
        <v>5</v>
      </c>
      <c r="G4" s="25" t="s">
        <v>6</v>
      </c>
      <c r="H4" s="25" t="s">
        <v>32</v>
      </c>
    </row>
    <row r="5" spans="1:8" x14ac:dyDescent="0.25">
      <c r="A5" s="3" t="s">
        <v>15</v>
      </c>
      <c r="B5" s="3" t="s">
        <v>37</v>
      </c>
      <c r="C5" s="3" t="s">
        <v>1349</v>
      </c>
      <c r="D5" s="3" t="s">
        <v>38</v>
      </c>
      <c r="E5" s="1" t="s">
        <v>827</v>
      </c>
      <c r="F5" t="s">
        <v>16</v>
      </c>
      <c r="G5" s="27">
        <v>0</v>
      </c>
    </row>
    <row r="6" spans="1:8" x14ac:dyDescent="0.25">
      <c r="A6" s="3" t="s">
        <v>15</v>
      </c>
      <c r="B6" s="3" t="s">
        <v>37</v>
      </c>
      <c r="C6" s="3" t="s">
        <v>1350</v>
      </c>
      <c r="D6" s="3" t="s">
        <v>39</v>
      </c>
      <c r="E6" s="1" t="s">
        <v>827</v>
      </c>
      <c r="F6" t="s">
        <v>16</v>
      </c>
      <c r="G6" s="27">
        <v>4</v>
      </c>
    </row>
    <row r="7" spans="1:8" x14ac:dyDescent="0.25">
      <c r="A7" s="3" t="s">
        <v>15</v>
      </c>
      <c r="B7" s="3" t="s">
        <v>37</v>
      </c>
      <c r="C7" s="3" t="s">
        <v>1351</v>
      </c>
      <c r="D7" s="3" t="s">
        <v>40</v>
      </c>
      <c r="E7" s="1" t="s">
        <v>827</v>
      </c>
      <c r="F7" t="s">
        <v>16</v>
      </c>
      <c r="G7" s="27">
        <v>1</v>
      </c>
    </row>
    <row r="8" spans="1:8" x14ac:dyDescent="0.25">
      <c r="A8" s="3" t="s">
        <v>15</v>
      </c>
      <c r="B8" s="3" t="s">
        <v>37</v>
      </c>
      <c r="C8" s="3" t="s">
        <v>1349</v>
      </c>
      <c r="D8" s="3" t="s">
        <v>41</v>
      </c>
      <c r="E8" s="1" t="s">
        <v>827</v>
      </c>
      <c r="F8" t="s">
        <v>16</v>
      </c>
      <c r="G8" s="27">
        <v>7</v>
      </c>
    </row>
    <row r="9" spans="1:8" x14ac:dyDescent="0.25">
      <c r="A9" s="3" t="s">
        <v>15</v>
      </c>
      <c r="B9" s="3" t="s">
        <v>37</v>
      </c>
      <c r="C9" s="3" t="s">
        <v>1350</v>
      </c>
      <c r="D9" s="3" t="s">
        <v>42</v>
      </c>
      <c r="E9" s="1" t="s">
        <v>827</v>
      </c>
      <c r="F9" t="s">
        <v>16</v>
      </c>
      <c r="G9" s="27">
        <v>22</v>
      </c>
    </row>
    <row r="10" spans="1:8" x14ac:dyDescent="0.25">
      <c r="A10" s="3" t="s">
        <v>15</v>
      </c>
      <c r="B10" s="3" t="s">
        <v>37</v>
      </c>
      <c r="C10" s="3" t="s">
        <v>1351</v>
      </c>
      <c r="D10" s="3" t="s">
        <v>43</v>
      </c>
      <c r="E10" s="1" t="s">
        <v>827</v>
      </c>
      <c r="F10" t="s">
        <v>16</v>
      </c>
      <c r="G10" s="27">
        <v>5</v>
      </c>
    </row>
    <row r="11" spans="1:8" x14ac:dyDescent="0.25">
      <c r="A11" s="3" t="s">
        <v>15</v>
      </c>
      <c r="B11" s="3" t="s">
        <v>37</v>
      </c>
      <c r="C11" s="3" t="s">
        <v>1352</v>
      </c>
      <c r="D11" s="3" t="s">
        <v>44</v>
      </c>
      <c r="E11" s="1" t="s">
        <v>827</v>
      </c>
      <c r="F11" t="s">
        <v>16</v>
      </c>
      <c r="G11" s="27">
        <v>0</v>
      </c>
    </row>
    <row r="12" spans="1:8" x14ac:dyDescent="0.25">
      <c r="A12" s="3" t="s">
        <v>15</v>
      </c>
      <c r="B12" s="3" t="s">
        <v>37</v>
      </c>
      <c r="C12" s="3" t="s">
        <v>1353</v>
      </c>
      <c r="D12" s="3" t="s">
        <v>45</v>
      </c>
      <c r="E12" s="1" t="s">
        <v>827</v>
      </c>
      <c r="F12" t="s">
        <v>16</v>
      </c>
      <c r="G12" s="27">
        <v>0</v>
      </c>
    </row>
    <row r="13" spans="1:8" x14ac:dyDescent="0.25">
      <c r="A13" s="3" t="s">
        <v>15</v>
      </c>
      <c r="B13" s="3" t="s">
        <v>37</v>
      </c>
      <c r="C13" s="3" t="s">
        <v>1354</v>
      </c>
      <c r="D13" s="3" t="s">
        <v>46</v>
      </c>
      <c r="E13" s="1" t="s">
        <v>827</v>
      </c>
      <c r="F13" t="s">
        <v>16</v>
      </c>
      <c r="G13" s="27">
        <v>0</v>
      </c>
    </row>
    <row r="14" spans="1:8" x14ac:dyDescent="0.25">
      <c r="A14" s="3" t="s">
        <v>15</v>
      </c>
      <c r="B14" s="3" t="s">
        <v>37</v>
      </c>
      <c r="C14" s="3" t="s">
        <v>1352</v>
      </c>
      <c r="D14" s="3" t="s">
        <v>47</v>
      </c>
      <c r="E14" s="1" t="s">
        <v>827</v>
      </c>
      <c r="F14" t="s">
        <v>16</v>
      </c>
      <c r="G14" s="27">
        <v>0</v>
      </c>
    </row>
    <row r="15" spans="1:8" x14ac:dyDescent="0.25">
      <c r="A15" s="3" t="s">
        <v>15</v>
      </c>
      <c r="B15" s="3" t="s">
        <v>37</v>
      </c>
      <c r="C15" s="3" t="s">
        <v>1353</v>
      </c>
      <c r="D15" s="3" t="s">
        <v>48</v>
      </c>
      <c r="E15" s="1" t="s">
        <v>827</v>
      </c>
      <c r="F15" t="s">
        <v>16</v>
      </c>
      <c r="G15" s="27">
        <v>0</v>
      </c>
    </row>
    <row r="16" spans="1:8" x14ac:dyDescent="0.25">
      <c r="A16" s="3" t="s">
        <v>15</v>
      </c>
      <c r="B16" s="3" t="s">
        <v>37</v>
      </c>
      <c r="C16" s="3" t="s">
        <v>1354</v>
      </c>
      <c r="D16" s="3" t="s">
        <v>49</v>
      </c>
      <c r="E16" s="1" t="s">
        <v>827</v>
      </c>
      <c r="F16" t="s">
        <v>16</v>
      </c>
      <c r="G16" s="27">
        <v>0</v>
      </c>
    </row>
    <row r="17" spans="1:7" x14ac:dyDescent="0.25">
      <c r="A17" s="3" t="s">
        <v>50</v>
      </c>
      <c r="B17" s="3" t="s">
        <v>51</v>
      </c>
      <c r="C17" s="3" t="s">
        <v>1362</v>
      </c>
      <c r="D17" s="3" t="s">
        <v>52</v>
      </c>
      <c r="E17" s="1" t="s">
        <v>827</v>
      </c>
      <c r="F17" t="s">
        <v>16</v>
      </c>
      <c r="G17" s="27">
        <v>4</v>
      </c>
    </row>
    <row r="18" spans="1:7" x14ac:dyDescent="0.25">
      <c r="A18" s="3" t="s">
        <v>50</v>
      </c>
      <c r="B18" s="3" t="s">
        <v>51</v>
      </c>
      <c r="C18" s="3" t="s">
        <v>1361</v>
      </c>
      <c r="D18" s="3" t="s">
        <v>53</v>
      </c>
      <c r="E18" s="1" t="s">
        <v>827</v>
      </c>
      <c r="F18" t="s">
        <v>16</v>
      </c>
      <c r="G18" s="27">
        <v>0</v>
      </c>
    </row>
    <row r="19" spans="1:7" x14ac:dyDescent="0.25">
      <c r="A19" s="3" t="s">
        <v>50</v>
      </c>
      <c r="B19" s="3" t="s">
        <v>51</v>
      </c>
      <c r="C19" s="3" t="s">
        <v>1363</v>
      </c>
      <c r="D19" s="3" t="s">
        <v>54</v>
      </c>
      <c r="E19" s="1" t="s">
        <v>827</v>
      </c>
      <c r="F19" t="s">
        <v>16</v>
      </c>
      <c r="G19" s="27">
        <v>0</v>
      </c>
    </row>
    <row r="20" spans="1:7" x14ac:dyDescent="0.25">
      <c r="A20" s="3" t="s">
        <v>50</v>
      </c>
      <c r="B20" s="3" t="s">
        <v>51</v>
      </c>
      <c r="C20" s="3" t="s">
        <v>1364</v>
      </c>
      <c r="D20" s="3" t="s">
        <v>55</v>
      </c>
      <c r="E20" s="1" t="s">
        <v>827</v>
      </c>
      <c r="F20" t="s">
        <v>16</v>
      </c>
      <c r="G20" s="27">
        <v>0</v>
      </c>
    </row>
    <row r="21" spans="1:7" x14ac:dyDescent="0.25">
      <c r="A21" s="3" t="s">
        <v>50</v>
      </c>
      <c r="B21" s="3" t="s">
        <v>51</v>
      </c>
      <c r="C21" s="3" t="s">
        <v>1365</v>
      </c>
      <c r="D21" s="3" t="s">
        <v>56</v>
      </c>
      <c r="E21" s="1" t="s">
        <v>827</v>
      </c>
      <c r="F21" t="s">
        <v>16</v>
      </c>
      <c r="G21" s="27">
        <v>0</v>
      </c>
    </row>
    <row r="22" spans="1:7" x14ac:dyDescent="0.25">
      <c r="A22" s="3" t="s">
        <v>50</v>
      </c>
      <c r="B22" s="3" t="s">
        <v>51</v>
      </c>
      <c r="C22" s="3" t="s">
        <v>1366</v>
      </c>
      <c r="D22" s="3" t="s">
        <v>57</v>
      </c>
      <c r="E22" s="1" t="s">
        <v>827</v>
      </c>
      <c r="F22" t="s">
        <v>16</v>
      </c>
      <c r="G22" s="27">
        <v>0</v>
      </c>
    </row>
    <row r="23" spans="1:7" x14ac:dyDescent="0.25">
      <c r="A23" s="3" t="s">
        <v>58</v>
      </c>
      <c r="B23" s="3" t="s">
        <v>59</v>
      </c>
      <c r="C23" s="3" t="s">
        <v>1355</v>
      </c>
      <c r="D23" s="3" t="s">
        <v>60</v>
      </c>
      <c r="E23" s="1" t="s">
        <v>827</v>
      </c>
      <c r="F23" t="s">
        <v>16</v>
      </c>
      <c r="G23" s="27">
        <v>0</v>
      </c>
    </row>
    <row r="24" spans="1:7" x14ac:dyDescent="0.25">
      <c r="A24" s="3" t="s">
        <v>58</v>
      </c>
      <c r="B24" s="3" t="s">
        <v>59</v>
      </c>
      <c r="C24" s="3" t="s">
        <v>1356</v>
      </c>
      <c r="D24" s="3" t="s">
        <v>61</v>
      </c>
      <c r="E24" s="1" t="s">
        <v>827</v>
      </c>
      <c r="F24" t="s">
        <v>16</v>
      </c>
      <c r="G24" s="27">
        <v>0</v>
      </c>
    </row>
    <row r="25" spans="1:7" x14ac:dyDescent="0.25">
      <c r="A25" s="3" t="s">
        <v>58</v>
      </c>
      <c r="B25" s="3" t="s">
        <v>59</v>
      </c>
      <c r="C25" s="3" t="s">
        <v>1357</v>
      </c>
      <c r="D25" s="3" t="s">
        <v>62</v>
      </c>
      <c r="E25" s="1" t="s">
        <v>827</v>
      </c>
      <c r="F25" t="s">
        <v>16</v>
      </c>
      <c r="G25" s="27">
        <v>0</v>
      </c>
    </row>
    <row r="26" spans="1:7" x14ac:dyDescent="0.25">
      <c r="A26" s="3" t="s">
        <v>58</v>
      </c>
      <c r="B26" s="3" t="s">
        <v>59</v>
      </c>
      <c r="C26" s="3" t="s">
        <v>1358</v>
      </c>
      <c r="D26" s="3" t="s">
        <v>63</v>
      </c>
      <c r="E26" s="1" t="s">
        <v>827</v>
      </c>
      <c r="F26" t="s">
        <v>16</v>
      </c>
      <c r="G26" s="27">
        <v>0</v>
      </c>
    </row>
    <row r="27" spans="1:7" x14ac:dyDescent="0.25">
      <c r="A27" s="3" t="s">
        <v>58</v>
      </c>
      <c r="B27" s="3" t="s">
        <v>59</v>
      </c>
      <c r="C27" s="3" t="s">
        <v>1359</v>
      </c>
      <c r="D27" s="3" t="s">
        <v>64</v>
      </c>
      <c r="E27" s="1" t="s">
        <v>827</v>
      </c>
      <c r="F27" t="s">
        <v>16</v>
      </c>
      <c r="G27" s="27">
        <v>0</v>
      </c>
    </row>
    <row r="28" spans="1:7" x14ac:dyDescent="0.25">
      <c r="A28" s="3" t="s">
        <v>58</v>
      </c>
      <c r="B28" s="3" t="s">
        <v>59</v>
      </c>
      <c r="C28" s="3" t="s">
        <v>1360</v>
      </c>
      <c r="D28" s="3" t="s">
        <v>65</v>
      </c>
      <c r="E28" s="1" t="s">
        <v>827</v>
      </c>
      <c r="F28" t="s">
        <v>16</v>
      </c>
      <c r="G28" s="27">
        <v>0</v>
      </c>
    </row>
    <row r="29" spans="1:7" x14ac:dyDescent="0.25">
      <c r="A29" s="3" t="s">
        <v>58</v>
      </c>
      <c r="B29" s="3" t="s">
        <v>59</v>
      </c>
      <c r="C29" s="3" t="s">
        <v>1355</v>
      </c>
      <c r="D29" s="3" t="s">
        <v>66</v>
      </c>
      <c r="E29" s="1" t="s">
        <v>827</v>
      </c>
      <c r="F29" t="s">
        <v>16</v>
      </c>
      <c r="G29" s="27">
        <v>0</v>
      </c>
    </row>
    <row r="30" spans="1:7" x14ac:dyDescent="0.25">
      <c r="A30" s="3" t="s">
        <v>58</v>
      </c>
      <c r="B30" s="3" t="s">
        <v>59</v>
      </c>
      <c r="C30" s="3" t="s">
        <v>1356</v>
      </c>
      <c r="D30" s="3" t="s">
        <v>67</v>
      </c>
      <c r="E30" s="1" t="s">
        <v>827</v>
      </c>
      <c r="F30" t="s">
        <v>16</v>
      </c>
      <c r="G30" s="27">
        <v>1</v>
      </c>
    </row>
    <row r="31" spans="1:7" x14ac:dyDescent="0.25">
      <c r="A31" s="3" t="s">
        <v>58</v>
      </c>
      <c r="B31" s="3" t="s">
        <v>59</v>
      </c>
      <c r="C31" s="3" t="s">
        <v>1357</v>
      </c>
      <c r="D31" s="3" t="s">
        <v>68</v>
      </c>
      <c r="E31" s="1" t="s">
        <v>827</v>
      </c>
      <c r="F31" t="s">
        <v>16</v>
      </c>
      <c r="G31" s="27">
        <v>0</v>
      </c>
    </row>
    <row r="32" spans="1:7" x14ac:dyDescent="0.25">
      <c r="A32" s="3" t="s">
        <v>58</v>
      </c>
      <c r="B32" s="3" t="s">
        <v>59</v>
      </c>
      <c r="C32" s="3" t="s">
        <v>1358</v>
      </c>
      <c r="D32" s="3" t="s">
        <v>69</v>
      </c>
      <c r="E32" s="1" t="s">
        <v>827</v>
      </c>
      <c r="F32" t="s">
        <v>16</v>
      </c>
      <c r="G32" s="27">
        <v>0</v>
      </c>
    </row>
    <row r="33" spans="1:7" x14ac:dyDescent="0.25">
      <c r="A33" s="3" t="s">
        <v>58</v>
      </c>
      <c r="B33" s="3" t="s">
        <v>59</v>
      </c>
      <c r="C33" s="3" t="s">
        <v>1359</v>
      </c>
      <c r="D33" s="3" t="s">
        <v>70</v>
      </c>
      <c r="E33" s="1" t="s">
        <v>827</v>
      </c>
      <c r="F33" t="s">
        <v>16</v>
      </c>
      <c r="G33" s="27">
        <v>0</v>
      </c>
    </row>
    <row r="34" spans="1:7" x14ac:dyDescent="0.25">
      <c r="A34" s="3" t="s">
        <v>58</v>
      </c>
      <c r="B34" s="3" t="s">
        <v>59</v>
      </c>
      <c r="C34" s="3" t="s">
        <v>1360</v>
      </c>
      <c r="D34" s="3" t="s">
        <v>71</v>
      </c>
      <c r="E34" s="1" t="s">
        <v>827</v>
      </c>
      <c r="F34" t="s">
        <v>16</v>
      </c>
      <c r="G34" s="27">
        <v>0</v>
      </c>
    </row>
    <row r="35" spans="1:7" x14ac:dyDescent="0.25">
      <c r="A35" s="3" t="s">
        <v>72</v>
      </c>
      <c r="B35" s="3" t="s">
        <v>73</v>
      </c>
      <c r="C35" s="3" t="s">
        <v>1361</v>
      </c>
      <c r="D35" s="3" t="s">
        <v>74</v>
      </c>
      <c r="E35" s="1" t="s">
        <v>827</v>
      </c>
      <c r="F35" t="s">
        <v>16</v>
      </c>
      <c r="G35" s="27">
        <v>0</v>
      </c>
    </row>
    <row r="36" spans="1:7" x14ac:dyDescent="0.25">
      <c r="A36" s="3" t="s">
        <v>72</v>
      </c>
      <c r="B36" s="3" t="s">
        <v>73</v>
      </c>
      <c r="C36" s="3" t="s">
        <v>1362</v>
      </c>
      <c r="D36" s="3" t="s">
        <v>75</v>
      </c>
      <c r="E36" s="1" t="s">
        <v>827</v>
      </c>
      <c r="F36" t="s">
        <v>16</v>
      </c>
      <c r="G36" s="27">
        <v>0</v>
      </c>
    </row>
    <row r="37" spans="1:7" x14ac:dyDescent="0.25">
      <c r="A37" s="3" t="s">
        <v>72</v>
      </c>
      <c r="B37" s="3" t="s">
        <v>73</v>
      </c>
      <c r="C37" s="3" t="s">
        <v>1363</v>
      </c>
      <c r="D37" s="3" t="s">
        <v>76</v>
      </c>
      <c r="E37" s="1" t="s">
        <v>827</v>
      </c>
      <c r="F37" t="s">
        <v>16</v>
      </c>
      <c r="G37" s="27">
        <v>0</v>
      </c>
    </row>
    <row r="38" spans="1:7" x14ac:dyDescent="0.25">
      <c r="A38" s="3" t="s">
        <v>72</v>
      </c>
      <c r="B38" s="3" t="s">
        <v>73</v>
      </c>
      <c r="C38" s="3" t="s">
        <v>1364</v>
      </c>
      <c r="D38" s="3" t="s">
        <v>77</v>
      </c>
      <c r="E38" s="1" t="s">
        <v>827</v>
      </c>
      <c r="F38" t="s">
        <v>16</v>
      </c>
      <c r="G38" s="27">
        <v>0</v>
      </c>
    </row>
    <row r="39" spans="1:7" x14ac:dyDescent="0.25">
      <c r="A39" s="3" t="s">
        <v>72</v>
      </c>
      <c r="B39" s="3" t="s">
        <v>73</v>
      </c>
      <c r="C39" s="3" t="s">
        <v>1365</v>
      </c>
      <c r="D39" s="3" t="s">
        <v>78</v>
      </c>
      <c r="E39" s="1" t="s">
        <v>827</v>
      </c>
      <c r="F39" t="s">
        <v>16</v>
      </c>
      <c r="G39" s="27">
        <v>0</v>
      </c>
    </row>
    <row r="40" spans="1:7" x14ac:dyDescent="0.25">
      <c r="A40" s="3" t="s">
        <v>72</v>
      </c>
      <c r="B40" s="3" t="s">
        <v>73</v>
      </c>
      <c r="C40" s="3" t="s">
        <v>1366</v>
      </c>
      <c r="D40" s="3" t="s">
        <v>79</v>
      </c>
      <c r="E40" s="1" t="s">
        <v>827</v>
      </c>
      <c r="F40" t="s">
        <v>16</v>
      </c>
      <c r="G40" s="27">
        <v>0</v>
      </c>
    </row>
    <row r="41" spans="1:7" x14ac:dyDescent="0.25">
      <c r="A41" s="3" t="s">
        <v>80</v>
      </c>
      <c r="B41" s="3" t="s">
        <v>81</v>
      </c>
      <c r="C41" s="3" t="s">
        <v>1082</v>
      </c>
      <c r="D41" s="3" t="s">
        <v>82</v>
      </c>
      <c r="E41" s="1" t="s">
        <v>827</v>
      </c>
      <c r="F41" t="s">
        <v>16</v>
      </c>
      <c r="G41" s="27">
        <v>1</v>
      </c>
    </row>
    <row r="42" spans="1:7" x14ac:dyDescent="0.25">
      <c r="A42" s="3" t="s">
        <v>80</v>
      </c>
      <c r="B42" s="3" t="s">
        <v>81</v>
      </c>
      <c r="C42" s="3" t="s">
        <v>1083</v>
      </c>
      <c r="D42" s="3" t="s">
        <v>83</v>
      </c>
      <c r="E42" s="1" t="s">
        <v>827</v>
      </c>
      <c r="F42" t="s">
        <v>16</v>
      </c>
      <c r="G42" s="27">
        <v>1</v>
      </c>
    </row>
    <row r="43" spans="1:7" x14ac:dyDescent="0.25">
      <c r="A43" s="3" t="s">
        <v>80</v>
      </c>
      <c r="B43" s="3" t="s">
        <v>81</v>
      </c>
      <c r="C43" s="3" t="s">
        <v>1086</v>
      </c>
      <c r="D43" s="3" t="s">
        <v>84</v>
      </c>
      <c r="E43" s="1" t="s">
        <v>827</v>
      </c>
      <c r="F43" t="s">
        <v>16</v>
      </c>
      <c r="G43" s="27">
        <v>10</v>
      </c>
    </row>
    <row r="44" spans="1:7" x14ac:dyDescent="0.25">
      <c r="A44" s="3" t="s">
        <v>80</v>
      </c>
      <c r="B44" s="3" t="s">
        <v>81</v>
      </c>
      <c r="C44" s="3" t="s">
        <v>1090</v>
      </c>
      <c r="D44" s="3" t="s">
        <v>85</v>
      </c>
      <c r="E44" s="1" t="s">
        <v>827</v>
      </c>
      <c r="F44" t="s">
        <v>16</v>
      </c>
      <c r="G44" s="27">
        <v>4</v>
      </c>
    </row>
    <row r="45" spans="1:7" x14ac:dyDescent="0.25">
      <c r="A45" s="3" t="s">
        <v>80</v>
      </c>
      <c r="B45" s="3" t="s">
        <v>81</v>
      </c>
      <c r="C45" s="3" t="s">
        <v>1082</v>
      </c>
      <c r="D45" s="3" t="s">
        <v>86</v>
      </c>
      <c r="E45" s="1" t="s">
        <v>827</v>
      </c>
      <c r="F45" t="s">
        <v>16</v>
      </c>
      <c r="G45" s="27">
        <v>24</v>
      </c>
    </row>
    <row r="46" spans="1:7" x14ac:dyDescent="0.25">
      <c r="A46" s="3" t="s">
        <v>80</v>
      </c>
      <c r="B46" s="3" t="s">
        <v>81</v>
      </c>
      <c r="C46" s="3" t="s">
        <v>1083</v>
      </c>
      <c r="D46" s="3" t="s">
        <v>87</v>
      </c>
      <c r="E46" s="1" t="s">
        <v>827</v>
      </c>
      <c r="F46" t="s">
        <v>16</v>
      </c>
      <c r="G46" s="27">
        <v>9</v>
      </c>
    </row>
    <row r="47" spans="1:7" x14ac:dyDescent="0.25">
      <c r="A47" s="3" t="s">
        <v>80</v>
      </c>
      <c r="B47" s="3" t="s">
        <v>81</v>
      </c>
      <c r="C47" s="3" t="s">
        <v>1084</v>
      </c>
      <c r="D47" s="3" t="s">
        <v>88</v>
      </c>
      <c r="E47" s="1" t="s">
        <v>827</v>
      </c>
      <c r="F47" t="s">
        <v>16</v>
      </c>
      <c r="G47" s="27">
        <v>187</v>
      </c>
    </row>
    <row r="48" spans="1:7" x14ac:dyDescent="0.25">
      <c r="A48" s="3" t="s">
        <v>80</v>
      </c>
      <c r="B48" s="3" t="s">
        <v>81</v>
      </c>
      <c r="C48" s="3" t="s">
        <v>1086</v>
      </c>
      <c r="D48" s="3" t="s">
        <v>89</v>
      </c>
      <c r="E48" s="1" t="s">
        <v>827</v>
      </c>
      <c r="F48" t="s">
        <v>16</v>
      </c>
      <c r="G48" s="27">
        <v>8</v>
      </c>
    </row>
    <row r="49" spans="1:7" x14ac:dyDescent="0.25">
      <c r="A49" s="3" t="s">
        <v>80</v>
      </c>
      <c r="B49" s="3" t="s">
        <v>81</v>
      </c>
      <c r="C49" s="3" t="s">
        <v>1090</v>
      </c>
      <c r="D49" s="3" t="s">
        <v>90</v>
      </c>
      <c r="E49" s="1" t="s">
        <v>827</v>
      </c>
      <c r="F49" t="s">
        <v>16</v>
      </c>
      <c r="G49" s="27">
        <v>29</v>
      </c>
    </row>
    <row r="50" spans="1:7" x14ac:dyDescent="0.25">
      <c r="A50" s="3" t="s">
        <v>80</v>
      </c>
      <c r="B50" s="3" t="s">
        <v>81</v>
      </c>
      <c r="C50" s="3" t="s">
        <v>1100</v>
      </c>
      <c r="D50" s="3" t="s">
        <v>91</v>
      </c>
      <c r="E50" s="1" t="s">
        <v>827</v>
      </c>
      <c r="F50" t="s">
        <v>16</v>
      </c>
      <c r="G50" s="27">
        <v>2</v>
      </c>
    </row>
    <row r="51" spans="1:7" x14ac:dyDescent="0.25">
      <c r="A51" s="3" t="s">
        <v>80</v>
      </c>
      <c r="B51" s="3" t="s">
        <v>81</v>
      </c>
      <c r="C51" s="3" t="s">
        <v>1084</v>
      </c>
      <c r="D51" s="3" t="s">
        <v>92</v>
      </c>
      <c r="E51" s="1" t="s">
        <v>827</v>
      </c>
      <c r="F51" t="s">
        <v>16</v>
      </c>
      <c r="G51" s="27">
        <v>14</v>
      </c>
    </row>
    <row r="52" spans="1:7" x14ac:dyDescent="0.25">
      <c r="A52" s="3" t="s">
        <v>80</v>
      </c>
      <c r="B52" s="3" t="s">
        <v>81</v>
      </c>
      <c r="C52" s="3" t="s">
        <v>1085</v>
      </c>
      <c r="D52" s="3" t="s">
        <v>93</v>
      </c>
      <c r="E52" s="1" t="s">
        <v>827</v>
      </c>
      <c r="F52" t="s">
        <v>16</v>
      </c>
      <c r="G52" s="27">
        <v>692</v>
      </c>
    </row>
    <row r="53" spans="1:7" x14ac:dyDescent="0.25">
      <c r="A53" s="3" t="s">
        <v>80</v>
      </c>
      <c r="B53" s="3" t="s">
        <v>81</v>
      </c>
      <c r="C53" s="3" t="s">
        <v>1087</v>
      </c>
      <c r="D53" s="3" t="s">
        <v>94</v>
      </c>
      <c r="E53" s="1" t="s">
        <v>827</v>
      </c>
      <c r="F53" t="s">
        <v>16</v>
      </c>
      <c r="G53" s="27">
        <v>0</v>
      </c>
    </row>
    <row r="54" spans="1:7" x14ac:dyDescent="0.25">
      <c r="A54" s="3" t="s">
        <v>80</v>
      </c>
      <c r="B54" s="3" t="s">
        <v>81</v>
      </c>
      <c r="C54" s="3" t="s">
        <v>1088</v>
      </c>
      <c r="D54" s="3" t="s">
        <v>95</v>
      </c>
      <c r="E54" s="1" t="s">
        <v>827</v>
      </c>
      <c r="F54" t="s">
        <v>16</v>
      </c>
      <c r="G54" s="27">
        <v>0</v>
      </c>
    </row>
    <row r="55" spans="1:7" x14ac:dyDescent="0.25">
      <c r="A55" s="3" t="s">
        <v>80</v>
      </c>
      <c r="B55" s="3" t="s">
        <v>81</v>
      </c>
      <c r="C55" s="3" t="s">
        <v>1089</v>
      </c>
      <c r="D55" s="3" t="s">
        <v>96</v>
      </c>
      <c r="E55" s="1" t="s">
        <v>827</v>
      </c>
      <c r="F55" t="s">
        <v>16</v>
      </c>
      <c r="G55" s="27">
        <v>0</v>
      </c>
    </row>
    <row r="56" spans="1:7" x14ac:dyDescent="0.25">
      <c r="A56" s="3" t="s">
        <v>80</v>
      </c>
      <c r="B56" s="3" t="s">
        <v>81</v>
      </c>
      <c r="C56" s="3" t="s">
        <v>1091</v>
      </c>
      <c r="D56" s="3" t="s">
        <v>97</v>
      </c>
      <c r="E56" s="1" t="s">
        <v>827</v>
      </c>
      <c r="F56" t="s">
        <v>16</v>
      </c>
      <c r="G56" s="27">
        <v>0</v>
      </c>
    </row>
    <row r="57" spans="1:7" x14ac:dyDescent="0.25">
      <c r="A57" s="3" t="s">
        <v>80</v>
      </c>
      <c r="B57" s="3" t="s">
        <v>81</v>
      </c>
      <c r="C57" s="3" t="s">
        <v>1092</v>
      </c>
      <c r="D57" s="3" t="s">
        <v>98</v>
      </c>
      <c r="E57" s="1" t="s">
        <v>827</v>
      </c>
      <c r="F57" t="s">
        <v>16</v>
      </c>
      <c r="G57" s="27">
        <v>1</v>
      </c>
    </row>
    <row r="58" spans="1:7" x14ac:dyDescent="0.25">
      <c r="A58" s="3" t="s">
        <v>80</v>
      </c>
      <c r="B58" s="3" t="s">
        <v>81</v>
      </c>
      <c r="C58" s="3" t="s">
        <v>1093</v>
      </c>
      <c r="D58" s="3" t="s">
        <v>99</v>
      </c>
      <c r="E58" s="1" t="s">
        <v>827</v>
      </c>
      <c r="F58" t="s">
        <v>16</v>
      </c>
      <c r="G58" s="27">
        <v>0</v>
      </c>
    </row>
    <row r="59" spans="1:7" x14ac:dyDescent="0.25">
      <c r="A59" s="3" t="s">
        <v>80</v>
      </c>
      <c r="B59" s="3" t="s">
        <v>81</v>
      </c>
      <c r="C59" s="3" t="s">
        <v>1094</v>
      </c>
      <c r="D59" s="3" t="s">
        <v>100</v>
      </c>
      <c r="E59" s="1" t="s">
        <v>827</v>
      </c>
      <c r="F59" t="s">
        <v>16</v>
      </c>
      <c r="G59" s="27">
        <v>0</v>
      </c>
    </row>
    <row r="60" spans="1:7" x14ac:dyDescent="0.25">
      <c r="A60" s="3" t="s">
        <v>80</v>
      </c>
      <c r="B60" s="3" t="s">
        <v>81</v>
      </c>
      <c r="C60" s="3" t="s">
        <v>1095</v>
      </c>
      <c r="D60" s="3" t="s">
        <v>101</v>
      </c>
      <c r="E60" s="1" t="s">
        <v>827</v>
      </c>
      <c r="F60" t="s">
        <v>16</v>
      </c>
      <c r="G60" s="27">
        <v>0</v>
      </c>
    </row>
    <row r="61" spans="1:7" x14ac:dyDescent="0.25">
      <c r="A61" s="3" t="s">
        <v>80</v>
      </c>
      <c r="B61" s="3" t="s">
        <v>81</v>
      </c>
      <c r="C61" s="3" t="s">
        <v>1096</v>
      </c>
      <c r="D61" s="3" t="s">
        <v>102</v>
      </c>
      <c r="E61" s="1" t="s">
        <v>827</v>
      </c>
      <c r="F61" t="s">
        <v>16</v>
      </c>
      <c r="G61" s="27">
        <v>0</v>
      </c>
    </row>
    <row r="62" spans="1:7" x14ac:dyDescent="0.25">
      <c r="A62" s="3" t="s">
        <v>80</v>
      </c>
      <c r="B62" s="3" t="s">
        <v>81</v>
      </c>
      <c r="C62" s="3" t="s">
        <v>1097</v>
      </c>
      <c r="D62" s="3" t="s">
        <v>103</v>
      </c>
      <c r="E62" s="1" t="s">
        <v>827</v>
      </c>
      <c r="F62" t="s">
        <v>16</v>
      </c>
      <c r="G62" s="27">
        <v>0</v>
      </c>
    </row>
    <row r="63" spans="1:7" x14ac:dyDescent="0.25">
      <c r="A63" s="3" t="s">
        <v>80</v>
      </c>
      <c r="B63" s="3" t="s">
        <v>81</v>
      </c>
      <c r="C63" s="3" t="s">
        <v>1098</v>
      </c>
      <c r="D63" s="3" t="s">
        <v>104</v>
      </c>
      <c r="E63" s="1" t="s">
        <v>827</v>
      </c>
      <c r="F63" t="s">
        <v>16</v>
      </c>
      <c r="G63" s="27">
        <v>0</v>
      </c>
    </row>
    <row r="64" spans="1:7" x14ac:dyDescent="0.25">
      <c r="A64" s="3" t="s">
        <v>80</v>
      </c>
      <c r="B64" s="3" t="s">
        <v>81</v>
      </c>
      <c r="C64" s="3" t="s">
        <v>1099</v>
      </c>
      <c r="D64" s="3" t="s">
        <v>105</v>
      </c>
      <c r="E64" s="1" t="s">
        <v>827</v>
      </c>
      <c r="F64" t="s">
        <v>16</v>
      </c>
      <c r="G64" s="27">
        <v>0</v>
      </c>
    </row>
    <row r="65" spans="1:7" x14ac:dyDescent="0.25">
      <c r="A65" s="3" t="s">
        <v>80</v>
      </c>
      <c r="B65" s="3" t="s">
        <v>81</v>
      </c>
      <c r="C65" s="3" t="s">
        <v>1100</v>
      </c>
      <c r="D65" s="3" t="s">
        <v>106</v>
      </c>
      <c r="E65" s="1" t="s">
        <v>827</v>
      </c>
      <c r="F65" t="s">
        <v>16</v>
      </c>
      <c r="G65" s="27">
        <v>0</v>
      </c>
    </row>
    <row r="66" spans="1:7" x14ac:dyDescent="0.25">
      <c r="A66" s="3" t="s">
        <v>80</v>
      </c>
      <c r="B66" s="3" t="s">
        <v>81</v>
      </c>
      <c r="C66" s="3" t="s">
        <v>1101</v>
      </c>
      <c r="D66" s="3" t="s">
        <v>107</v>
      </c>
      <c r="E66" s="1" t="s">
        <v>827</v>
      </c>
      <c r="F66" t="s">
        <v>16</v>
      </c>
      <c r="G66" s="27">
        <v>0</v>
      </c>
    </row>
    <row r="67" spans="1:7" x14ac:dyDescent="0.25">
      <c r="A67" s="3" t="s">
        <v>80</v>
      </c>
      <c r="B67" s="3" t="s">
        <v>81</v>
      </c>
      <c r="C67" s="3" t="s">
        <v>1085</v>
      </c>
      <c r="D67" s="3" t="s">
        <v>108</v>
      </c>
      <c r="E67" s="1" t="s">
        <v>827</v>
      </c>
      <c r="F67" t="s">
        <v>16</v>
      </c>
      <c r="G67" s="27">
        <v>9838</v>
      </c>
    </row>
    <row r="68" spans="1:7" x14ac:dyDescent="0.25">
      <c r="A68" s="3" t="s">
        <v>80</v>
      </c>
      <c r="B68" s="3" t="s">
        <v>81</v>
      </c>
      <c r="C68" s="3" t="s">
        <v>1087</v>
      </c>
      <c r="D68" s="3" t="s">
        <v>109</v>
      </c>
      <c r="E68" s="1" t="s">
        <v>827</v>
      </c>
      <c r="F68" t="s">
        <v>16</v>
      </c>
      <c r="G68" s="27">
        <v>0</v>
      </c>
    </row>
    <row r="69" spans="1:7" x14ac:dyDescent="0.25">
      <c r="A69" s="3" t="s">
        <v>80</v>
      </c>
      <c r="B69" s="3" t="s">
        <v>81</v>
      </c>
      <c r="C69" s="3" t="s">
        <v>1088</v>
      </c>
      <c r="D69" s="3" t="s">
        <v>110</v>
      </c>
      <c r="E69" s="1" t="s">
        <v>827</v>
      </c>
      <c r="F69" t="s">
        <v>16</v>
      </c>
      <c r="G69" s="27">
        <v>0</v>
      </c>
    </row>
    <row r="70" spans="1:7" x14ac:dyDescent="0.25">
      <c r="A70" s="3" t="s">
        <v>80</v>
      </c>
      <c r="B70" s="3" t="s">
        <v>81</v>
      </c>
      <c r="C70" s="3" t="s">
        <v>1089</v>
      </c>
      <c r="D70" s="3" t="s">
        <v>111</v>
      </c>
      <c r="E70" s="1" t="s">
        <v>827</v>
      </c>
      <c r="F70" t="s">
        <v>16</v>
      </c>
      <c r="G70" s="27">
        <v>0</v>
      </c>
    </row>
    <row r="71" spans="1:7" x14ac:dyDescent="0.25">
      <c r="A71" s="3" t="s">
        <v>80</v>
      </c>
      <c r="B71" s="3" t="s">
        <v>81</v>
      </c>
      <c r="C71" s="3" t="s">
        <v>1091</v>
      </c>
      <c r="D71" s="3" t="s">
        <v>112</v>
      </c>
      <c r="E71" s="1" t="s">
        <v>827</v>
      </c>
      <c r="F71" t="s">
        <v>16</v>
      </c>
      <c r="G71" s="27">
        <v>0</v>
      </c>
    </row>
    <row r="72" spans="1:7" x14ac:dyDescent="0.25">
      <c r="A72" s="3" t="s">
        <v>80</v>
      </c>
      <c r="B72" s="3" t="s">
        <v>81</v>
      </c>
      <c r="C72" s="3" t="s">
        <v>1092</v>
      </c>
      <c r="D72" s="3" t="s">
        <v>113</v>
      </c>
      <c r="E72" s="1" t="s">
        <v>827</v>
      </c>
      <c r="F72" t="s">
        <v>16</v>
      </c>
      <c r="G72" s="27">
        <v>0</v>
      </c>
    </row>
    <row r="73" spans="1:7" x14ac:dyDescent="0.25">
      <c r="A73" s="3" t="s">
        <v>80</v>
      </c>
      <c r="B73" s="3" t="s">
        <v>81</v>
      </c>
      <c r="C73" s="3" t="s">
        <v>1093</v>
      </c>
      <c r="D73" s="3" t="s">
        <v>114</v>
      </c>
      <c r="E73" s="1" t="s">
        <v>827</v>
      </c>
      <c r="F73" t="s">
        <v>16</v>
      </c>
      <c r="G73" s="27">
        <v>0</v>
      </c>
    </row>
    <row r="74" spans="1:7" x14ac:dyDescent="0.25">
      <c r="A74" s="3" t="s">
        <v>80</v>
      </c>
      <c r="B74" s="3" t="s">
        <v>81</v>
      </c>
      <c r="C74" s="3" t="s">
        <v>1094</v>
      </c>
      <c r="D74" s="3" t="s">
        <v>115</v>
      </c>
      <c r="E74" s="1" t="s">
        <v>827</v>
      </c>
      <c r="F74" t="s">
        <v>16</v>
      </c>
      <c r="G74" s="27">
        <v>0</v>
      </c>
    </row>
    <row r="75" spans="1:7" x14ac:dyDescent="0.25">
      <c r="A75" s="3" t="s">
        <v>80</v>
      </c>
      <c r="B75" s="3" t="s">
        <v>81</v>
      </c>
      <c r="C75" s="3" t="s">
        <v>1095</v>
      </c>
      <c r="D75" s="3" t="s">
        <v>116</v>
      </c>
      <c r="E75" s="1" t="s">
        <v>827</v>
      </c>
      <c r="F75" t="s">
        <v>16</v>
      </c>
      <c r="G75" s="27">
        <v>15</v>
      </c>
    </row>
    <row r="76" spans="1:7" x14ac:dyDescent="0.25">
      <c r="A76" s="3" t="s">
        <v>80</v>
      </c>
      <c r="B76" s="3" t="s">
        <v>81</v>
      </c>
      <c r="C76" s="3" t="s">
        <v>1096</v>
      </c>
      <c r="D76" s="3" t="s">
        <v>117</v>
      </c>
      <c r="E76" s="1" t="s">
        <v>827</v>
      </c>
      <c r="F76" t="s">
        <v>16</v>
      </c>
      <c r="G76" s="27">
        <v>0</v>
      </c>
    </row>
    <row r="77" spans="1:7" x14ac:dyDescent="0.25">
      <c r="A77" s="3" t="s">
        <v>80</v>
      </c>
      <c r="B77" s="3" t="s">
        <v>81</v>
      </c>
      <c r="C77" s="3" t="s">
        <v>1097</v>
      </c>
      <c r="D77" s="3" t="s">
        <v>118</v>
      </c>
      <c r="E77" s="1" t="s">
        <v>827</v>
      </c>
      <c r="F77" t="s">
        <v>16</v>
      </c>
      <c r="G77" s="27">
        <v>0</v>
      </c>
    </row>
    <row r="78" spans="1:7" x14ac:dyDescent="0.25">
      <c r="A78" s="3" t="s">
        <v>80</v>
      </c>
      <c r="B78" s="3" t="s">
        <v>81</v>
      </c>
      <c r="C78" s="3" t="s">
        <v>1098</v>
      </c>
      <c r="D78" s="3" t="s">
        <v>119</v>
      </c>
      <c r="E78" s="1" t="s">
        <v>827</v>
      </c>
      <c r="F78" t="s">
        <v>16</v>
      </c>
      <c r="G78" s="27">
        <v>0</v>
      </c>
    </row>
    <row r="79" spans="1:7" x14ac:dyDescent="0.25">
      <c r="A79" s="3" t="s">
        <v>80</v>
      </c>
      <c r="B79" s="3" t="s">
        <v>81</v>
      </c>
      <c r="C79" s="3" t="s">
        <v>1099</v>
      </c>
      <c r="D79" s="3" t="s">
        <v>120</v>
      </c>
      <c r="E79" s="1" t="s">
        <v>827</v>
      </c>
      <c r="F79" t="s">
        <v>16</v>
      </c>
      <c r="G79" s="27">
        <v>0</v>
      </c>
    </row>
    <row r="80" spans="1:7" x14ac:dyDescent="0.25">
      <c r="A80" s="3" t="s">
        <v>80</v>
      </c>
      <c r="B80" s="3" t="s">
        <v>81</v>
      </c>
      <c r="C80" s="3" t="s">
        <v>1101</v>
      </c>
      <c r="D80" s="3" t="s">
        <v>121</v>
      </c>
      <c r="E80" s="1" t="s">
        <v>827</v>
      </c>
      <c r="F80" t="s">
        <v>16</v>
      </c>
      <c r="G80" s="27">
        <v>0</v>
      </c>
    </row>
    <row r="81" spans="1:7" x14ac:dyDescent="0.25">
      <c r="A81" s="3" t="s">
        <v>80</v>
      </c>
      <c r="B81" s="3" t="s">
        <v>81</v>
      </c>
      <c r="C81" s="3" t="s">
        <v>1300</v>
      </c>
      <c r="D81" s="3" t="s">
        <v>867</v>
      </c>
      <c r="E81" s="1" t="s">
        <v>827</v>
      </c>
      <c r="F81" t="s">
        <v>16</v>
      </c>
      <c r="G81" s="27">
        <v>1</v>
      </c>
    </row>
    <row r="82" spans="1:7" x14ac:dyDescent="0.25">
      <c r="A82" s="3" t="s">
        <v>80</v>
      </c>
      <c r="B82" s="3" t="s">
        <v>81</v>
      </c>
      <c r="C82" s="3" t="s">
        <v>1301</v>
      </c>
      <c r="D82" s="3" t="s">
        <v>868</v>
      </c>
      <c r="E82" s="1" t="s">
        <v>827</v>
      </c>
      <c r="F82" t="s">
        <v>16</v>
      </c>
      <c r="G82" s="27">
        <v>1</v>
      </c>
    </row>
    <row r="83" spans="1:7" x14ac:dyDescent="0.25">
      <c r="A83" s="3" t="s">
        <v>80</v>
      </c>
      <c r="B83" s="3" t="s">
        <v>81</v>
      </c>
      <c r="C83" s="3" t="s">
        <v>1302</v>
      </c>
      <c r="D83" s="3" t="s">
        <v>869</v>
      </c>
      <c r="E83" s="1" t="s">
        <v>827</v>
      </c>
      <c r="F83" t="s">
        <v>16</v>
      </c>
      <c r="G83" s="27">
        <v>1</v>
      </c>
    </row>
    <row r="84" spans="1:7" x14ac:dyDescent="0.25">
      <c r="A84" s="3" t="s">
        <v>80</v>
      </c>
      <c r="B84" s="3" t="s">
        <v>81</v>
      </c>
      <c r="C84" s="3" t="s">
        <v>1300</v>
      </c>
      <c r="D84" s="3" t="s">
        <v>896</v>
      </c>
      <c r="E84" s="1" t="s">
        <v>827</v>
      </c>
      <c r="F84" t="s">
        <v>16</v>
      </c>
      <c r="G84" s="27">
        <v>5</v>
      </c>
    </row>
    <row r="85" spans="1:7" x14ac:dyDescent="0.25">
      <c r="A85" s="3" t="s">
        <v>80</v>
      </c>
      <c r="B85" s="3" t="s">
        <v>81</v>
      </c>
      <c r="C85" s="3" t="s">
        <v>1302</v>
      </c>
      <c r="D85" s="3" t="s">
        <v>897</v>
      </c>
      <c r="E85" s="1" t="s">
        <v>827</v>
      </c>
      <c r="F85" t="s">
        <v>16</v>
      </c>
      <c r="G85" s="27">
        <v>3</v>
      </c>
    </row>
    <row r="86" spans="1:7" x14ac:dyDescent="0.25">
      <c r="A86" s="3" t="s">
        <v>122</v>
      </c>
      <c r="B86" s="3" t="s">
        <v>123</v>
      </c>
      <c r="C86" s="3" t="s">
        <v>1124</v>
      </c>
      <c r="D86" s="3" t="s">
        <v>124</v>
      </c>
      <c r="E86" s="1" t="s">
        <v>827</v>
      </c>
      <c r="F86" t="s">
        <v>16</v>
      </c>
      <c r="G86" s="27">
        <v>0</v>
      </c>
    </row>
    <row r="87" spans="1:7" x14ac:dyDescent="0.25">
      <c r="A87" s="3" t="s">
        <v>122</v>
      </c>
      <c r="B87" s="3" t="s">
        <v>123</v>
      </c>
      <c r="C87" s="3" t="s">
        <v>1124</v>
      </c>
      <c r="D87" s="3" t="s">
        <v>125</v>
      </c>
      <c r="E87" s="1" t="s">
        <v>827</v>
      </c>
      <c r="F87" t="s">
        <v>16</v>
      </c>
      <c r="G87" s="27">
        <v>33</v>
      </c>
    </row>
    <row r="88" spans="1:7" x14ac:dyDescent="0.25">
      <c r="A88" s="3" t="s">
        <v>122</v>
      </c>
      <c r="B88" s="3" t="s">
        <v>123</v>
      </c>
      <c r="C88" s="3" t="s">
        <v>1122</v>
      </c>
      <c r="D88" s="3" t="s">
        <v>126</v>
      </c>
      <c r="E88" s="1" t="s">
        <v>827</v>
      </c>
      <c r="F88" t="s">
        <v>16</v>
      </c>
      <c r="G88" s="27">
        <v>0</v>
      </c>
    </row>
    <row r="89" spans="1:7" x14ac:dyDescent="0.25">
      <c r="A89" s="3" t="s">
        <v>122</v>
      </c>
      <c r="B89" s="3" t="s">
        <v>123</v>
      </c>
      <c r="C89" s="3" t="s">
        <v>1123</v>
      </c>
      <c r="D89" s="3" t="s">
        <v>127</v>
      </c>
      <c r="E89" s="1" t="s">
        <v>827</v>
      </c>
      <c r="F89" t="s">
        <v>16</v>
      </c>
      <c r="G89" s="27">
        <v>0</v>
      </c>
    </row>
    <row r="90" spans="1:7" x14ac:dyDescent="0.25">
      <c r="A90" s="3" t="s">
        <v>122</v>
      </c>
      <c r="B90" s="3" t="s">
        <v>123</v>
      </c>
      <c r="C90" s="3" t="s">
        <v>1125</v>
      </c>
      <c r="D90" s="3" t="s">
        <v>128</v>
      </c>
      <c r="E90" s="1" t="s">
        <v>827</v>
      </c>
      <c r="F90" t="s">
        <v>16</v>
      </c>
      <c r="G90" s="27">
        <v>95</v>
      </c>
    </row>
    <row r="91" spans="1:7" x14ac:dyDescent="0.25">
      <c r="A91" s="3" t="s">
        <v>122</v>
      </c>
      <c r="B91" s="3" t="s">
        <v>123</v>
      </c>
      <c r="C91" s="3" t="s">
        <v>1126</v>
      </c>
      <c r="D91" s="3" t="s">
        <v>129</v>
      </c>
      <c r="E91" s="1" t="s">
        <v>827</v>
      </c>
      <c r="F91" t="s">
        <v>16</v>
      </c>
      <c r="G91" s="27">
        <v>0</v>
      </c>
    </row>
    <row r="92" spans="1:7" x14ac:dyDescent="0.25">
      <c r="A92" s="3" t="s">
        <v>122</v>
      </c>
      <c r="B92" s="3" t="s">
        <v>123</v>
      </c>
      <c r="C92" s="3" t="s">
        <v>1127</v>
      </c>
      <c r="D92" s="3" t="s">
        <v>130</v>
      </c>
      <c r="E92" s="1" t="s">
        <v>827</v>
      </c>
      <c r="F92" t="s">
        <v>16</v>
      </c>
      <c r="G92" s="27">
        <v>0</v>
      </c>
    </row>
    <row r="93" spans="1:7" x14ac:dyDescent="0.25">
      <c r="A93" s="3" t="s">
        <v>122</v>
      </c>
      <c r="B93" s="3" t="s">
        <v>123</v>
      </c>
      <c r="C93" s="3" t="s">
        <v>1128</v>
      </c>
      <c r="D93" s="3" t="s">
        <v>131</v>
      </c>
      <c r="E93" s="1" t="s">
        <v>827</v>
      </c>
      <c r="F93" t="s">
        <v>16</v>
      </c>
      <c r="G93" s="27">
        <v>0</v>
      </c>
    </row>
    <row r="94" spans="1:7" x14ac:dyDescent="0.25">
      <c r="A94" s="3" t="s">
        <v>122</v>
      </c>
      <c r="B94" s="3" t="s">
        <v>123</v>
      </c>
      <c r="C94" s="3" t="s">
        <v>1129</v>
      </c>
      <c r="D94" s="3" t="s">
        <v>132</v>
      </c>
      <c r="E94" s="1" t="s">
        <v>827</v>
      </c>
      <c r="F94" t="s">
        <v>16</v>
      </c>
      <c r="G94" s="27">
        <v>0</v>
      </c>
    </row>
    <row r="95" spans="1:7" x14ac:dyDescent="0.25">
      <c r="A95" s="3" t="s">
        <v>122</v>
      </c>
      <c r="B95" s="3" t="s">
        <v>123</v>
      </c>
      <c r="C95" s="3" t="s">
        <v>1130</v>
      </c>
      <c r="D95" s="3" t="s">
        <v>133</v>
      </c>
      <c r="E95" s="1" t="s">
        <v>827</v>
      </c>
      <c r="F95" t="s">
        <v>16</v>
      </c>
      <c r="G95" s="27">
        <v>0</v>
      </c>
    </row>
    <row r="96" spans="1:7" x14ac:dyDescent="0.25">
      <c r="A96" s="3" t="s">
        <v>122</v>
      </c>
      <c r="B96" s="3" t="s">
        <v>123</v>
      </c>
      <c r="C96" s="3" t="s">
        <v>1131</v>
      </c>
      <c r="D96" s="3" t="s">
        <v>134</v>
      </c>
      <c r="E96" s="1" t="s">
        <v>827</v>
      </c>
      <c r="F96" t="s">
        <v>16</v>
      </c>
      <c r="G96" s="27">
        <v>0</v>
      </c>
    </row>
    <row r="97" spans="1:7" x14ac:dyDescent="0.25">
      <c r="A97" s="3" t="s">
        <v>122</v>
      </c>
      <c r="B97" s="3" t="s">
        <v>123</v>
      </c>
      <c r="C97" s="3" t="s">
        <v>1132</v>
      </c>
      <c r="D97" s="3" t="s">
        <v>135</v>
      </c>
      <c r="E97" s="1" t="s">
        <v>827</v>
      </c>
      <c r="F97" t="s">
        <v>16</v>
      </c>
      <c r="G97" s="27">
        <v>0</v>
      </c>
    </row>
    <row r="98" spans="1:7" x14ac:dyDescent="0.25">
      <c r="A98" s="3" t="s">
        <v>122</v>
      </c>
      <c r="B98" s="3" t="s">
        <v>123</v>
      </c>
      <c r="C98" s="3" t="s">
        <v>1133</v>
      </c>
      <c r="D98" s="3" t="s">
        <v>136</v>
      </c>
      <c r="E98" s="1" t="s">
        <v>827</v>
      </c>
      <c r="F98" t="s">
        <v>16</v>
      </c>
      <c r="G98" s="27">
        <v>0</v>
      </c>
    </row>
    <row r="99" spans="1:7" x14ac:dyDescent="0.25">
      <c r="A99" s="3" t="s">
        <v>122</v>
      </c>
      <c r="B99" s="3" t="s">
        <v>123</v>
      </c>
      <c r="C99" s="3" t="s">
        <v>1134</v>
      </c>
      <c r="D99" s="3" t="s">
        <v>137</v>
      </c>
      <c r="E99" s="1" t="s">
        <v>827</v>
      </c>
      <c r="F99" t="s">
        <v>16</v>
      </c>
      <c r="G99" s="27">
        <v>0</v>
      </c>
    </row>
    <row r="100" spans="1:7" x14ac:dyDescent="0.25">
      <c r="A100" s="3" t="s">
        <v>122</v>
      </c>
      <c r="B100" s="3" t="s">
        <v>123</v>
      </c>
      <c r="C100" s="3" t="s">
        <v>1135</v>
      </c>
      <c r="D100" s="3" t="s">
        <v>138</v>
      </c>
      <c r="E100" s="1" t="s">
        <v>827</v>
      </c>
      <c r="F100" t="s">
        <v>16</v>
      </c>
      <c r="G100" s="27">
        <v>0</v>
      </c>
    </row>
    <row r="101" spans="1:7" x14ac:dyDescent="0.25">
      <c r="A101" s="3" t="s">
        <v>122</v>
      </c>
      <c r="B101" s="3" t="s">
        <v>123</v>
      </c>
      <c r="C101" s="3" t="s">
        <v>1136</v>
      </c>
      <c r="D101" s="3" t="s">
        <v>139</v>
      </c>
      <c r="E101" s="1" t="s">
        <v>827</v>
      </c>
      <c r="F101" t="s">
        <v>16</v>
      </c>
      <c r="G101" s="27">
        <v>0</v>
      </c>
    </row>
    <row r="102" spans="1:7" x14ac:dyDescent="0.25">
      <c r="A102" s="3" t="s">
        <v>122</v>
      </c>
      <c r="B102" s="3" t="s">
        <v>123</v>
      </c>
      <c r="C102" s="3" t="s">
        <v>1137</v>
      </c>
      <c r="D102" s="3" t="s">
        <v>140</v>
      </c>
      <c r="E102" s="1" t="s">
        <v>827</v>
      </c>
      <c r="F102" t="s">
        <v>16</v>
      </c>
      <c r="G102" s="27">
        <v>0</v>
      </c>
    </row>
    <row r="103" spans="1:7" x14ac:dyDescent="0.25">
      <c r="A103" s="3" t="s">
        <v>122</v>
      </c>
      <c r="B103" s="3" t="s">
        <v>123</v>
      </c>
      <c r="C103" s="3" t="s">
        <v>1138</v>
      </c>
      <c r="D103" s="3" t="s">
        <v>141</v>
      </c>
      <c r="E103" s="1" t="s">
        <v>827</v>
      </c>
      <c r="F103" t="s">
        <v>16</v>
      </c>
      <c r="G103" s="27">
        <v>0</v>
      </c>
    </row>
    <row r="104" spans="1:7" x14ac:dyDescent="0.25">
      <c r="A104" s="3" t="s">
        <v>122</v>
      </c>
      <c r="B104" s="3" t="s">
        <v>123</v>
      </c>
      <c r="C104" s="3" t="s">
        <v>1139</v>
      </c>
      <c r="D104" s="3" t="s">
        <v>142</v>
      </c>
      <c r="E104" s="1" t="s">
        <v>827</v>
      </c>
      <c r="F104" t="s">
        <v>16</v>
      </c>
      <c r="G104" s="27">
        <v>0</v>
      </c>
    </row>
    <row r="105" spans="1:7" x14ac:dyDescent="0.25">
      <c r="A105" s="3" t="s">
        <v>122</v>
      </c>
      <c r="B105" s="3" t="s">
        <v>123</v>
      </c>
      <c r="C105" s="3" t="s">
        <v>1140</v>
      </c>
      <c r="D105" s="3" t="s">
        <v>143</v>
      </c>
      <c r="E105" s="1" t="s">
        <v>827</v>
      </c>
      <c r="F105" t="s">
        <v>16</v>
      </c>
      <c r="G105" s="27">
        <v>0</v>
      </c>
    </row>
    <row r="106" spans="1:7" x14ac:dyDescent="0.25">
      <c r="A106" s="3" t="s">
        <v>122</v>
      </c>
      <c r="B106" s="3" t="s">
        <v>123</v>
      </c>
      <c r="C106" s="3" t="s">
        <v>1141</v>
      </c>
      <c r="D106" s="3" t="s">
        <v>144</v>
      </c>
      <c r="E106" s="1" t="s">
        <v>827</v>
      </c>
      <c r="F106" t="s">
        <v>16</v>
      </c>
      <c r="G106" s="27">
        <v>0</v>
      </c>
    </row>
    <row r="107" spans="1:7" x14ac:dyDescent="0.25">
      <c r="A107" s="3" t="s">
        <v>122</v>
      </c>
      <c r="B107" s="3" t="s">
        <v>123</v>
      </c>
      <c r="C107" s="3" t="s">
        <v>1122</v>
      </c>
      <c r="D107" s="3" t="s">
        <v>145</v>
      </c>
      <c r="E107" s="1" t="s">
        <v>827</v>
      </c>
      <c r="F107" t="s">
        <v>16</v>
      </c>
      <c r="G107" s="27">
        <v>0</v>
      </c>
    </row>
    <row r="108" spans="1:7" x14ac:dyDescent="0.25">
      <c r="A108" s="3" t="s">
        <v>122</v>
      </c>
      <c r="B108" s="3" t="s">
        <v>123</v>
      </c>
      <c r="C108" s="3" t="s">
        <v>1123</v>
      </c>
      <c r="D108" s="3" t="s">
        <v>146</v>
      </c>
      <c r="E108" s="1" t="s">
        <v>827</v>
      </c>
      <c r="F108" t="s">
        <v>16</v>
      </c>
      <c r="G108" s="27">
        <v>0</v>
      </c>
    </row>
    <row r="109" spans="1:7" x14ac:dyDescent="0.25">
      <c r="A109" s="3" t="s">
        <v>122</v>
      </c>
      <c r="B109" s="3" t="s">
        <v>123</v>
      </c>
      <c r="C109" s="3" t="s">
        <v>1125</v>
      </c>
      <c r="D109" s="3" t="s">
        <v>147</v>
      </c>
      <c r="E109" s="1" t="s">
        <v>827</v>
      </c>
      <c r="F109" t="s">
        <v>16</v>
      </c>
      <c r="G109" s="27">
        <v>1329</v>
      </c>
    </row>
    <row r="110" spans="1:7" x14ac:dyDescent="0.25">
      <c r="A110" s="3" t="s">
        <v>122</v>
      </c>
      <c r="B110" s="3" t="s">
        <v>123</v>
      </c>
      <c r="C110" s="3" t="s">
        <v>1126</v>
      </c>
      <c r="D110" s="3" t="s">
        <v>148</v>
      </c>
      <c r="E110" s="1" t="s">
        <v>827</v>
      </c>
      <c r="F110" t="s">
        <v>16</v>
      </c>
      <c r="G110" s="27">
        <v>0</v>
      </c>
    </row>
    <row r="111" spans="1:7" x14ac:dyDescent="0.25">
      <c r="A111" s="3" t="s">
        <v>122</v>
      </c>
      <c r="B111" s="3" t="s">
        <v>123</v>
      </c>
      <c r="C111" s="3" t="s">
        <v>1127</v>
      </c>
      <c r="D111" s="3" t="s">
        <v>149</v>
      </c>
      <c r="E111" s="1" t="s">
        <v>827</v>
      </c>
      <c r="F111" t="s">
        <v>16</v>
      </c>
      <c r="G111" s="27">
        <v>0</v>
      </c>
    </row>
    <row r="112" spans="1:7" x14ac:dyDescent="0.25">
      <c r="A112" s="3" t="s">
        <v>122</v>
      </c>
      <c r="B112" s="3" t="s">
        <v>123</v>
      </c>
      <c r="C112" s="3" t="s">
        <v>1128</v>
      </c>
      <c r="D112" s="3" t="s">
        <v>150</v>
      </c>
      <c r="E112" s="1" t="s">
        <v>827</v>
      </c>
      <c r="F112" t="s">
        <v>16</v>
      </c>
      <c r="G112" s="27">
        <v>0</v>
      </c>
    </row>
    <row r="113" spans="1:7" x14ac:dyDescent="0.25">
      <c r="A113" s="3" t="s">
        <v>122</v>
      </c>
      <c r="B113" s="3" t="s">
        <v>123</v>
      </c>
      <c r="C113" s="3" t="s">
        <v>1129</v>
      </c>
      <c r="D113" s="3" t="s">
        <v>151</v>
      </c>
      <c r="E113" s="1" t="s">
        <v>827</v>
      </c>
      <c r="F113" t="s">
        <v>16</v>
      </c>
      <c r="G113" s="27">
        <v>0</v>
      </c>
    </row>
    <row r="114" spans="1:7" x14ac:dyDescent="0.25">
      <c r="A114" s="3" t="s">
        <v>122</v>
      </c>
      <c r="B114" s="3" t="s">
        <v>123</v>
      </c>
      <c r="C114" s="3" t="s">
        <v>1130</v>
      </c>
      <c r="D114" s="3" t="s">
        <v>152</v>
      </c>
      <c r="E114" s="1" t="s">
        <v>827</v>
      </c>
      <c r="F114" t="s">
        <v>16</v>
      </c>
      <c r="G114" s="27">
        <v>1</v>
      </c>
    </row>
    <row r="115" spans="1:7" x14ac:dyDescent="0.25">
      <c r="A115" s="3" t="s">
        <v>122</v>
      </c>
      <c r="B115" s="3" t="s">
        <v>123</v>
      </c>
      <c r="C115" s="3" t="s">
        <v>1131</v>
      </c>
      <c r="D115" s="3" t="s">
        <v>153</v>
      </c>
      <c r="E115" s="1" t="s">
        <v>827</v>
      </c>
      <c r="F115" t="s">
        <v>16</v>
      </c>
      <c r="G115" s="27">
        <v>0</v>
      </c>
    </row>
    <row r="116" spans="1:7" x14ac:dyDescent="0.25">
      <c r="A116" s="3" t="s">
        <v>122</v>
      </c>
      <c r="B116" s="3" t="s">
        <v>123</v>
      </c>
      <c r="C116" s="3" t="s">
        <v>1132</v>
      </c>
      <c r="D116" s="3" t="s">
        <v>154</v>
      </c>
      <c r="E116" s="1" t="s">
        <v>827</v>
      </c>
      <c r="F116" t="s">
        <v>16</v>
      </c>
      <c r="G116" s="27">
        <v>0</v>
      </c>
    </row>
    <row r="117" spans="1:7" x14ac:dyDescent="0.25">
      <c r="A117" s="3" t="s">
        <v>122</v>
      </c>
      <c r="B117" s="3" t="s">
        <v>123</v>
      </c>
      <c r="C117" s="3" t="s">
        <v>1133</v>
      </c>
      <c r="D117" s="3" t="s">
        <v>155</v>
      </c>
      <c r="E117" s="1" t="s">
        <v>827</v>
      </c>
      <c r="F117" t="s">
        <v>16</v>
      </c>
      <c r="G117" s="27">
        <v>0</v>
      </c>
    </row>
    <row r="118" spans="1:7" x14ac:dyDescent="0.25">
      <c r="A118" s="3" t="s">
        <v>122</v>
      </c>
      <c r="B118" s="3" t="s">
        <v>123</v>
      </c>
      <c r="C118" s="3" t="s">
        <v>1134</v>
      </c>
      <c r="D118" s="3" t="s">
        <v>156</v>
      </c>
      <c r="E118" s="1" t="s">
        <v>827</v>
      </c>
      <c r="F118" t="s">
        <v>16</v>
      </c>
      <c r="G118" s="27">
        <v>0</v>
      </c>
    </row>
    <row r="119" spans="1:7" x14ac:dyDescent="0.25">
      <c r="A119" s="3" t="s">
        <v>122</v>
      </c>
      <c r="B119" s="3" t="s">
        <v>123</v>
      </c>
      <c r="C119" s="3" t="s">
        <v>1135</v>
      </c>
      <c r="D119" s="3" t="s">
        <v>157</v>
      </c>
      <c r="E119" s="1" t="s">
        <v>827</v>
      </c>
      <c r="F119" t="s">
        <v>16</v>
      </c>
      <c r="G119" s="27">
        <v>5</v>
      </c>
    </row>
    <row r="120" spans="1:7" x14ac:dyDescent="0.25">
      <c r="A120" s="3" t="s">
        <v>122</v>
      </c>
      <c r="B120" s="3" t="s">
        <v>123</v>
      </c>
      <c r="C120" s="3" t="s">
        <v>1136</v>
      </c>
      <c r="D120" s="3" t="s">
        <v>158</v>
      </c>
      <c r="E120" s="1" t="s">
        <v>827</v>
      </c>
      <c r="F120" t="s">
        <v>16</v>
      </c>
      <c r="G120" s="27">
        <v>0</v>
      </c>
    </row>
    <row r="121" spans="1:7" x14ac:dyDescent="0.25">
      <c r="A121" s="3" t="s">
        <v>122</v>
      </c>
      <c r="B121" s="3" t="s">
        <v>123</v>
      </c>
      <c r="C121" s="3" t="s">
        <v>1137</v>
      </c>
      <c r="D121" s="3" t="s">
        <v>159</v>
      </c>
      <c r="E121" s="1" t="s">
        <v>827</v>
      </c>
      <c r="F121" t="s">
        <v>16</v>
      </c>
      <c r="G121" s="27">
        <v>0</v>
      </c>
    </row>
    <row r="122" spans="1:7" x14ac:dyDescent="0.25">
      <c r="A122" s="3" t="s">
        <v>122</v>
      </c>
      <c r="B122" s="3" t="s">
        <v>123</v>
      </c>
      <c r="C122" s="3" t="s">
        <v>1138</v>
      </c>
      <c r="D122" s="3" t="s">
        <v>160</v>
      </c>
      <c r="E122" s="1" t="s">
        <v>827</v>
      </c>
      <c r="F122" t="s">
        <v>16</v>
      </c>
      <c r="G122" s="27">
        <v>0</v>
      </c>
    </row>
    <row r="123" spans="1:7" x14ac:dyDescent="0.25">
      <c r="A123" s="3" t="s">
        <v>122</v>
      </c>
      <c r="B123" s="3" t="s">
        <v>123</v>
      </c>
      <c r="C123" s="3" t="s">
        <v>1139</v>
      </c>
      <c r="D123" s="3" t="s">
        <v>161</v>
      </c>
      <c r="E123" s="1" t="s">
        <v>827</v>
      </c>
      <c r="F123" t="s">
        <v>16</v>
      </c>
      <c r="G123" s="27">
        <v>0</v>
      </c>
    </row>
    <row r="124" spans="1:7" x14ac:dyDescent="0.25">
      <c r="A124" s="3" t="s">
        <v>122</v>
      </c>
      <c r="B124" s="3" t="s">
        <v>123</v>
      </c>
      <c r="C124" s="3" t="s">
        <v>1140</v>
      </c>
      <c r="D124" s="3" t="s">
        <v>162</v>
      </c>
      <c r="E124" s="1" t="s">
        <v>827</v>
      </c>
      <c r="F124" t="s">
        <v>16</v>
      </c>
      <c r="G124" s="27">
        <v>0</v>
      </c>
    </row>
    <row r="125" spans="1:7" x14ac:dyDescent="0.25">
      <c r="A125" s="3" t="s">
        <v>122</v>
      </c>
      <c r="B125" s="3" t="s">
        <v>123</v>
      </c>
      <c r="C125" s="3" t="s">
        <v>1141</v>
      </c>
      <c r="D125" s="3" t="s">
        <v>163</v>
      </c>
      <c r="E125" s="1" t="s">
        <v>827</v>
      </c>
      <c r="F125" t="s">
        <v>16</v>
      </c>
      <c r="G125" s="27">
        <v>0</v>
      </c>
    </row>
    <row r="126" spans="1:7" x14ac:dyDescent="0.25">
      <c r="A126" s="3" t="s">
        <v>122</v>
      </c>
      <c r="B126" s="3" t="s">
        <v>123</v>
      </c>
      <c r="C126" s="3" t="s">
        <v>1303</v>
      </c>
      <c r="D126" s="3" t="s">
        <v>898</v>
      </c>
      <c r="E126" s="1" t="s">
        <v>827</v>
      </c>
      <c r="F126" t="s">
        <v>16</v>
      </c>
      <c r="G126" s="27">
        <v>1</v>
      </c>
    </row>
    <row r="127" spans="1:7" x14ac:dyDescent="0.25">
      <c r="A127" s="3" t="s">
        <v>164</v>
      </c>
      <c r="B127" s="3" t="s">
        <v>165</v>
      </c>
      <c r="C127" s="3" t="s">
        <v>1226</v>
      </c>
      <c r="D127" s="3" t="s">
        <v>166</v>
      </c>
      <c r="E127" s="1" t="s">
        <v>827</v>
      </c>
      <c r="F127" t="s">
        <v>16</v>
      </c>
      <c r="G127" s="27">
        <v>0</v>
      </c>
    </row>
    <row r="128" spans="1:7" x14ac:dyDescent="0.25">
      <c r="A128" s="3" t="s">
        <v>164</v>
      </c>
      <c r="B128" s="3" t="s">
        <v>165</v>
      </c>
      <c r="C128" s="3" t="s">
        <v>1227</v>
      </c>
      <c r="D128" s="3" t="s">
        <v>167</v>
      </c>
      <c r="E128" s="1" t="s">
        <v>827</v>
      </c>
      <c r="F128" t="s">
        <v>16</v>
      </c>
      <c r="G128" s="27">
        <v>1</v>
      </c>
    </row>
    <row r="129" spans="1:7" x14ac:dyDescent="0.25">
      <c r="A129" s="3" t="s">
        <v>164</v>
      </c>
      <c r="B129" s="3" t="s">
        <v>165</v>
      </c>
      <c r="C129" s="3" t="s">
        <v>1225</v>
      </c>
      <c r="D129" s="3" t="s">
        <v>168</v>
      </c>
      <c r="E129" s="1" t="s">
        <v>827</v>
      </c>
      <c r="F129" t="s">
        <v>16</v>
      </c>
      <c r="G129" s="27">
        <v>0</v>
      </c>
    </row>
    <row r="130" spans="1:7" x14ac:dyDescent="0.25">
      <c r="A130" s="3" t="s">
        <v>164</v>
      </c>
      <c r="B130" s="3" t="s">
        <v>165</v>
      </c>
      <c r="C130" s="3" t="s">
        <v>1228</v>
      </c>
      <c r="D130" s="3" t="s">
        <v>169</v>
      </c>
      <c r="E130" s="1" t="s">
        <v>827</v>
      </c>
      <c r="F130" t="s">
        <v>16</v>
      </c>
      <c r="G130" s="27">
        <v>103</v>
      </c>
    </row>
    <row r="131" spans="1:7" x14ac:dyDescent="0.25">
      <c r="A131" s="3" t="s">
        <v>164</v>
      </c>
      <c r="B131" s="3" t="s">
        <v>165</v>
      </c>
      <c r="C131" s="3" t="s">
        <v>1229</v>
      </c>
      <c r="D131" s="3" t="s">
        <v>170</v>
      </c>
      <c r="E131" s="1" t="s">
        <v>827</v>
      </c>
      <c r="F131" t="s">
        <v>16</v>
      </c>
      <c r="G131" s="27">
        <v>0</v>
      </c>
    </row>
    <row r="132" spans="1:7" x14ac:dyDescent="0.25">
      <c r="A132" s="3" t="s">
        <v>164</v>
      </c>
      <c r="B132" s="3" t="s">
        <v>165</v>
      </c>
      <c r="C132" s="3" t="s">
        <v>1230</v>
      </c>
      <c r="D132" s="3" t="s">
        <v>171</v>
      </c>
      <c r="E132" s="1" t="s">
        <v>827</v>
      </c>
      <c r="F132" t="s">
        <v>16</v>
      </c>
      <c r="G132" s="27">
        <v>0</v>
      </c>
    </row>
    <row r="133" spans="1:7" x14ac:dyDescent="0.25">
      <c r="A133" s="3" t="s">
        <v>164</v>
      </c>
      <c r="B133" s="3" t="s">
        <v>165</v>
      </c>
      <c r="C133" s="3" t="s">
        <v>1231</v>
      </c>
      <c r="D133" s="3" t="s">
        <v>172</v>
      </c>
      <c r="E133" s="1" t="s">
        <v>827</v>
      </c>
      <c r="F133" t="s">
        <v>16</v>
      </c>
      <c r="G133" s="27">
        <v>0</v>
      </c>
    </row>
    <row r="134" spans="1:7" x14ac:dyDescent="0.25">
      <c r="A134" s="3" t="s">
        <v>164</v>
      </c>
      <c r="B134" s="3" t="s">
        <v>165</v>
      </c>
      <c r="C134" s="3" t="s">
        <v>1232</v>
      </c>
      <c r="D134" s="3" t="s">
        <v>173</v>
      </c>
      <c r="E134" s="1" t="s">
        <v>827</v>
      </c>
      <c r="F134" t="s">
        <v>16</v>
      </c>
      <c r="G134" s="27">
        <v>0</v>
      </c>
    </row>
    <row r="135" spans="1:7" x14ac:dyDescent="0.25">
      <c r="A135" s="3" t="s">
        <v>164</v>
      </c>
      <c r="B135" s="3" t="s">
        <v>165</v>
      </c>
      <c r="C135" s="3" t="s">
        <v>1233</v>
      </c>
      <c r="D135" s="3" t="s">
        <v>174</v>
      </c>
      <c r="E135" s="1" t="s">
        <v>827</v>
      </c>
      <c r="F135" t="s">
        <v>16</v>
      </c>
      <c r="G135" s="27">
        <v>0</v>
      </c>
    </row>
    <row r="136" spans="1:7" x14ac:dyDescent="0.25">
      <c r="A136" s="3" t="s">
        <v>164</v>
      </c>
      <c r="B136" s="3" t="s">
        <v>165</v>
      </c>
      <c r="C136" s="3" t="s">
        <v>1234</v>
      </c>
      <c r="D136" s="3" t="s">
        <v>175</v>
      </c>
      <c r="E136" s="1" t="s">
        <v>827</v>
      </c>
      <c r="F136" t="s">
        <v>16</v>
      </c>
      <c r="G136" s="27">
        <v>0</v>
      </c>
    </row>
    <row r="137" spans="1:7" x14ac:dyDescent="0.25">
      <c r="A137" s="3" t="s">
        <v>164</v>
      </c>
      <c r="B137" s="3" t="s">
        <v>165</v>
      </c>
      <c r="C137" s="3" t="s">
        <v>1235</v>
      </c>
      <c r="D137" s="3" t="s">
        <v>176</v>
      </c>
      <c r="E137" s="1" t="s">
        <v>827</v>
      </c>
      <c r="F137" t="s">
        <v>16</v>
      </c>
      <c r="G137" s="27">
        <v>0</v>
      </c>
    </row>
    <row r="138" spans="1:7" x14ac:dyDescent="0.25">
      <c r="A138" s="3" t="s">
        <v>164</v>
      </c>
      <c r="B138" s="3" t="s">
        <v>165</v>
      </c>
      <c r="C138" s="3" t="s">
        <v>1236</v>
      </c>
      <c r="D138" s="3" t="s">
        <v>177</v>
      </c>
      <c r="E138" s="1" t="s">
        <v>827</v>
      </c>
      <c r="F138" t="s">
        <v>16</v>
      </c>
      <c r="G138" s="27">
        <v>0</v>
      </c>
    </row>
    <row r="139" spans="1:7" x14ac:dyDescent="0.25">
      <c r="A139" s="3" t="s">
        <v>164</v>
      </c>
      <c r="B139" s="3" t="s">
        <v>165</v>
      </c>
      <c r="C139" s="3" t="s">
        <v>1237</v>
      </c>
      <c r="D139" s="3" t="s">
        <v>178</v>
      </c>
      <c r="E139" s="1" t="s">
        <v>827</v>
      </c>
      <c r="F139" t="s">
        <v>16</v>
      </c>
      <c r="G139" s="27">
        <v>0</v>
      </c>
    </row>
    <row r="140" spans="1:7" x14ac:dyDescent="0.25">
      <c r="A140" s="3" t="s">
        <v>164</v>
      </c>
      <c r="B140" s="3" t="s">
        <v>165</v>
      </c>
      <c r="C140" s="3" t="s">
        <v>1238</v>
      </c>
      <c r="D140" s="3" t="s">
        <v>179</v>
      </c>
      <c r="E140" s="1" t="s">
        <v>827</v>
      </c>
      <c r="F140" t="s">
        <v>16</v>
      </c>
      <c r="G140" s="27">
        <v>0</v>
      </c>
    </row>
    <row r="141" spans="1:7" x14ac:dyDescent="0.25">
      <c r="A141" s="3" t="s">
        <v>164</v>
      </c>
      <c r="B141" s="3" t="s">
        <v>165</v>
      </c>
      <c r="C141" s="3" t="s">
        <v>1239</v>
      </c>
      <c r="D141" s="3" t="s">
        <v>180</v>
      </c>
      <c r="E141" s="1" t="s">
        <v>827</v>
      </c>
      <c r="F141" t="s">
        <v>16</v>
      </c>
      <c r="G141" s="27">
        <v>0</v>
      </c>
    </row>
    <row r="142" spans="1:7" x14ac:dyDescent="0.25">
      <c r="A142" s="3" t="s">
        <v>164</v>
      </c>
      <c r="B142" s="3" t="s">
        <v>165</v>
      </c>
      <c r="C142" s="3" t="s">
        <v>1240</v>
      </c>
      <c r="D142" s="3" t="s">
        <v>181</v>
      </c>
      <c r="E142" s="1" t="s">
        <v>827</v>
      </c>
      <c r="F142" t="s">
        <v>16</v>
      </c>
      <c r="G142" s="27">
        <v>0</v>
      </c>
    </row>
    <row r="143" spans="1:7" x14ac:dyDescent="0.25">
      <c r="A143" s="3" t="s">
        <v>164</v>
      </c>
      <c r="B143" s="3" t="s">
        <v>165</v>
      </c>
      <c r="C143" s="3" t="s">
        <v>1241</v>
      </c>
      <c r="D143" s="3" t="s">
        <v>182</v>
      </c>
      <c r="E143" s="1" t="s">
        <v>827</v>
      </c>
      <c r="F143" t="s">
        <v>16</v>
      </c>
      <c r="G143" s="27">
        <v>0</v>
      </c>
    </row>
    <row r="144" spans="1:7" x14ac:dyDescent="0.25">
      <c r="A144" s="3" t="s">
        <v>164</v>
      </c>
      <c r="B144" s="3" t="s">
        <v>165</v>
      </c>
      <c r="C144" s="3" t="s">
        <v>1242</v>
      </c>
      <c r="D144" s="3" t="s">
        <v>183</v>
      </c>
      <c r="E144" s="1" t="s">
        <v>827</v>
      </c>
      <c r="F144" t="s">
        <v>16</v>
      </c>
      <c r="G144" s="27">
        <v>0</v>
      </c>
    </row>
    <row r="145" spans="1:7" x14ac:dyDescent="0.25">
      <c r="A145" s="3" t="s">
        <v>164</v>
      </c>
      <c r="B145" s="3" t="s">
        <v>165</v>
      </c>
      <c r="C145" s="3" t="s">
        <v>1243</v>
      </c>
      <c r="D145" s="3" t="s">
        <v>184</v>
      </c>
      <c r="E145" s="1" t="s">
        <v>827</v>
      </c>
      <c r="F145" t="s">
        <v>16</v>
      </c>
      <c r="G145" s="27">
        <v>0</v>
      </c>
    </row>
    <row r="146" spans="1:7" x14ac:dyDescent="0.25">
      <c r="A146" s="3" t="s">
        <v>164</v>
      </c>
      <c r="B146" s="3" t="s">
        <v>165</v>
      </c>
      <c r="C146" s="3" t="s">
        <v>1244</v>
      </c>
      <c r="D146" s="3" t="s">
        <v>185</v>
      </c>
      <c r="E146" s="1" t="s">
        <v>827</v>
      </c>
      <c r="F146" t="s">
        <v>16</v>
      </c>
      <c r="G146" s="27">
        <v>0</v>
      </c>
    </row>
    <row r="147" spans="1:7" x14ac:dyDescent="0.25">
      <c r="A147" s="3" t="s">
        <v>164</v>
      </c>
      <c r="B147" s="3" t="s">
        <v>165</v>
      </c>
      <c r="C147" s="3" t="s">
        <v>1304</v>
      </c>
      <c r="D147" s="3" t="s">
        <v>870</v>
      </c>
      <c r="E147" s="1" t="s">
        <v>827</v>
      </c>
      <c r="F147" t="s">
        <v>16</v>
      </c>
      <c r="G147" s="27">
        <v>1</v>
      </c>
    </row>
    <row r="148" spans="1:7" x14ac:dyDescent="0.25">
      <c r="A148" s="3" t="s">
        <v>186</v>
      </c>
      <c r="B148" s="3" t="s">
        <v>187</v>
      </c>
      <c r="C148" s="3" t="s">
        <v>1187</v>
      </c>
      <c r="D148" s="3" t="s">
        <v>188</v>
      </c>
      <c r="E148" s="1" t="s">
        <v>827</v>
      </c>
      <c r="F148" t="s">
        <v>16</v>
      </c>
      <c r="G148" s="27">
        <v>8</v>
      </c>
    </row>
    <row r="149" spans="1:7" x14ac:dyDescent="0.25">
      <c r="A149" s="3" t="s">
        <v>186</v>
      </c>
      <c r="B149" s="3" t="s">
        <v>187</v>
      </c>
      <c r="C149" s="3" t="s">
        <v>1189</v>
      </c>
      <c r="D149" s="3" t="s">
        <v>189</v>
      </c>
      <c r="E149" s="1" t="s">
        <v>827</v>
      </c>
      <c r="F149" t="s">
        <v>16</v>
      </c>
      <c r="G149" s="27">
        <v>3</v>
      </c>
    </row>
    <row r="150" spans="1:7" x14ac:dyDescent="0.25">
      <c r="A150" s="3" t="s">
        <v>186</v>
      </c>
      <c r="B150" s="3" t="s">
        <v>187</v>
      </c>
      <c r="C150" s="3" t="s">
        <v>1193</v>
      </c>
      <c r="D150" s="3" t="s">
        <v>190</v>
      </c>
      <c r="E150" s="1" t="s">
        <v>827</v>
      </c>
      <c r="F150" t="s">
        <v>16</v>
      </c>
      <c r="G150" s="27">
        <v>0</v>
      </c>
    </row>
    <row r="151" spans="1:7" x14ac:dyDescent="0.25">
      <c r="A151" s="3" t="s">
        <v>186</v>
      </c>
      <c r="B151" s="3" t="s">
        <v>187</v>
      </c>
      <c r="C151" s="3" t="s">
        <v>1185</v>
      </c>
      <c r="D151" s="3" t="s">
        <v>191</v>
      </c>
      <c r="E151" s="1" t="s">
        <v>827</v>
      </c>
      <c r="F151" t="s">
        <v>16</v>
      </c>
      <c r="G151" s="27">
        <v>1</v>
      </c>
    </row>
    <row r="152" spans="1:7" x14ac:dyDescent="0.25">
      <c r="A152" s="3" t="s">
        <v>186</v>
      </c>
      <c r="B152" s="3" t="s">
        <v>187</v>
      </c>
      <c r="C152" s="3" t="s">
        <v>1186</v>
      </c>
      <c r="D152" s="3" t="s">
        <v>192</v>
      </c>
      <c r="E152" s="1" t="s">
        <v>827</v>
      </c>
      <c r="F152" t="s">
        <v>16</v>
      </c>
      <c r="G152" s="27">
        <v>2</v>
      </c>
    </row>
    <row r="153" spans="1:7" x14ac:dyDescent="0.25">
      <c r="A153" s="3" t="s">
        <v>186</v>
      </c>
      <c r="B153" s="3" t="s">
        <v>187</v>
      </c>
      <c r="C153" s="3" t="s">
        <v>1188</v>
      </c>
      <c r="D153" s="3" t="s">
        <v>193</v>
      </c>
      <c r="E153" s="1" t="s">
        <v>827</v>
      </c>
      <c r="F153" t="s">
        <v>16</v>
      </c>
      <c r="G153" s="27">
        <v>1497</v>
      </c>
    </row>
    <row r="154" spans="1:7" x14ac:dyDescent="0.25">
      <c r="A154" s="3" t="s">
        <v>186</v>
      </c>
      <c r="B154" s="3" t="s">
        <v>187</v>
      </c>
      <c r="C154" s="3" t="s">
        <v>1190</v>
      </c>
      <c r="D154" s="3" t="s">
        <v>194</v>
      </c>
      <c r="E154" s="1" t="s">
        <v>827</v>
      </c>
      <c r="F154" t="s">
        <v>16</v>
      </c>
      <c r="G154" s="27">
        <v>0</v>
      </c>
    </row>
    <row r="155" spans="1:7" x14ac:dyDescent="0.25">
      <c r="A155" s="3" t="s">
        <v>186</v>
      </c>
      <c r="B155" s="3" t="s">
        <v>187</v>
      </c>
      <c r="C155" s="3" t="s">
        <v>1191</v>
      </c>
      <c r="D155" s="3" t="s">
        <v>195</v>
      </c>
      <c r="E155" s="1" t="s">
        <v>827</v>
      </c>
      <c r="F155" t="s">
        <v>16</v>
      </c>
      <c r="G155" s="27">
        <v>0</v>
      </c>
    </row>
    <row r="156" spans="1:7" x14ac:dyDescent="0.25">
      <c r="A156" s="3" t="s">
        <v>186</v>
      </c>
      <c r="B156" s="3" t="s">
        <v>187</v>
      </c>
      <c r="C156" s="3" t="s">
        <v>1192</v>
      </c>
      <c r="D156" s="3" t="s">
        <v>196</v>
      </c>
      <c r="E156" s="1" t="s">
        <v>827</v>
      </c>
      <c r="F156" t="s">
        <v>16</v>
      </c>
      <c r="G156" s="27">
        <v>0</v>
      </c>
    </row>
    <row r="157" spans="1:7" x14ac:dyDescent="0.25">
      <c r="A157" s="3" t="s">
        <v>186</v>
      </c>
      <c r="B157" s="3" t="s">
        <v>187</v>
      </c>
      <c r="C157" s="3" t="s">
        <v>1194</v>
      </c>
      <c r="D157" s="3" t="s">
        <v>197</v>
      </c>
      <c r="E157" s="1" t="s">
        <v>827</v>
      </c>
      <c r="F157" t="s">
        <v>16</v>
      </c>
      <c r="G157" s="27">
        <v>0</v>
      </c>
    </row>
    <row r="158" spans="1:7" x14ac:dyDescent="0.25">
      <c r="A158" s="3" t="s">
        <v>186</v>
      </c>
      <c r="B158" s="3" t="s">
        <v>187</v>
      </c>
      <c r="C158" s="3" t="s">
        <v>1195</v>
      </c>
      <c r="D158" s="3" t="s">
        <v>198</v>
      </c>
      <c r="E158" s="1" t="s">
        <v>827</v>
      </c>
      <c r="F158" t="s">
        <v>16</v>
      </c>
      <c r="G158" s="27">
        <v>0</v>
      </c>
    </row>
    <row r="159" spans="1:7" x14ac:dyDescent="0.25">
      <c r="A159" s="3" t="s">
        <v>186</v>
      </c>
      <c r="B159" s="3" t="s">
        <v>187</v>
      </c>
      <c r="C159" s="3" t="s">
        <v>1196</v>
      </c>
      <c r="D159" s="3" t="s">
        <v>199</v>
      </c>
      <c r="E159" s="1" t="s">
        <v>827</v>
      </c>
      <c r="F159" t="s">
        <v>16</v>
      </c>
      <c r="G159" s="27">
        <v>0</v>
      </c>
    </row>
    <row r="160" spans="1:7" x14ac:dyDescent="0.25">
      <c r="A160" s="3" t="s">
        <v>186</v>
      </c>
      <c r="B160" s="3" t="s">
        <v>187</v>
      </c>
      <c r="C160" s="3" t="s">
        <v>1197</v>
      </c>
      <c r="D160" s="3" t="s">
        <v>200</v>
      </c>
      <c r="E160" s="1" t="s">
        <v>827</v>
      </c>
      <c r="F160" t="s">
        <v>16</v>
      </c>
      <c r="G160" s="27">
        <v>0</v>
      </c>
    </row>
    <row r="161" spans="1:7" x14ac:dyDescent="0.25">
      <c r="A161" s="3" t="s">
        <v>186</v>
      </c>
      <c r="B161" s="3" t="s">
        <v>187</v>
      </c>
      <c r="C161" s="3" t="s">
        <v>1198</v>
      </c>
      <c r="D161" s="3" t="s">
        <v>201</v>
      </c>
      <c r="E161" s="1" t="s">
        <v>827</v>
      </c>
      <c r="F161" t="s">
        <v>16</v>
      </c>
      <c r="G161" s="27">
        <v>9</v>
      </c>
    </row>
    <row r="162" spans="1:7" x14ac:dyDescent="0.25">
      <c r="A162" s="3" t="s">
        <v>186</v>
      </c>
      <c r="B162" s="3" t="s">
        <v>187</v>
      </c>
      <c r="C162" s="3" t="s">
        <v>1199</v>
      </c>
      <c r="D162" s="3" t="s">
        <v>202</v>
      </c>
      <c r="E162" s="1" t="s">
        <v>827</v>
      </c>
      <c r="F162" t="s">
        <v>16</v>
      </c>
      <c r="G162" s="27">
        <v>0</v>
      </c>
    </row>
    <row r="163" spans="1:7" x14ac:dyDescent="0.25">
      <c r="A163" s="3" t="s">
        <v>186</v>
      </c>
      <c r="B163" s="3" t="s">
        <v>187</v>
      </c>
      <c r="C163" s="3" t="s">
        <v>1200</v>
      </c>
      <c r="D163" s="3" t="s">
        <v>203</v>
      </c>
      <c r="E163" s="1" t="s">
        <v>827</v>
      </c>
      <c r="F163" t="s">
        <v>16</v>
      </c>
      <c r="G163" s="27">
        <v>0</v>
      </c>
    </row>
    <row r="164" spans="1:7" x14ac:dyDescent="0.25">
      <c r="A164" s="3" t="s">
        <v>186</v>
      </c>
      <c r="B164" s="3" t="s">
        <v>187</v>
      </c>
      <c r="C164" s="3" t="s">
        <v>1201</v>
      </c>
      <c r="D164" s="3" t="s">
        <v>204</v>
      </c>
      <c r="E164" s="1" t="s">
        <v>827</v>
      </c>
      <c r="F164" t="s">
        <v>16</v>
      </c>
      <c r="G164" s="27">
        <v>0</v>
      </c>
    </row>
    <row r="165" spans="1:7" x14ac:dyDescent="0.25">
      <c r="A165" s="3" t="s">
        <v>186</v>
      </c>
      <c r="B165" s="3" t="s">
        <v>187</v>
      </c>
      <c r="C165" s="3" t="s">
        <v>1202</v>
      </c>
      <c r="D165" s="3" t="s">
        <v>205</v>
      </c>
      <c r="E165" s="1" t="s">
        <v>827</v>
      </c>
      <c r="F165" t="s">
        <v>16</v>
      </c>
      <c r="G165" s="27">
        <v>0</v>
      </c>
    </row>
    <row r="166" spans="1:7" x14ac:dyDescent="0.25">
      <c r="A166" s="3" t="s">
        <v>186</v>
      </c>
      <c r="B166" s="3" t="s">
        <v>187</v>
      </c>
      <c r="C166" s="3" t="s">
        <v>1203</v>
      </c>
      <c r="D166" s="3" t="s">
        <v>206</v>
      </c>
      <c r="E166" s="1" t="s">
        <v>827</v>
      </c>
      <c r="F166" t="s">
        <v>16</v>
      </c>
      <c r="G166" s="27">
        <v>0</v>
      </c>
    </row>
    <row r="167" spans="1:7" x14ac:dyDescent="0.25">
      <c r="A167" s="3" t="s">
        <v>186</v>
      </c>
      <c r="B167" s="3" t="s">
        <v>187</v>
      </c>
      <c r="C167" s="3" t="s">
        <v>1204</v>
      </c>
      <c r="D167" s="3" t="s">
        <v>207</v>
      </c>
      <c r="E167" s="1" t="s">
        <v>827</v>
      </c>
      <c r="F167" t="s">
        <v>16</v>
      </c>
      <c r="G167" s="27">
        <v>0</v>
      </c>
    </row>
    <row r="168" spans="1:7" x14ac:dyDescent="0.25">
      <c r="A168" s="3" t="s">
        <v>186</v>
      </c>
      <c r="B168" s="3" t="s">
        <v>187</v>
      </c>
      <c r="C168" s="3" t="s">
        <v>1298</v>
      </c>
      <c r="D168" s="3" t="s">
        <v>865</v>
      </c>
      <c r="E168" s="1" t="s">
        <v>827</v>
      </c>
      <c r="F168" t="s">
        <v>16</v>
      </c>
      <c r="G168" s="27">
        <v>1</v>
      </c>
    </row>
    <row r="169" spans="1:7" x14ac:dyDescent="0.25">
      <c r="A169" s="3" t="s">
        <v>186</v>
      </c>
      <c r="B169" s="3" t="s">
        <v>187</v>
      </c>
      <c r="C169" s="3" t="s">
        <v>1299</v>
      </c>
      <c r="D169" s="3" t="s">
        <v>866</v>
      </c>
      <c r="E169" s="1" t="s">
        <v>827</v>
      </c>
      <c r="F169" t="s">
        <v>16</v>
      </c>
      <c r="G169" s="27">
        <v>1</v>
      </c>
    </row>
    <row r="170" spans="1:7" x14ac:dyDescent="0.25">
      <c r="A170" s="3" t="s">
        <v>208</v>
      </c>
      <c r="B170" s="3" t="s">
        <v>209</v>
      </c>
      <c r="C170" s="3" t="s">
        <v>1104</v>
      </c>
      <c r="D170" s="3" t="s">
        <v>210</v>
      </c>
      <c r="E170" s="1" t="s">
        <v>827</v>
      </c>
      <c r="F170" t="s">
        <v>16</v>
      </c>
      <c r="G170" s="27">
        <v>0</v>
      </c>
    </row>
    <row r="171" spans="1:7" x14ac:dyDescent="0.25">
      <c r="A171" s="3" t="s">
        <v>208</v>
      </c>
      <c r="B171" s="3" t="s">
        <v>209</v>
      </c>
      <c r="C171" s="3" t="s">
        <v>1105</v>
      </c>
      <c r="D171" s="3" t="s">
        <v>211</v>
      </c>
      <c r="E171" s="1" t="s">
        <v>827</v>
      </c>
      <c r="F171" t="s">
        <v>16</v>
      </c>
      <c r="G171" s="27">
        <v>15</v>
      </c>
    </row>
    <row r="172" spans="1:7" x14ac:dyDescent="0.25">
      <c r="A172" s="3" t="s">
        <v>208</v>
      </c>
      <c r="B172" s="3" t="s">
        <v>209</v>
      </c>
      <c r="C172" s="3" t="s">
        <v>1106</v>
      </c>
      <c r="D172" s="3" t="s">
        <v>212</v>
      </c>
      <c r="E172" s="1" t="s">
        <v>827</v>
      </c>
      <c r="F172" t="s">
        <v>16</v>
      </c>
      <c r="G172" s="27">
        <v>0</v>
      </c>
    </row>
    <row r="173" spans="1:7" x14ac:dyDescent="0.25">
      <c r="A173" s="3" t="s">
        <v>208</v>
      </c>
      <c r="B173" s="3" t="s">
        <v>209</v>
      </c>
      <c r="C173" s="3" t="s">
        <v>1104</v>
      </c>
      <c r="D173" s="3" t="s">
        <v>213</v>
      </c>
      <c r="E173" s="1" t="s">
        <v>827</v>
      </c>
      <c r="F173" t="s">
        <v>16</v>
      </c>
      <c r="G173" s="27">
        <v>13</v>
      </c>
    </row>
    <row r="174" spans="1:7" x14ac:dyDescent="0.25">
      <c r="A174" s="3" t="s">
        <v>208</v>
      </c>
      <c r="B174" s="3" t="s">
        <v>209</v>
      </c>
      <c r="C174" s="3" t="s">
        <v>1110</v>
      </c>
      <c r="D174" s="3" t="s">
        <v>214</v>
      </c>
      <c r="E174" s="1" t="s">
        <v>827</v>
      </c>
      <c r="F174" t="s">
        <v>16</v>
      </c>
      <c r="G174" s="27">
        <v>2</v>
      </c>
    </row>
    <row r="175" spans="1:7" x14ac:dyDescent="0.25">
      <c r="A175" s="3" t="s">
        <v>208</v>
      </c>
      <c r="B175" s="3" t="s">
        <v>209</v>
      </c>
      <c r="C175" s="3" t="s">
        <v>1102</v>
      </c>
      <c r="D175" s="3" t="s">
        <v>215</v>
      </c>
      <c r="E175" s="1" t="s">
        <v>827</v>
      </c>
      <c r="F175" t="s">
        <v>16</v>
      </c>
      <c r="G175" s="27">
        <v>0</v>
      </c>
    </row>
    <row r="176" spans="1:7" x14ac:dyDescent="0.25">
      <c r="A176" s="3" t="s">
        <v>208</v>
      </c>
      <c r="B176" s="3" t="s">
        <v>209</v>
      </c>
      <c r="C176" s="3" t="s">
        <v>1103</v>
      </c>
      <c r="D176" s="3" t="s">
        <v>216</v>
      </c>
      <c r="E176" s="1" t="s">
        <v>827</v>
      </c>
      <c r="F176" t="s">
        <v>16</v>
      </c>
      <c r="G176" s="27">
        <v>0</v>
      </c>
    </row>
    <row r="177" spans="1:7" x14ac:dyDescent="0.25">
      <c r="A177" s="3" t="s">
        <v>208</v>
      </c>
      <c r="B177" s="3" t="s">
        <v>209</v>
      </c>
      <c r="C177" s="3" t="s">
        <v>1107</v>
      </c>
      <c r="D177" s="3" t="s">
        <v>217</v>
      </c>
      <c r="E177" s="1" t="s">
        <v>827</v>
      </c>
      <c r="F177" t="s">
        <v>16</v>
      </c>
      <c r="G177" s="27">
        <v>0</v>
      </c>
    </row>
    <row r="178" spans="1:7" x14ac:dyDescent="0.25">
      <c r="A178" s="3" t="s">
        <v>208</v>
      </c>
      <c r="B178" s="3" t="s">
        <v>209</v>
      </c>
      <c r="C178" s="3" t="s">
        <v>1108</v>
      </c>
      <c r="D178" s="3" t="s">
        <v>218</v>
      </c>
      <c r="E178" s="1" t="s">
        <v>827</v>
      </c>
      <c r="F178" t="s">
        <v>16</v>
      </c>
      <c r="G178" s="27">
        <v>0</v>
      </c>
    </row>
    <row r="179" spans="1:7" x14ac:dyDescent="0.25">
      <c r="A179" s="3" t="s">
        <v>208</v>
      </c>
      <c r="B179" s="3" t="s">
        <v>209</v>
      </c>
      <c r="C179" s="3" t="s">
        <v>1109</v>
      </c>
      <c r="D179" s="3" t="s">
        <v>219</v>
      </c>
      <c r="E179" s="1" t="s">
        <v>827</v>
      </c>
      <c r="F179" t="s">
        <v>16</v>
      </c>
      <c r="G179" s="27">
        <v>0</v>
      </c>
    </row>
    <row r="180" spans="1:7" x14ac:dyDescent="0.25">
      <c r="A180" s="3" t="s">
        <v>208</v>
      </c>
      <c r="B180" s="3" t="s">
        <v>209</v>
      </c>
      <c r="C180" s="3" t="s">
        <v>1110</v>
      </c>
      <c r="D180" s="3" t="s">
        <v>220</v>
      </c>
      <c r="E180" s="1" t="s">
        <v>827</v>
      </c>
      <c r="F180" t="s">
        <v>16</v>
      </c>
      <c r="G180" s="27">
        <v>0</v>
      </c>
    </row>
    <row r="181" spans="1:7" x14ac:dyDescent="0.25">
      <c r="A181" s="3" t="s">
        <v>208</v>
      </c>
      <c r="B181" s="3" t="s">
        <v>209</v>
      </c>
      <c r="C181" s="3" t="s">
        <v>1111</v>
      </c>
      <c r="D181" s="3" t="s">
        <v>221</v>
      </c>
      <c r="E181" s="1" t="s">
        <v>827</v>
      </c>
      <c r="F181" t="s">
        <v>16</v>
      </c>
      <c r="G181" s="27">
        <v>0</v>
      </c>
    </row>
    <row r="182" spans="1:7" x14ac:dyDescent="0.25">
      <c r="A182" s="3" t="s">
        <v>208</v>
      </c>
      <c r="B182" s="3" t="s">
        <v>209</v>
      </c>
      <c r="C182" s="3" t="s">
        <v>1112</v>
      </c>
      <c r="D182" s="3" t="s">
        <v>222</v>
      </c>
      <c r="E182" s="1" t="s">
        <v>827</v>
      </c>
      <c r="F182" t="s">
        <v>16</v>
      </c>
      <c r="G182" s="27">
        <v>0</v>
      </c>
    </row>
    <row r="183" spans="1:7" x14ac:dyDescent="0.25">
      <c r="A183" s="3" t="s">
        <v>208</v>
      </c>
      <c r="B183" s="3" t="s">
        <v>209</v>
      </c>
      <c r="C183" s="3" t="s">
        <v>1113</v>
      </c>
      <c r="D183" s="3" t="s">
        <v>223</v>
      </c>
      <c r="E183" s="1" t="s">
        <v>827</v>
      </c>
      <c r="F183" t="s">
        <v>16</v>
      </c>
      <c r="G183" s="27">
        <v>0</v>
      </c>
    </row>
    <row r="184" spans="1:7" x14ac:dyDescent="0.25">
      <c r="A184" s="3" t="s">
        <v>208</v>
      </c>
      <c r="B184" s="3" t="s">
        <v>209</v>
      </c>
      <c r="C184" s="3" t="s">
        <v>1114</v>
      </c>
      <c r="D184" s="3" t="s">
        <v>224</v>
      </c>
      <c r="E184" s="1" t="s">
        <v>827</v>
      </c>
      <c r="F184" t="s">
        <v>16</v>
      </c>
      <c r="G184" s="27">
        <v>0</v>
      </c>
    </row>
    <row r="185" spans="1:7" x14ac:dyDescent="0.25">
      <c r="A185" s="3" t="s">
        <v>208</v>
      </c>
      <c r="B185" s="3" t="s">
        <v>209</v>
      </c>
      <c r="C185" s="3" t="s">
        <v>1115</v>
      </c>
      <c r="D185" s="3" t="s">
        <v>225</v>
      </c>
      <c r="E185" s="1" t="s">
        <v>827</v>
      </c>
      <c r="F185" t="s">
        <v>16</v>
      </c>
      <c r="G185" s="27">
        <v>0</v>
      </c>
    </row>
    <row r="186" spans="1:7" x14ac:dyDescent="0.25">
      <c r="A186" s="3" t="s">
        <v>208</v>
      </c>
      <c r="B186" s="3" t="s">
        <v>209</v>
      </c>
      <c r="C186" s="3" t="s">
        <v>1116</v>
      </c>
      <c r="D186" s="3" t="s">
        <v>226</v>
      </c>
      <c r="E186" s="1" t="s">
        <v>827</v>
      </c>
      <c r="F186" t="s">
        <v>16</v>
      </c>
      <c r="G186" s="27">
        <v>0</v>
      </c>
    </row>
    <row r="187" spans="1:7" x14ac:dyDescent="0.25">
      <c r="A187" s="3" t="s">
        <v>208</v>
      </c>
      <c r="B187" s="3" t="s">
        <v>209</v>
      </c>
      <c r="C187" s="3" t="s">
        <v>1117</v>
      </c>
      <c r="D187" s="3" t="s">
        <v>227</v>
      </c>
      <c r="E187" s="1" t="s">
        <v>827</v>
      </c>
      <c r="F187" t="s">
        <v>16</v>
      </c>
      <c r="G187" s="27">
        <v>0</v>
      </c>
    </row>
    <row r="188" spans="1:7" x14ac:dyDescent="0.25">
      <c r="A188" s="3" t="s">
        <v>208</v>
      </c>
      <c r="B188" s="3" t="s">
        <v>209</v>
      </c>
      <c r="C188" s="3" t="s">
        <v>1118</v>
      </c>
      <c r="D188" s="3" t="s">
        <v>228</v>
      </c>
      <c r="E188" s="1" t="s">
        <v>827</v>
      </c>
      <c r="F188" t="s">
        <v>16</v>
      </c>
      <c r="G188" s="27">
        <v>0</v>
      </c>
    </row>
    <row r="189" spans="1:7" x14ac:dyDescent="0.25">
      <c r="A189" s="3" t="s">
        <v>208</v>
      </c>
      <c r="B189" s="3" t="s">
        <v>209</v>
      </c>
      <c r="C189" s="3" t="s">
        <v>1119</v>
      </c>
      <c r="D189" s="3" t="s">
        <v>229</v>
      </c>
      <c r="E189" s="1" t="s">
        <v>827</v>
      </c>
      <c r="F189" t="s">
        <v>16</v>
      </c>
      <c r="G189" s="27">
        <v>0</v>
      </c>
    </row>
    <row r="190" spans="1:7" x14ac:dyDescent="0.25">
      <c r="A190" s="3" t="s">
        <v>208</v>
      </c>
      <c r="B190" s="3" t="s">
        <v>209</v>
      </c>
      <c r="C190" s="3" t="s">
        <v>1120</v>
      </c>
      <c r="D190" s="3" t="s">
        <v>230</v>
      </c>
      <c r="E190" s="1" t="s">
        <v>827</v>
      </c>
      <c r="F190" t="s">
        <v>16</v>
      </c>
      <c r="G190" s="27">
        <v>0</v>
      </c>
    </row>
    <row r="191" spans="1:7" x14ac:dyDescent="0.25">
      <c r="A191" s="3" t="s">
        <v>208</v>
      </c>
      <c r="B191" s="3" t="s">
        <v>209</v>
      </c>
      <c r="C191" s="3" t="s">
        <v>1121</v>
      </c>
      <c r="D191" s="3" t="s">
        <v>231</v>
      </c>
      <c r="E191" s="1" t="s">
        <v>827</v>
      </c>
      <c r="F191" t="s">
        <v>16</v>
      </c>
      <c r="G191" s="27">
        <v>0</v>
      </c>
    </row>
    <row r="192" spans="1:7" x14ac:dyDescent="0.25">
      <c r="A192" s="3" t="s">
        <v>208</v>
      </c>
      <c r="B192" s="3" t="s">
        <v>209</v>
      </c>
      <c r="C192" s="3" t="s">
        <v>1102</v>
      </c>
      <c r="D192" s="3" t="s">
        <v>232</v>
      </c>
      <c r="E192" s="1" t="s">
        <v>827</v>
      </c>
      <c r="F192" t="s">
        <v>16</v>
      </c>
      <c r="G192" s="27">
        <v>1</v>
      </c>
    </row>
    <row r="193" spans="1:7" x14ac:dyDescent="0.25">
      <c r="A193" s="3" t="s">
        <v>208</v>
      </c>
      <c r="B193" s="3" t="s">
        <v>209</v>
      </c>
      <c r="C193" s="3" t="s">
        <v>1103</v>
      </c>
      <c r="D193" s="3" t="s">
        <v>233</v>
      </c>
      <c r="E193" s="1" t="s">
        <v>827</v>
      </c>
      <c r="F193" t="s">
        <v>16</v>
      </c>
      <c r="G193" s="27">
        <v>0</v>
      </c>
    </row>
    <row r="194" spans="1:7" x14ac:dyDescent="0.25">
      <c r="A194" s="3" t="s">
        <v>208</v>
      </c>
      <c r="B194" s="3" t="s">
        <v>209</v>
      </c>
      <c r="C194" s="3" t="s">
        <v>1105</v>
      </c>
      <c r="D194" s="3" t="s">
        <v>234</v>
      </c>
      <c r="E194" s="1" t="s">
        <v>827</v>
      </c>
      <c r="F194" t="s">
        <v>16</v>
      </c>
      <c r="G194" s="27">
        <v>171</v>
      </c>
    </row>
    <row r="195" spans="1:7" x14ac:dyDescent="0.25">
      <c r="A195" s="3" t="s">
        <v>208</v>
      </c>
      <c r="B195" s="3" t="s">
        <v>209</v>
      </c>
      <c r="C195" s="3" t="s">
        <v>1106</v>
      </c>
      <c r="D195" s="3" t="s">
        <v>235</v>
      </c>
      <c r="E195" s="1" t="s">
        <v>827</v>
      </c>
      <c r="F195" t="s">
        <v>16</v>
      </c>
      <c r="G195" s="27">
        <v>1</v>
      </c>
    </row>
    <row r="196" spans="1:7" x14ac:dyDescent="0.25">
      <c r="A196" s="3" t="s">
        <v>208</v>
      </c>
      <c r="B196" s="3" t="s">
        <v>209</v>
      </c>
      <c r="C196" s="3" t="s">
        <v>1107</v>
      </c>
      <c r="D196" s="3" t="s">
        <v>236</v>
      </c>
      <c r="E196" s="1" t="s">
        <v>827</v>
      </c>
      <c r="F196" t="s">
        <v>16</v>
      </c>
      <c r="G196" s="27">
        <v>0</v>
      </c>
    </row>
    <row r="197" spans="1:7" x14ac:dyDescent="0.25">
      <c r="A197" s="3" t="s">
        <v>208</v>
      </c>
      <c r="B197" s="3" t="s">
        <v>209</v>
      </c>
      <c r="C197" s="3" t="s">
        <v>1108</v>
      </c>
      <c r="D197" s="3" t="s">
        <v>237</v>
      </c>
      <c r="E197" s="1" t="s">
        <v>827</v>
      </c>
      <c r="F197" t="s">
        <v>16</v>
      </c>
      <c r="G197" s="27">
        <v>0</v>
      </c>
    </row>
    <row r="198" spans="1:7" x14ac:dyDescent="0.25">
      <c r="A198" s="3" t="s">
        <v>208</v>
      </c>
      <c r="B198" s="3" t="s">
        <v>209</v>
      </c>
      <c r="C198" s="3" t="s">
        <v>1109</v>
      </c>
      <c r="D198" s="3" t="s">
        <v>238</v>
      </c>
      <c r="E198" s="1" t="s">
        <v>827</v>
      </c>
      <c r="F198" t="s">
        <v>16</v>
      </c>
      <c r="G198" s="27">
        <v>0</v>
      </c>
    </row>
    <row r="199" spans="1:7" x14ac:dyDescent="0.25">
      <c r="A199" s="3" t="s">
        <v>208</v>
      </c>
      <c r="B199" s="3" t="s">
        <v>209</v>
      </c>
      <c r="C199" s="3" t="s">
        <v>1111</v>
      </c>
      <c r="D199" s="3" t="s">
        <v>239</v>
      </c>
      <c r="E199" s="1" t="s">
        <v>827</v>
      </c>
      <c r="F199" t="s">
        <v>16</v>
      </c>
      <c r="G199" s="27">
        <v>0</v>
      </c>
    </row>
    <row r="200" spans="1:7" x14ac:dyDescent="0.25">
      <c r="A200" s="3" t="s">
        <v>208</v>
      </c>
      <c r="B200" s="3" t="s">
        <v>209</v>
      </c>
      <c r="C200" s="3" t="s">
        <v>1112</v>
      </c>
      <c r="D200" s="3" t="s">
        <v>240</v>
      </c>
      <c r="E200" s="1" t="s">
        <v>827</v>
      </c>
      <c r="F200" t="s">
        <v>16</v>
      </c>
      <c r="G200" s="27">
        <v>0</v>
      </c>
    </row>
    <row r="201" spans="1:7" x14ac:dyDescent="0.25">
      <c r="A201" s="3" t="s">
        <v>208</v>
      </c>
      <c r="B201" s="3" t="s">
        <v>209</v>
      </c>
      <c r="C201" s="3" t="s">
        <v>1113</v>
      </c>
      <c r="D201" s="3" t="s">
        <v>241</v>
      </c>
      <c r="E201" s="1" t="s">
        <v>827</v>
      </c>
      <c r="F201" t="s">
        <v>16</v>
      </c>
      <c r="G201" s="27">
        <v>0</v>
      </c>
    </row>
    <row r="202" spans="1:7" x14ac:dyDescent="0.25">
      <c r="A202" s="3" t="s">
        <v>208</v>
      </c>
      <c r="B202" s="3" t="s">
        <v>209</v>
      </c>
      <c r="C202" s="3" t="s">
        <v>1114</v>
      </c>
      <c r="D202" s="3" t="s">
        <v>242</v>
      </c>
      <c r="E202" s="1" t="s">
        <v>827</v>
      </c>
      <c r="F202" t="s">
        <v>16</v>
      </c>
      <c r="G202" s="27">
        <v>0</v>
      </c>
    </row>
    <row r="203" spans="1:7" x14ac:dyDescent="0.25">
      <c r="A203" s="3" t="s">
        <v>208</v>
      </c>
      <c r="B203" s="3" t="s">
        <v>209</v>
      </c>
      <c r="C203" s="3" t="s">
        <v>1115</v>
      </c>
      <c r="D203" s="3" t="s">
        <v>243</v>
      </c>
      <c r="E203" s="1" t="s">
        <v>827</v>
      </c>
      <c r="F203" t="s">
        <v>16</v>
      </c>
      <c r="G203" s="27">
        <v>0</v>
      </c>
    </row>
    <row r="204" spans="1:7" x14ac:dyDescent="0.25">
      <c r="A204" s="3" t="s">
        <v>208</v>
      </c>
      <c r="B204" s="3" t="s">
        <v>209</v>
      </c>
      <c r="C204" s="3" t="s">
        <v>1116</v>
      </c>
      <c r="D204" s="3" t="s">
        <v>244</v>
      </c>
      <c r="E204" s="1" t="s">
        <v>827</v>
      </c>
      <c r="F204" t="s">
        <v>16</v>
      </c>
      <c r="G204" s="27">
        <v>0</v>
      </c>
    </row>
    <row r="205" spans="1:7" x14ac:dyDescent="0.25">
      <c r="A205" s="3" t="s">
        <v>208</v>
      </c>
      <c r="B205" s="3" t="s">
        <v>209</v>
      </c>
      <c r="C205" s="3" t="s">
        <v>1117</v>
      </c>
      <c r="D205" s="3" t="s">
        <v>245</v>
      </c>
      <c r="E205" s="1" t="s">
        <v>827</v>
      </c>
      <c r="F205" t="s">
        <v>16</v>
      </c>
      <c r="G205" s="27">
        <v>0</v>
      </c>
    </row>
    <row r="206" spans="1:7" x14ac:dyDescent="0.25">
      <c r="A206" s="3" t="s">
        <v>208</v>
      </c>
      <c r="B206" s="3" t="s">
        <v>209</v>
      </c>
      <c r="C206" s="3" t="s">
        <v>1118</v>
      </c>
      <c r="D206" s="3" t="s">
        <v>246</v>
      </c>
      <c r="E206" s="1" t="s">
        <v>827</v>
      </c>
      <c r="F206" t="s">
        <v>16</v>
      </c>
      <c r="G206" s="27">
        <v>0</v>
      </c>
    </row>
    <row r="207" spans="1:7" x14ac:dyDescent="0.25">
      <c r="A207" s="3" t="s">
        <v>208</v>
      </c>
      <c r="B207" s="3" t="s">
        <v>209</v>
      </c>
      <c r="C207" s="3" t="s">
        <v>1119</v>
      </c>
      <c r="D207" s="3" t="s">
        <v>247</v>
      </c>
      <c r="E207" s="1" t="s">
        <v>827</v>
      </c>
      <c r="F207" t="s">
        <v>16</v>
      </c>
      <c r="G207" s="27">
        <v>0</v>
      </c>
    </row>
    <row r="208" spans="1:7" x14ac:dyDescent="0.25">
      <c r="A208" s="3" t="s">
        <v>208</v>
      </c>
      <c r="B208" s="3" t="s">
        <v>209</v>
      </c>
      <c r="C208" s="3" t="s">
        <v>1120</v>
      </c>
      <c r="D208" s="3" t="s">
        <v>248</v>
      </c>
      <c r="E208" s="1" t="s">
        <v>827</v>
      </c>
      <c r="F208" t="s">
        <v>16</v>
      </c>
      <c r="G208" s="27">
        <v>0</v>
      </c>
    </row>
    <row r="209" spans="1:7" x14ac:dyDescent="0.25">
      <c r="A209" s="3" t="s">
        <v>208</v>
      </c>
      <c r="B209" s="3" t="s">
        <v>209</v>
      </c>
      <c r="C209" s="3" t="s">
        <v>1121</v>
      </c>
      <c r="D209" s="3" t="s">
        <v>249</v>
      </c>
      <c r="E209" s="1" t="s">
        <v>827</v>
      </c>
      <c r="F209" t="s">
        <v>16</v>
      </c>
      <c r="G209" s="27">
        <v>0</v>
      </c>
    </row>
    <row r="210" spans="1:7" x14ac:dyDescent="0.25">
      <c r="A210" s="3" t="s">
        <v>250</v>
      </c>
      <c r="B210" s="3" t="s">
        <v>251</v>
      </c>
      <c r="C210" s="3" t="s">
        <v>1207</v>
      </c>
      <c r="D210" s="3" t="s">
        <v>252</v>
      </c>
      <c r="E210" s="1" t="s">
        <v>827</v>
      </c>
      <c r="F210" t="s">
        <v>16</v>
      </c>
      <c r="G210" s="27">
        <v>0</v>
      </c>
    </row>
    <row r="211" spans="1:7" x14ac:dyDescent="0.25">
      <c r="A211" s="3" t="s">
        <v>250</v>
      </c>
      <c r="B211" s="3" t="s">
        <v>251</v>
      </c>
      <c r="C211" s="3" t="s">
        <v>1208</v>
      </c>
      <c r="D211" s="3" t="s">
        <v>253</v>
      </c>
      <c r="E211" s="1" t="s">
        <v>827</v>
      </c>
      <c r="F211" t="s">
        <v>16</v>
      </c>
      <c r="G211" s="27">
        <v>29</v>
      </c>
    </row>
    <row r="212" spans="1:7" x14ac:dyDescent="0.25">
      <c r="A212" s="3" t="s">
        <v>250</v>
      </c>
      <c r="B212" s="3" t="s">
        <v>251</v>
      </c>
      <c r="C212" s="3" t="s">
        <v>1205</v>
      </c>
      <c r="D212" s="3" t="s">
        <v>254</v>
      </c>
      <c r="E212" s="1" t="s">
        <v>827</v>
      </c>
      <c r="F212" t="s">
        <v>16</v>
      </c>
      <c r="G212" s="27">
        <v>0</v>
      </c>
    </row>
    <row r="213" spans="1:7" x14ac:dyDescent="0.25">
      <c r="A213" s="3" t="s">
        <v>250</v>
      </c>
      <c r="B213" s="3" t="s">
        <v>251</v>
      </c>
      <c r="C213" s="3" t="s">
        <v>1206</v>
      </c>
      <c r="D213" s="3" t="s">
        <v>255</v>
      </c>
      <c r="E213" s="1" t="s">
        <v>827</v>
      </c>
      <c r="F213" t="s">
        <v>16</v>
      </c>
      <c r="G213" s="27">
        <v>0</v>
      </c>
    </row>
    <row r="214" spans="1:7" x14ac:dyDescent="0.25">
      <c r="A214" s="3" t="s">
        <v>250</v>
      </c>
      <c r="B214" s="3" t="s">
        <v>251</v>
      </c>
      <c r="C214" s="3" t="s">
        <v>1209</v>
      </c>
      <c r="D214" s="3" t="s">
        <v>256</v>
      </c>
      <c r="E214" s="1" t="s">
        <v>827</v>
      </c>
      <c r="F214" t="s">
        <v>16</v>
      </c>
      <c r="G214" s="27">
        <v>0</v>
      </c>
    </row>
    <row r="215" spans="1:7" x14ac:dyDescent="0.25">
      <c r="A215" s="3" t="s">
        <v>250</v>
      </c>
      <c r="B215" s="3" t="s">
        <v>251</v>
      </c>
      <c r="C215" s="3" t="s">
        <v>1210</v>
      </c>
      <c r="D215" s="3" t="s">
        <v>257</v>
      </c>
      <c r="E215" s="1" t="s">
        <v>827</v>
      </c>
      <c r="F215" t="s">
        <v>16</v>
      </c>
      <c r="G215" s="27">
        <v>0</v>
      </c>
    </row>
    <row r="216" spans="1:7" x14ac:dyDescent="0.25">
      <c r="A216" s="3" t="s">
        <v>250</v>
      </c>
      <c r="B216" s="3" t="s">
        <v>251</v>
      </c>
      <c r="C216" s="3" t="s">
        <v>1211</v>
      </c>
      <c r="D216" s="3" t="s">
        <v>258</v>
      </c>
      <c r="E216" s="1" t="s">
        <v>827</v>
      </c>
      <c r="F216" t="s">
        <v>16</v>
      </c>
      <c r="G216" s="27">
        <v>0</v>
      </c>
    </row>
    <row r="217" spans="1:7" x14ac:dyDescent="0.25">
      <c r="A217" s="3" t="s">
        <v>250</v>
      </c>
      <c r="B217" s="3" t="s">
        <v>251</v>
      </c>
      <c r="C217" s="3" t="s">
        <v>1212</v>
      </c>
      <c r="D217" s="3" t="s">
        <v>259</v>
      </c>
      <c r="E217" s="1" t="s">
        <v>827</v>
      </c>
      <c r="F217" t="s">
        <v>16</v>
      </c>
      <c r="G217" s="27">
        <v>0</v>
      </c>
    </row>
    <row r="218" spans="1:7" x14ac:dyDescent="0.25">
      <c r="A218" s="3" t="s">
        <v>250</v>
      </c>
      <c r="B218" s="3" t="s">
        <v>251</v>
      </c>
      <c r="C218" s="3" t="s">
        <v>1213</v>
      </c>
      <c r="D218" s="3" t="s">
        <v>260</v>
      </c>
      <c r="E218" s="1" t="s">
        <v>827</v>
      </c>
      <c r="F218" t="s">
        <v>16</v>
      </c>
      <c r="G218" s="27">
        <v>0</v>
      </c>
    </row>
    <row r="219" spans="1:7" x14ac:dyDescent="0.25">
      <c r="A219" s="3" t="s">
        <v>250</v>
      </c>
      <c r="B219" s="3" t="s">
        <v>251</v>
      </c>
      <c r="C219" s="3" t="s">
        <v>1214</v>
      </c>
      <c r="D219" s="3" t="s">
        <v>261</v>
      </c>
      <c r="E219" s="1" t="s">
        <v>827</v>
      </c>
      <c r="F219" t="s">
        <v>16</v>
      </c>
      <c r="G219" s="27">
        <v>0</v>
      </c>
    </row>
    <row r="220" spans="1:7" x14ac:dyDescent="0.25">
      <c r="A220" s="3" t="s">
        <v>250</v>
      </c>
      <c r="B220" s="3" t="s">
        <v>251</v>
      </c>
      <c r="C220" s="3" t="s">
        <v>1215</v>
      </c>
      <c r="D220" s="3" t="s">
        <v>262</v>
      </c>
      <c r="E220" s="1" t="s">
        <v>827</v>
      </c>
      <c r="F220" t="s">
        <v>16</v>
      </c>
      <c r="G220" s="27">
        <v>0</v>
      </c>
    </row>
    <row r="221" spans="1:7" x14ac:dyDescent="0.25">
      <c r="A221" s="3" t="s">
        <v>250</v>
      </c>
      <c r="B221" s="3" t="s">
        <v>251</v>
      </c>
      <c r="C221" s="3" t="s">
        <v>1216</v>
      </c>
      <c r="D221" s="3" t="s">
        <v>263</v>
      </c>
      <c r="E221" s="1" t="s">
        <v>827</v>
      </c>
      <c r="F221" t="s">
        <v>16</v>
      </c>
      <c r="G221" s="27">
        <v>0</v>
      </c>
    </row>
    <row r="222" spans="1:7" x14ac:dyDescent="0.25">
      <c r="A222" s="3" t="s">
        <v>250</v>
      </c>
      <c r="B222" s="3" t="s">
        <v>251</v>
      </c>
      <c r="C222" s="3" t="s">
        <v>1217</v>
      </c>
      <c r="D222" s="3" t="s">
        <v>264</v>
      </c>
      <c r="E222" s="1" t="s">
        <v>827</v>
      </c>
      <c r="F222" t="s">
        <v>16</v>
      </c>
      <c r="G222" s="27">
        <v>0</v>
      </c>
    </row>
    <row r="223" spans="1:7" x14ac:dyDescent="0.25">
      <c r="A223" s="3" t="s">
        <v>250</v>
      </c>
      <c r="B223" s="3" t="s">
        <v>251</v>
      </c>
      <c r="C223" s="3" t="s">
        <v>1218</v>
      </c>
      <c r="D223" s="3" t="s">
        <v>265</v>
      </c>
      <c r="E223" s="1" t="s">
        <v>827</v>
      </c>
      <c r="F223" t="s">
        <v>16</v>
      </c>
      <c r="G223" s="27">
        <v>0</v>
      </c>
    </row>
    <row r="224" spans="1:7" x14ac:dyDescent="0.25">
      <c r="A224" s="3" t="s">
        <v>250</v>
      </c>
      <c r="B224" s="3" t="s">
        <v>251</v>
      </c>
      <c r="C224" s="3" t="s">
        <v>1219</v>
      </c>
      <c r="D224" s="3" t="s">
        <v>266</v>
      </c>
      <c r="E224" s="1" t="s">
        <v>827</v>
      </c>
      <c r="F224" t="s">
        <v>16</v>
      </c>
      <c r="G224" s="27">
        <v>0</v>
      </c>
    </row>
    <row r="225" spans="1:7" x14ac:dyDescent="0.25">
      <c r="A225" s="3" t="s">
        <v>250</v>
      </c>
      <c r="B225" s="3" t="s">
        <v>251</v>
      </c>
      <c r="C225" s="3" t="s">
        <v>1220</v>
      </c>
      <c r="D225" s="3" t="s">
        <v>267</v>
      </c>
      <c r="E225" s="1" t="s">
        <v>827</v>
      </c>
      <c r="F225" t="s">
        <v>16</v>
      </c>
      <c r="G225" s="27">
        <v>0</v>
      </c>
    </row>
    <row r="226" spans="1:7" x14ac:dyDescent="0.25">
      <c r="A226" s="3" t="s">
        <v>250</v>
      </c>
      <c r="B226" s="3" t="s">
        <v>251</v>
      </c>
      <c r="C226" s="3" t="s">
        <v>1221</v>
      </c>
      <c r="D226" s="3" t="s">
        <v>268</v>
      </c>
      <c r="E226" s="1" t="s">
        <v>827</v>
      </c>
      <c r="F226" t="s">
        <v>16</v>
      </c>
      <c r="G226" s="27">
        <v>0</v>
      </c>
    </row>
    <row r="227" spans="1:7" x14ac:dyDescent="0.25">
      <c r="A227" s="3" t="s">
        <v>250</v>
      </c>
      <c r="B227" s="3" t="s">
        <v>251</v>
      </c>
      <c r="C227" s="3" t="s">
        <v>1222</v>
      </c>
      <c r="D227" s="3" t="s">
        <v>269</v>
      </c>
      <c r="E227" s="1" t="s">
        <v>827</v>
      </c>
      <c r="F227" t="s">
        <v>16</v>
      </c>
      <c r="G227" s="27">
        <v>0</v>
      </c>
    </row>
    <row r="228" spans="1:7" x14ac:dyDescent="0.25">
      <c r="A228" s="3" t="s">
        <v>250</v>
      </c>
      <c r="B228" s="3" t="s">
        <v>251</v>
      </c>
      <c r="C228" s="3" t="s">
        <v>1223</v>
      </c>
      <c r="D228" s="3" t="s">
        <v>270</v>
      </c>
      <c r="E228" s="1" t="s">
        <v>827</v>
      </c>
      <c r="F228" t="s">
        <v>16</v>
      </c>
      <c r="G228" s="27">
        <v>0</v>
      </c>
    </row>
    <row r="229" spans="1:7" x14ac:dyDescent="0.25">
      <c r="A229" s="3" t="s">
        <v>250</v>
      </c>
      <c r="B229" s="3" t="s">
        <v>251</v>
      </c>
      <c r="C229" s="3" t="s">
        <v>1224</v>
      </c>
      <c r="D229" s="3" t="s">
        <v>271</v>
      </c>
      <c r="E229" s="1" t="s">
        <v>827</v>
      </c>
      <c r="F229" t="s">
        <v>16</v>
      </c>
      <c r="G229" s="27">
        <v>0</v>
      </c>
    </row>
    <row r="230" spans="1:7" x14ac:dyDescent="0.25">
      <c r="A230" s="3" t="s">
        <v>272</v>
      </c>
      <c r="B230" s="3" t="s">
        <v>273</v>
      </c>
      <c r="C230" s="3" t="s">
        <v>1160</v>
      </c>
      <c r="D230" s="3" t="s">
        <v>274</v>
      </c>
      <c r="E230" s="1" t="s">
        <v>827</v>
      </c>
      <c r="F230" t="s">
        <v>16</v>
      </c>
      <c r="G230" s="27">
        <v>1</v>
      </c>
    </row>
    <row r="231" spans="1:7" x14ac:dyDescent="0.25">
      <c r="A231" s="3" t="s">
        <v>272</v>
      </c>
      <c r="B231" s="3" t="s">
        <v>273</v>
      </c>
      <c r="C231" s="3" t="s">
        <v>1144</v>
      </c>
      <c r="D231" s="3" t="s">
        <v>275</v>
      </c>
      <c r="E231" s="1" t="s">
        <v>827</v>
      </c>
      <c r="F231" t="s">
        <v>16</v>
      </c>
      <c r="G231" s="27">
        <v>12</v>
      </c>
    </row>
    <row r="232" spans="1:7" x14ac:dyDescent="0.25">
      <c r="A232" s="3" t="s">
        <v>272</v>
      </c>
      <c r="B232" s="3" t="s">
        <v>273</v>
      </c>
      <c r="C232" s="3" t="s">
        <v>1142</v>
      </c>
      <c r="D232" s="3" t="s">
        <v>276</v>
      </c>
      <c r="E232" s="1" t="s">
        <v>827</v>
      </c>
      <c r="F232" t="s">
        <v>16</v>
      </c>
      <c r="G232" s="27">
        <v>0</v>
      </c>
    </row>
    <row r="233" spans="1:7" x14ac:dyDescent="0.25">
      <c r="A233" s="3" t="s">
        <v>272</v>
      </c>
      <c r="B233" s="3" t="s">
        <v>273</v>
      </c>
      <c r="C233" s="3" t="s">
        <v>1143</v>
      </c>
      <c r="D233" s="3" t="s">
        <v>277</v>
      </c>
      <c r="E233" s="1" t="s">
        <v>827</v>
      </c>
      <c r="F233" t="s">
        <v>16</v>
      </c>
      <c r="G233" s="27">
        <v>0</v>
      </c>
    </row>
    <row r="234" spans="1:7" x14ac:dyDescent="0.25">
      <c r="A234" s="3" t="s">
        <v>272</v>
      </c>
      <c r="B234" s="3" t="s">
        <v>273</v>
      </c>
      <c r="C234" s="3" t="s">
        <v>1144</v>
      </c>
      <c r="D234" s="3" t="s">
        <v>278</v>
      </c>
      <c r="E234" s="1" t="s">
        <v>827</v>
      </c>
      <c r="F234" t="s">
        <v>16</v>
      </c>
      <c r="G234" s="27">
        <v>1</v>
      </c>
    </row>
    <row r="235" spans="1:7" x14ac:dyDescent="0.25">
      <c r="A235" s="3" t="s">
        <v>272</v>
      </c>
      <c r="B235" s="3" t="s">
        <v>273</v>
      </c>
      <c r="C235" s="3" t="s">
        <v>1145</v>
      </c>
      <c r="D235" s="3" t="s">
        <v>279</v>
      </c>
      <c r="E235" s="1" t="s">
        <v>827</v>
      </c>
      <c r="F235" t="s">
        <v>16</v>
      </c>
      <c r="G235" s="27">
        <v>65</v>
      </c>
    </row>
    <row r="236" spans="1:7" x14ac:dyDescent="0.25">
      <c r="A236" s="3" t="s">
        <v>272</v>
      </c>
      <c r="B236" s="3" t="s">
        <v>273</v>
      </c>
      <c r="C236" s="3" t="s">
        <v>1146</v>
      </c>
      <c r="D236" s="3" t="s">
        <v>280</v>
      </c>
      <c r="E236" s="1" t="s">
        <v>827</v>
      </c>
      <c r="F236" t="s">
        <v>16</v>
      </c>
      <c r="G236" s="27">
        <v>0</v>
      </c>
    </row>
    <row r="237" spans="1:7" x14ac:dyDescent="0.25">
      <c r="A237" s="3" t="s">
        <v>272</v>
      </c>
      <c r="B237" s="3" t="s">
        <v>273</v>
      </c>
      <c r="C237" s="3" t="s">
        <v>1147</v>
      </c>
      <c r="D237" s="3" t="s">
        <v>281</v>
      </c>
      <c r="E237" s="1" t="s">
        <v>827</v>
      </c>
      <c r="F237" t="s">
        <v>16</v>
      </c>
      <c r="G237" s="27">
        <v>0</v>
      </c>
    </row>
    <row r="238" spans="1:7" x14ac:dyDescent="0.25">
      <c r="A238" s="3" t="s">
        <v>272</v>
      </c>
      <c r="B238" s="3" t="s">
        <v>273</v>
      </c>
      <c r="C238" s="3" t="s">
        <v>1148</v>
      </c>
      <c r="D238" s="3" t="s">
        <v>282</v>
      </c>
      <c r="E238" s="1" t="s">
        <v>827</v>
      </c>
      <c r="F238" t="s">
        <v>16</v>
      </c>
      <c r="G238" s="27">
        <v>0</v>
      </c>
    </row>
    <row r="239" spans="1:7" x14ac:dyDescent="0.25">
      <c r="A239" s="3" t="s">
        <v>272</v>
      </c>
      <c r="B239" s="3" t="s">
        <v>273</v>
      </c>
      <c r="C239" s="3" t="s">
        <v>1149</v>
      </c>
      <c r="D239" s="3" t="s">
        <v>283</v>
      </c>
      <c r="E239" s="1" t="s">
        <v>827</v>
      </c>
      <c r="F239" t="s">
        <v>16</v>
      </c>
      <c r="G239" s="27">
        <v>0</v>
      </c>
    </row>
    <row r="240" spans="1:7" x14ac:dyDescent="0.25">
      <c r="A240" s="3" t="s">
        <v>272</v>
      </c>
      <c r="B240" s="3" t="s">
        <v>273</v>
      </c>
      <c r="C240" s="3" t="s">
        <v>1150</v>
      </c>
      <c r="D240" s="3" t="s">
        <v>284</v>
      </c>
      <c r="E240" s="1" t="s">
        <v>827</v>
      </c>
      <c r="F240" t="s">
        <v>16</v>
      </c>
      <c r="G240" s="27">
        <v>0</v>
      </c>
    </row>
    <row r="241" spans="1:7" x14ac:dyDescent="0.25">
      <c r="A241" s="3" t="s">
        <v>272</v>
      </c>
      <c r="B241" s="3" t="s">
        <v>273</v>
      </c>
      <c r="C241" s="3" t="s">
        <v>1151</v>
      </c>
      <c r="D241" s="3" t="s">
        <v>285</v>
      </c>
      <c r="E241" s="1" t="s">
        <v>827</v>
      </c>
      <c r="F241" t="s">
        <v>16</v>
      </c>
      <c r="G241" s="27">
        <v>0</v>
      </c>
    </row>
    <row r="242" spans="1:7" x14ac:dyDescent="0.25">
      <c r="A242" s="3" t="s">
        <v>272</v>
      </c>
      <c r="B242" s="3" t="s">
        <v>273</v>
      </c>
      <c r="C242" s="3" t="s">
        <v>1152</v>
      </c>
      <c r="D242" s="3" t="s">
        <v>286</v>
      </c>
      <c r="E242" s="1" t="s">
        <v>827</v>
      </c>
      <c r="F242" t="s">
        <v>16</v>
      </c>
      <c r="G242" s="27">
        <v>0</v>
      </c>
    </row>
    <row r="243" spans="1:7" x14ac:dyDescent="0.25">
      <c r="A243" s="3" t="s">
        <v>272</v>
      </c>
      <c r="B243" s="3" t="s">
        <v>273</v>
      </c>
      <c r="C243" s="3" t="s">
        <v>1153</v>
      </c>
      <c r="D243" s="3" t="s">
        <v>287</v>
      </c>
      <c r="E243" s="1" t="s">
        <v>827</v>
      </c>
      <c r="F243" t="s">
        <v>16</v>
      </c>
      <c r="G243" s="27">
        <v>0</v>
      </c>
    </row>
    <row r="244" spans="1:7" x14ac:dyDescent="0.25">
      <c r="A244" s="3" t="s">
        <v>272</v>
      </c>
      <c r="B244" s="3" t="s">
        <v>273</v>
      </c>
      <c r="C244" s="3" t="s">
        <v>1154</v>
      </c>
      <c r="D244" s="3" t="s">
        <v>288</v>
      </c>
      <c r="E244" s="1" t="s">
        <v>827</v>
      </c>
      <c r="F244" t="s">
        <v>16</v>
      </c>
      <c r="G244" s="27">
        <v>0</v>
      </c>
    </row>
    <row r="245" spans="1:7" x14ac:dyDescent="0.25">
      <c r="A245" s="3" t="s">
        <v>272</v>
      </c>
      <c r="B245" s="3" t="s">
        <v>273</v>
      </c>
      <c r="C245" s="3" t="s">
        <v>1155</v>
      </c>
      <c r="D245" s="3" t="s">
        <v>289</v>
      </c>
      <c r="E245" s="1" t="s">
        <v>827</v>
      </c>
      <c r="F245" t="s">
        <v>16</v>
      </c>
      <c r="G245" s="27">
        <v>0</v>
      </c>
    </row>
    <row r="246" spans="1:7" x14ac:dyDescent="0.25">
      <c r="A246" s="3" t="s">
        <v>272</v>
      </c>
      <c r="B246" s="3" t="s">
        <v>273</v>
      </c>
      <c r="C246" s="3" t="s">
        <v>1156</v>
      </c>
      <c r="D246" s="3" t="s">
        <v>290</v>
      </c>
      <c r="E246" s="1" t="s">
        <v>827</v>
      </c>
      <c r="F246" t="s">
        <v>16</v>
      </c>
      <c r="G246" s="27">
        <v>0</v>
      </c>
    </row>
    <row r="247" spans="1:7" x14ac:dyDescent="0.25">
      <c r="A247" s="3" t="s">
        <v>272</v>
      </c>
      <c r="B247" s="3" t="s">
        <v>273</v>
      </c>
      <c r="C247" s="3" t="s">
        <v>1157</v>
      </c>
      <c r="D247" s="3" t="s">
        <v>291</v>
      </c>
      <c r="E247" s="1" t="s">
        <v>827</v>
      </c>
      <c r="F247" t="s">
        <v>16</v>
      </c>
      <c r="G247" s="27">
        <v>0</v>
      </c>
    </row>
    <row r="248" spans="1:7" x14ac:dyDescent="0.25">
      <c r="A248" s="3" t="s">
        <v>272</v>
      </c>
      <c r="B248" s="3" t="s">
        <v>273</v>
      </c>
      <c r="C248" s="3" t="s">
        <v>1158</v>
      </c>
      <c r="D248" s="3" t="s">
        <v>292</v>
      </c>
      <c r="E248" s="1" t="s">
        <v>827</v>
      </c>
      <c r="F248" t="s">
        <v>16</v>
      </c>
      <c r="G248" s="27">
        <v>0</v>
      </c>
    </row>
    <row r="249" spans="1:7" x14ac:dyDescent="0.25">
      <c r="A249" s="3" t="s">
        <v>272</v>
      </c>
      <c r="B249" s="3" t="s">
        <v>273</v>
      </c>
      <c r="C249" s="3" t="s">
        <v>1159</v>
      </c>
      <c r="D249" s="3" t="s">
        <v>293</v>
      </c>
      <c r="E249" s="1" t="s">
        <v>827</v>
      </c>
      <c r="F249" t="s">
        <v>16</v>
      </c>
      <c r="G249" s="27">
        <v>0</v>
      </c>
    </row>
    <row r="250" spans="1:7" x14ac:dyDescent="0.25">
      <c r="A250" s="3" t="s">
        <v>272</v>
      </c>
      <c r="B250" s="3" t="s">
        <v>273</v>
      </c>
      <c r="C250" s="3" t="s">
        <v>1161</v>
      </c>
      <c r="D250" s="3" t="s">
        <v>294</v>
      </c>
      <c r="E250" s="1" t="s">
        <v>827</v>
      </c>
      <c r="F250" t="s">
        <v>16</v>
      </c>
      <c r="G250" s="27">
        <v>0</v>
      </c>
    </row>
    <row r="251" spans="1:7" x14ac:dyDescent="0.25">
      <c r="A251" s="3" t="s">
        <v>272</v>
      </c>
      <c r="B251" s="3" t="s">
        <v>273</v>
      </c>
      <c r="C251" s="3" t="s">
        <v>1142</v>
      </c>
      <c r="D251" s="3" t="s">
        <v>295</v>
      </c>
      <c r="E251" s="1" t="s">
        <v>827</v>
      </c>
      <c r="F251" t="s">
        <v>16</v>
      </c>
      <c r="G251" s="27">
        <v>0</v>
      </c>
    </row>
    <row r="252" spans="1:7" x14ac:dyDescent="0.25">
      <c r="A252" s="3" t="s">
        <v>272</v>
      </c>
      <c r="B252" s="3" t="s">
        <v>273</v>
      </c>
      <c r="C252" s="3" t="s">
        <v>1143</v>
      </c>
      <c r="D252" s="3" t="s">
        <v>296</v>
      </c>
      <c r="E252" s="1" t="s">
        <v>827</v>
      </c>
      <c r="F252" t="s">
        <v>16</v>
      </c>
      <c r="G252" s="27">
        <v>1</v>
      </c>
    </row>
    <row r="253" spans="1:7" x14ac:dyDescent="0.25">
      <c r="A253" s="3" t="s">
        <v>272</v>
      </c>
      <c r="B253" s="3" t="s">
        <v>273</v>
      </c>
      <c r="C253" s="3" t="s">
        <v>1145</v>
      </c>
      <c r="D253" s="3" t="s">
        <v>297</v>
      </c>
      <c r="E253" s="1" t="s">
        <v>827</v>
      </c>
      <c r="F253" t="s">
        <v>16</v>
      </c>
      <c r="G253" s="27">
        <v>308</v>
      </c>
    </row>
    <row r="254" spans="1:7" x14ac:dyDescent="0.25">
      <c r="A254" s="3" t="s">
        <v>272</v>
      </c>
      <c r="B254" s="3" t="s">
        <v>273</v>
      </c>
      <c r="C254" s="3" t="s">
        <v>1146</v>
      </c>
      <c r="D254" s="3" t="s">
        <v>298</v>
      </c>
      <c r="E254" s="1" t="s">
        <v>827</v>
      </c>
      <c r="F254" t="s">
        <v>16</v>
      </c>
      <c r="G254" s="27">
        <v>0</v>
      </c>
    </row>
    <row r="255" spans="1:7" x14ac:dyDescent="0.25">
      <c r="A255" s="3" t="s">
        <v>272</v>
      </c>
      <c r="B255" s="3" t="s">
        <v>273</v>
      </c>
      <c r="C255" s="3" t="s">
        <v>1147</v>
      </c>
      <c r="D255" s="3" t="s">
        <v>299</v>
      </c>
      <c r="E255" s="1" t="s">
        <v>827</v>
      </c>
      <c r="F255" t="s">
        <v>16</v>
      </c>
      <c r="G255" s="27">
        <v>0</v>
      </c>
    </row>
    <row r="256" spans="1:7" x14ac:dyDescent="0.25">
      <c r="A256" s="3" t="s">
        <v>272</v>
      </c>
      <c r="B256" s="3" t="s">
        <v>273</v>
      </c>
      <c r="C256" s="3" t="s">
        <v>1148</v>
      </c>
      <c r="D256" s="3" t="s">
        <v>300</v>
      </c>
      <c r="E256" s="1" t="s">
        <v>827</v>
      </c>
      <c r="F256" t="s">
        <v>16</v>
      </c>
      <c r="G256" s="27">
        <v>0</v>
      </c>
    </row>
    <row r="257" spans="1:7" x14ac:dyDescent="0.25">
      <c r="A257" s="3" t="s">
        <v>272</v>
      </c>
      <c r="B257" s="3" t="s">
        <v>273</v>
      </c>
      <c r="C257" s="3" t="s">
        <v>1149</v>
      </c>
      <c r="D257" s="3" t="s">
        <v>301</v>
      </c>
      <c r="E257" s="1" t="s">
        <v>827</v>
      </c>
      <c r="F257" t="s">
        <v>16</v>
      </c>
      <c r="G257" s="27">
        <v>0</v>
      </c>
    </row>
    <row r="258" spans="1:7" x14ac:dyDescent="0.25">
      <c r="A258" s="3" t="s">
        <v>272</v>
      </c>
      <c r="B258" s="3" t="s">
        <v>273</v>
      </c>
      <c r="C258" s="3" t="s">
        <v>1150</v>
      </c>
      <c r="D258" s="3" t="s">
        <v>302</v>
      </c>
      <c r="E258" s="1" t="s">
        <v>827</v>
      </c>
      <c r="F258" t="s">
        <v>16</v>
      </c>
      <c r="G258" s="27">
        <v>0</v>
      </c>
    </row>
    <row r="259" spans="1:7" x14ac:dyDescent="0.25">
      <c r="A259" s="3" t="s">
        <v>272</v>
      </c>
      <c r="B259" s="3" t="s">
        <v>273</v>
      </c>
      <c r="C259" s="3" t="s">
        <v>1151</v>
      </c>
      <c r="D259" s="3" t="s">
        <v>303</v>
      </c>
      <c r="E259" s="1" t="s">
        <v>827</v>
      </c>
      <c r="F259" t="s">
        <v>16</v>
      </c>
      <c r="G259" s="27">
        <v>0</v>
      </c>
    </row>
    <row r="260" spans="1:7" x14ac:dyDescent="0.25">
      <c r="A260" s="3" t="s">
        <v>272</v>
      </c>
      <c r="B260" s="3" t="s">
        <v>273</v>
      </c>
      <c r="C260" s="3" t="s">
        <v>1152</v>
      </c>
      <c r="D260" s="3" t="s">
        <v>304</v>
      </c>
      <c r="E260" s="1" t="s">
        <v>827</v>
      </c>
      <c r="F260" t="s">
        <v>16</v>
      </c>
      <c r="G260" s="27">
        <v>0</v>
      </c>
    </row>
    <row r="261" spans="1:7" x14ac:dyDescent="0.25">
      <c r="A261" s="3" t="s">
        <v>272</v>
      </c>
      <c r="B261" s="3" t="s">
        <v>273</v>
      </c>
      <c r="C261" s="3" t="s">
        <v>1153</v>
      </c>
      <c r="D261" s="3" t="s">
        <v>305</v>
      </c>
      <c r="E261" s="1" t="s">
        <v>827</v>
      </c>
      <c r="F261" t="s">
        <v>16</v>
      </c>
      <c r="G261" s="27">
        <v>0</v>
      </c>
    </row>
    <row r="262" spans="1:7" x14ac:dyDescent="0.25">
      <c r="A262" s="3" t="s">
        <v>272</v>
      </c>
      <c r="B262" s="3" t="s">
        <v>273</v>
      </c>
      <c r="C262" s="3" t="s">
        <v>1154</v>
      </c>
      <c r="D262" s="3" t="s">
        <v>306</v>
      </c>
      <c r="E262" s="1" t="s">
        <v>827</v>
      </c>
      <c r="F262" t="s">
        <v>16</v>
      </c>
      <c r="G262" s="27">
        <v>0</v>
      </c>
    </row>
    <row r="263" spans="1:7" x14ac:dyDescent="0.25">
      <c r="A263" s="3" t="s">
        <v>272</v>
      </c>
      <c r="B263" s="3" t="s">
        <v>273</v>
      </c>
      <c r="C263" s="3" t="s">
        <v>1155</v>
      </c>
      <c r="D263" s="3" t="s">
        <v>307</v>
      </c>
      <c r="E263" s="1" t="s">
        <v>827</v>
      </c>
      <c r="F263" t="s">
        <v>16</v>
      </c>
      <c r="G263" s="27">
        <v>0</v>
      </c>
    </row>
    <row r="264" spans="1:7" x14ac:dyDescent="0.25">
      <c r="A264" s="3" t="s">
        <v>272</v>
      </c>
      <c r="B264" s="3" t="s">
        <v>273</v>
      </c>
      <c r="C264" s="3" t="s">
        <v>1156</v>
      </c>
      <c r="D264" s="3" t="s">
        <v>308</v>
      </c>
      <c r="E264" s="1" t="s">
        <v>827</v>
      </c>
      <c r="F264" t="s">
        <v>16</v>
      </c>
      <c r="G264" s="27">
        <v>0</v>
      </c>
    </row>
    <row r="265" spans="1:7" x14ac:dyDescent="0.25">
      <c r="A265" s="3" t="s">
        <v>272</v>
      </c>
      <c r="B265" s="3" t="s">
        <v>273</v>
      </c>
      <c r="C265" s="3" t="s">
        <v>1157</v>
      </c>
      <c r="D265" s="3" t="s">
        <v>309</v>
      </c>
      <c r="E265" s="1" t="s">
        <v>827</v>
      </c>
      <c r="F265" t="s">
        <v>16</v>
      </c>
      <c r="G265" s="27">
        <v>0</v>
      </c>
    </row>
    <row r="266" spans="1:7" x14ac:dyDescent="0.25">
      <c r="A266" s="3" t="s">
        <v>272</v>
      </c>
      <c r="B266" s="3" t="s">
        <v>273</v>
      </c>
      <c r="C266" s="3" t="s">
        <v>1158</v>
      </c>
      <c r="D266" s="3" t="s">
        <v>310</v>
      </c>
      <c r="E266" s="1" t="s">
        <v>827</v>
      </c>
      <c r="F266" t="s">
        <v>16</v>
      </c>
      <c r="G266" s="27">
        <v>0</v>
      </c>
    </row>
    <row r="267" spans="1:7" x14ac:dyDescent="0.25">
      <c r="A267" s="3" t="s">
        <v>272</v>
      </c>
      <c r="B267" s="3" t="s">
        <v>273</v>
      </c>
      <c r="C267" s="3" t="s">
        <v>1159</v>
      </c>
      <c r="D267" s="3" t="s">
        <v>311</v>
      </c>
      <c r="E267" s="1" t="s">
        <v>827</v>
      </c>
      <c r="F267" t="s">
        <v>16</v>
      </c>
      <c r="G267" s="27">
        <v>0</v>
      </c>
    </row>
    <row r="268" spans="1:7" x14ac:dyDescent="0.25">
      <c r="A268" s="3" t="s">
        <v>272</v>
      </c>
      <c r="B268" s="3" t="s">
        <v>273</v>
      </c>
      <c r="C268" s="3" t="s">
        <v>1160</v>
      </c>
      <c r="D268" s="3" t="s">
        <v>312</v>
      </c>
      <c r="E268" s="1" t="s">
        <v>827</v>
      </c>
      <c r="F268" t="s">
        <v>16</v>
      </c>
      <c r="G268" s="27">
        <v>0</v>
      </c>
    </row>
    <row r="269" spans="1:7" x14ac:dyDescent="0.25">
      <c r="A269" s="3" t="s">
        <v>272</v>
      </c>
      <c r="B269" s="3" t="s">
        <v>273</v>
      </c>
      <c r="C269" s="3" t="s">
        <v>1161</v>
      </c>
      <c r="D269" s="3" t="s">
        <v>313</v>
      </c>
      <c r="E269" s="1" t="s">
        <v>827</v>
      </c>
      <c r="F269" t="s">
        <v>16</v>
      </c>
      <c r="G269" s="27">
        <v>0</v>
      </c>
    </row>
    <row r="270" spans="1:7" x14ac:dyDescent="0.25">
      <c r="A270" s="3" t="s">
        <v>272</v>
      </c>
      <c r="B270" s="3" t="s">
        <v>273</v>
      </c>
      <c r="C270" s="3" t="s">
        <v>1305</v>
      </c>
      <c r="D270" s="3" t="s">
        <v>899</v>
      </c>
      <c r="E270" s="1" t="s">
        <v>827</v>
      </c>
      <c r="F270" t="s">
        <v>16</v>
      </c>
      <c r="G270" s="27">
        <v>1</v>
      </c>
    </row>
    <row r="271" spans="1:7" x14ac:dyDescent="0.25">
      <c r="A271" s="3" t="s">
        <v>272</v>
      </c>
      <c r="B271" s="3" t="s">
        <v>273</v>
      </c>
      <c r="C271" s="3" t="s">
        <v>1306</v>
      </c>
      <c r="D271" s="3" t="s">
        <v>900</v>
      </c>
      <c r="E271" s="1" t="s">
        <v>827</v>
      </c>
      <c r="F271" t="s">
        <v>16</v>
      </c>
      <c r="G271" s="27">
        <v>1</v>
      </c>
    </row>
    <row r="272" spans="1:7" x14ac:dyDescent="0.25">
      <c r="A272" s="3" t="s">
        <v>314</v>
      </c>
      <c r="B272" s="3" t="s">
        <v>315</v>
      </c>
      <c r="C272" s="3" t="s">
        <v>1247</v>
      </c>
      <c r="D272" s="3" t="s">
        <v>316</v>
      </c>
      <c r="E272" s="1" t="s">
        <v>827</v>
      </c>
      <c r="F272" t="s">
        <v>16</v>
      </c>
      <c r="G272" s="27">
        <v>2</v>
      </c>
    </row>
    <row r="273" spans="1:7" x14ac:dyDescent="0.25">
      <c r="A273" s="3" t="s">
        <v>314</v>
      </c>
      <c r="B273" s="3" t="s">
        <v>315</v>
      </c>
      <c r="C273" s="3" t="s">
        <v>1245</v>
      </c>
      <c r="D273" s="3" t="s">
        <v>317</v>
      </c>
      <c r="E273" s="1" t="s">
        <v>827</v>
      </c>
      <c r="F273" t="s">
        <v>16</v>
      </c>
      <c r="G273" s="27">
        <v>0</v>
      </c>
    </row>
    <row r="274" spans="1:7" x14ac:dyDescent="0.25">
      <c r="A274" s="3" t="s">
        <v>314</v>
      </c>
      <c r="B274" s="3" t="s">
        <v>315</v>
      </c>
      <c r="C274" s="3" t="s">
        <v>1246</v>
      </c>
      <c r="D274" s="3" t="s">
        <v>318</v>
      </c>
      <c r="E274" s="1" t="s">
        <v>827</v>
      </c>
      <c r="F274" t="s">
        <v>16</v>
      </c>
      <c r="G274" s="27">
        <v>0</v>
      </c>
    </row>
    <row r="275" spans="1:7" x14ac:dyDescent="0.25">
      <c r="A275" s="3" t="s">
        <v>314</v>
      </c>
      <c r="B275" s="3" t="s">
        <v>315</v>
      </c>
      <c r="C275" s="3" t="s">
        <v>1248</v>
      </c>
      <c r="D275" s="3" t="s">
        <v>319</v>
      </c>
      <c r="E275" s="1" t="s">
        <v>827</v>
      </c>
      <c r="F275" t="s">
        <v>16</v>
      </c>
      <c r="G275" s="27">
        <v>80</v>
      </c>
    </row>
    <row r="276" spans="1:7" x14ac:dyDescent="0.25">
      <c r="A276" s="3" t="s">
        <v>314</v>
      </c>
      <c r="B276" s="3" t="s">
        <v>315</v>
      </c>
      <c r="C276" s="3" t="s">
        <v>1249</v>
      </c>
      <c r="D276" s="3" t="s">
        <v>320</v>
      </c>
      <c r="E276" s="1" t="s">
        <v>827</v>
      </c>
      <c r="F276" t="s">
        <v>16</v>
      </c>
      <c r="G276" s="27">
        <v>0</v>
      </c>
    </row>
    <row r="277" spans="1:7" x14ac:dyDescent="0.25">
      <c r="A277" s="3" t="s">
        <v>314</v>
      </c>
      <c r="B277" s="3" t="s">
        <v>315</v>
      </c>
      <c r="C277" s="3" t="s">
        <v>1250</v>
      </c>
      <c r="D277" s="3" t="s">
        <v>321</v>
      </c>
      <c r="E277" s="1" t="s">
        <v>827</v>
      </c>
      <c r="F277" t="s">
        <v>16</v>
      </c>
      <c r="G277" s="27">
        <v>0</v>
      </c>
    </row>
    <row r="278" spans="1:7" x14ac:dyDescent="0.25">
      <c r="A278" s="3" t="s">
        <v>314</v>
      </c>
      <c r="B278" s="3" t="s">
        <v>315</v>
      </c>
      <c r="C278" s="3" t="s">
        <v>1251</v>
      </c>
      <c r="D278" s="3" t="s">
        <v>322</v>
      </c>
      <c r="E278" s="1" t="s">
        <v>827</v>
      </c>
      <c r="F278" t="s">
        <v>16</v>
      </c>
      <c r="G278" s="27">
        <v>0</v>
      </c>
    </row>
    <row r="279" spans="1:7" x14ac:dyDescent="0.25">
      <c r="A279" s="3" t="s">
        <v>314</v>
      </c>
      <c r="B279" s="3" t="s">
        <v>315</v>
      </c>
      <c r="C279" s="3" t="s">
        <v>1252</v>
      </c>
      <c r="D279" s="3" t="s">
        <v>323</v>
      </c>
      <c r="E279" s="1" t="s">
        <v>827</v>
      </c>
      <c r="F279" t="s">
        <v>16</v>
      </c>
      <c r="G279" s="27">
        <v>0</v>
      </c>
    </row>
    <row r="280" spans="1:7" x14ac:dyDescent="0.25">
      <c r="A280" s="3" t="s">
        <v>314</v>
      </c>
      <c r="B280" s="3" t="s">
        <v>315</v>
      </c>
      <c r="C280" s="3" t="s">
        <v>1253</v>
      </c>
      <c r="D280" s="3" t="s">
        <v>324</v>
      </c>
      <c r="E280" s="1" t="s">
        <v>827</v>
      </c>
      <c r="F280" t="s">
        <v>16</v>
      </c>
      <c r="G280" s="27">
        <v>0</v>
      </c>
    </row>
    <row r="281" spans="1:7" x14ac:dyDescent="0.25">
      <c r="A281" s="3" t="s">
        <v>314</v>
      </c>
      <c r="B281" s="3" t="s">
        <v>315</v>
      </c>
      <c r="C281" s="3" t="s">
        <v>1254</v>
      </c>
      <c r="D281" s="3" t="s">
        <v>325</v>
      </c>
      <c r="E281" s="1" t="s">
        <v>827</v>
      </c>
      <c r="F281" t="s">
        <v>16</v>
      </c>
      <c r="G281" s="27">
        <v>0</v>
      </c>
    </row>
    <row r="282" spans="1:7" x14ac:dyDescent="0.25">
      <c r="A282" s="3" t="s">
        <v>314</v>
      </c>
      <c r="B282" s="3" t="s">
        <v>315</v>
      </c>
      <c r="C282" s="3" t="s">
        <v>1255</v>
      </c>
      <c r="D282" s="3" t="s">
        <v>326</v>
      </c>
      <c r="E282" s="1" t="s">
        <v>827</v>
      </c>
      <c r="F282" t="s">
        <v>16</v>
      </c>
      <c r="G282" s="27">
        <v>0</v>
      </c>
    </row>
    <row r="283" spans="1:7" x14ac:dyDescent="0.25">
      <c r="A283" s="3" t="s">
        <v>314</v>
      </c>
      <c r="B283" s="3" t="s">
        <v>315</v>
      </c>
      <c r="C283" s="3" t="s">
        <v>1256</v>
      </c>
      <c r="D283" s="3" t="s">
        <v>327</v>
      </c>
      <c r="E283" s="1" t="s">
        <v>827</v>
      </c>
      <c r="F283" t="s">
        <v>16</v>
      </c>
      <c r="G283" s="27">
        <v>0</v>
      </c>
    </row>
    <row r="284" spans="1:7" x14ac:dyDescent="0.25">
      <c r="A284" s="3" t="s">
        <v>314</v>
      </c>
      <c r="B284" s="3" t="s">
        <v>315</v>
      </c>
      <c r="C284" s="3" t="s">
        <v>1257</v>
      </c>
      <c r="D284" s="3" t="s">
        <v>328</v>
      </c>
      <c r="E284" s="1" t="s">
        <v>827</v>
      </c>
      <c r="F284" t="s">
        <v>16</v>
      </c>
      <c r="G284" s="27">
        <v>0</v>
      </c>
    </row>
    <row r="285" spans="1:7" x14ac:dyDescent="0.25">
      <c r="A285" s="3" t="s">
        <v>314</v>
      </c>
      <c r="B285" s="3" t="s">
        <v>315</v>
      </c>
      <c r="C285" s="3" t="s">
        <v>1258</v>
      </c>
      <c r="D285" s="3" t="s">
        <v>329</v>
      </c>
      <c r="E285" s="1" t="s">
        <v>827</v>
      </c>
      <c r="F285" t="s">
        <v>16</v>
      </c>
      <c r="G285" s="27">
        <v>0</v>
      </c>
    </row>
    <row r="286" spans="1:7" x14ac:dyDescent="0.25">
      <c r="A286" s="3" t="s">
        <v>314</v>
      </c>
      <c r="B286" s="3" t="s">
        <v>315</v>
      </c>
      <c r="C286" s="3" t="s">
        <v>1259</v>
      </c>
      <c r="D286" s="3" t="s">
        <v>330</v>
      </c>
      <c r="E286" s="1" t="s">
        <v>827</v>
      </c>
      <c r="F286" t="s">
        <v>16</v>
      </c>
      <c r="G286" s="27">
        <v>0</v>
      </c>
    </row>
    <row r="287" spans="1:7" x14ac:dyDescent="0.25">
      <c r="A287" s="3" t="s">
        <v>314</v>
      </c>
      <c r="B287" s="3" t="s">
        <v>315</v>
      </c>
      <c r="C287" s="3" t="s">
        <v>1260</v>
      </c>
      <c r="D287" s="3" t="s">
        <v>331</v>
      </c>
      <c r="E287" s="1" t="s">
        <v>827</v>
      </c>
      <c r="F287" t="s">
        <v>16</v>
      </c>
      <c r="G287" s="27">
        <v>0</v>
      </c>
    </row>
    <row r="288" spans="1:7" x14ac:dyDescent="0.25">
      <c r="A288" s="3" t="s">
        <v>314</v>
      </c>
      <c r="B288" s="3" t="s">
        <v>315</v>
      </c>
      <c r="C288" s="3" t="s">
        <v>1261</v>
      </c>
      <c r="D288" s="3" t="s">
        <v>332</v>
      </c>
      <c r="E288" s="1" t="s">
        <v>827</v>
      </c>
      <c r="F288" t="s">
        <v>16</v>
      </c>
      <c r="G288" s="27">
        <v>0</v>
      </c>
    </row>
    <row r="289" spans="1:7" x14ac:dyDescent="0.25">
      <c r="A289" s="3" t="s">
        <v>314</v>
      </c>
      <c r="B289" s="3" t="s">
        <v>315</v>
      </c>
      <c r="C289" s="3" t="s">
        <v>1262</v>
      </c>
      <c r="D289" s="3" t="s">
        <v>333</v>
      </c>
      <c r="E289" s="1" t="s">
        <v>827</v>
      </c>
      <c r="F289" t="s">
        <v>16</v>
      </c>
      <c r="G289" s="27">
        <v>0</v>
      </c>
    </row>
    <row r="290" spans="1:7" x14ac:dyDescent="0.25">
      <c r="A290" s="3" t="s">
        <v>314</v>
      </c>
      <c r="B290" s="3" t="s">
        <v>315</v>
      </c>
      <c r="C290" s="3" t="s">
        <v>1263</v>
      </c>
      <c r="D290" s="3" t="s">
        <v>334</v>
      </c>
      <c r="E290" s="1" t="s">
        <v>827</v>
      </c>
      <c r="F290" t="s">
        <v>16</v>
      </c>
      <c r="G290" s="27">
        <v>0</v>
      </c>
    </row>
    <row r="291" spans="1:7" x14ac:dyDescent="0.25">
      <c r="A291" s="3" t="s">
        <v>314</v>
      </c>
      <c r="B291" s="3" t="s">
        <v>315</v>
      </c>
      <c r="C291" s="3" t="s">
        <v>1264</v>
      </c>
      <c r="D291" s="3" t="s">
        <v>335</v>
      </c>
      <c r="E291" s="1" t="s">
        <v>827</v>
      </c>
      <c r="F291" t="s">
        <v>16</v>
      </c>
      <c r="G291" s="27">
        <v>0</v>
      </c>
    </row>
    <row r="292" spans="1:7" x14ac:dyDescent="0.25">
      <c r="A292" s="3" t="s">
        <v>336</v>
      </c>
      <c r="B292" s="3" t="s">
        <v>337</v>
      </c>
      <c r="C292" s="3" t="s">
        <v>1164</v>
      </c>
      <c r="D292" s="3" t="s">
        <v>338</v>
      </c>
      <c r="E292" s="1" t="s">
        <v>827</v>
      </c>
      <c r="F292" t="s">
        <v>16</v>
      </c>
      <c r="G292" s="27">
        <v>2</v>
      </c>
    </row>
    <row r="293" spans="1:7" x14ac:dyDescent="0.25">
      <c r="A293" s="3" t="s">
        <v>336</v>
      </c>
      <c r="B293" s="3" t="s">
        <v>337</v>
      </c>
      <c r="C293" s="3" t="s">
        <v>1165</v>
      </c>
      <c r="D293" s="3" t="s">
        <v>339</v>
      </c>
      <c r="E293" s="1" t="s">
        <v>827</v>
      </c>
      <c r="F293" t="s">
        <v>16</v>
      </c>
      <c r="G293" s="27">
        <v>60</v>
      </c>
    </row>
    <row r="294" spans="1:7" x14ac:dyDescent="0.25">
      <c r="A294" s="3" t="s">
        <v>336</v>
      </c>
      <c r="B294" s="3" t="s">
        <v>337</v>
      </c>
      <c r="C294" s="3" t="s">
        <v>1164</v>
      </c>
      <c r="D294" s="3" t="s">
        <v>340</v>
      </c>
      <c r="E294" s="1" t="s">
        <v>827</v>
      </c>
      <c r="F294" t="s">
        <v>16</v>
      </c>
      <c r="G294" s="27">
        <v>11</v>
      </c>
    </row>
    <row r="295" spans="1:7" x14ac:dyDescent="0.25">
      <c r="A295" s="3" t="s">
        <v>336</v>
      </c>
      <c r="B295" s="3" t="s">
        <v>337</v>
      </c>
      <c r="C295" s="3" t="s">
        <v>1180</v>
      </c>
      <c r="D295" s="3" t="s">
        <v>341</v>
      </c>
      <c r="E295" s="1" t="s">
        <v>827</v>
      </c>
      <c r="F295" t="s">
        <v>16</v>
      </c>
      <c r="G295" s="27">
        <v>1</v>
      </c>
    </row>
    <row r="296" spans="1:7" x14ac:dyDescent="0.25">
      <c r="A296" s="3" t="s">
        <v>336</v>
      </c>
      <c r="B296" s="3" t="s">
        <v>337</v>
      </c>
      <c r="C296" s="3" t="s">
        <v>1162</v>
      </c>
      <c r="D296" s="3" t="s">
        <v>342</v>
      </c>
      <c r="E296" s="1" t="s">
        <v>827</v>
      </c>
      <c r="F296" t="s">
        <v>16</v>
      </c>
      <c r="G296" s="27">
        <v>0</v>
      </c>
    </row>
    <row r="297" spans="1:7" x14ac:dyDescent="0.25">
      <c r="A297" s="3" t="s">
        <v>336</v>
      </c>
      <c r="B297" s="3" t="s">
        <v>337</v>
      </c>
      <c r="C297" s="3" t="s">
        <v>1163</v>
      </c>
      <c r="D297" s="3" t="s">
        <v>343</v>
      </c>
      <c r="E297" s="1" t="s">
        <v>827</v>
      </c>
      <c r="F297" t="s">
        <v>16</v>
      </c>
      <c r="G297" s="27">
        <v>0</v>
      </c>
    </row>
    <row r="298" spans="1:7" x14ac:dyDescent="0.25">
      <c r="A298" s="3" t="s">
        <v>336</v>
      </c>
      <c r="B298" s="3" t="s">
        <v>337</v>
      </c>
      <c r="C298" s="3" t="s">
        <v>1166</v>
      </c>
      <c r="D298" s="3" t="s">
        <v>344</v>
      </c>
      <c r="E298" s="1" t="s">
        <v>827</v>
      </c>
      <c r="F298" t="s">
        <v>16</v>
      </c>
      <c r="G298" s="27">
        <v>0</v>
      </c>
    </row>
    <row r="299" spans="1:7" x14ac:dyDescent="0.25">
      <c r="A299" s="3" t="s">
        <v>336</v>
      </c>
      <c r="B299" s="3" t="s">
        <v>337</v>
      </c>
      <c r="C299" s="3" t="s">
        <v>1167</v>
      </c>
      <c r="D299" s="3" t="s">
        <v>345</v>
      </c>
      <c r="E299" s="1" t="s">
        <v>827</v>
      </c>
      <c r="F299" t="s">
        <v>16</v>
      </c>
      <c r="G299" s="27">
        <v>0</v>
      </c>
    </row>
    <row r="300" spans="1:7" x14ac:dyDescent="0.25">
      <c r="A300" s="3" t="s">
        <v>336</v>
      </c>
      <c r="B300" s="3" t="s">
        <v>337</v>
      </c>
      <c r="C300" s="3" t="s">
        <v>1168</v>
      </c>
      <c r="D300" s="3" t="s">
        <v>346</v>
      </c>
      <c r="E300" s="1" t="s">
        <v>827</v>
      </c>
      <c r="F300" t="s">
        <v>16</v>
      </c>
      <c r="G300" s="27">
        <v>0</v>
      </c>
    </row>
    <row r="301" spans="1:7" x14ac:dyDescent="0.25">
      <c r="A301" s="3" t="s">
        <v>336</v>
      </c>
      <c r="B301" s="3" t="s">
        <v>337</v>
      </c>
      <c r="C301" s="3" t="s">
        <v>1169</v>
      </c>
      <c r="D301" s="3" t="s">
        <v>347</v>
      </c>
      <c r="E301" s="1" t="s">
        <v>827</v>
      </c>
      <c r="F301" t="s">
        <v>16</v>
      </c>
      <c r="G301" s="27">
        <v>0</v>
      </c>
    </row>
    <row r="302" spans="1:7" x14ac:dyDescent="0.25">
      <c r="A302" s="3" t="s">
        <v>336</v>
      </c>
      <c r="B302" s="3" t="s">
        <v>337</v>
      </c>
      <c r="C302" s="3" t="s">
        <v>1170</v>
      </c>
      <c r="D302" s="3" t="s">
        <v>348</v>
      </c>
      <c r="E302" s="1" t="s">
        <v>827</v>
      </c>
      <c r="F302" t="s">
        <v>16</v>
      </c>
      <c r="G302" s="27">
        <v>0</v>
      </c>
    </row>
    <row r="303" spans="1:7" x14ac:dyDescent="0.25">
      <c r="A303" s="3" t="s">
        <v>336</v>
      </c>
      <c r="B303" s="3" t="s">
        <v>337</v>
      </c>
      <c r="C303" s="3" t="s">
        <v>1171</v>
      </c>
      <c r="D303" s="3" t="s">
        <v>349</v>
      </c>
      <c r="E303" s="1" t="s">
        <v>827</v>
      </c>
      <c r="F303" t="s">
        <v>16</v>
      </c>
      <c r="G303" s="27">
        <v>0</v>
      </c>
    </row>
    <row r="304" spans="1:7" x14ac:dyDescent="0.25">
      <c r="A304" s="3" t="s">
        <v>336</v>
      </c>
      <c r="B304" s="3" t="s">
        <v>337</v>
      </c>
      <c r="C304" s="3" t="s">
        <v>1172</v>
      </c>
      <c r="D304" s="3" t="s">
        <v>350</v>
      </c>
      <c r="E304" s="1" t="s">
        <v>827</v>
      </c>
      <c r="F304" t="s">
        <v>16</v>
      </c>
      <c r="G304" s="27">
        <v>0</v>
      </c>
    </row>
    <row r="305" spans="1:7" x14ac:dyDescent="0.25">
      <c r="A305" s="3" t="s">
        <v>336</v>
      </c>
      <c r="B305" s="3" t="s">
        <v>337</v>
      </c>
      <c r="C305" s="3" t="s">
        <v>1173</v>
      </c>
      <c r="D305" s="3" t="s">
        <v>351</v>
      </c>
      <c r="E305" s="1" t="s">
        <v>827</v>
      </c>
      <c r="F305" t="s">
        <v>16</v>
      </c>
      <c r="G305" s="27">
        <v>0</v>
      </c>
    </row>
    <row r="306" spans="1:7" x14ac:dyDescent="0.25">
      <c r="A306" s="3" t="s">
        <v>336</v>
      </c>
      <c r="B306" s="3" t="s">
        <v>337</v>
      </c>
      <c r="C306" s="3" t="s">
        <v>1174</v>
      </c>
      <c r="D306" s="3" t="s">
        <v>352</v>
      </c>
      <c r="E306" s="1" t="s">
        <v>827</v>
      </c>
      <c r="F306" t="s">
        <v>16</v>
      </c>
      <c r="G306" s="27">
        <v>0</v>
      </c>
    </row>
    <row r="307" spans="1:7" x14ac:dyDescent="0.25">
      <c r="A307" s="3" t="s">
        <v>336</v>
      </c>
      <c r="B307" s="3" t="s">
        <v>337</v>
      </c>
      <c r="C307" s="3" t="s">
        <v>1175</v>
      </c>
      <c r="D307" s="3" t="s">
        <v>353</v>
      </c>
      <c r="E307" s="1" t="s">
        <v>827</v>
      </c>
      <c r="F307" t="s">
        <v>16</v>
      </c>
      <c r="G307" s="27">
        <v>0</v>
      </c>
    </row>
    <row r="308" spans="1:7" x14ac:dyDescent="0.25">
      <c r="A308" s="3" t="s">
        <v>336</v>
      </c>
      <c r="B308" s="3" t="s">
        <v>337</v>
      </c>
      <c r="C308" s="3" t="s">
        <v>1176</v>
      </c>
      <c r="D308" s="3" t="s">
        <v>354</v>
      </c>
      <c r="E308" s="1" t="s">
        <v>827</v>
      </c>
      <c r="F308" t="s">
        <v>16</v>
      </c>
      <c r="G308" s="27">
        <v>0</v>
      </c>
    </row>
    <row r="309" spans="1:7" x14ac:dyDescent="0.25">
      <c r="A309" s="3" t="s">
        <v>336</v>
      </c>
      <c r="B309" s="3" t="s">
        <v>337</v>
      </c>
      <c r="C309" s="3" t="s">
        <v>1177</v>
      </c>
      <c r="D309" s="3" t="s">
        <v>355</v>
      </c>
      <c r="E309" s="1" t="s">
        <v>827</v>
      </c>
      <c r="F309" t="s">
        <v>16</v>
      </c>
      <c r="G309" s="27">
        <v>0</v>
      </c>
    </row>
    <row r="310" spans="1:7" x14ac:dyDescent="0.25">
      <c r="A310" s="3" t="s">
        <v>336</v>
      </c>
      <c r="B310" s="3" t="s">
        <v>337</v>
      </c>
      <c r="C310" s="3" t="s">
        <v>1178</v>
      </c>
      <c r="D310" s="3" t="s">
        <v>356</v>
      </c>
      <c r="E310" s="1" t="s">
        <v>827</v>
      </c>
      <c r="F310" t="s">
        <v>16</v>
      </c>
      <c r="G310" s="27">
        <v>0</v>
      </c>
    </row>
    <row r="311" spans="1:7" x14ac:dyDescent="0.25">
      <c r="A311" s="3" t="s">
        <v>336</v>
      </c>
      <c r="B311" s="3" t="s">
        <v>337</v>
      </c>
      <c r="C311" s="3" t="s">
        <v>1179</v>
      </c>
      <c r="D311" s="3" t="s">
        <v>357</v>
      </c>
      <c r="E311" s="1" t="s">
        <v>827</v>
      </c>
      <c r="F311" t="s">
        <v>16</v>
      </c>
      <c r="G311" s="27">
        <v>0</v>
      </c>
    </row>
    <row r="312" spans="1:7" x14ac:dyDescent="0.25">
      <c r="A312" s="3" t="s">
        <v>336</v>
      </c>
      <c r="B312" s="3" t="s">
        <v>337</v>
      </c>
      <c r="C312" s="3" t="s">
        <v>1180</v>
      </c>
      <c r="D312" s="3" t="s">
        <v>358</v>
      </c>
      <c r="E312" s="1" t="s">
        <v>827</v>
      </c>
      <c r="F312" t="s">
        <v>16</v>
      </c>
      <c r="G312" s="27">
        <v>0</v>
      </c>
    </row>
    <row r="313" spans="1:7" x14ac:dyDescent="0.25">
      <c r="A313" s="3" t="s">
        <v>336</v>
      </c>
      <c r="B313" s="3" t="s">
        <v>337</v>
      </c>
      <c r="C313" s="3" t="s">
        <v>1181</v>
      </c>
      <c r="D313" s="3" t="s">
        <v>359</v>
      </c>
      <c r="E313" s="1" t="s">
        <v>827</v>
      </c>
      <c r="F313" t="s">
        <v>16</v>
      </c>
      <c r="G313" s="27">
        <v>0</v>
      </c>
    </row>
    <row r="314" spans="1:7" x14ac:dyDescent="0.25">
      <c r="A314" s="3" t="s">
        <v>336</v>
      </c>
      <c r="B314" s="3" t="s">
        <v>337</v>
      </c>
      <c r="C314" s="3" t="s">
        <v>1162</v>
      </c>
      <c r="D314" s="3" t="s">
        <v>360</v>
      </c>
      <c r="E314" s="1" t="s">
        <v>827</v>
      </c>
      <c r="F314" t="s">
        <v>16</v>
      </c>
      <c r="G314" s="27">
        <v>0</v>
      </c>
    </row>
    <row r="315" spans="1:7" x14ac:dyDescent="0.25">
      <c r="A315" s="3" t="s">
        <v>336</v>
      </c>
      <c r="B315" s="3" t="s">
        <v>337</v>
      </c>
      <c r="C315" s="3" t="s">
        <v>1163</v>
      </c>
      <c r="D315" s="3" t="s">
        <v>361</v>
      </c>
      <c r="E315" s="1" t="s">
        <v>827</v>
      </c>
      <c r="F315" t="s">
        <v>16</v>
      </c>
      <c r="G315" s="27">
        <v>0</v>
      </c>
    </row>
    <row r="316" spans="1:7" x14ac:dyDescent="0.25">
      <c r="A316" s="3" t="s">
        <v>336</v>
      </c>
      <c r="B316" s="3" t="s">
        <v>337</v>
      </c>
      <c r="C316" s="3" t="s">
        <v>1165</v>
      </c>
      <c r="D316" s="3" t="s">
        <v>362</v>
      </c>
      <c r="E316" s="1" t="s">
        <v>827</v>
      </c>
      <c r="F316" t="s">
        <v>16</v>
      </c>
      <c r="G316" s="27">
        <v>276</v>
      </c>
    </row>
    <row r="317" spans="1:7" x14ac:dyDescent="0.25">
      <c r="A317" s="3" t="s">
        <v>336</v>
      </c>
      <c r="B317" s="3" t="s">
        <v>337</v>
      </c>
      <c r="C317" s="3" t="s">
        <v>1166</v>
      </c>
      <c r="D317" s="3" t="s">
        <v>363</v>
      </c>
      <c r="E317" s="1" t="s">
        <v>827</v>
      </c>
      <c r="F317" t="s">
        <v>16</v>
      </c>
      <c r="G317" s="27">
        <v>0</v>
      </c>
    </row>
    <row r="318" spans="1:7" x14ac:dyDescent="0.25">
      <c r="A318" s="3" t="s">
        <v>336</v>
      </c>
      <c r="B318" s="3" t="s">
        <v>337</v>
      </c>
      <c r="C318" s="3" t="s">
        <v>1167</v>
      </c>
      <c r="D318" s="3" t="s">
        <v>364</v>
      </c>
      <c r="E318" s="1" t="s">
        <v>827</v>
      </c>
      <c r="F318" t="s">
        <v>16</v>
      </c>
      <c r="G318" s="27">
        <v>0</v>
      </c>
    </row>
    <row r="319" spans="1:7" x14ac:dyDescent="0.25">
      <c r="A319" s="3" t="s">
        <v>336</v>
      </c>
      <c r="B319" s="3" t="s">
        <v>337</v>
      </c>
      <c r="C319" s="3" t="s">
        <v>1168</v>
      </c>
      <c r="D319" s="3" t="s">
        <v>365</v>
      </c>
      <c r="E319" s="1" t="s">
        <v>827</v>
      </c>
      <c r="F319" t="s">
        <v>16</v>
      </c>
      <c r="G319" s="27">
        <v>0</v>
      </c>
    </row>
    <row r="320" spans="1:7" x14ac:dyDescent="0.25">
      <c r="A320" s="3" t="s">
        <v>336</v>
      </c>
      <c r="B320" s="3" t="s">
        <v>337</v>
      </c>
      <c r="C320" s="3" t="s">
        <v>1169</v>
      </c>
      <c r="D320" s="3" t="s">
        <v>366</v>
      </c>
      <c r="E320" s="1" t="s">
        <v>827</v>
      </c>
      <c r="F320" t="s">
        <v>16</v>
      </c>
      <c r="G320" s="27">
        <v>0</v>
      </c>
    </row>
    <row r="321" spans="1:7" x14ac:dyDescent="0.25">
      <c r="A321" s="3" t="s">
        <v>336</v>
      </c>
      <c r="B321" s="3" t="s">
        <v>337</v>
      </c>
      <c r="C321" s="3" t="s">
        <v>1170</v>
      </c>
      <c r="D321" s="3" t="s">
        <v>367</v>
      </c>
      <c r="E321" s="1" t="s">
        <v>827</v>
      </c>
      <c r="F321" t="s">
        <v>16</v>
      </c>
      <c r="G321" s="27">
        <v>0</v>
      </c>
    </row>
    <row r="322" spans="1:7" x14ac:dyDescent="0.25">
      <c r="A322" s="3" t="s">
        <v>336</v>
      </c>
      <c r="B322" s="3" t="s">
        <v>337</v>
      </c>
      <c r="C322" s="3" t="s">
        <v>1171</v>
      </c>
      <c r="D322" s="3" t="s">
        <v>368</v>
      </c>
      <c r="E322" s="1" t="s">
        <v>827</v>
      </c>
      <c r="F322" t="s">
        <v>16</v>
      </c>
      <c r="G322" s="27">
        <v>0</v>
      </c>
    </row>
    <row r="323" spans="1:7" x14ac:dyDescent="0.25">
      <c r="A323" s="3" t="s">
        <v>336</v>
      </c>
      <c r="B323" s="3" t="s">
        <v>337</v>
      </c>
      <c r="C323" s="3" t="s">
        <v>1172</v>
      </c>
      <c r="D323" s="3" t="s">
        <v>369</v>
      </c>
      <c r="E323" s="1" t="s">
        <v>827</v>
      </c>
      <c r="F323" t="s">
        <v>16</v>
      </c>
      <c r="G323" s="27">
        <v>0</v>
      </c>
    </row>
    <row r="324" spans="1:7" x14ac:dyDescent="0.25">
      <c r="A324" s="3" t="s">
        <v>336</v>
      </c>
      <c r="B324" s="3" t="s">
        <v>337</v>
      </c>
      <c r="C324" s="3" t="s">
        <v>1173</v>
      </c>
      <c r="D324" s="3" t="s">
        <v>370</v>
      </c>
      <c r="E324" s="1" t="s">
        <v>827</v>
      </c>
      <c r="F324" t="s">
        <v>16</v>
      </c>
      <c r="G324" s="27">
        <v>0</v>
      </c>
    </row>
    <row r="325" spans="1:7" x14ac:dyDescent="0.25">
      <c r="A325" s="3" t="s">
        <v>336</v>
      </c>
      <c r="B325" s="3" t="s">
        <v>337</v>
      </c>
      <c r="C325" s="3" t="s">
        <v>1174</v>
      </c>
      <c r="D325" s="3" t="s">
        <v>371</v>
      </c>
      <c r="E325" s="1" t="s">
        <v>827</v>
      </c>
      <c r="F325" t="s">
        <v>16</v>
      </c>
      <c r="G325" s="27">
        <v>0</v>
      </c>
    </row>
    <row r="326" spans="1:7" x14ac:dyDescent="0.25">
      <c r="A326" s="3" t="s">
        <v>336</v>
      </c>
      <c r="B326" s="3" t="s">
        <v>337</v>
      </c>
      <c r="C326" s="3" t="s">
        <v>1175</v>
      </c>
      <c r="D326" s="3" t="s">
        <v>372</v>
      </c>
      <c r="E326" s="1" t="s">
        <v>827</v>
      </c>
      <c r="F326" t="s">
        <v>16</v>
      </c>
      <c r="G326" s="27">
        <v>0</v>
      </c>
    </row>
    <row r="327" spans="1:7" x14ac:dyDescent="0.25">
      <c r="A327" s="3" t="s">
        <v>336</v>
      </c>
      <c r="B327" s="3" t="s">
        <v>337</v>
      </c>
      <c r="C327" s="3" t="s">
        <v>1176</v>
      </c>
      <c r="D327" s="3" t="s">
        <v>373</v>
      </c>
      <c r="E327" s="1" t="s">
        <v>827</v>
      </c>
      <c r="F327" t="s">
        <v>16</v>
      </c>
      <c r="G327" s="27">
        <v>0</v>
      </c>
    </row>
    <row r="328" spans="1:7" x14ac:dyDescent="0.25">
      <c r="A328" s="3" t="s">
        <v>336</v>
      </c>
      <c r="B328" s="3" t="s">
        <v>337</v>
      </c>
      <c r="C328" s="3" t="s">
        <v>1177</v>
      </c>
      <c r="D328" s="3" t="s">
        <v>374</v>
      </c>
      <c r="E328" s="1" t="s">
        <v>827</v>
      </c>
      <c r="F328" t="s">
        <v>16</v>
      </c>
      <c r="G328" s="27">
        <v>0</v>
      </c>
    </row>
    <row r="329" spans="1:7" x14ac:dyDescent="0.25">
      <c r="A329" s="3" t="s">
        <v>336</v>
      </c>
      <c r="B329" s="3" t="s">
        <v>337</v>
      </c>
      <c r="C329" s="3" t="s">
        <v>1178</v>
      </c>
      <c r="D329" s="3" t="s">
        <v>375</v>
      </c>
      <c r="E329" s="1" t="s">
        <v>827</v>
      </c>
      <c r="F329" t="s">
        <v>16</v>
      </c>
      <c r="G329" s="27">
        <v>0</v>
      </c>
    </row>
    <row r="330" spans="1:7" x14ac:dyDescent="0.25">
      <c r="A330" s="3" t="s">
        <v>336</v>
      </c>
      <c r="B330" s="3" t="s">
        <v>337</v>
      </c>
      <c r="C330" s="3" t="s">
        <v>1179</v>
      </c>
      <c r="D330" s="3" t="s">
        <v>376</v>
      </c>
      <c r="E330" s="1" t="s">
        <v>827</v>
      </c>
      <c r="F330" t="s">
        <v>16</v>
      </c>
      <c r="G330" s="27">
        <v>0</v>
      </c>
    </row>
    <row r="331" spans="1:7" x14ac:dyDescent="0.25">
      <c r="A331" s="3" t="s">
        <v>336</v>
      </c>
      <c r="B331" s="3" t="s">
        <v>337</v>
      </c>
      <c r="C331" s="3" t="s">
        <v>1181</v>
      </c>
      <c r="D331" s="3" t="s">
        <v>377</v>
      </c>
      <c r="E331" s="1" t="s">
        <v>827</v>
      </c>
      <c r="F331" t="s">
        <v>16</v>
      </c>
      <c r="G331" s="27">
        <v>0</v>
      </c>
    </row>
    <row r="332" spans="1:7" x14ac:dyDescent="0.25">
      <c r="A332" s="3" t="s">
        <v>378</v>
      </c>
      <c r="B332" s="3" t="s">
        <v>379</v>
      </c>
      <c r="C332" s="3" t="s">
        <v>1267</v>
      </c>
      <c r="D332" s="3" t="s">
        <v>380</v>
      </c>
      <c r="E332" s="1" t="s">
        <v>827</v>
      </c>
      <c r="F332" t="s">
        <v>16</v>
      </c>
      <c r="G332" s="27">
        <v>2</v>
      </c>
    </row>
    <row r="333" spans="1:7" x14ac:dyDescent="0.25">
      <c r="A333" s="3" t="s">
        <v>378</v>
      </c>
      <c r="B333" s="3" t="s">
        <v>379</v>
      </c>
      <c r="C333" s="3" t="s">
        <v>1268</v>
      </c>
      <c r="D333" s="3" t="s">
        <v>381</v>
      </c>
      <c r="E333" s="1" t="s">
        <v>827</v>
      </c>
      <c r="F333" t="s">
        <v>16</v>
      </c>
      <c r="G333" s="27">
        <v>73</v>
      </c>
    </row>
    <row r="334" spans="1:7" x14ac:dyDescent="0.25">
      <c r="A334" s="3" t="s">
        <v>378</v>
      </c>
      <c r="B334" s="3" t="s">
        <v>379</v>
      </c>
      <c r="C334" s="3" t="s">
        <v>1265</v>
      </c>
      <c r="D334" s="3" t="s">
        <v>382</v>
      </c>
      <c r="E334" s="1" t="s">
        <v>827</v>
      </c>
      <c r="F334" t="s">
        <v>16</v>
      </c>
      <c r="G334" s="27">
        <v>0</v>
      </c>
    </row>
    <row r="335" spans="1:7" x14ac:dyDescent="0.25">
      <c r="A335" s="3" t="s">
        <v>378</v>
      </c>
      <c r="B335" s="3" t="s">
        <v>379</v>
      </c>
      <c r="C335" s="3" t="s">
        <v>1266</v>
      </c>
      <c r="D335" s="3" t="s">
        <v>383</v>
      </c>
      <c r="E335" s="1" t="s">
        <v>827</v>
      </c>
      <c r="F335" t="s">
        <v>16</v>
      </c>
      <c r="G335" s="27">
        <v>0</v>
      </c>
    </row>
    <row r="336" spans="1:7" x14ac:dyDescent="0.25">
      <c r="A336" s="3" t="s">
        <v>378</v>
      </c>
      <c r="B336" s="3" t="s">
        <v>379</v>
      </c>
      <c r="C336" s="3" t="s">
        <v>1269</v>
      </c>
      <c r="D336" s="3" t="s">
        <v>384</v>
      </c>
      <c r="E336" s="1" t="s">
        <v>827</v>
      </c>
      <c r="F336" t="s">
        <v>16</v>
      </c>
      <c r="G336" s="27">
        <v>0</v>
      </c>
    </row>
    <row r="337" spans="1:7" x14ac:dyDescent="0.25">
      <c r="A337" s="3" t="s">
        <v>378</v>
      </c>
      <c r="B337" s="3" t="s">
        <v>379</v>
      </c>
      <c r="C337" s="3" t="s">
        <v>1270</v>
      </c>
      <c r="D337" s="3" t="s">
        <v>385</v>
      </c>
      <c r="E337" s="1" t="s">
        <v>827</v>
      </c>
      <c r="F337" t="s">
        <v>16</v>
      </c>
      <c r="G337" s="27">
        <v>0</v>
      </c>
    </row>
    <row r="338" spans="1:7" x14ac:dyDescent="0.25">
      <c r="A338" s="3" t="s">
        <v>378</v>
      </c>
      <c r="B338" s="3" t="s">
        <v>379</v>
      </c>
      <c r="C338" s="3" t="s">
        <v>1271</v>
      </c>
      <c r="D338" s="3" t="s">
        <v>386</v>
      </c>
      <c r="E338" s="1" t="s">
        <v>827</v>
      </c>
      <c r="F338" t="s">
        <v>16</v>
      </c>
      <c r="G338" s="27">
        <v>0</v>
      </c>
    </row>
    <row r="339" spans="1:7" x14ac:dyDescent="0.25">
      <c r="A339" s="3" t="s">
        <v>378</v>
      </c>
      <c r="B339" s="3" t="s">
        <v>379</v>
      </c>
      <c r="C339" s="3" t="s">
        <v>1272</v>
      </c>
      <c r="D339" s="3" t="s">
        <v>387</v>
      </c>
      <c r="E339" s="1" t="s">
        <v>827</v>
      </c>
      <c r="F339" t="s">
        <v>16</v>
      </c>
      <c r="G339" s="27">
        <v>0</v>
      </c>
    </row>
    <row r="340" spans="1:7" x14ac:dyDescent="0.25">
      <c r="A340" s="3" t="s">
        <v>378</v>
      </c>
      <c r="B340" s="3" t="s">
        <v>379</v>
      </c>
      <c r="C340" s="3" t="s">
        <v>1273</v>
      </c>
      <c r="D340" s="3" t="s">
        <v>388</v>
      </c>
      <c r="E340" s="1" t="s">
        <v>827</v>
      </c>
      <c r="F340" t="s">
        <v>16</v>
      </c>
      <c r="G340" s="27">
        <v>0</v>
      </c>
    </row>
    <row r="341" spans="1:7" x14ac:dyDescent="0.25">
      <c r="A341" s="3" t="s">
        <v>378</v>
      </c>
      <c r="B341" s="3" t="s">
        <v>379</v>
      </c>
      <c r="C341" s="3" t="s">
        <v>1274</v>
      </c>
      <c r="D341" s="3" t="s">
        <v>389</v>
      </c>
      <c r="E341" s="1" t="s">
        <v>827</v>
      </c>
      <c r="F341" t="s">
        <v>16</v>
      </c>
      <c r="G341" s="27">
        <v>0</v>
      </c>
    </row>
    <row r="342" spans="1:7" x14ac:dyDescent="0.25">
      <c r="A342" s="3" t="s">
        <v>378</v>
      </c>
      <c r="B342" s="3" t="s">
        <v>379</v>
      </c>
      <c r="C342" s="3" t="s">
        <v>1275</v>
      </c>
      <c r="D342" s="3" t="s">
        <v>390</v>
      </c>
      <c r="E342" s="1" t="s">
        <v>827</v>
      </c>
      <c r="F342" t="s">
        <v>16</v>
      </c>
      <c r="G342" s="27">
        <v>0</v>
      </c>
    </row>
    <row r="343" spans="1:7" x14ac:dyDescent="0.25">
      <c r="A343" s="3" t="s">
        <v>378</v>
      </c>
      <c r="B343" s="3" t="s">
        <v>379</v>
      </c>
      <c r="C343" s="3" t="s">
        <v>1276</v>
      </c>
      <c r="D343" s="3" t="s">
        <v>391</v>
      </c>
      <c r="E343" s="1" t="s">
        <v>827</v>
      </c>
      <c r="F343" t="s">
        <v>16</v>
      </c>
      <c r="G343" s="27">
        <v>0</v>
      </c>
    </row>
    <row r="344" spans="1:7" x14ac:dyDescent="0.25">
      <c r="A344" s="3" t="s">
        <v>378</v>
      </c>
      <c r="B344" s="3" t="s">
        <v>379</v>
      </c>
      <c r="C344" s="3" t="s">
        <v>1277</v>
      </c>
      <c r="D344" s="3" t="s">
        <v>392</v>
      </c>
      <c r="E344" s="1" t="s">
        <v>827</v>
      </c>
      <c r="F344" t="s">
        <v>16</v>
      </c>
      <c r="G344" s="27">
        <v>0</v>
      </c>
    </row>
    <row r="345" spans="1:7" x14ac:dyDescent="0.25">
      <c r="A345" s="3" t="s">
        <v>378</v>
      </c>
      <c r="B345" s="3" t="s">
        <v>379</v>
      </c>
      <c r="C345" s="3" t="s">
        <v>1278</v>
      </c>
      <c r="D345" s="3" t="s">
        <v>393</v>
      </c>
      <c r="E345" s="1" t="s">
        <v>827</v>
      </c>
      <c r="F345" t="s">
        <v>16</v>
      </c>
      <c r="G345" s="27">
        <v>0</v>
      </c>
    </row>
    <row r="346" spans="1:7" x14ac:dyDescent="0.25">
      <c r="A346" s="3" t="s">
        <v>378</v>
      </c>
      <c r="B346" s="3" t="s">
        <v>379</v>
      </c>
      <c r="C346" s="3" t="s">
        <v>1279</v>
      </c>
      <c r="D346" s="3" t="s">
        <v>394</v>
      </c>
      <c r="E346" s="1" t="s">
        <v>827</v>
      </c>
      <c r="F346" t="s">
        <v>16</v>
      </c>
      <c r="G346" s="27">
        <v>0</v>
      </c>
    </row>
    <row r="347" spans="1:7" x14ac:dyDescent="0.25">
      <c r="A347" s="3" t="s">
        <v>378</v>
      </c>
      <c r="B347" s="3" t="s">
        <v>379</v>
      </c>
      <c r="C347" s="3" t="s">
        <v>1280</v>
      </c>
      <c r="D347" s="3" t="s">
        <v>395</v>
      </c>
      <c r="E347" s="1" t="s">
        <v>827</v>
      </c>
      <c r="F347" t="s">
        <v>16</v>
      </c>
      <c r="G347" s="27">
        <v>0</v>
      </c>
    </row>
    <row r="348" spans="1:7" x14ac:dyDescent="0.25">
      <c r="A348" s="3" t="s">
        <v>378</v>
      </c>
      <c r="B348" s="3" t="s">
        <v>379</v>
      </c>
      <c r="C348" s="3" t="s">
        <v>1281</v>
      </c>
      <c r="D348" s="3" t="s">
        <v>396</v>
      </c>
      <c r="E348" s="1" t="s">
        <v>827</v>
      </c>
      <c r="F348" t="s">
        <v>16</v>
      </c>
      <c r="G348" s="27">
        <v>0</v>
      </c>
    </row>
    <row r="349" spans="1:7" x14ac:dyDescent="0.25">
      <c r="A349" s="3" t="s">
        <v>378</v>
      </c>
      <c r="B349" s="3" t="s">
        <v>379</v>
      </c>
      <c r="C349" s="3" t="s">
        <v>1282</v>
      </c>
      <c r="D349" s="3" t="s">
        <v>397</v>
      </c>
      <c r="E349" s="1" t="s">
        <v>827</v>
      </c>
      <c r="F349" t="s">
        <v>16</v>
      </c>
      <c r="G349" s="27">
        <v>0</v>
      </c>
    </row>
    <row r="350" spans="1:7" x14ac:dyDescent="0.25">
      <c r="A350" s="3" t="s">
        <v>378</v>
      </c>
      <c r="B350" s="3" t="s">
        <v>379</v>
      </c>
      <c r="C350" s="3" t="s">
        <v>1283</v>
      </c>
      <c r="D350" s="3" t="s">
        <v>398</v>
      </c>
      <c r="E350" s="1" t="s">
        <v>827</v>
      </c>
      <c r="F350" t="s">
        <v>16</v>
      </c>
      <c r="G350" s="27">
        <v>0</v>
      </c>
    </row>
    <row r="351" spans="1:7" x14ac:dyDescent="0.25">
      <c r="A351" s="3" t="s">
        <v>378</v>
      </c>
      <c r="B351" s="3" t="s">
        <v>379</v>
      </c>
      <c r="C351" s="3" t="s">
        <v>1284</v>
      </c>
      <c r="D351" s="3" t="s">
        <v>399</v>
      </c>
      <c r="E351" s="1" t="s">
        <v>827</v>
      </c>
      <c r="F351" t="s">
        <v>16</v>
      </c>
      <c r="G351" s="27">
        <v>0</v>
      </c>
    </row>
    <row r="352" spans="1:7" x14ac:dyDescent="0.25">
      <c r="A352" s="3" t="s">
        <v>400</v>
      </c>
      <c r="B352" s="3" t="s">
        <v>401</v>
      </c>
      <c r="C352" s="3" t="s">
        <v>940</v>
      </c>
      <c r="D352" s="3" t="s">
        <v>402</v>
      </c>
      <c r="E352" s="1" t="s">
        <v>827</v>
      </c>
      <c r="F352" t="s">
        <v>16</v>
      </c>
      <c r="G352" s="27">
        <v>15556</v>
      </c>
    </row>
    <row r="353" spans="1:7" x14ac:dyDescent="0.25">
      <c r="A353" s="3" t="s">
        <v>400</v>
      </c>
      <c r="B353" s="3" t="s">
        <v>401</v>
      </c>
      <c r="C353" s="3" t="s">
        <v>941</v>
      </c>
      <c r="D353" s="3" t="s">
        <v>403</v>
      </c>
      <c r="E353" s="1" t="s">
        <v>827</v>
      </c>
      <c r="F353" t="s">
        <v>16</v>
      </c>
      <c r="G353" s="27">
        <v>1423</v>
      </c>
    </row>
    <row r="354" spans="1:7" x14ac:dyDescent="0.25">
      <c r="A354" s="3" t="s">
        <v>400</v>
      </c>
      <c r="B354" s="3" t="s">
        <v>401</v>
      </c>
      <c r="C354" s="3" t="s">
        <v>942</v>
      </c>
      <c r="D354" s="3" t="s">
        <v>404</v>
      </c>
      <c r="E354" s="1" t="s">
        <v>827</v>
      </c>
      <c r="F354" t="s">
        <v>16</v>
      </c>
      <c r="G354" s="27">
        <v>891</v>
      </c>
    </row>
    <row r="355" spans="1:7" x14ac:dyDescent="0.25">
      <c r="A355" s="3" t="s">
        <v>400</v>
      </c>
      <c r="B355" s="3" t="s">
        <v>401</v>
      </c>
      <c r="C355" s="3" t="s">
        <v>943</v>
      </c>
      <c r="D355" s="3" t="s">
        <v>405</v>
      </c>
      <c r="E355" s="1" t="s">
        <v>827</v>
      </c>
      <c r="F355" t="s">
        <v>16</v>
      </c>
      <c r="G355" s="27">
        <v>169</v>
      </c>
    </row>
    <row r="356" spans="1:7" x14ac:dyDescent="0.25">
      <c r="A356" s="3" t="s">
        <v>400</v>
      </c>
      <c r="B356" s="3" t="s">
        <v>401</v>
      </c>
      <c r="C356" s="3" t="s">
        <v>944</v>
      </c>
      <c r="D356" s="3" t="s">
        <v>406</v>
      </c>
      <c r="E356" s="1" t="s">
        <v>827</v>
      </c>
      <c r="F356" t="s">
        <v>16</v>
      </c>
      <c r="G356" s="27">
        <v>78</v>
      </c>
    </row>
    <row r="357" spans="1:7" x14ac:dyDescent="0.25">
      <c r="A357" s="3" t="s">
        <v>400</v>
      </c>
      <c r="B357" s="3" t="s">
        <v>401</v>
      </c>
      <c r="C357" s="3" t="s">
        <v>945</v>
      </c>
      <c r="D357" s="3" t="s">
        <v>407</v>
      </c>
      <c r="E357" s="1" t="s">
        <v>827</v>
      </c>
      <c r="F357" t="s">
        <v>16</v>
      </c>
      <c r="G357" s="27">
        <v>144</v>
      </c>
    </row>
    <row r="358" spans="1:7" x14ac:dyDescent="0.25">
      <c r="A358" s="3" t="s">
        <v>400</v>
      </c>
      <c r="B358" s="3" t="s">
        <v>401</v>
      </c>
      <c r="C358" s="3" t="s">
        <v>940</v>
      </c>
      <c r="D358" s="3" t="s">
        <v>408</v>
      </c>
      <c r="E358" s="1" t="s">
        <v>827</v>
      </c>
      <c r="F358" t="s">
        <v>16</v>
      </c>
      <c r="G358" s="27">
        <v>38693</v>
      </c>
    </row>
    <row r="359" spans="1:7" x14ac:dyDescent="0.25">
      <c r="A359" s="3" t="s">
        <v>400</v>
      </c>
      <c r="B359" s="3" t="s">
        <v>401</v>
      </c>
      <c r="C359" s="3" t="s">
        <v>941</v>
      </c>
      <c r="D359" s="3" t="s">
        <v>409</v>
      </c>
      <c r="E359" s="1" t="s">
        <v>827</v>
      </c>
      <c r="F359" t="s">
        <v>16</v>
      </c>
      <c r="G359" s="27">
        <v>4924</v>
      </c>
    </row>
    <row r="360" spans="1:7" x14ac:dyDescent="0.25">
      <c r="A360" s="3" t="s">
        <v>400</v>
      </c>
      <c r="B360" s="3" t="s">
        <v>401</v>
      </c>
      <c r="C360" s="3" t="s">
        <v>942</v>
      </c>
      <c r="D360" s="3" t="s">
        <v>410</v>
      </c>
      <c r="E360" s="1" t="s">
        <v>827</v>
      </c>
      <c r="F360" t="s">
        <v>16</v>
      </c>
      <c r="G360" s="27">
        <v>2180</v>
      </c>
    </row>
    <row r="361" spans="1:7" x14ac:dyDescent="0.25">
      <c r="A361" s="3" t="s">
        <v>400</v>
      </c>
      <c r="B361" s="3" t="s">
        <v>401</v>
      </c>
      <c r="C361" s="3" t="s">
        <v>943</v>
      </c>
      <c r="D361" s="3" t="s">
        <v>411</v>
      </c>
      <c r="E361" s="1" t="s">
        <v>827</v>
      </c>
      <c r="F361" t="s">
        <v>16</v>
      </c>
      <c r="G361" s="27">
        <v>494</v>
      </c>
    </row>
    <row r="362" spans="1:7" x14ac:dyDescent="0.25">
      <c r="A362" s="3" t="s">
        <v>400</v>
      </c>
      <c r="B362" s="3" t="s">
        <v>401</v>
      </c>
      <c r="C362" s="3" t="s">
        <v>944</v>
      </c>
      <c r="D362" s="3" t="s">
        <v>412</v>
      </c>
      <c r="E362" s="1" t="s">
        <v>827</v>
      </c>
      <c r="F362" t="s">
        <v>16</v>
      </c>
      <c r="G362" s="27">
        <v>233</v>
      </c>
    </row>
    <row r="363" spans="1:7" x14ac:dyDescent="0.25">
      <c r="A363" s="3" t="s">
        <v>400</v>
      </c>
      <c r="B363" s="3" t="s">
        <v>401</v>
      </c>
      <c r="C363" s="3" t="s">
        <v>945</v>
      </c>
      <c r="D363" s="3" t="s">
        <v>413</v>
      </c>
      <c r="E363" s="1" t="s">
        <v>827</v>
      </c>
      <c r="F363" t="s">
        <v>16</v>
      </c>
      <c r="G363" s="27">
        <v>123</v>
      </c>
    </row>
    <row r="364" spans="1:7" x14ac:dyDescent="0.25">
      <c r="A364" s="3" t="s">
        <v>414</v>
      </c>
      <c r="B364" s="3" t="s">
        <v>415</v>
      </c>
      <c r="C364" s="3" t="s">
        <v>1183</v>
      </c>
      <c r="D364" s="3" t="s">
        <v>416</v>
      </c>
      <c r="E364" s="1" t="s">
        <v>827</v>
      </c>
      <c r="F364" t="s">
        <v>16</v>
      </c>
      <c r="G364" s="27">
        <v>14</v>
      </c>
    </row>
    <row r="365" spans="1:7" x14ac:dyDescent="0.25">
      <c r="A365" s="3" t="s">
        <v>414</v>
      </c>
      <c r="B365" s="3" t="s">
        <v>415</v>
      </c>
      <c r="C365" s="3" t="s">
        <v>1182</v>
      </c>
      <c r="D365" s="3" t="s">
        <v>417</v>
      </c>
      <c r="E365" s="1" t="s">
        <v>827</v>
      </c>
      <c r="F365" t="s">
        <v>16</v>
      </c>
      <c r="G365" s="27">
        <v>2</v>
      </c>
    </row>
    <row r="366" spans="1:7" x14ac:dyDescent="0.25">
      <c r="A366" s="3" t="s">
        <v>414</v>
      </c>
      <c r="B366" s="3" t="s">
        <v>415</v>
      </c>
      <c r="C366" s="3" t="s">
        <v>1182</v>
      </c>
      <c r="D366" s="3" t="s">
        <v>418</v>
      </c>
      <c r="E366" s="1" t="s">
        <v>827</v>
      </c>
      <c r="F366" t="s">
        <v>16</v>
      </c>
      <c r="G366" s="27">
        <v>1</v>
      </c>
    </row>
    <row r="367" spans="1:7" x14ac:dyDescent="0.25">
      <c r="A367" s="3" t="s">
        <v>414</v>
      </c>
      <c r="B367" s="3" t="s">
        <v>415</v>
      </c>
      <c r="C367" s="3" t="s">
        <v>1183</v>
      </c>
      <c r="D367" s="3" t="s">
        <v>419</v>
      </c>
      <c r="E367" s="1" t="s">
        <v>827</v>
      </c>
      <c r="F367" t="s">
        <v>16</v>
      </c>
      <c r="G367" s="27">
        <v>89</v>
      </c>
    </row>
    <row r="368" spans="1:7" x14ac:dyDescent="0.25">
      <c r="A368" s="3" t="s">
        <v>414</v>
      </c>
      <c r="B368" s="3" t="s">
        <v>415</v>
      </c>
      <c r="C368" s="3" t="s">
        <v>1184</v>
      </c>
      <c r="D368" s="3" t="s">
        <v>420</v>
      </c>
      <c r="E368" s="1" t="s">
        <v>827</v>
      </c>
      <c r="F368" t="s">
        <v>16</v>
      </c>
      <c r="G368" s="27">
        <v>0</v>
      </c>
    </row>
    <row r="369" spans="1:7" x14ac:dyDescent="0.25">
      <c r="A369" s="3" t="s">
        <v>414</v>
      </c>
      <c r="B369" s="3" t="s">
        <v>415</v>
      </c>
      <c r="C369" s="3" t="s">
        <v>1184</v>
      </c>
      <c r="D369" s="3" t="s">
        <v>421</v>
      </c>
      <c r="E369" s="1" t="s">
        <v>827</v>
      </c>
      <c r="F369" t="s">
        <v>16</v>
      </c>
      <c r="G369" s="27">
        <v>0</v>
      </c>
    </row>
    <row r="370" spans="1:7" x14ac:dyDescent="0.25">
      <c r="A370" s="3" t="s">
        <v>422</v>
      </c>
      <c r="B370" s="3" t="s">
        <v>423</v>
      </c>
      <c r="C370" s="3" t="s">
        <v>1286</v>
      </c>
      <c r="D370" s="3" t="s">
        <v>424</v>
      </c>
      <c r="E370" s="1" t="s">
        <v>827</v>
      </c>
      <c r="F370" t="s">
        <v>16</v>
      </c>
      <c r="G370" s="27">
        <v>25</v>
      </c>
    </row>
    <row r="371" spans="1:7" x14ac:dyDescent="0.25">
      <c r="A371" s="3" t="s">
        <v>422</v>
      </c>
      <c r="B371" s="3" t="s">
        <v>423</v>
      </c>
      <c r="C371" s="3" t="s">
        <v>1285</v>
      </c>
      <c r="D371" s="3" t="s">
        <v>425</v>
      </c>
      <c r="E371" s="1" t="s">
        <v>827</v>
      </c>
      <c r="F371" t="s">
        <v>16</v>
      </c>
      <c r="G371" s="27">
        <v>0</v>
      </c>
    </row>
    <row r="372" spans="1:7" x14ac:dyDescent="0.25">
      <c r="A372" s="3" t="s">
        <v>422</v>
      </c>
      <c r="B372" s="3" t="s">
        <v>423</v>
      </c>
      <c r="C372" s="3" t="s">
        <v>1287</v>
      </c>
      <c r="D372" s="3" t="s">
        <v>426</v>
      </c>
      <c r="E372" s="1" t="s">
        <v>827</v>
      </c>
      <c r="F372" t="s">
        <v>16</v>
      </c>
      <c r="G372" s="27">
        <v>0</v>
      </c>
    </row>
    <row r="373" spans="1:7" x14ac:dyDescent="0.25">
      <c r="A373" s="3" t="s">
        <v>427</v>
      </c>
      <c r="B373" s="3" t="s">
        <v>428</v>
      </c>
      <c r="C373" s="3" t="s">
        <v>428</v>
      </c>
      <c r="D373" s="3" t="s">
        <v>429</v>
      </c>
      <c r="E373" s="1" t="s">
        <v>827</v>
      </c>
      <c r="F373" t="s">
        <v>16</v>
      </c>
      <c r="G373" s="27">
        <v>68</v>
      </c>
    </row>
    <row r="374" spans="1:7" x14ac:dyDescent="0.25">
      <c r="A374" s="3" t="s">
        <v>427</v>
      </c>
      <c r="B374" s="3" t="s">
        <v>428</v>
      </c>
      <c r="C374" s="3" t="s">
        <v>428</v>
      </c>
      <c r="D374" s="3" t="s">
        <v>430</v>
      </c>
      <c r="E374" s="1" t="s">
        <v>827</v>
      </c>
      <c r="F374" t="s">
        <v>16</v>
      </c>
      <c r="G374" s="27">
        <v>121</v>
      </c>
    </row>
    <row r="375" spans="1:7" x14ac:dyDescent="0.25">
      <c r="A375" s="3" t="s">
        <v>431</v>
      </c>
      <c r="B375" s="3" t="s">
        <v>432</v>
      </c>
      <c r="C375" s="3" t="s">
        <v>432</v>
      </c>
      <c r="D375" s="3" t="s">
        <v>433</v>
      </c>
      <c r="E375" s="1" t="s">
        <v>827</v>
      </c>
      <c r="F375" t="s">
        <v>16</v>
      </c>
      <c r="G375" s="27">
        <v>2316</v>
      </c>
    </row>
    <row r="376" spans="1:7" x14ac:dyDescent="0.25">
      <c r="A376" s="3" t="s">
        <v>431</v>
      </c>
      <c r="B376" s="3" t="s">
        <v>432</v>
      </c>
      <c r="C376" s="3" t="s">
        <v>930</v>
      </c>
      <c r="D376" s="3" t="s">
        <v>434</v>
      </c>
      <c r="E376" s="1" t="s">
        <v>827</v>
      </c>
      <c r="F376" t="s">
        <v>16</v>
      </c>
      <c r="G376" s="27">
        <v>131</v>
      </c>
    </row>
    <row r="377" spans="1:7" x14ac:dyDescent="0.25">
      <c r="A377" s="3" t="s">
        <v>431</v>
      </c>
      <c r="B377" s="3" t="s">
        <v>432</v>
      </c>
      <c r="C377" s="3" t="s">
        <v>931</v>
      </c>
      <c r="D377" s="3" t="s">
        <v>435</v>
      </c>
      <c r="E377" s="1" t="s">
        <v>827</v>
      </c>
      <c r="F377" t="s">
        <v>16</v>
      </c>
      <c r="G377" s="27">
        <v>76</v>
      </c>
    </row>
    <row r="378" spans="1:7" x14ac:dyDescent="0.25">
      <c r="A378" s="3" t="s">
        <v>431</v>
      </c>
      <c r="B378" s="3" t="s">
        <v>432</v>
      </c>
      <c r="C378" s="3" t="s">
        <v>932</v>
      </c>
      <c r="D378" s="3" t="s">
        <v>436</v>
      </c>
      <c r="E378" s="1" t="s">
        <v>827</v>
      </c>
      <c r="F378" t="s">
        <v>16</v>
      </c>
      <c r="G378" s="27">
        <v>3</v>
      </c>
    </row>
    <row r="379" spans="1:7" x14ac:dyDescent="0.25">
      <c r="A379" s="3" t="s">
        <v>431</v>
      </c>
      <c r="B379" s="3" t="s">
        <v>432</v>
      </c>
      <c r="C379" s="3" t="s">
        <v>933</v>
      </c>
      <c r="D379" s="3" t="s">
        <v>437</v>
      </c>
      <c r="E379" s="1" t="s">
        <v>827</v>
      </c>
      <c r="F379" t="s">
        <v>16</v>
      </c>
      <c r="G379" s="27">
        <v>8</v>
      </c>
    </row>
    <row r="380" spans="1:7" x14ac:dyDescent="0.25">
      <c r="A380" s="3" t="s">
        <v>431</v>
      </c>
      <c r="B380" s="3" t="s">
        <v>432</v>
      </c>
      <c r="C380" s="3" t="s">
        <v>934</v>
      </c>
      <c r="D380" s="3" t="s">
        <v>438</v>
      </c>
      <c r="E380" s="1" t="s">
        <v>827</v>
      </c>
      <c r="F380" t="s">
        <v>16</v>
      </c>
      <c r="G380" s="27">
        <v>36</v>
      </c>
    </row>
    <row r="381" spans="1:7" x14ac:dyDescent="0.25">
      <c r="A381" s="3" t="s">
        <v>431</v>
      </c>
      <c r="B381" s="3" t="s">
        <v>432</v>
      </c>
      <c r="C381" s="3" t="s">
        <v>932</v>
      </c>
      <c r="D381" s="3" t="s">
        <v>439</v>
      </c>
      <c r="E381" s="1" t="s">
        <v>827</v>
      </c>
      <c r="F381" t="s">
        <v>16</v>
      </c>
      <c r="G381" s="27">
        <v>24</v>
      </c>
    </row>
    <row r="382" spans="1:7" x14ac:dyDescent="0.25">
      <c r="A382" s="3" t="s">
        <v>431</v>
      </c>
      <c r="B382" s="3" t="s">
        <v>432</v>
      </c>
      <c r="C382" s="3" t="s">
        <v>933</v>
      </c>
      <c r="D382" s="3" t="s">
        <v>440</v>
      </c>
      <c r="E382" s="1" t="s">
        <v>827</v>
      </c>
      <c r="F382" t="s">
        <v>16</v>
      </c>
      <c r="G382" s="27">
        <v>15</v>
      </c>
    </row>
    <row r="383" spans="1:7" x14ac:dyDescent="0.25">
      <c r="A383" s="3" t="s">
        <v>431</v>
      </c>
      <c r="B383" s="3" t="s">
        <v>432</v>
      </c>
      <c r="C383" s="3" t="s">
        <v>934</v>
      </c>
      <c r="D383" s="3" t="s">
        <v>441</v>
      </c>
      <c r="E383" s="1" t="s">
        <v>827</v>
      </c>
      <c r="F383" t="s">
        <v>16</v>
      </c>
      <c r="G383" s="27">
        <v>53</v>
      </c>
    </row>
    <row r="384" spans="1:7" x14ac:dyDescent="0.25">
      <c r="A384" s="3" t="s">
        <v>431</v>
      </c>
      <c r="B384" s="3" t="s">
        <v>432</v>
      </c>
      <c r="C384" s="3" t="s">
        <v>432</v>
      </c>
      <c r="D384" s="3" t="s">
        <v>442</v>
      </c>
      <c r="E384" s="1" t="s">
        <v>827</v>
      </c>
      <c r="F384" t="s">
        <v>16</v>
      </c>
      <c r="G384" s="27">
        <v>5439</v>
      </c>
    </row>
    <row r="385" spans="1:7" x14ac:dyDescent="0.25">
      <c r="A385" s="3" t="s">
        <v>431</v>
      </c>
      <c r="B385" s="3" t="s">
        <v>432</v>
      </c>
      <c r="C385" s="3" t="s">
        <v>930</v>
      </c>
      <c r="D385" s="3" t="s">
        <v>443</v>
      </c>
      <c r="E385" s="1" t="s">
        <v>827</v>
      </c>
      <c r="F385" t="s">
        <v>16</v>
      </c>
      <c r="G385" s="27">
        <v>363</v>
      </c>
    </row>
    <row r="386" spans="1:7" x14ac:dyDescent="0.25">
      <c r="A386" s="3" t="s">
        <v>431</v>
      </c>
      <c r="B386" s="3" t="s">
        <v>432</v>
      </c>
      <c r="C386" s="3" t="s">
        <v>931</v>
      </c>
      <c r="D386" s="3" t="s">
        <v>444</v>
      </c>
      <c r="E386" s="1" t="s">
        <v>827</v>
      </c>
      <c r="F386" t="s">
        <v>16</v>
      </c>
      <c r="G386" s="27">
        <v>167</v>
      </c>
    </row>
    <row r="387" spans="1:7" x14ac:dyDescent="0.25">
      <c r="A387" s="3" t="s">
        <v>445</v>
      </c>
      <c r="B387" s="3" t="s">
        <v>446</v>
      </c>
      <c r="C387" s="3" t="s">
        <v>446</v>
      </c>
      <c r="D387" s="3" t="s">
        <v>447</v>
      </c>
      <c r="E387" s="1" t="s">
        <v>827</v>
      </c>
      <c r="F387" t="s">
        <v>16</v>
      </c>
      <c r="G387" s="27">
        <v>10502</v>
      </c>
    </row>
    <row r="388" spans="1:7" x14ac:dyDescent="0.25">
      <c r="A388" s="3" t="s">
        <v>445</v>
      </c>
      <c r="B388" s="3" t="s">
        <v>446</v>
      </c>
      <c r="C388" s="3" t="s">
        <v>935</v>
      </c>
      <c r="D388" s="3" t="s">
        <v>448</v>
      </c>
      <c r="E388" s="1" t="s">
        <v>827</v>
      </c>
      <c r="F388" t="s">
        <v>16</v>
      </c>
      <c r="G388" s="27">
        <v>964</v>
      </c>
    </row>
    <row r="389" spans="1:7" x14ac:dyDescent="0.25">
      <c r="A389" s="3" t="s">
        <v>445</v>
      </c>
      <c r="B389" s="3" t="s">
        <v>446</v>
      </c>
      <c r="C389" s="3" t="s">
        <v>936</v>
      </c>
      <c r="D389" s="3" t="s">
        <v>449</v>
      </c>
      <c r="E389" s="1" t="s">
        <v>827</v>
      </c>
      <c r="F389" t="s">
        <v>16</v>
      </c>
      <c r="G389" s="27">
        <v>374</v>
      </c>
    </row>
    <row r="390" spans="1:7" x14ac:dyDescent="0.25">
      <c r="A390" s="3" t="s">
        <v>445</v>
      </c>
      <c r="B390" s="3" t="s">
        <v>446</v>
      </c>
      <c r="C390" s="3" t="s">
        <v>939</v>
      </c>
      <c r="D390" s="3" t="s">
        <v>450</v>
      </c>
      <c r="E390" s="1" t="s">
        <v>827</v>
      </c>
      <c r="F390" t="s">
        <v>16</v>
      </c>
      <c r="G390" s="27">
        <v>136</v>
      </c>
    </row>
    <row r="391" spans="1:7" x14ac:dyDescent="0.25">
      <c r="A391" s="3" t="s">
        <v>445</v>
      </c>
      <c r="B391" s="3" t="s">
        <v>446</v>
      </c>
      <c r="C391" s="3" t="s">
        <v>937</v>
      </c>
      <c r="D391" s="3" t="s">
        <v>451</v>
      </c>
      <c r="E391" s="1" t="s">
        <v>827</v>
      </c>
      <c r="F391" t="s">
        <v>16</v>
      </c>
      <c r="G391" s="27">
        <v>77</v>
      </c>
    </row>
    <row r="392" spans="1:7" x14ac:dyDescent="0.25">
      <c r="A392" s="3" t="s">
        <v>445</v>
      </c>
      <c r="B392" s="3" t="s">
        <v>446</v>
      </c>
      <c r="C392" s="3" t="s">
        <v>938</v>
      </c>
      <c r="D392" s="3" t="s">
        <v>452</v>
      </c>
      <c r="E392" s="1" t="s">
        <v>827</v>
      </c>
      <c r="F392" t="s">
        <v>16</v>
      </c>
      <c r="G392" s="27">
        <v>58</v>
      </c>
    </row>
    <row r="393" spans="1:7" x14ac:dyDescent="0.25">
      <c r="A393" s="3" t="s">
        <v>445</v>
      </c>
      <c r="B393" s="3" t="s">
        <v>446</v>
      </c>
      <c r="C393" s="3" t="s">
        <v>446</v>
      </c>
      <c r="D393" s="3" t="s">
        <v>453</v>
      </c>
      <c r="E393" s="1" t="s">
        <v>827</v>
      </c>
      <c r="F393" t="s">
        <v>16</v>
      </c>
      <c r="G393" s="27">
        <v>21992</v>
      </c>
    </row>
    <row r="394" spans="1:7" x14ac:dyDescent="0.25">
      <c r="A394" s="3" t="s">
        <v>445</v>
      </c>
      <c r="B394" s="3" t="s">
        <v>446</v>
      </c>
      <c r="C394" s="3" t="s">
        <v>935</v>
      </c>
      <c r="D394" s="3" t="s">
        <v>454</v>
      </c>
      <c r="E394" s="1" t="s">
        <v>827</v>
      </c>
      <c r="F394" t="s">
        <v>16</v>
      </c>
      <c r="G394" s="27">
        <v>2512</v>
      </c>
    </row>
    <row r="395" spans="1:7" x14ac:dyDescent="0.25">
      <c r="A395" s="3" t="s">
        <v>445</v>
      </c>
      <c r="B395" s="3" t="s">
        <v>446</v>
      </c>
      <c r="C395" s="3" t="s">
        <v>936</v>
      </c>
      <c r="D395" s="3" t="s">
        <v>455</v>
      </c>
      <c r="E395" s="1" t="s">
        <v>827</v>
      </c>
      <c r="F395" t="s">
        <v>16</v>
      </c>
      <c r="G395" s="27">
        <v>849</v>
      </c>
    </row>
    <row r="396" spans="1:7" x14ac:dyDescent="0.25">
      <c r="A396" s="3" t="s">
        <v>445</v>
      </c>
      <c r="B396" s="3" t="s">
        <v>446</v>
      </c>
      <c r="C396" s="3" t="s">
        <v>937</v>
      </c>
      <c r="D396" s="3" t="s">
        <v>456</v>
      </c>
      <c r="E396" s="1" t="s">
        <v>827</v>
      </c>
      <c r="F396" t="s">
        <v>16</v>
      </c>
      <c r="G396" s="27">
        <v>161</v>
      </c>
    </row>
    <row r="397" spans="1:7" x14ac:dyDescent="0.25">
      <c r="A397" s="3" t="s">
        <v>445</v>
      </c>
      <c r="B397" s="3" t="s">
        <v>446</v>
      </c>
      <c r="C397" s="3" t="s">
        <v>938</v>
      </c>
      <c r="D397" s="3" t="s">
        <v>457</v>
      </c>
      <c r="E397" s="1" t="s">
        <v>827</v>
      </c>
      <c r="F397" t="s">
        <v>16</v>
      </c>
      <c r="G397" s="27">
        <v>147</v>
      </c>
    </row>
    <row r="398" spans="1:7" x14ac:dyDescent="0.25">
      <c r="A398" s="3" t="s">
        <v>445</v>
      </c>
      <c r="B398" s="3" t="s">
        <v>446</v>
      </c>
      <c r="C398" s="3" t="s">
        <v>939</v>
      </c>
      <c r="D398" s="3" t="s">
        <v>458</v>
      </c>
      <c r="E398" s="1" t="s">
        <v>827</v>
      </c>
      <c r="F398" t="s">
        <v>16</v>
      </c>
      <c r="G398" s="27">
        <v>145</v>
      </c>
    </row>
    <row r="399" spans="1:7" x14ac:dyDescent="0.25">
      <c r="A399" s="3" t="s">
        <v>445</v>
      </c>
      <c r="B399" s="3" t="s">
        <v>446</v>
      </c>
      <c r="C399" s="3" t="s">
        <v>946</v>
      </c>
      <c r="D399" s="3" t="s">
        <v>829</v>
      </c>
      <c r="E399" s="1" t="s">
        <v>827</v>
      </c>
      <c r="F399" t="s">
        <v>16</v>
      </c>
      <c r="G399" s="27">
        <v>77</v>
      </c>
    </row>
    <row r="400" spans="1:7" x14ac:dyDescent="0.25">
      <c r="A400" s="3" t="s">
        <v>445</v>
      </c>
      <c r="B400" s="3" t="s">
        <v>446</v>
      </c>
      <c r="C400" s="3" t="s">
        <v>947</v>
      </c>
      <c r="D400" s="3" t="s">
        <v>830</v>
      </c>
      <c r="E400" s="1" t="s">
        <v>827</v>
      </c>
      <c r="F400" t="s">
        <v>16</v>
      </c>
      <c r="G400" s="27">
        <v>8</v>
      </c>
    </row>
    <row r="401" spans="1:7" x14ac:dyDescent="0.25">
      <c r="A401" s="3" t="s">
        <v>445</v>
      </c>
      <c r="B401" s="3" t="s">
        <v>446</v>
      </c>
      <c r="C401" s="3" t="s">
        <v>948</v>
      </c>
      <c r="D401" s="3" t="s">
        <v>831</v>
      </c>
      <c r="E401" s="1" t="s">
        <v>827</v>
      </c>
      <c r="F401" t="s">
        <v>16</v>
      </c>
      <c r="G401" s="27">
        <v>5</v>
      </c>
    </row>
    <row r="402" spans="1:7" x14ac:dyDescent="0.25">
      <c r="A402" s="3" t="s">
        <v>445</v>
      </c>
      <c r="B402" s="3" t="s">
        <v>446</v>
      </c>
      <c r="C402" s="3" t="s">
        <v>949</v>
      </c>
      <c r="D402" s="3" t="s">
        <v>832</v>
      </c>
      <c r="E402" s="1" t="s">
        <v>827</v>
      </c>
      <c r="F402" t="s">
        <v>16</v>
      </c>
      <c r="G402" s="27">
        <v>3</v>
      </c>
    </row>
    <row r="403" spans="1:7" x14ac:dyDescent="0.25">
      <c r="A403" s="3" t="s">
        <v>445</v>
      </c>
      <c r="B403" s="3" t="s">
        <v>446</v>
      </c>
      <c r="C403" s="3" t="s">
        <v>951</v>
      </c>
      <c r="D403" s="3" t="s">
        <v>833</v>
      </c>
      <c r="E403" s="1" t="s">
        <v>827</v>
      </c>
      <c r="F403" t="s">
        <v>16</v>
      </c>
      <c r="G403" s="27">
        <v>491</v>
      </c>
    </row>
    <row r="404" spans="1:7" x14ac:dyDescent="0.25">
      <c r="A404" s="3" t="s">
        <v>445</v>
      </c>
      <c r="B404" s="3" t="s">
        <v>446</v>
      </c>
      <c r="C404" s="3" t="s">
        <v>952</v>
      </c>
      <c r="D404" s="3" t="s">
        <v>834</v>
      </c>
      <c r="E404" s="1" t="s">
        <v>827</v>
      </c>
      <c r="F404" t="s">
        <v>16</v>
      </c>
      <c r="G404" s="27">
        <v>90</v>
      </c>
    </row>
    <row r="405" spans="1:7" x14ac:dyDescent="0.25">
      <c r="A405" s="3" t="s">
        <v>445</v>
      </c>
      <c r="B405" s="3" t="s">
        <v>446</v>
      </c>
      <c r="C405" s="3" t="s">
        <v>953</v>
      </c>
      <c r="D405" s="3" t="s">
        <v>835</v>
      </c>
      <c r="E405" s="1" t="s">
        <v>827</v>
      </c>
      <c r="F405" t="s">
        <v>16</v>
      </c>
      <c r="G405" s="27">
        <v>43</v>
      </c>
    </row>
    <row r="406" spans="1:7" x14ac:dyDescent="0.25">
      <c r="A406" s="3" t="s">
        <v>445</v>
      </c>
      <c r="B406" s="3" t="s">
        <v>446</v>
      </c>
      <c r="C406" s="3" t="s">
        <v>954</v>
      </c>
      <c r="D406" s="3" t="s">
        <v>836</v>
      </c>
      <c r="E406" s="1" t="s">
        <v>827</v>
      </c>
      <c r="F406" t="s">
        <v>16</v>
      </c>
      <c r="G406" s="27">
        <v>13</v>
      </c>
    </row>
    <row r="407" spans="1:7" x14ac:dyDescent="0.25">
      <c r="A407" s="3" t="s">
        <v>445</v>
      </c>
      <c r="B407" s="3" t="s">
        <v>446</v>
      </c>
      <c r="C407" s="3" t="s">
        <v>955</v>
      </c>
      <c r="D407" s="3" t="s">
        <v>837</v>
      </c>
      <c r="E407" s="1" t="s">
        <v>827</v>
      </c>
      <c r="F407" t="s">
        <v>16</v>
      </c>
      <c r="G407" s="27">
        <v>4</v>
      </c>
    </row>
    <row r="408" spans="1:7" x14ac:dyDescent="0.25">
      <c r="A408" s="3" t="s">
        <v>445</v>
      </c>
      <c r="B408" s="3" t="s">
        <v>446</v>
      </c>
      <c r="C408" s="3" t="s">
        <v>956</v>
      </c>
      <c r="D408" s="3" t="s">
        <v>838</v>
      </c>
      <c r="E408" s="1" t="s">
        <v>827</v>
      </c>
      <c r="F408" t="s">
        <v>16</v>
      </c>
      <c r="G408" s="27">
        <v>5</v>
      </c>
    </row>
    <row r="409" spans="1:7" x14ac:dyDescent="0.25">
      <c r="A409" s="3" t="s">
        <v>445</v>
      </c>
      <c r="B409" s="3" t="s">
        <v>446</v>
      </c>
      <c r="C409" s="3" t="s">
        <v>957</v>
      </c>
      <c r="D409" s="3" t="s">
        <v>839</v>
      </c>
      <c r="E409" s="1" t="s">
        <v>827</v>
      </c>
      <c r="F409" t="s">
        <v>16</v>
      </c>
      <c r="G409" s="27">
        <v>782</v>
      </c>
    </row>
    <row r="410" spans="1:7" x14ac:dyDescent="0.25">
      <c r="A410" s="3" t="s">
        <v>445</v>
      </c>
      <c r="B410" s="3" t="s">
        <v>446</v>
      </c>
      <c r="C410" s="3" t="s">
        <v>958</v>
      </c>
      <c r="D410" s="3" t="s">
        <v>840</v>
      </c>
      <c r="E410" s="1" t="s">
        <v>827</v>
      </c>
      <c r="F410" t="s">
        <v>16</v>
      </c>
      <c r="G410" s="27">
        <v>112</v>
      </c>
    </row>
    <row r="411" spans="1:7" x14ac:dyDescent="0.25">
      <c r="A411" s="3" t="s">
        <v>445</v>
      </c>
      <c r="B411" s="3" t="s">
        <v>446</v>
      </c>
      <c r="C411" s="3" t="s">
        <v>959</v>
      </c>
      <c r="D411" s="3" t="s">
        <v>841</v>
      </c>
      <c r="E411" s="1" t="s">
        <v>827</v>
      </c>
      <c r="F411" t="s">
        <v>16</v>
      </c>
      <c r="G411" s="27">
        <v>60</v>
      </c>
    </row>
    <row r="412" spans="1:7" x14ac:dyDescent="0.25">
      <c r="A412" s="3" t="s">
        <v>445</v>
      </c>
      <c r="B412" s="3" t="s">
        <v>446</v>
      </c>
      <c r="C412" s="3" t="s">
        <v>960</v>
      </c>
      <c r="D412" s="3" t="s">
        <v>842</v>
      </c>
      <c r="E412" s="1" t="s">
        <v>827</v>
      </c>
      <c r="F412" t="s">
        <v>16</v>
      </c>
      <c r="G412" s="27">
        <v>16</v>
      </c>
    </row>
    <row r="413" spans="1:7" x14ac:dyDescent="0.25">
      <c r="A413" s="3" t="s">
        <v>445</v>
      </c>
      <c r="B413" s="3" t="s">
        <v>446</v>
      </c>
      <c r="C413" s="3" t="s">
        <v>961</v>
      </c>
      <c r="D413" s="3" t="s">
        <v>843</v>
      </c>
      <c r="E413" s="1" t="s">
        <v>827</v>
      </c>
      <c r="F413" t="s">
        <v>16</v>
      </c>
      <c r="G413" s="27">
        <v>4</v>
      </c>
    </row>
    <row r="414" spans="1:7" x14ac:dyDescent="0.25">
      <c r="A414" s="3" t="s">
        <v>445</v>
      </c>
      <c r="B414" s="3" t="s">
        <v>446</v>
      </c>
      <c r="C414" s="3" t="s">
        <v>962</v>
      </c>
      <c r="D414" s="3" t="s">
        <v>844</v>
      </c>
      <c r="E414" s="1" t="s">
        <v>827</v>
      </c>
      <c r="F414" t="s">
        <v>16</v>
      </c>
      <c r="G414" s="27">
        <v>8</v>
      </c>
    </row>
    <row r="415" spans="1:7" x14ac:dyDescent="0.25">
      <c r="A415" s="3" t="s">
        <v>445</v>
      </c>
      <c r="B415" s="3" t="s">
        <v>446</v>
      </c>
      <c r="C415" s="3" t="s">
        <v>969</v>
      </c>
      <c r="D415" s="3" t="s">
        <v>851</v>
      </c>
      <c r="E415" s="1" t="s">
        <v>827</v>
      </c>
      <c r="F415" t="s">
        <v>16</v>
      </c>
      <c r="G415" s="27">
        <v>1</v>
      </c>
    </row>
    <row r="416" spans="1:7" x14ac:dyDescent="0.25">
      <c r="A416" s="3" t="s">
        <v>445</v>
      </c>
      <c r="B416" s="3" t="s">
        <v>446</v>
      </c>
      <c r="C416" s="3" t="s">
        <v>970</v>
      </c>
      <c r="D416" s="3" t="s">
        <v>852</v>
      </c>
      <c r="E416" s="1" t="s">
        <v>827</v>
      </c>
      <c r="F416" t="s">
        <v>16</v>
      </c>
      <c r="G416" s="27">
        <v>17</v>
      </c>
    </row>
    <row r="417" spans="1:7" x14ac:dyDescent="0.25">
      <c r="A417" s="3" t="s">
        <v>445</v>
      </c>
      <c r="B417" s="3" t="s">
        <v>446</v>
      </c>
      <c r="C417" s="3" t="s">
        <v>971</v>
      </c>
      <c r="D417" s="3" t="s">
        <v>853</v>
      </c>
      <c r="E417" s="1" t="s">
        <v>827</v>
      </c>
      <c r="F417" t="s">
        <v>16</v>
      </c>
      <c r="G417" s="27">
        <v>4</v>
      </c>
    </row>
    <row r="418" spans="1:7" x14ac:dyDescent="0.25">
      <c r="A418" s="3" t="s">
        <v>445</v>
      </c>
      <c r="B418" s="3" t="s">
        <v>446</v>
      </c>
      <c r="C418" s="3" t="s">
        <v>972</v>
      </c>
      <c r="D418" s="3" t="s">
        <v>854</v>
      </c>
      <c r="E418" s="1" t="s">
        <v>827</v>
      </c>
      <c r="F418" t="s">
        <v>16</v>
      </c>
      <c r="G418" s="27">
        <v>2</v>
      </c>
    </row>
    <row r="419" spans="1:7" x14ac:dyDescent="0.25">
      <c r="A419" s="3" t="s">
        <v>445</v>
      </c>
      <c r="B419" s="3" t="s">
        <v>446</v>
      </c>
      <c r="C419" s="3" t="s">
        <v>973</v>
      </c>
      <c r="D419" s="3" t="s">
        <v>855</v>
      </c>
      <c r="E419" s="1" t="s">
        <v>827</v>
      </c>
      <c r="F419" t="s">
        <v>16</v>
      </c>
      <c r="G419" s="27">
        <v>25</v>
      </c>
    </row>
    <row r="420" spans="1:7" x14ac:dyDescent="0.25">
      <c r="A420" s="3" t="s">
        <v>445</v>
      </c>
      <c r="B420" s="3" t="s">
        <v>446</v>
      </c>
      <c r="C420" s="3" t="s">
        <v>974</v>
      </c>
      <c r="D420" s="3" t="s">
        <v>856</v>
      </c>
      <c r="E420" s="1" t="s">
        <v>827</v>
      </c>
      <c r="F420" t="s">
        <v>16</v>
      </c>
      <c r="G420" s="27">
        <v>3</v>
      </c>
    </row>
    <row r="421" spans="1:7" x14ac:dyDescent="0.25">
      <c r="A421" s="3" t="s">
        <v>445</v>
      </c>
      <c r="B421" s="3" t="s">
        <v>446</v>
      </c>
      <c r="C421" s="3" t="s">
        <v>975</v>
      </c>
      <c r="D421" s="3" t="s">
        <v>857</v>
      </c>
      <c r="E421" s="1" t="s">
        <v>827</v>
      </c>
      <c r="F421" t="s">
        <v>16</v>
      </c>
      <c r="G421" s="27">
        <v>1</v>
      </c>
    </row>
    <row r="422" spans="1:7" x14ac:dyDescent="0.25">
      <c r="A422" s="3" t="s">
        <v>445</v>
      </c>
      <c r="B422" s="3" t="s">
        <v>446</v>
      </c>
      <c r="C422" s="3" t="s">
        <v>946</v>
      </c>
      <c r="D422" s="3" t="s">
        <v>873</v>
      </c>
      <c r="E422" s="1" t="s">
        <v>827</v>
      </c>
      <c r="F422" t="s">
        <v>16</v>
      </c>
      <c r="G422" s="27">
        <v>296</v>
      </c>
    </row>
    <row r="423" spans="1:7" x14ac:dyDescent="0.25">
      <c r="A423" s="3" t="s">
        <v>445</v>
      </c>
      <c r="B423" s="3" t="s">
        <v>446</v>
      </c>
      <c r="C423" s="3" t="s">
        <v>947</v>
      </c>
      <c r="D423" s="3" t="s">
        <v>874</v>
      </c>
      <c r="E423" s="1" t="s">
        <v>827</v>
      </c>
      <c r="F423" t="s">
        <v>16</v>
      </c>
      <c r="G423" s="27">
        <v>32</v>
      </c>
    </row>
    <row r="424" spans="1:7" x14ac:dyDescent="0.25">
      <c r="A424" s="3" t="s">
        <v>445</v>
      </c>
      <c r="B424" s="3" t="s">
        <v>446</v>
      </c>
      <c r="C424" s="3" t="s">
        <v>948</v>
      </c>
      <c r="D424" s="3" t="s">
        <v>875</v>
      </c>
      <c r="E424" s="1" t="s">
        <v>827</v>
      </c>
      <c r="F424" t="s">
        <v>16</v>
      </c>
      <c r="G424" s="27">
        <v>15</v>
      </c>
    </row>
    <row r="425" spans="1:7" x14ac:dyDescent="0.25">
      <c r="A425" s="3" t="s">
        <v>445</v>
      </c>
      <c r="B425" s="3" t="s">
        <v>446</v>
      </c>
      <c r="C425" s="3" t="s">
        <v>949</v>
      </c>
      <c r="D425" s="3" t="s">
        <v>876</v>
      </c>
      <c r="E425" s="1" t="s">
        <v>827</v>
      </c>
      <c r="F425" t="s">
        <v>16</v>
      </c>
      <c r="G425" s="27">
        <v>2</v>
      </c>
    </row>
    <row r="426" spans="1:7" x14ac:dyDescent="0.25">
      <c r="A426" s="3" t="s">
        <v>445</v>
      </c>
      <c r="B426" s="3" t="s">
        <v>446</v>
      </c>
      <c r="C426" s="3" t="s">
        <v>950</v>
      </c>
      <c r="D426" s="3" t="s">
        <v>877</v>
      </c>
      <c r="E426" s="1" t="s">
        <v>827</v>
      </c>
      <c r="F426" t="s">
        <v>16</v>
      </c>
      <c r="G426" s="27">
        <v>2</v>
      </c>
    </row>
    <row r="427" spans="1:7" x14ac:dyDescent="0.25">
      <c r="A427" s="3" t="s">
        <v>445</v>
      </c>
      <c r="B427" s="3" t="s">
        <v>446</v>
      </c>
      <c r="C427" s="3" t="s">
        <v>951</v>
      </c>
      <c r="D427" s="3" t="s">
        <v>878</v>
      </c>
      <c r="E427" s="1" t="s">
        <v>827</v>
      </c>
      <c r="F427" t="s">
        <v>16</v>
      </c>
      <c r="G427" s="27">
        <v>1497</v>
      </c>
    </row>
    <row r="428" spans="1:7" x14ac:dyDescent="0.25">
      <c r="A428" s="3" t="s">
        <v>445</v>
      </c>
      <c r="B428" s="3" t="s">
        <v>446</v>
      </c>
      <c r="C428" s="3" t="s">
        <v>952</v>
      </c>
      <c r="D428" s="3" t="s">
        <v>879</v>
      </c>
      <c r="E428" s="1" t="s">
        <v>827</v>
      </c>
      <c r="F428" t="s">
        <v>16</v>
      </c>
      <c r="G428" s="27">
        <v>303</v>
      </c>
    </row>
    <row r="429" spans="1:7" x14ac:dyDescent="0.25">
      <c r="A429" s="3" t="s">
        <v>445</v>
      </c>
      <c r="B429" s="3" t="s">
        <v>446</v>
      </c>
      <c r="C429" s="3" t="s">
        <v>953</v>
      </c>
      <c r="D429" s="3" t="s">
        <v>880</v>
      </c>
      <c r="E429" s="1" t="s">
        <v>827</v>
      </c>
      <c r="F429" t="s">
        <v>16</v>
      </c>
      <c r="G429" s="27">
        <v>111</v>
      </c>
    </row>
    <row r="430" spans="1:7" x14ac:dyDescent="0.25">
      <c r="A430" s="3" t="s">
        <v>445</v>
      </c>
      <c r="B430" s="3" t="s">
        <v>446</v>
      </c>
      <c r="C430" s="3" t="s">
        <v>954</v>
      </c>
      <c r="D430" s="3" t="s">
        <v>881</v>
      </c>
      <c r="E430" s="1" t="s">
        <v>827</v>
      </c>
      <c r="F430" t="s">
        <v>16</v>
      </c>
      <c r="G430" s="27">
        <v>37</v>
      </c>
    </row>
    <row r="431" spans="1:7" x14ac:dyDescent="0.25">
      <c r="A431" s="3" t="s">
        <v>445</v>
      </c>
      <c r="B431" s="3" t="s">
        <v>446</v>
      </c>
      <c r="C431" s="3" t="s">
        <v>955</v>
      </c>
      <c r="D431" s="3" t="s">
        <v>882</v>
      </c>
      <c r="E431" s="1" t="s">
        <v>827</v>
      </c>
      <c r="F431" t="s">
        <v>16</v>
      </c>
      <c r="G431" s="27">
        <v>22</v>
      </c>
    </row>
    <row r="432" spans="1:7" x14ac:dyDescent="0.25">
      <c r="A432" s="3" t="s">
        <v>445</v>
      </c>
      <c r="B432" s="3" t="s">
        <v>446</v>
      </c>
      <c r="C432" s="3" t="s">
        <v>956</v>
      </c>
      <c r="D432" s="3" t="s">
        <v>883</v>
      </c>
      <c r="E432" s="1" t="s">
        <v>827</v>
      </c>
      <c r="F432" t="s">
        <v>16</v>
      </c>
      <c r="G432" s="27">
        <v>9</v>
      </c>
    </row>
    <row r="433" spans="1:7" x14ac:dyDescent="0.25">
      <c r="A433" s="3" t="s">
        <v>445</v>
      </c>
      <c r="B433" s="3" t="s">
        <v>446</v>
      </c>
      <c r="C433" s="3" t="s">
        <v>957</v>
      </c>
      <c r="D433" s="3" t="s">
        <v>884</v>
      </c>
      <c r="E433" s="1" t="s">
        <v>827</v>
      </c>
      <c r="F433" t="s">
        <v>16</v>
      </c>
      <c r="G433" s="27">
        <v>2351</v>
      </c>
    </row>
    <row r="434" spans="1:7" x14ac:dyDescent="0.25">
      <c r="A434" s="3" t="s">
        <v>445</v>
      </c>
      <c r="B434" s="3" t="s">
        <v>446</v>
      </c>
      <c r="C434" s="3" t="s">
        <v>958</v>
      </c>
      <c r="D434" s="3" t="s">
        <v>885</v>
      </c>
      <c r="E434" s="1" t="s">
        <v>827</v>
      </c>
      <c r="F434" t="s">
        <v>16</v>
      </c>
      <c r="G434" s="27">
        <v>563</v>
      </c>
    </row>
    <row r="435" spans="1:7" x14ac:dyDescent="0.25">
      <c r="A435" s="3" t="s">
        <v>445</v>
      </c>
      <c r="B435" s="3" t="s">
        <v>446</v>
      </c>
      <c r="C435" s="3" t="s">
        <v>959</v>
      </c>
      <c r="D435" s="3" t="s">
        <v>886</v>
      </c>
      <c r="E435" s="1" t="s">
        <v>827</v>
      </c>
      <c r="F435" t="s">
        <v>16</v>
      </c>
      <c r="G435" s="27">
        <v>192</v>
      </c>
    </row>
    <row r="436" spans="1:7" x14ac:dyDescent="0.25">
      <c r="A436" s="3" t="s">
        <v>445</v>
      </c>
      <c r="B436" s="3" t="s">
        <v>446</v>
      </c>
      <c r="C436" s="3" t="s">
        <v>960</v>
      </c>
      <c r="D436" s="3" t="s">
        <v>887</v>
      </c>
      <c r="E436" s="1" t="s">
        <v>827</v>
      </c>
      <c r="F436" t="s">
        <v>16</v>
      </c>
      <c r="G436" s="27">
        <v>63</v>
      </c>
    </row>
    <row r="437" spans="1:7" x14ac:dyDescent="0.25">
      <c r="A437" s="3" t="s">
        <v>445</v>
      </c>
      <c r="B437" s="3" t="s">
        <v>446</v>
      </c>
      <c r="C437" s="3" t="s">
        <v>961</v>
      </c>
      <c r="D437" s="3" t="s">
        <v>888</v>
      </c>
      <c r="E437" s="1" t="s">
        <v>827</v>
      </c>
      <c r="F437" t="s">
        <v>16</v>
      </c>
      <c r="G437" s="27">
        <v>31</v>
      </c>
    </row>
    <row r="438" spans="1:7" x14ac:dyDescent="0.25">
      <c r="A438" s="3" t="s">
        <v>445</v>
      </c>
      <c r="B438" s="3" t="s">
        <v>446</v>
      </c>
      <c r="C438" s="3" t="s">
        <v>962</v>
      </c>
      <c r="D438" s="3" t="s">
        <v>889</v>
      </c>
      <c r="E438" s="1" t="s">
        <v>827</v>
      </c>
      <c r="F438" t="s">
        <v>16</v>
      </c>
      <c r="G438" s="27">
        <v>12</v>
      </c>
    </row>
    <row r="439" spans="1:7" x14ac:dyDescent="0.25">
      <c r="A439" s="3" t="s">
        <v>1380</v>
      </c>
      <c r="B439" s="3" t="s">
        <v>963</v>
      </c>
      <c r="C439" s="3" t="s">
        <v>963</v>
      </c>
      <c r="D439" s="3" t="s">
        <v>845</v>
      </c>
      <c r="E439" s="1" t="s">
        <v>827</v>
      </c>
      <c r="F439" t="s">
        <v>16</v>
      </c>
      <c r="G439" s="27">
        <v>289</v>
      </c>
    </row>
    <row r="440" spans="1:7" x14ac:dyDescent="0.25">
      <c r="A440" s="3" t="s">
        <v>1380</v>
      </c>
      <c r="B440" s="3" t="s">
        <v>963</v>
      </c>
      <c r="C440" s="3" t="s">
        <v>964</v>
      </c>
      <c r="D440" s="3" t="s">
        <v>846</v>
      </c>
      <c r="E440" s="1" t="s">
        <v>827</v>
      </c>
      <c r="F440" t="s">
        <v>16</v>
      </c>
      <c r="G440" s="27">
        <v>48</v>
      </c>
    </row>
    <row r="441" spans="1:7" x14ac:dyDescent="0.25">
      <c r="A441" s="3" t="s">
        <v>1380</v>
      </c>
      <c r="B441" s="3" t="s">
        <v>963</v>
      </c>
      <c r="C441" s="3" t="s">
        <v>965</v>
      </c>
      <c r="D441" s="3" t="s">
        <v>847</v>
      </c>
      <c r="E441" s="1" t="s">
        <v>827</v>
      </c>
      <c r="F441" t="s">
        <v>16</v>
      </c>
      <c r="G441" s="27">
        <v>4</v>
      </c>
    </row>
    <row r="442" spans="1:7" x14ac:dyDescent="0.25">
      <c r="A442" s="3" t="s">
        <v>1380</v>
      </c>
      <c r="B442" s="3" t="s">
        <v>963</v>
      </c>
      <c r="C442" s="3" t="s">
        <v>966</v>
      </c>
      <c r="D442" s="3" t="s">
        <v>848</v>
      </c>
      <c r="E442" s="1" t="s">
        <v>827</v>
      </c>
      <c r="F442" t="s">
        <v>16</v>
      </c>
      <c r="G442" s="27">
        <v>5</v>
      </c>
    </row>
    <row r="443" spans="1:7" x14ac:dyDescent="0.25">
      <c r="A443" s="3" t="s">
        <v>1380</v>
      </c>
      <c r="B443" s="3" t="s">
        <v>963</v>
      </c>
      <c r="C443" s="3" t="s">
        <v>967</v>
      </c>
      <c r="D443" s="3" t="s">
        <v>849</v>
      </c>
      <c r="E443" s="1" t="s">
        <v>827</v>
      </c>
      <c r="F443" t="s">
        <v>16</v>
      </c>
      <c r="G443" s="27">
        <v>2</v>
      </c>
    </row>
    <row r="444" spans="1:7" x14ac:dyDescent="0.25">
      <c r="A444" s="3" t="s">
        <v>1380</v>
      </c>
      <c r="B444" s="3" t="s">
        <v>963</v>
      </c>
      <c r="C444" s="3" t="s">
        <v>968</v>
      </c>
      <c r="D444" s="3" t="s">
        <v>850</v>
      </c>
      <c r="E444" s="1" t="s">
        <v>827</v>
      </c>
      <c r="F444" t="s">
        <v>16</v>
      </c>
      <c r="G444" s="27">
        <v>1</v>
      </c>
    </row>
    <row r="445" spans="1:7" x14ac:dyDescent="0.25">
      <c r="A445" s="3" t="s">
        <v>459</v>
      </c>
      <c r="B445" s="3" t="s">
        <v>460</v>
      </c>
      <c r="C445" s="3" t="s">
        <v>460</v>
      </c>
      <c r="D445" s="3" t="s">
        <v>461</v>
      </c>
      <c r="E445" s="1" t="s">
        <v>827</v>
      </c>
      <c r="F445" t="s">
        <v>16</v>
      </c>
      <c r="G445" s="27">
        <v>0</v>
      </c>
    </row>
    <row r="446" spans="1:7" x14ac:dyDescent="0.25">
      <c r="A446" s="3" t="s">
        <v>459</v>
      </c>
      <c r="B446" s="3" t="s">
        <v>460</v>
      </c>
      <c r="C446" s="3" t="s">
        <v>460</v>
      </c>
      <c r="D446" s="3" t="s">
        <v>462</v>
      </c>
      <c r="E446" s="1" t="s">
        <v>827</v>
      </c>
      <c r="F446" t="s">
        <v>16</v>
      </c>
      <c r="G446" s="27">
        <v>0</v>
      </c>
    </row>
    <row r="447" spans="1:7" x14ac:dyDescent="0.25">
      <c r="A447" s="3" t="s">
        <v>463</v>
      </c>
      <c r="B447" s="3" t="s">
        <v>464</v>
      </c>
      <c r="C447" s="3" t="s">
        <v>464</v>
      </c>
      <c r="D447" s="3" t="s">
        <v>465</v>
      </c>
      <c r="E447" s="1" t="s">
        <v>827</v>
      </c>
      <c r="F447" t="s">
        <v>16</v>
      </c>
      <c r="G447" s="27">
        <v>17</v>
      </c>
    </row>
    <row r="448" spans="1:7" x14ac:dyDescent="0.25">
      <c r="A448" s="3" t="s">
        <v>463</v>
      </c>
      <c r="B448" s="3" t="s">
        <v>464</v>
      </c>
      <c r="C448" s="3" t="s">
        <v>464</v>
      </c>
      <c r="D448" s="3" t="s">
        <v>466</v>
      </c>
      <c r="E448" s="1" t="s">
        <v>827</v>
      </c>
      <c r="F448" t="s">
        <v>16</v>
      </c>
      <c r="G448" s="27">
        <v>70</v>
      </c>
    </row>
    <row r="449" spans="1:7" x14ac:dyDescent="0.25">
      <c r="A449" s="3" t="s">
        <v>467</v>
      </c>
      <c r="B449" s="3" t="s">
        <v>468</v>
      </c>
      <c r="C449" s="3" t="s">
        <v>1288</v>
      </c>
      <c r="D449" s="3" t="s">
        <v>469</v>
      </c>
      <c r="E449" s="1" t="s">
        <v>827</v>
      </c>
      <c r="F449" t="s">
        <v>16</v>
      </c>
      <c r="G449" s="27">
        <v>0</v>
      </c>
    </row>
    <row r="450" spans="1:7" x14ac:dyDescent="0.25">
      <c r="A450" s="3" t="s">
        <v>467</v>
      </c>
      <c r="B450" s="3" t="s">
        <v>468</v>
      </c>
      <c r="C450" s="3" t="s">
        <v>1289</v>
      </c>
      <c r="D450" s="3" t="s">
        <v>470</v>
      </c>
      <c r="E450" s="1" t="s">
        <v>827</v>
      </c>
      <c r="F450" t="s">
        <v>16</v>
      </c>
      <c r="G450" s="27">
        <v>0</v>
      </c>
    </row>
    <row r="451" spans="1:7" x14ac:dyDescent="0.25">
      <c r="A451" s="3" t="s">
        <v>467</v>
      </c>
      <c r="B451" s="3" t="s">
        <v>468</v>
      </c>
      <c r="C451" s="3" t="s">
        <v>1290</v>
      </c>
      <c r="D451" s="3" t="s">
        <v>471</v>
      </c>
      <c r="E451" s="1" t="s">
        <v>827</v>
      </c>
      <c r="F451" t="s">
        <v>16</v>
      </c>
      <c r="G451" s="27">
        <v>0</v>
      </c>
    </row>
    <row r="452" spans="1:7" x14ac:dyDescent="0.25">
      <c r="A452" s="3" t="s">
        <v>467</v>
      </c>
      <c r="B452" s="3" t="s">
        <v>468</v>
      </c>
      <c r="C452" s="3" t="s">
        <v>1292</v>
      </c>
      <c r="D452" s="3" t="s">
        <v>472</v>
      </c>
      <c r="E452" s="1" t="s">
        <v>827</v>
      </c>
      <c r="F452" t="s">
        <v>16</v>
      </c>
      <c r="G452" s="27">
        <v>0</v>
      </c>
    </row>
    <row r="453" spans="1:7" x14ac:dyDescent="0.25">
      <c r="A453" s="3" t="s">
        <v>467</v>
      </c>
      <c r="B453" s="3" t="s">
        <v>468</v>
      </c>
      <c r="C453" s="3" t="s">
        <v>1291</v>
      </c>
      <c r="D453" s="3" t="s">
        <v>473</v>
      </c>
      <c r="E453" s="1" t="s">
        <v>827</v>
      </c>
      <c r="F453" t="s">
        <v>16</v>
      </c>
      <c r="G453" s="27">
        <v>7</v>
      </c>
    </row>
    <row r="454" spans="1:7" x14ac:dyDescent="0.25">
      <c r="A454" s="3" t="s">
        <v>474</v>
      </c>
      <c r="B454" s="3" t="s">
        <v>475</v>
      </c>
      <c r="C454" s="3" t="s">
        <v>475</v>
      </c>
      <c r="D454" s="3" t="s">
        <v>476</v>
      </c>
      <c r="E454" s="1" t="s">
        <v>827</v>
      </c>
      <c r="F454" t="s">
        <v>16</v>
      </c>
      <c r="G454" s="27">
        <v>0</v>
      </c>
    </row>
    <row r="455" spans="1:7" x14ac:dyDescent="0.25">
      <c r="A455" s="3" t="s">
        <v>474</v>
      </c>
      <c r="B455" s="3" t="s">
        <v>475</v>
      </c>
      <c r="C455" s="3" t="s">
        <v>475</v>
      </c>
      <c r="D455" s="3" t="s">
        <v>477</v>
      </c>
      <c r="E455" s="1" t="s">
        <v>827</v>
      </c>
      <c r="F455" t="s">
        <v>16</v>
      </c>
      <c r="G455" s="27">
        <v>3</v>
      </c>
    </row>
    <row r="456" spans="1:7" x14ac:dyDescent="0.25">
      <c r="A456" s="3" t="s">
        <v>478</v>
      </c>
      <c r="B456" s="3" t="s">
        <v>479</v>
      </c>
      <c r="C456" s="3" t="s">
        <v>1293</v>
      </c>
      <c r="D456" s="3" t="s">
        <v>480</v>
      </c>
      <c r="E456" s="1" t="s">
        <v>827</v>
      </c>
      <c r="F456" t="s">
        <v>16</v>
      </c>
      <c r="G456" s="27">
        <v>0</v>
      </c>
    </row>
    <row r="457" spans="1:7" x14ac:dyDescent="0.25">
      <c r="A457" s="3" t="s">
        <v>478</v>
      </c>
      <c r="B457" s="3" t="s">
        <v>479</v>
      </c>
      <c r="C457" s="3" t="s">
        <v>1294</v>
      </c>
      <c r="D457" s="3" t="s">
        <v>481</v>
      </c>
      <c r="E457" s="1" t="s">
        <v>827</v>
      </c>
      <c r="F457" t="s">
        <v>16</v>
      </c>
      <c r="G457" s="27">
        <v>0</v>
      </c>
    </row>
    <row r="458" spans="1:7" x14ac:dyDescent="0.25">
      <c r="A458" s="3" t="s">
        <v>478</v>
      </c>
      <c r="B458" s="3" t="s">
        <v>479</v>
      </c>
      <c r="C458" s="3" t="s">
        <v>1295</v>
      </c>
      <c r="D458" s="3" t="s">
        <v>482</v>
      </c>
      <c r="E458" s="1" t="s">
        <v>827</v>
      </c>
      <c r="F458" t="s">
        <v>16</v>
      </c>
      <c r="G458" s="27">
        <v>0</v>
      </c>
    </row>
    <row r="459" spans="1:7" x14ac:dyDescent="0.25">
      <c r="A459" s="3" t="s">
        <v>478</v>
      </c>
      <c r="B459" s="3" t="s">
        <v>479</v>
      </c>
      <c r="C459" s="3" t="s">
        <v>1296</v>
      </c>
      <c r="D459" s="3" t="s">
        <v>483</v>
      </c>
      <c r="E459" s="1" t="s">
        <v>827</v>
      </c>
      <c r="F459" t="s">
        <v>16</v>
      </c>
      <c r="G459" s="27">
        <v>0</v>
      </c>
    </row>
    <row r="460" spans="1:7" x14ac:dyDescent="0.25">
      <c r="A460" s="3" t="s">
        <v>478</v>
      </c>
      <c r="B460" s="3" t="s">
        <v>479</v>
      </c>
      <c r="C460" s="3" t="s">
        <v>1297</v>
      </c>
      <c r="D460" s="3" t="s">
        <v>484</v>
      </c>
      <c r="E460" s="1" t="s">
        <v>827</v>
      </c>
      <c r="F460" t="s">
        <v>16</v>
      </c>
      <c r="G460" s="27">
        <v>0</v>
      </c>
    </row>
    <row r="461" spans="1:7" x14ac:dyDescent="0.25">
      <c r="A461" s="3" t="s">
        <v>485</v>
      </c>
      <c r="B461" s="3" t="s">
        <v>486</v>
      </c>
      <c r="C461" s="3" t="s">
        <v>1308</v>
      </c>
      <c r="D461" s="3" t="s">
        <v>487</v>
      </c>
      <c r="E461" s="1" t="s">
        <v>827</v>
      </c>
      <c r="F461" t="s">
        <v>16</v>
      </c>
      <c r="G461" s="27">
        <v>75</v>
      </c>
    </row>
    <row r="462" spans="1:7" x14ac:dyDescent="0.25">
      <c r="A462" s="3" t="s">
        <v>485</v>
      </c>
      <c r="B462" s="3" t="s">
        <v>486</v>
      </c>
      <c r="C462" s="3" t="s">
        <v>1309</v>
      </c>
      <c r="D462" s="3" t="s">
        <v>488</v>
      </c>
      <c r="E462" s="1" t="s">
        <v>827</v>
      </c>
      <c r="F462" t="s">
        <v>16</v>
      </c>
      <c r="G462" s="27">
        <v>0</v>
      </c>
    </row>
    <row r="463" spans="1:7" x14ac:dyDescent="0.25">
      <c r="A463" s="3" t="s">
        <v>485</v>
      </c>
      <c r="B463" s="3" t="s">
        <v>486</v>
      </c>
      <c r="C463" s="3" t="s">
        <v>1307</v>
      </c>
      <c r="D463" s="3" t="s">
        <v>489</v>
      </c>
      <c r="E463" s="1" t="s">
        <v>827</v>
      </c>
      <c r="F463" t="s">
        <v>16</v>
      </c>
      <c r="G463" s="27">
        <v>2</v>
      </c>
    </row>
    <row r="464" spans="1:7" x14ac:dyDescent="0.25">
      <c r="A464" s="3" t="s">
        <v>485</v>
      </c>
      <c r="B464" s="3" t="s">
        <v>486</v>
      </c>
      <c r="C464" s="3" t="s">
        <v>1307</v>
      </c>
      <c r="D464" s="3" t="s">
        <v>490</v>
      </c>
      <c r="E464" s="1" t="s">
        <v>827</v>
      </c>
      <c r="F464" t="s">
        <v>16</v>
      </c>
      <c r="G464" s="27">
        <v>7</v>
      </c>
    </row>
    <row r="465" spans="1:7" x14ac:dyDescent="0.25">
      <c r="A465" s="3" t="s">
        <v>485</v>
      </c>
      <c r="B465" s="3" t="s">
        <v>486</v>
      </c>
      <c r="C465" s="3" t="s">
        <v>1308</v>
      </c>
      <c r="D465" s="3" t="s">
        <v>491</v>
      </c>
      <c r="E465" s="1" t="s">
        <v>827</v>
      </c>
      <c r="F465" t="s">
        <v>16</v>
      </c>
      <c r="G465" s="27">
        <v>233</v>
      </c>
    </row>
    <row r="466" spans="1:7" x14ac:dyDescent="0.25">
      <c r="A466" s="3" t="s">
        <v>485</v>
      </c>
      <c r="B466" s="3" t="s">
        <v>486</v>
      </c>
      <c r="C466" s="3" t="s">
        <v>1309</v>
      </c>
      <c r="D466" s="3" t="s">
        <v>492</v>
      </c>
      <c r="E466" s="1" t="s">
        <v>827</v>
      </c>
      <c r="F466" t="s">
        <v>16</v>
      </c>
      <c r="G466" s="27">
        <v>0</v>
      </c>
    </row>
    <row r="467" spans="1:7" x14ac:dyDescent="0.25">
      <c r="A467" s="3" t="s">
        <v>485</v>
      </c>
      <c r="B467" s="3" t="s">
        <v>486</v>
      </c>
      <c r="C467" s="3" t="s">
        <v>1343</v>
      </c>
      <c r="D467" s="3" t="s">
        <v>901</v>
      </c>
      <c r="E467" s="1" t="s">
        <v>827</v>
      </c>
      <c r="F467" t="s">
        <v>16</v>
      </c>
      <c r="G467" s="27">
        <v>1</v>
      </c>
    </row>
    <row r="468" spans="1:7" x14ac:dyDescent="0.25">
      <c r="A468" s="3" t="s">
        <v>493</v>
      </c>
      <c r="B468" s="3" t="s">
        <v>494</v>
      </c>
      <c r="C468" s="3" t="s">
        <v>1325</v>
      </c>
      <c r="D468" s="3" t="s">
        <v>495</v>
      </c>
      <c r="E468" s="1" t="s">
        <v>827</v>
      </c>
      <c r="F468" t="s">
        <v>16</v>
      </c>
      <c r="G468" s="27">
        <v>2</v>
      </c>
    </row>
    <row r="469" spans="1:7" x14ac:dyDescent="0.25">
      <c r="A469" s="3" t="s">
        <v>493</v>
      </c>
      <c r="B469" s="3" t="s">
        <v>494</v>
      </c>
      <c r="C469" s="3" t="s">
        <v>1326</v>
      </c>
      <c r="D469" s="3" t="s">
        <v>496</v>
      </c>
      <c r="E469" s="1" t="s">
        <v>827</v>
      </c>
      <c r="F469" t="s">
        <v>16</v>
      </c>
      <c r="G469" s="27">
        <v>14</v>
      </c>
    </row>
    <row r="470" spans="1:7" x14ac:dyDescent="0.25">
      <c r="A470" s="3" t="s">
        <v>493</v>
      </c>
      <c r="B470" s="3" t="s">
        <v>494</v>
      </c>
      <c r="C470" s="3" t="s">
        <v>1327</v>
      </c>
      <c r="D470" s="3" t="s">
        <v>497</v>
      </c>
      <c r="E470" s="1" t="s">
        <v>827</v>
      </c>
      <c r="F470" t="s">
        <v>16</v>
      </c>
      <c r="G470" s="27">
        <v>0</v>
      </c>
    </row>
    <row r="471" spans="1:7" x14ac:dyDescent="0.25">
      <c r="A471" s="3" t="s">
        <v>498</v>
      </c>
      <c r="B471" s="3" t="s">
        <v>499</v>
      </c>
      <c r="C471" s="3" t="s">
        <v>1310</v>
      </c>
      <c r="D471" s="3" t="s">
        <v>500</v>
      </c>
      <c r="E471" s="1" t="s">
        <v>827</v>
      </c>
      <c r="F471" t="s">
        <v>16</v>
      </c>
      <c r="G471" s="27">
        <v>0</v>
      </c>
    </row>
    <row r="472" spans="1:7" x14ac:dyDescent="0.25">
      <c r="A472" s="3" t="s">
        <v>498</v>
      </c>
      <c r="B472" s="3" t="s">
        <v>499</v>
      </c>
      <c r="C472" s="3" t="s">
        <v>1312</v>
      </c>
      <c r="D472" s="3" t="s">
        <v>501</v>
      </c>
      <c r="E472" s="1" t="s">
        <v>827</v>
      </c>
      <c r="F472" t="s">
        <v>16</v>
      </c>
      <c r="G472" s="27">
        <v>0</v>
      </c>
    </row>
    <row r="473" spans="1:7" x14ac:dyDescent="0.25">
      <c r="A473" s="3" t="s">
        <v>498</v>
      </c>
      <c r="B473" s="3" t="s">
        <v>499</v>
      </c>
      <c r="C473" s="3" t="s">
        <v>1311</v>
      </c>
      <c r="D473" s="3" t="s">
        <v>502</v>
      </c>
      <c r="E473" s="1" t="s">
        <v>827</v>
      </c>
      <c r="F473" t="s">
        <v>16</v>
      </c>
      <c r="G473" s="27">
        <v>4</v>
      </c>
    </row>
    <row r="474" spans="1:7" x14ac:dyDescent="0.25">
      <c r="A474" s="3" t="s">
        <v>498</v>
      </c>
      <c r="B474" s="3" t="s">
        <v>499</v>
      </c>
      <c r="C474" s="3" t="s">
        <v>1310</v>
      </c>
      <c r="D474" s="3" t="s">
        <v>503</v>
      </c>
      <c r="E474" s="1" t="s">
        <v>827</v>
      </c>
      <c r="F474" t="s">
        <v>16</v>
      </c>
      <c r="G474" s="27">
        <v>1</v>
      </c>
    </row>
    <row r="475" spans="1:7" x14ac:dyDescent="0.25">
      <c r="A475" s="3" t="s">
        <v>498</v>
      </c>
      <c r="B475" s="3" t="s">
        <v>499</v>
      </c>
      <c r="C475" s="3" t="s">
        <v>1311</v>
      </c>
      <c r="D475" s="3" t="s">
        <v>504</v>
      </c>
      <c r="E475" s="1" t="s">
        <v>827</v>
      </c>
      <c r="F475" t="s">
        <v>16</v>
      </c>
      <c r="G475" s="27">
        <v>7</v>
      </c>
    </row>
    <row r="476" spans="1:7" x14ac:dyDescent="0.25">
      <c r="A476" s="3" t="s">
        <v>498</v>
      </c>
      <c r="B476" s="3" t="s">
        <v>499</v>
      </c>
      <c r="C476" s="3" t="s">
        <v>1312</v>
      </c>
      <c r="D476" s="3" t="s">
        <v>505</v>
      </c>
      <c r="E476" s="1" t="s">
        <v>827</v>
      </c>
      <c r="F476" t="s">
        <v>16</v>
      </c>
      <c r="G476" s="27">
        <v>0</v>
      </c>
    </row>
    <row r="477" spans="1:7" x14ac:dyDescent="0.25">
      <c r="A477" s="3" t="s">
        <v>506</v>
      </c>
      <c r="B477" s="3" t="s">
        <v>507</v>
      </c>
      <c r="C477" s="3" t="s">
        <v>1328</v>
      </c>
      <c r="D477" s="3" t="s">
        <v>508</v>
      </c>
      <c r="E477" s="1" t="s">
        <v>827</v>
      </c>
      <c r="F477" t="s">
        <v>16</v>
      </c>
      <c r="G477" s="27">
        <v>0</v>
      </c>
    </row>
    <row r="478" spans="1:7" x14ac:dyDescent="0.25">
      <c r="A478" s="3" t="s">
        <v>506</v>
      </c>
      <c r="B478" s="3" t="s">
        <v>507</v>
      </c>
      <c r="C478" s="3" t="s">
        <v>1330</v>
      </c>
      <c r="D478" s="3" t="s">
        <v>509</v>
      </c>
      <c r="E478" s="1" t="s">
        <v>827</v>
      </c>
      <c r="F478" t="s">
        <v>16</v>
      </c>
      <c r="G478" s="27">
        <v>0</v>
      </c>
    </row>
    <row r="479" spans="1:7" x14ac:dyDescent="0.25">
      <c r="A479" s="3" t="s">
        <v>506</v>
      </c>
      <c r="B479" s="3" t="s">
        <v>507</v>
      </c>
      <c r="C479" s="3" t="s">
        <v>1329</v>
      </c>
      <c r="D479" s="3" t="s">
        <v>510</v>
      </c>
      <c r="E479" s="1" t="s">
        <v>827</v>
      </c>
      <c r="F479" t="s">
        <v>16</v>
      </c>
      <c r="G479" s="27">
        <v>0</v>
      </c>
    </row>
    <row r="480" spans="1:7" x14ac:dyDescent="0.25">
      <c r="A480" s="3" t="s">
        <v>511</v>
      </c>
      <c r="B480" s="3" t="s">
        <v>512</v>
      </c>
      <c r="C480" s="3" t="s">
        <v>976</v>
      </c>
      <c r="D480" s="3" t="s">
        <v>513</v>
      </c>
      <c r="E480" s="1" t="s">
        <v>827</v>
      </c>
      <c r="F480" t="s">
        <v>16</v>
      </c>
      <c r="G480" s="27">
        <v>5763</v>
      </c>
    </row>
    <row r="481" spans="1:7" x14ac:dyDescent="0.25">
      <c r="A481" s="3" t="s">
        <v>511</v>
      </c>
      <c r="B481" s="3" t="s">
        <v>512</v>
      </c>
      <c r="C481" s="3" t="s">
        <v>978</v>
      </c>
      <c r="D481" s="3" t="s">
        <v>514</v>
      </c>
      <c r="E481" s="1" t="s">
        <v>827</v>
      </c>
      <c r="F481" t="s">
        <v>16</v>
      </c>
      <c r="G481" s="27">
        <v>0</v>
      </c>
    </row>
    <row r="482" spans="1:7" x14ac:dyDescent="0.25">
      <c r="A482" s="3" t="s">
        <v>511</v>
      </c>
      <c r="B482" s="3" t="s">
        <v>512</v>
      </c>
      <c r="C482" s="3" t="s">
        <v>980</v>
      </c>
      <c r="D482" s="3" t="s">
        <v>515</v>
      </c>
      <c r="E482" s="1" t="s">
        <v>827</v>
      </c>
      <c r="F482" t="s">
        <v>16</v>
      </c>
      <c r="G482" s="27">
        <v>0</v>
      </c>
    </row>
    <row r="483" spans="1:7" x14ac:dyDescent="0.25">
      <c r="A483" s="3" t="s">
        <v>511</v>
      </c>
      <c r="B483" s="3" t="s">
        <v>512</v>
      </c>
      <c r="C483" s="3" t="s">
        <v>981</v>
      </c>
      <c r="D483" s="3" t="s">
        <v>516</v>
      </c>
      <c r="E483" s="1" t="s">
        <v>827</v>
      </c>
      <c r="F483" t="s">
        <v>16</v>
      </c>
      <c r="G483" s="27">
        <v>1</v>
      </c>
    </row>
    <row r="484" spans="1:7" x14ac:dyDescent="0.25">
      <c r="A484" s="3" t="s">
        <v>511</v>
      </c>
      <c r="B484" s="3" t="s">
        <v>512</v>
      </c>
      <c r="C484" s="3" t="s">
        <v>982</v>
      </c>
      <c r="D484" s="3" t="s">
        <v>517</v>
      </c>
      <c r="E484" s="1" t="s">
        <v>827</v>
      </c>
      <c r="F484" t="s">
        <v>16</v>
      </c>
      <c r="G484" s="27">
        <v>0</v>
      </c>
    </row>
    <row r="485" spans="1:7" x14ac:dyDescent="0.25">
      <c r="A485" s="3" t="s">
        <v>511</v>
      </c>
      <c r="B485" s="3" t="s">
        <v>512</v>
      </c>
      <c r="C485" s="3" t="s">
        <v>983</v>
      </c>
      <c r="D485" s="3" t="s">
        <v>518</v>
      </c>
      <c r="E485" s="1" t="s">
        <v>827</v>
      </c>
      <c r="F485" t="s">
        <v>16</v>
      </c>
      <c r="G485" s="27">
        <v>0</v>
      </c>
    </row>
    <row r="486" spans="1:7" x14ac:dyDescent="0.25">
      <c r="A486" s="3" t="s">
        <v>511</v>
      </c>
      <c r="B486" s="3" t="s">
        <v>512</v>
      </c>
      <c r="C486" s="3" t="s">
        <v>977</v>
      </c>
      <c r="D486" s="3" t="s">
        <v>519</v>
      </c>
      <c r="E486" s="1" t="s">
        <v>827</v>
      </c>
      <c r="F486" t="s">
        <v>16</v>
      </c>
      <c r="G486" s="27">
        <v>6</v>
      </c>
    </row>
    <row r="487" spans="1:7" x14ac:dyDescent="0.25">
      <c r="A487" s="3" t="s">
        <v>511</v>
      </c>
      <c r="B487" s="3" t="s">
        <v>512</v>
      </c>
      <c r="C487" s="3" t="s">
        <v>979</v>
      </c>
      <c r="D487" s="3" t="s">
        <v>520</v>
      </c>
      <c r="E487" s="1" t="s">
        <v>827</v>
      </c>
      <c r="F487" t="s">
        <v>16</v>
      </c>
      <c r="G487" s="27">
        <v>4</v>
      </c>
    </row>
    <row r="488" spans="1:7" x14ac:dyDescent="0.25">
      <c r="A488" s="3" t="s">
        <v>511</v>
      </c>
      <c r="B488" s="3" t="s">
        <v>512</v>
      </c>
      <c r="C488" s="3" t="s">
        <v>977</v>
      </c>
      <c r="D488" s="3" t="s">
        <v>521</v>
      </c>
      <c r="E488" s="1" t="s">
        <v>827</v>
      </c>
      <c r="F488" t="s">
        <v>16</v>
      </c>
      <c r="G488" s="27">
        <v>84</v>
      </c>
    </row>
    <row r="489" spans="1:7" x14ac:dyDescent="0.25">
      <c r="A489" s="3" t="s">
        <v>511</v>
      </c>
      <c r="B489" s="3" t="s">
        <v>512</v>
      </c>
      <c r="C489" s="3" t="s">
        <v>979</v>
      </c>
      <c r="D489" s="3" t="s">
        <v>522</v>
      </c>
      <c r="E489" s="1" t="s">
        <v>827</v>
      </c>
      <c r="F489" t="s">
        <v>16</v>
      </c>
      <c r="G489" s="27">
        <v>56</v>
      </c>
    </row>
    <row r="490" spans="1:7" x14ac:dyDescent="0.25">
      <c r="A490" s="3" t="s">
        <v>511</v>
      </c>
      <c r="B490" s="3" t="s">
        <v>512</v>
      </c>
      <c r="C490" s="3" t="s">
        <v>983</v>
      </c>
      <c r="D490" s="3" t="s">
        <v>523</v>
      </c>
      <c r="E490" s="1" t="s">
        <v>827</v>
      </c>
      <c r="F490" t="s">
        <v>16</v>
      </c>
      <c r="G490" s="27">
        <v>1</v>
      </c>
    </row>
    <row r="491" spans="1:7" x14ac:dyDescent="0.25">
      <c r="A491" s="3" t="s">
        <v>511</v>
      </c>
      <c r="B491" s="3" t="s">
        <v>512</v>
      </c>
      <c r="C491" s="3" t="s">
        <v>976</v>
      </c>
      <c r="D491" s="3" t="s">
        <v>524</v>
      </c>
      <c r="E491" s="1" t="s">
        <v>827</v>
      </c>
      <c r="F491" t="s">
        <v>16</v>
      </c>
      <c r="G491" s="27">
        <v>91302</v>
      </c>
    </row>
    <row r="492" spans="1:7" x14ac:dyDescent="0.25">
      <c r="A492" s="3" t="s">
        <v>511</v>
      </c>
      <c r="B492" s="3" t="s">
        <v>512</v>
      </c>
      <c r="C492" s="3" t="s">
        <v>978</v>
      </c>
      <c r="D492" s="3" t="s">
        <v>525</v>
      </c>
      <c r="E492" s="1" t="s">
        <v>827</v>
      </c>
      <c r="F492" t="s">
        <v>16</v>
      </c>
      <c r="G492" s="27">
        <v>0</v>
      </c>
    </row>
    <row r="493" spans="1:7" x14ac:dyDescent="0.25">
      <c r="A493" s="3" t="s">
        <v>511</v>
      </c>
      <c r="B493" s="3" t="s">
        <v>512</v>
      </c>
      <c r="C493" s="3" t="s">
        <v>980</v>
      </c>
      <c r="D493" s="3" t="s">
        <v>526</v>
      </c>
      <c r="E493" s="1" t="s">
        <v>827</v>
      </c>
      <c r="F493" t="s">
        <v>16</v>
      </c>
      <c r="G493" s="27">
        <v>0</v>
      </c>
    </row>
    <row r="494" spans="1:7" x14ac:dyDescent="0.25">
      <c r="A494" s="3" t="s">
        <v>511</v>
      </c>
      <c r="B494" s="3" t="s">
        <v>512</v>
      </c>
      <c r="C494" s="3" t="s">
        <v>981</v>
      </c>
      <c r="D494" s="3" t="s">
        <v>527</v>
      </c>
      <c r="E494" s="1" t="s">
        <v>827</v>
      </c>
      <c r="F494" t="s">
        <v>16</v>
      </c>
      <c r="G494" s="27">
        <v>53</v>
      </c>
    </row>
    <row r="495" spans="1:7" x14ac:dyDescent="0.25">
      <c r="A495" s="3" t="s">
        <v>511</v>
      </c>
      <c r="B495" s="3" t="s">
        <v>512</v>
      </c>
      <c r="C495" s="3" t="s">
        <v>982</v>
      </c>
      <c r="D495" s="3" t="s">
        <v>528</v>
      </c>
      <c r="E495" s="1" t="s">
        <v>827</v>
      </c>
      <c r="F495" t="s">
        <v>16</v>
      </c>
      <c r="G495" s="27">
        <v>0</v>
      </c>
    </row>
    <row r="496" spans="1:7" x14ac:dyDescent="0.25">
      <c r="A496" s="3" t="s">
        <v>511</v>
      </c>
      <c r="B496" s="3" t="s">
        <v>512</v>
      </c>
      <c r="C496" s="3" t="s">
        <v>1072</v>
      </c>
      <c r="D496" s="3" t="s">
        <v>858</v>
      </c>
      <c r="E496" s="1" t="s">
        <v>827</v>
      </c>
      <c r="F496" t="s">
        <v>16</v>
      </c>
      <c r="G496" s="27">
        <v>2</v>
      </c>
    </row>
    <row r="497" spans="1:7" x14ac:dyDescent="0.25">
      <c r="A497" s="3" t="s">
        <v>511</v>
      </c>
      <c r="B497" s="3" t="s">
        <v>512</v>
      </c>
      <c r="C497" s="3" t="s">
        <v>1073</v>
      </c>
      <c r="D497" s="3" t="s">
        <v>859</v>
      </c>
      <c r="E497" s="1" t="s">
        <v>827</v>
      </c>
      <c r="F497" t="s">
        <v>16</v>
      </c>
      <c r="G497" s="27">
        <v>1</v>
      </c>
    </row>
    <row r="498" spans="1:7" x14ac:dyDescent="0.25">
      <c r="A498" s="3" t="s">
        <v>511</v>
      </c>
      <c r="B498" s="3" t="s">
        <v>512</v>
      </c>
      <c r="C498" s="3" t="s">
        <v>1074</v>
      </c>
      <c r="D498" s="3" t="s">
        <v>860</v>
      </c>
      <c r="E498" s="1" t="s">
        <v>827</v>
      </c>
      <c r="F498" t="s">
        <v>16</v>
      </c>
      <c r="G498" s="27">
        <v>1</v>
      </c>
    </row>
    <row r="499" spans="1:7" x14ac:dyDescent="0.25">
      <c r="A499" s="3" t="s">
        <v>511</v>
      </c>
      <c r="B499" s="3" t="s">
        <v>512</v>
      </c>
      <c r="C499" s="3" t="s">
        <v>1078</v>
      </c>
      <c r="D499" s="3" t="s">
        <v>861</v>
      </c>
      <c r="E499" s="1" t="s">
        <v>827</v>
      </c>
      <c r="F499" t="s">
        <v>16</v>
      </c>
      <c r="G499" s="27">
        <v>1</v>
      </c>
    </row>
    <row r="500" spans="1:7" x14ac:dyDescent="0.25">
      <c r="A500" s="3" t="s">
        <v>511</v>
      </c>
      <c r="B500" s="3" t="s">
        <v>512</v>
      </c>
      <c r="C500" s="3" t="s">
        <v>1079</v>
      </c>
      <c r="D500" s="3" t="s">
        <v>862</v>
      </c>
      <c r="E500" s="1" t="s">
        <v>827</v>
      </c>
      <c r="F500" t="s">
        <v>16</v>
      </c>
      <c r="G500" s="27">
        <v>1</v>
      </c>
    </row>
    <row r="501" spans="1:7" x14ac:dyDescent="0.25">
      <c r="A501" s="3" t="s">
        <v>511</v>
      </c>
      <c r="B501" s="3" t="s">
        <v>512</v>
      </c>
      <c r="C501" s="3" t="s">
        <v>1080</v>
      </c>
      <c r="D501" s="3" t="s">
        <v>863</v>
      </c>
      <c r="E501" s="1" t="s">
        <v>827</v>
      </c>
      <c r="F501" t="s">
        <v>16</v>
      </c>
      <c r="G501" s="27">
        <v>3</v>
      </c>
    </row>
    <row r="502" spans="1:7" x14ac:dyDescent="0.25">
      <c r="A502" s="3" t="s">
        <v>511</v>
      </c>
      <c r="B502" s="3" t="s">
        <v>512</v>
      </c>
      <c r="C502" s="3" t="s">
        <v>1072</v>
      </c>
      <c r="D502" s="3" t="s">
        <v>890</v>
      </c>
      <c r="E502" s="1" t="s">
        <v>827</v>
      </c>
      <c r="F502" t="s">
        <v>16</v>
      </c>
      <c r="G502" s="27">
        <v>5</v>
      </c>
    </row>
    <row r="503" spans="1:7" x14ac:dyDescent="0.25">
      <c r="A503" s="3" t="s">
        <v>511</v>
      </c>
      <c r="B503" s="3" t="s">
        <v>512</v>
      </c>
      <c r="C503" s="3" t="s">
        <v>1073</v>
      </c>
      <c r="D503" s="3" t="s">
        <v>891</v>
      </c>
      <c r="E503" s="1" t="s">
        <v>827</v>
      </c>
      <c r="F503" t="s">
        <v>16</v>
      </c>
      <c r="G503" s="27">
        <v>10</v>
      </c>
    </row>
    <row r="504" spans="1:7" x14ac:dyDescent="0.25">
      <c r="A504" s="3" t="s">
        <v>511</v>
      </c>
      <c r="B504" s="3" t="s">
        <v>512</v>
      </c>
      <c r="C504" s="3" t="s">
        <v>1074</v>
      </c>
      <c r="D504" s="3" t="s">
        <v>892</v>
      </c>
      <c r="E504" s="1" t="s">
        <v>827</v>
      </c>
      <c r="F504" t="s">
        <v>16</v>
      </c>
      <c r="G504" s="27">
        <v>11</v>
      </c>
    </row>
    <row r="505" spans="1:7" x14ac:dyDescent="0.25">
      <c r="A505" s="3" t="s">
        <v>529</v>
      </c>
      <c r="B505" s="3" t="s">
        <v>530</v>
      </c>
      <c r="C505" s="3" t="s">
        <v>984</v>
      </c>
      <c r="D505" s="3" t="s">
        <v>531</v>
      </c>
      <c r="E505" s="1" t="s">
        <v>827</v>
      </c>
      <c r="F505" t="s">
        <v>16</v>
      </c>
      <c r="G505" s="27">
        <v>396</v>
      </c>
    </row>
    <row r="506" spans="1:7" x14ac:dyDescent="0.25">
      <c r="A506" s="3" t="s">
        <v>529</v>
      </c>
      <c r="B506" s="3" t="s">
        <v>530</v>
      </c>
      <c r="C506" s="3" t="s">
        <v>986</v>
      </c>
      <c r="D506" s="3" t="s">
        <v>532</v>
      </c>
      <c r="E506" s="1" t="s">
        <v>827</v>
      </c>
      <c r="F506" t="s">
        <v>16</v>
      </c>
      <c r="G506" s="27">
        <v>0</v>
      </c>
    </row>
    <row r="507" spans="1:7" x14ac:dyDescent="0.25">
      <c r="A507" s="3" t="s">
        <v>529</v>
      </c>
      <c r="B507" s="3" t="s">
        <v>530</v>
      </c>
      <c r="C507" s="3" t="s">
        <v>988</v>
      </c>
      <c r="D507" s="3" t="s">
        <v>533</v>
      </c>
      <c r="E507" s="1" t="s">
        <v>827</v>
      </c>
      <c r="F507" t="s">
        <v>16</v>
      </c>
      <c r="G507" s="27">
        <v>0</v>
      </c>
    </row>
    <row r="508" spans="1:7" x14ac:dyDescent="0.25">
      <c r="A508" s="3" t="s">
        <v>529</v>
      </c>
      <c r="B508" s="3" t="s">
        <v>530</v>
      </c>
      <c r="C508" s="3" t="s">
        <v>989</v>
      </c>
      <c r="D508" s="3" t="s">
        <v>534</v>
      </c>
      <c r="E508" s="1" t="s">
        <v>827</v>
      </c>
      <c r="F508" t="s">
        <v>16</v>
      </c>
      <c r="G508" s="27">
        <v>1</v>
      </c>
    </row>
    <row r="509" spans="1:7" x14ac:dyDescent="0.25">
      <c r="A509" s="3" t="s">
        <v>529</v>
      </c>
      <c r="B509" s="3" t="s">
        <v>530</v>
      </c>
      <c r="C509" s="3" t="s">
        <v>990</v>
      </c>
      <c r="D509" s="3" t="s">
        <v>535</v>
      </c>
      <c r="E509" s="1" t="s">
        <v>827</v>
      </c>
      <c r="F509" t="s">
        <v>16</v>
      </c>
      <c r="G509" s="27">
        <v>0</v>
      </c>
    </row>
    <row r="510" spans="1:7" x14ac:dyDescent="0.25">
      <c r="A510" s="3" t="s">
        <v>529</v>
      </c>
      <c r="B510" s="3" t="s">
        <v>530</v>
      </c>
      <c r="C510" s="3" t="s">
        <v>991</v>
      </c>
      <c r="D510" s="3" t="s">
        <v>536</v>
      </c>
      <c r="E510" s="1" t="s">
        <v>827</v>
      </c>
      <c r="F510" t="s">
        <v>16</v>
      </c>
      <c r="G510" s="27">
        <v>0</v>
      </c>
    </row>
    <row r="511" spans="1:7" x14ac:dyDescent="0.25">
      <c r="A511" s="3" t="s">
        <v>529</v>
      </c>
      <c r="B511" s="3" t="s">
        <v>530</v>
      </c>
      <c r="C511" s="3" t="s">
        <v>985</v>
      </c>
      <c r="D511" s="3" t="s">
        <v>537</v>
      </c>
      <c r="E511" s="1" t="s">
        <v>827</v>
      </c>
      <c r="F511" t="s">
        <v>16</v>
      </c>
      <c r="G511" s="27">
        <v>1</v>
      </c>
    </row>
    <row r="512" spans="1:7" x14ac:dyDescent="0.25">
      <c r="A512" s="3" t="s">
        <v>529</v>
      </c>
      <c r="B512" s="3" t="s">
        <v>530</v>
      </c>
      <c r="C512" s="3" t="s">
        <v>987</v>
      </c>
      <c r="D512" s="3" t="s">
        <v>538</v>
      </c>
      <c r="E512" s="1" t="s">
        <v>827</v>
      </c>
      <c r="F512" t="s">
        <v>16</v>
      </c>
      <c r="G512" s="27">
        <v>0</v>
      </c>
    </row>
    <row r="513" spans="1:7" x14ac:dyDescent="0.25">
      <c r="A513" s="3" t="s">
        <v>529</v>
      </c>
      <c r="B513" s="3" t="s">
        <v>530</v>
      </c>
      <c r="C513" s="3" t="s">
        <v>985</v>
      </c>
      <c r="D513" s="3" t="s">
        <v>539</v>
      </c>
      <c r="E513" s="1" t="s">
        <v>827</v>
      </c>
      <c r="F513" t="s">
        <v>16</v>
      </c>
      <c r="G513" s="27">
        <v>3</v>
      </c>
    </row>
    <row r="514" spans="1:7" x14ac:dyDescent="0.25">
      <c r="A514" s="3" t="s">
        <v>529</v>
      </c>
      <c r="B514" s="3" t="s">
        <v>530</v>
      </c>
      <c r="C514" s="3" t="s">
        <v>987</v>
      </c>
      <c r="D514" s="3" t="s">
        <v>540</v>
      </c>
      <c r="E514" s="1" t="s">
        <v>827</v>
      </c>
      <c r="F514" t="s">
        <v>16</v>
      </c>
      <c r="G514" s="27">
        <v>1</v>
      </c>
    </row>
    <row r="515" spans="1:7" x14ac:dyDescent="0.25">
      <c r="A515" s="3" t="s">
        <v>529</v>
      </c>
      <c r="B515" s="3" t="s">
        <v>530</v>
      </c>
      <c r="C515" s="3" t="s">
        <v>984</v>
      </c>
      <c r="D515" s="3" t="s">
        <v>541</v>
      </c>
      <c r="E515" s="1" t="s">
        <v>827</v>
      </c>
      <c r="F515" t="s">
        <v>16</v>
      </c>
      <c r="G515" s="27">
        <v>5495</v>
      </c>
    </row>
    <row r="516" spans="1:7" x14ac:dyDescent="0.25">
      <c r="A516" s="3" t="s">
        <v>529</v>
      </c>
      <c r="B516" s="3" t="s">
        <v>530</v>
      </c>
      <c r="C516" s="3" t="s">
        <v>986</v>
      </c>
      <c r="D516" s="3" t="s">
        <v>542</v>
      </c>
      <c r="E516" s="1" t="s">
        <v>827</v>
      </c>
      <c r="F516" t="s">
        <v>16</v>
      </c>
      <c r="G516" s="27">
        <v>0</v>
      </c>
    </row>
    <row r="517" spans="1:7" x14ac:dyDescent="0.25">
      <c r="A517" s="3" t="s">
        <v>529</v>
      </c>
      <c r="B517" s="3" t="s">
        <v>530</v>
      </c>
      <c r="C517" s="3" t="s">
        <v>988</v>
      </c>
      <c r="D517" s="3" t="s">
        <v>543</v>
      </c>
      <c r="E517" s="1" t="s">
        <v>827</v>
      </c>
      <c r="F517" t="s">
        <v>16</v>
      </c>
      <c r="G517" s="27">
        <v>0</v>
      </c>
    </row>
    <row r="518" spans="1:7" x14ac:dyDescent="0.25">
      <c r="A518" s="3" t="s">
        <v>529</v>
      </c>
      <c r="B518" s="3" t="s">
        <v>530</v>
      </c>
      <c r="C518" s="3" t="s">
        <v>989</v>
      </c>
      <c r="D518" s="3" t="s">
        <v>544</v>
      </c>
      <c r="E518" s="1" t="s">
        <v>827</v>
      </c>
      <c r="F518" t="s">
        <v>16</v>
      </c>
      <c r="G518" s="27">
        <v>8</v>
      </c>
    </row>
    <row r="519" spans="1:7" x14ac:dyDescent="0.25">
      <c r="A519" s="3" t="s">
        <v>529</v>
      </c>
      <c r="B519" s="3" t="s">
        <v>530</v>
      </c>
      <c r="C519" s="3" t="s">
        <v>990</v>
      </c>
      <c r="D519" s="3" t="s">
        <v>545</v>
      </c>
      <c r="E519" s="1" t="s">
        <v>827</v>
      </c>
      <c r="F519" t="s">
        <v>16</v>
      </c>
      <c r="G519" s="27">
        <v>0</v>
      </c>
    </row>
    <row r="520" spans="1:7" x14ac:dyDescent="0.25">
      <c r="A520" s="3" t="s">
        <v>529</v>
      </c>
      <c r="B520" s="3" t="s">
        <v>530</v>
      </c>
      <c r="C520" s="3" t="s">
        <v>991</v>
      </c>
      <c r="D520" s="3" t="s">
        <v>546</v>
      </c>
      <c r="E520" s="1" t="s">
        <v>827</v>
      </c>
      <c r="F520" t="s">
        <v>16</v>
      </c>
      <c r="G520" s="27">
        <v>0</v>
      </c>
    </row>
    <row r="521" spans="1:7" x14ac:dyDescent="0.25">
      <c r="A521" s="3" t="s">
        <v>529</v>
      </c>
      <c r="B521" s="3" t="s">
        <v>530</v>
      </c>
      <c r="C521" s="3" t="s">
        <v>1081</v>
      </c>
      <c r="D521" s="3" t="s">
        <v>864</v>
      </c>
      <c r="E521" s="1" t="s">
        <v>827</v>
      </c>
      <c r="F521" t="s">
        <v>16</v>
      </c>
      <c r="G521" s="27">
        <v>1</v>
      </c>
    </row>
    <row r="522" spans="1:7" x14ac:dyDescent="0.25">
      <c r="A522" s="3" t="s">
        <v>529</v>
      </c>
      <c r="B522" s="3" t="s">
        <v>530</v>
      </c>
      <c r="C522" s="3" t="s">
        <v>1075</v>
      </c>
      <c r="D522" s="3" t="s">
        <v>893</v>
      </c>
      <c r="E522" s="1" t="s">
        <v>827</v>
      </c>
      <c r="F522" t="s">
        <v>16</v>
      </c>
      <c r="G522" s="27">
        <v>1</v>
      </c>
    </row>
    <row r="523" spans="1:7" x14ac:dyDescent="0.25">
      <c r="A523" s="3" t="s">
        <v>547</v>
      </c>
      <c r="B523" s="3" t="s">
        <v>548</v>
      </c>
      <c r="C523" s="3" t="s">
        <v>1032</v>
      </c>
      <c r="D523" s="3" t="s">
        <v>549</v>
      </c>
      <c r="E523" s="1" t="s">
        <v>827</v>
      </c>
      <c r="F523" t="s">
        <v>16</v>
      </c>
      <c r="G523" s="27">
        <v>0</v>
      </c>
    </row>
    <row r="524" spans="1:7" x14ac:dyDescent="0.25">
      <c r="A524" s="3" t="s">
        <v>547</v>
      </c>
      <c r="B524" s="3" t="s">
        <v>548</v>
      </c>
      <c r="C524" s="3" t="s">
        <v>1033</v>
      </c>
      <c r="D524" s="3" t="s">
        <v>550</v>
      </c>
      <c r="E524" s="1" t="s">
        <v>827</v>
      </c>
      <c r="F524" t="s">
        <v>16</v>
      </c>
      <c r="G524" s="27">
        <v>646</v>
      </c>
    </row>
    <row r="525" spans="1:7" x14ac:dyDescent="0.25">
      <c r="A525" s="3" t="s">
        <v>547</v>
      </c>
      <c r="B525" s="3" t="s">
        <v>548</v>
      </c>
      <c r="C525" s="3" t="s">
        <v>1034</v>
      </c>
      <c r="D525" s="3" t="s">
        <v>551</v>
      </c>
      <c r="E525" s="1" t="s">
        <v>827</v>
      </c>
      <c r="F525" t="s">
        <v>16</v>
      </c>
      <c r="G525" s="27">
        <v>0</v>
      </c>
    </row>
    <row r="526" spans="1:7" x14ac:dyDescent="0.25">
      <c r="A526" s="3" t="s">
        <v>547</v>
      </c>
      <c r="B526" s="3" t="s">
        <v>548</v>
      </c>
      <c r="C526" s="3" t="s">
        <v>1035</v>
      </c>
      <c r="D526" s="3" t="s">
        <v>552</v>
      </c>
      <c r="E526" s="1" t="s">
        <v>827</v>
      </c>
      <c r="F526" t="s">
        <v>16</v>
      </c>
      <c r="G526" s="27">
        <v>0</v>
      </c>
    </row>
    <row r="527" spans="1:7" x14ac:dyDescent="0.25">
      <c r="A527" s="3" t="s">
        <v>547</v>
      </c>
      <c r="B527" s="3" t="s">
        <v>548</v>
      </c>
      <c r="C527" s="3" t="s">
        <v>1036</v>
      </c>
      <c r="D527" s="3" t="s">
        <v>553</v>
      </c>
      <c r="E527" s="1" t="s">
        <v>827</v>
      </c>
      <c r="F527" t="s">
        <v>16</v>
      </c>
      <c r="G527" s="27">
        <v>0</v>
      </c>
    </row>
    <row r="528" spans="1:7" x14ac:dyDescent="0.25">
      <c r="A528" s="3" t="s">
        <v>547</v>
      </c>
      <c r="B528" s="3" t="s">
        <v>548</v>
      </c>
      <c r="C528" s="3" t="s">
        <v>1037</v>
      </c>
      <c r="D528" s="3" t="s">
        <v>554</v>
      </c>
      <c r="E528" s="1" t="s">
        <v>827</v>
      </c>
      <c r="F528" t="s">
        <v>16</v>
      </c>
      <c r="G528" s="27">
        <v>1</v>
      </c>
    </row>
    <row r="529" spans="1:7" x14ac:dyDescent="0.25">
      <c r="A529" s="3" t="s">
        <v>547</v>
      </c>
      <c r="B529" s="3" t="s">
        <v>548</v>
      </c>
      <c r="C529" s="3" t="s">
        <v>1038</v>
      </c>
      <c r="D529" s="3" t="s">
        <v>555</v>
      </c>
      <c r="E529" s="1" t="s">
        <v>827</v>
      </c>
      <c r="F529" t="s">
        <v>16</v>
      </c>
      <c r="G529" s="27">
        <v>0</v>
      </c>
    </row>
    <row r="530" spans="1:7" x14ac:dyDescent="0.25">
      <c r="A530" s="3" t="s">
        <v>547</v>
      </c>
      <c r="B530" s="3" t="s">
        <v>548</v>
      </c>
      <c r="C530" s="3" t="s">
        <v>1039</v>
      </c>
      <c r="D530" s="3" t="s">
        <v>556</v>
      </c>
      <c r="E530" s="1" t="s">
        <v>827</v>
      </c>
      <c r="F530" t="s">
        <v>16</v>
      </c>
      <c r="G530" s="27">
        <v>0</v>
      </c>
    </row>
    <row r="531" spans="1:7" x14ac:dyDescent="0.25">
      <c r="A531" s="3" t="s">
        <v>557</v>
      </c>
      <c r="B531" s="3" t="s">
        <v>558</v>
      </c>
      <c r="C531" s="3" t="s">
        <v>992</v>
      </c>
      <c r="D531" s="3" t="s">
        <v>559</v>
      </c>
      <c r="E531" s="1" t="s">
        <v>827</v>
      </c>
      <c r="F531" t="s">
        <v>16</v>
      </c>
      <c r="G531" s="27">
        <v>114</v>
      </c>
    </row>
    <row r="532" spans="1:7" x14ac:dyDescent="0.25">
      <c r="A532" s="3" t="s">
        <v>557</v>
      </c>
      <c r="B532" s="3" t="s">
        <v>558</v>
      </c>
      <c r="C532" s="3" t="s">
        <v>993</v>
      </c>
      <c r="D532" s="3" t="s">
        <v>560</v>
      </c>
      <c r="E532" s="1" t="s">
        <v>827</v>
      </c>
      <c r="F532" t="s">
        <v>16</v>
      </c>
      <c r="G532" s="27">
        <v>0</v>
      </c>
    </row>
    <row r="533" spans="1:7" x14ac:dyDescent="0.25">
      <c r="A533" s="3" t="s">
        <v>557</v>
      </c>
      <c r="B533" s="3" t="s">
        <v>558</v>
      </c>
      <c r="C533" s="3" t="s">
        <v>994</v>
      </c>
      <c r="D533" s="3" t="s">
        <v>561</v>
      </c>
      <c r="E533" s="1" t="s">
        <v>827</v>
      </c>
      <c r="F533" t="s">
        <v>16</v>
      </c>
      <c r="G533" s="27">
        <v>0</v>
      </c>
    </row>
    <row r="534" spans="1:7" x14ac:dyDescent="0.25">
      <c r="A534" s="3" t="s">
        <v>557</v>
      </c>
      <c r="B534" s="3" t="s">
        <v>558</v>
      </c>
      <c r="C534" s="3" t="s">
        <v>996</v>
      </c>
      <c r="D534" s="3" t="s">
        <v>562</v>
      </c>
      <c r="E534" s="1" t="s">
        <v>827</v>
      </c>
      <c r="F534" t="s">
        <v>16</v>
      </c>
      <c r="G534" s="27">
        <v>0</v>
      </c>
    </row>
    <row r="535" spans="1:7" x14ac:dyDescent="0.25">
      <c r="A535" s="3" t="s">
        <v>557</v>
      </c>
      <c r="B535" s="3" t="s">
        <v>558</v>
      </c>
      <c r="C535" s="3" t="s">
        <v>997</v>
      </c>
      <c r="D535" s="3" t="s">
        <v>563</v>
      </c>
      <c r="E535" s="1" t="s">
        <v>827</v>
      </c>
      <c r="F535" t="s">
        <v>16</v>
      </c>
      <c r="G535" s="27">
        <v>0</v>
      </c>
    </row>
    <row r="536" spans="1:7" x14ac:dyDescent="0.25">
      <c r="A536" s="3" t="s">
        <v>557</v>
      </c>
      <c r="B536" s="3" t="s">
        <v>558</v>
      </c>
      <c r="C536" s="3" t="s">
        <v>998</v>
      </c>
      <c r="D536" s="3" t="s">
        <v>564</v>
      </c>
      <c r="E536" s="1" t="s">
        <v>827</v>
      </c>
      <c r="F536" t="s">
        <v>16</v>
      </c>
      <c r="G536" s="27">
        <v>0</v>
      </c>
    </row>
    <row r="537" spans="1:7" x14ac:dyDescent="0.25">
      <c r="A537" s="3" t="s">
        <v>557</v>
      </c>
      <c r="B537" s="3" t="s">
        <v>558</v>
      </c>
      <c r="C537" s="3" t="s">
        <v>999</v>
      </c>
      <c r="D537" s="3" t="s">
        <v>565</v>
      </c>
      <c r="E537" s="1" t="s">
        <v>827</v>
      </c>
      <c r="F537" t="s">
        <v>16</v>
      </c>
      <c r="G537" s="27">
        <v>0</v>
      </c>
    </row>
    <row r="538" spans="1:7" x14ac:dyDescent="0.25">
      <c r="A538" s="3" t="s">
        <v>557</v>
      </c>
      <c r="B538" s="3" t="s">
        <v>558</v>
      </c>
      <c r="C538" s="3" t="s">
        <v>995</v>
      </c>
      <c r="D538" s="3" t="s">
        <v>566</v>
      </c>
      <c r="E538" s="1" t="s">
        <v>827</v>
      </c>
      <c r="F538" t="s">
        <v>16</v>
      </c>
      <c r="G538" s="27">
        <v>2</v>
      </c>
    </row>
    <row r="539" spans="1:7" x14ac:dyDescent="0.25">
      <c r="A539" s="3" t="s">
        <v>557</v>
      </c>
      <c r="B539" s="3" t="s">
        <v>558</v>
      </c>
      <c r="C539" s="3" t="s">
        <v>993</v>
      </c>
      <c r="D539" s="3" t="s">
        <v>567</v>
      </c>
      <c r="E539" s="1" t="s">
        <v>827</v>
      </c>
      <c r="F539" t="s">
        <v>16</v>
      </c>
      <c r="G539" s="27">
        <v>2</v>
      </c>
    </row>
    <row r="540" spans="1:7" x14ac:dyDescent="0.25">
      <c r="A540" s="3" t="s">
        <v>557</v>
      </c>
      <c r="B540" s="3" t="s">
        <v>558</v>
      </c>
      <c r="C540" s="3" t="s">
        <v>992</v>
      </c>
      <c r="D540" s="3" t="s">
        <v>568</v>
      </c>
      <c r="E540" s="1" t="s">
        <v>827</v>
      </c>
      <c r="F540" t="s">
        <v>16</v>
      </c>
      <c r="G540" s="27">
        <v>1009</v>
      </c>
    </row>
    <row r="541" spans="1:7" x14ac:dyDescent="0.25">
      <c r="A541" s="3" t="s">
        <v>557</v>
      </c>
      <c r="B541" s="3" t="s">
        <v>558</v>
      </c>
      <c r="C541" s="3" t="s">
        <v>994</v>
      </c>
      <c r="D541" s="3" t="s">
        <v>569</v>
      </c>
      <c r="E541" s="1" t="s">
        <v>827</v>
      </c>
      <c r="F541" t="s">
        <v>16</v>
      </c>
      <c r="G541" s="27">
        <v>0</v>
      </c>
    </row>
    <row r="542" spans="1:7" x14ac:dyDescent="0.25">
      <c r="A542" s="3" t="s">
        <v>557</v>
      </c>
      <c r="B542" s="3" t="s">
        <v>558</v>
      </c>
      <c r="C542" s="3" t="s">
        <v>995</v>
      </c>
      <c r="D542" s="3" t="s">
        <v>570</v>
      </c>
      <c r="E542" s="1" t="s">
        <v>827</v>
      </c>
      <c r="F542" t="s">
        <v>16</v>
      </c>
      <c r="G542" s="27">
        <v>0</v>
      </c>
    </row>
    <row r="543" spans="1:7" x14ac:dyDescent="0.25">
      <c r="A543" s="3" t="s">
        <v>557</v>
      </c>
      <c r="B543" s="3" t="s">
        <v>558</v>
      </c>
      <c r="C543" s="3" t="s">
        <v>996</v>
      </c>
      <c r="D543" s="3" t="s">
        <v>571</v>
      </c>
      <c r="E543" s="1" t="s">
        <v>827</v>
      </c>
      <c r="F543" t="s">
        <v>16</v>
      </c>
      <c r="G543" s="27">
        <v>0</v>
      </c>
    </row>
    <row r="544" spans="1:7" x14ac:dyDescent="0.25">
      <c r="A544" s="3" t="s">
        <v>557</v>
      </c>
      <c r="B544" s="3" t="s">
        <v>558</v>
      </c>
      <c r="C544" s="3" t="s">
        <v>997</v>
      </c>
      <c r="D544" s="3" t="s">
        <v>572</v>
      </c>
      <c r="E544" s="1" t="s">
        <v>827</v>
      </c>
      <c r="F544" t="s">
        <v>16</v>
      </c>
      <c r="G544" s="27">
        <v>1</v>
      </c>
    </row>
    <row r="545" spans="1:7" x14ac:dyDescent="0.25">
      <c r="A545" s="3" t="s">
        <v>557</v>
      </c>
      <c r="B545" s="3" t="s">
        <v>558</v>
      </c>
      <c r="C545" s="3" t="s">
        <v>998</v>
      </c>
      <c r="D545" s="3" t="s">
        <v>573</v>
      </c>
      <c r="E545" s="1" t="s">
        <v>827</v>
      </c>
      <c r="F545" t="s">
        <v>16</v>
      </c>
      <c r="G545" s="27">
        <v>0</v>
      </c>
    </row>
    <row r="546" spans="1:7" x14ac:dyDescent="0.25">
      <c r="A546" s="3" t="s">
        <v>557</v>
      </c>
      <c r="B546" s="3" t="s">
        <v>558</v>
      </c>
      <c r="C546" s="3" t="s">
        <v>999</v>
      </c>
      <c r="D546" s="3" t="s">
        <v>574</v>
      </c>
      <c r="E546" s="1" t="s">
        <v>827</v>
      </c>
      <c r="F546" t="s">
        <v>16</v>
      </c>
      <c r="G546" s="27">
        <v>0</v>
      </c>
    </row>
    <row r="547" spans="1:7" x14ac:dyDescent="0.25">
      <c r="A547" s="3" t="s">
        <v>575</v>
      </c>
      <c r="B547" s="3" t="s">
        <v>576</v>
      </c>
      <c r="C547" s="3" t="s">
        <v>1040</v>
      </c>
      <c r="D547" s="3" t="s">
        <v>577</v>
      </c>
      <c r="E547" s="1" t="s">
        <v>827</v>
      </c>
      <c r="F547" t="s">
        <v>16</v>
      </c>
      <c r="G547" s="27">
        <v>0</v>
      </c>
    </row>
    <row r="548" spans="1:7" x14ac:dyDescent="0.25">
      <c r="A548" s="3" t="s">
        <v>575</v>
      </c>
      <c r="B548" s="3" t="s">
        <v>576</v>
      </c>
      <c r="C548" s="3" t="s">
        <v>1041</v>
      </c>
      <c r="D548" s="3" t="s">
        <v>578</v>
      </c>
      <c r="E548" s="1" t="s">
        <v>827</v>
      </c>
      <c r="F548" t="s">
        <v>16</v>
      </c>
      <c r="G548" s="27">
        <v>197</v>
      </c>
    </row>
    <row r="549" spans="1:7" x14ac:dyDescent="0.25">
      <c r="A549" s="3" t="s">
        <v>575</v>
      </c>
      <c r="B549" s="3" t="s">
        <v>576</v>
      </c>
      <c r="C549" s="3" t="s">
        <v>1042</v>
      </c>
      <c r="D549" s="3" t="s">
        <v>579</v>
      </c>
      <c r="E549" s="1" t="s">
        <v>827</v>
      </c>
      <c r="F549" t="s">
        <v>16</v>
      </c>
      <c r="G549" s="27">
        <v>0</v>
      </c>
    </row>
    <row r="550" spans="1:7" x14ac:dyDescent="0.25">
      <c r="A550" s="3" t="s">
        <v>575</v>
      </c>
      <c r="B550" s="3" t="s">
        <v>576</v>
      </c>
      <c r="C550" s="3" t="s">
        <v>1044</v>
      </c>
      <c r="D550" s="3" t="s">
        <v>580</v>
      </c>
      <c r="E550" s="1" t="s">
        <v>827</v>
      </c>
      <c r="F550" t="s">
        <v>16</v>
      </c>
      <c r="G550" s="27">
        <v>0</v>
      </c>
    </row>
    <row r="551" spans="1:7" x14ac:dyDescent="0.25">
      <c r="A551" s="3" t="s">
        <v>575</v>
      </c>
      <c r="B551" s="3" t="s">
        <v>576</v>
      </c>
      <c r="C551" s="3" t="s">
        <v>1045</v>
      </c>
      <c r="D551" s="3" t="s">
        <v>581</v>
      </c>
      <c r="E551" s="1" t="s">
        <v>827</v>
      </c>
      <c r="F551" t="s">
        <v>16</v>
      </c>
      <c r="G551" s="27">
        <v>0</v>
      </c>
    </row>
    <row r="552" spans="1:7" x14ac:dyDescent="0.25">
      <c r="A552" s="3" t="s">
        <v>575</v>
      </c>
      <c r="B552" s="3" t="s">
        <v>576</v>
      </c>
      <c r="C552" s="3" t="s">
        <v>1046</v>
      </c>
      <c r="D552" s="3" t="s">
        <v>582</v>
      </c>
      <c r="E552" s="1" t="s">
        <v>827</v>
      </c>
      <c r="F552" t="s">
        <v>16</v>
      </c>
      <c r="G552" s="27">
        <v>0</v>
      </c>
    </row>
    <row r="553" spans="1:7" x14ac:dyDescent="0.25">
      <c r="A553" s="3" t="s">
        <v>575</v>
      </c>
      <c r="B553" s="3" t="s">
        <v>576</v>
      </c>
      <c r="C553" s="3" t="s">
        <v>1047</v>
      </c>
      <c r="D553" s="3" t="s">
        <v>583</v>
      </c>
      <c r="E553" s="1" t="s">
        <v>827</v>
      </c>
      <c r="F553" t="s">
        <v>16</v>
      </c>
      <c r="G553" s="27">
        <v>0</v>
      </c>
    </row>
    <row r="554" spans="1:7" x14ac:dyDescent="0.25">
      <c r="A554" s="3" t="s">
        <v>575</v>
      </c>
      <c r="B554" s="3" t="s">
        <v>576</v>
      </c>
      <c r="C554" s="3" t="s">
        <v>1043</v>
      </c>
      <c r="D554" s="3" t="s">
        <v>584</v>
      </c>
      <c r="E554" s="1" t="s">
        <v>827</v>
      </c>
      <c r="F554" t="s">
        <v>16</v>
      </c>
      <c r="G554" s="27">
        <v>1</v>
      </c>
    </row>
    <row r="555" spans="1:7" x14ac:dyDescent="0.25">
      <c r="A555" s="3" t="s">
        <v>585</v>
      </c>
      <c r="B555" s="3" t="s">
        <v>586</v>
      </c>
      <c r="C555" s="3" t="s">
        <v>1002</v>
      </c>
      <c r="D555" s="3" t="s">
        <v>587</v>
      </c>
      <c r="E555" s="1" t="s">
        <v>827</v>
      </c>
      <c r="F555" t="s">
        <v>16</v>
      </c>
      <c r="G555" s="27">
        <v>0</v>
      </c>
    </row>
    <row r="556" spans="1:7" x14ac:dyDescent="0.25">
      <c r="A556" s="3" t="s">
        <v>585</v>
      </c>
      <c r="B556" s="3" t="s">
        <v>586</v>
      </c>
      <c r="C556" s="3" t="s">
        <v>1004</v>
      </c>
      <c r="D556" s="3" t="s">
        <v>588</v>
      </c>
      <c r="E556" s="1" t="s">
        <v>827</v>
      </c>
      <c r="F556" t="s">
        <v>16</v>
      </c>
      <c r="G556" s="27">
        <v>0</v>
      </c>
    </row>
    <row r="557" spans="1:7" x14ac:dyDescent="0.25">
      <c r="A557" s="3" t="s">
        <v>585</v>
      </c>
      <c r="B557" s="3" t="s">
        <v>586</v>
      </c>
      <c r="C557" s="3" t="s">
        <v>1005</v>
      </c>
      <c r="D557" s="3" t="s">
        <v>589</v>
      </c>
      <c r="E557" s="1" t="s">
        <v>827</v>
      </c>
      <c r="F557" t="s">
        <v>16</v>
      </c>
      <c r="G557" s="27">
        <v>0</v>
      </c>
    </row>
    <row r="558" spans="1:7" x14ac:dyDescent="0.25">
      <c r="A558" s="3" t="s">
        <v>585</v>
      </c>
      <c r="B558" s="3" t="s">
        <v>586</v>
      </c>
      <c r="C558" s="3" t="s">
        <v>1006</v>
      </c>
      <c r="D558" s="3" t="s">
        <v>590</v>
      </c>
      <c r="E558" s="1" t="s">
        <v>827</v>
      </c>
      <c r="F558" t="s">
        <v>16</v>
      </c>
      <c r="G558" s="27">
        <v>0</v>
      </c>
    </row>
    <row r="559" spans="1:7" x14ac:dyDescent="0.25">
      <c r="A559" s="3" t="s">
        <v>585</v>
      </c>
      <c r="B559" s="3" t="s">
        <v>586</v>
      </c>
      <c r="C559" s="3" t="s">
        <v>1007</v>
      </c>
      <c r="D559" s="3" t="s">
        <v>591</v>
      </c>
      <c r="E559" s="1" t="s">
        <v>827</v>
      </c>
      <c r="F559" t="s">
        <v>16</v>
      </c>
      <c r="G559" s="27">
        <v>0</v>
      </c>
    </row>
    <row r="560" spans="1:7" x14ac:dyDescent="0.25">
      <c r="A560" s="3" t="s">
        <v>585</v>
      </c>
      <c r="B560" s="3" t="s">
        <v>586</v>
      </c>
      <c r="C560" s="3" t="s">
        <v>1000</v>
      </c>
      <c r="D560" s="3" t="s">
        <v>592</v>
      </c>
      <c r="E560" s="1" t="s">
        <v>827</v>
      </c>
      <c r="F560" t="s">
        <v>16</v>
      </c>
      <c r="G560" s="27">
        <v>39</v>
      </c>
    </row>
    <row r="561" spans="1:7" x14ac:dyDescent="0.25">
      <c r="A561" s="3" t="s">
        <v>585</v>
      </c>
      <c r="B561" s="3" t="s">
        <v>586</v>
      </c>
      <c r="C561" s="3" t="s">
        <v>1001</v>
      </c>
      <c r="D561" s="3" t="s">
        <v>593</v>
      </c>
      <c r="E561" s="1" t="s">
        <v>827</v>
      </c>
      <c r="F561" t="s">
        <v>16</v>
      </c>
      <c r="G561" s="27">
        <v>1</v>
      </c>
    </row>
    <row r="562" spans="1:7" x14ac:dyDescent="0.25">
      <c r="A562" s="3" t="s">
        <v>585</v>
      </c>
      <c r="B562" s="3" t="s">
        <v>586</v>
      </c>
      <c r="C562" s="3" t="s">
        <v>1003</v>
      </c>
      <c r="D562" s="3" t="s">
        <v>594</v>
      </c>
      <c r="E562" s="1" t="s">
        <v>827</v>
      </c>
      <c r="F562" t="s">
        <v>16</v>
      </c>
      <c r="G562" s="27">
        <v>5</v>
      </c>
    </row>
    <row r="563" spans="1:7" x14ac:dyDescent="0.25">
      <c r="A563" s="3" t="s">
        <v>585</v>
      </c>
      <c r="B563" s="3" t="s">
        <v>586</v>
      </c>
      <c r="C563" s="3" t="s">
        <v>1003</v>
      </c>
      <c r="D563" s="3" t="s">
        <v>595</v>
      </c>
      <c r="E563" s="1" t="s">
        <v>827</v>
      </c>
      <c r="F563" t="s">
        <v>16</v>
      </c>
      <c r="G563" s="27">
        <v>2</v>
      </c>
    </row>
    <row r="564" spans="1:7" x14ac:dyDescent="0.25">
      <c r="A564" s="3" t="s">
        <v>585</v>
      </c>
      <c r="B564" s="3" t="s">
        <v>586</v>
      </c>
      <c r="C564" s="3" t="s">
        <v>1000</v>
      </c>
      <c r="D564" s="3" t="s">
        <v>596</v>
      </c>
      <c r="E564" s="1" t="s">
        <v>827</v>
      </c>
      <c r="F564" t="s">
        <v>16</v>
      </c>
      <c r="G564" s="27">
        <v>632</v>
      </c>
    </row>
    <row r="565" spans="1:7" x14ac:dyDescent="0.25">
      <c r="A565" s="3" t="s">
        <v>585</v>
      </c>
      <c r="B565" s="3" t="s">
        <v>586</v>
      </c>
      <c r="C565" s="3" t="s">
        <v>1001</v>
      </c>
      <c r="D565" s="3" t="s">
        <v>597</v>
      </c>
      <c r="E565" s="1" t="s">
        <v>827</v>
      </c>
      <c r="F565" t="s">
        <v>16</v>
      </c>
      <c r="G565" s="27">
        <v>0</v>
      </c>
    </row>
    <row r="566" spans="1:7" x14ac:dyDescent="0.25">
      <c r="A566" s="3" t="s">
        <v>585</v>
      </c>
      <c r="B566" s="3" t="s">
        <v>586</v>
      </c>
      <c r="C566" s="3" t="s">
        <v>1002</v>
      </c>
      <c r="D566" s="3" t="s">
        <v>598</v>
      </c>
      <c r="E566" s="1" t="s">
        <v>827</v>
      </c>
      <c r="F566" t="s">
        <v>16</v>
      </c>
      <c r="G566" s="27">
        <v>0</v>
      </c>
    </row>
    <row r="567" spans="1:7" x14ac:dyDescent="0.25">
      <c r="A567" s="3" t="s">
        <v>585</v>
      </c>
      <c r="B567" s="3" t="s">
        <v>586</v>
      </c>
      <c r="C567" s="3" t="s">
        <v>1004</v>
      </c>
      <c r="D567" s="3" t="s">
        <v>599</v>
      </c>
      <c r="E567" s="1" t="s">
        <v>827</v>
      </c>
      <c r="F567" t="s">
        <v>16</v>
      </c>
      <c r="G567" s="27">
        <v>0</v>
      </c>
    </row>
    <row r="568" spans="1:7" x14ac:dyDescent="0.25">
      <c r="A568" s="3" t="s">
        <v>585</v>
      </c>
      <c r="B568" s="3" t="s">
        <v>586</v>
      </c>
      <c r="C568" s="3" t="s">
        <v>1005</v>
      </c>
      <c r="D568" s="3" t="s">
        <v>600</v>
      </c>
      <c r="E568" s="1" t="s">
        <v>827</v>
      </c>
      <c r="F568" t="s">
        <v>16</v>
      </c>
      <c r="G568" s="27">
        <v>0</v>
      </c>
    </row>
    <row r="569" spans="1:7" x14ac:dyDescent="0.25">
      <c r="A569" s="3" t="s">
        <v>585</v>
      </c>
      <c r="B569" s="3" t="s">
        <v>586</v>
      </c>
      <c r="C569" s="3" t="s">
        <v>1006</v>
      </c>
      <c r="D569" s="3" t="s">
        <v>601</v>
      </c>
      <c r="E569" s="1" t="s">
        <v>827</v>
      </c>
      <c r="F569" t="s">
        <v>16</v>
      </c>
      <c r="G569" s="27">
        <v>0</v>
      </c>
    </row>
    <row r="570" spans="1:7" x14ac:dyDescent="0.25">
      <c r="A570" s="3" t="s">
        <v>585</v>
      </c>
      <c r="B570" s="3" t="s">
        <v>586</v>
      </c>
      <c r="C570" s="3" t="s">
        <v>1007</v>
      </c>
      <c r="D570" s="3" t="s">
        <v>602</v>
      </c>
      <c r="E570" s="1" t="s">
        <v>827</v>
      </c>
      <c r="F570" t="s">
        <v>16</v>
      </c>
      <c r="G570" s="27">
        <v>0</v>
      </c>
    </row>
    <row r="571" spans="1:7" x14ac:dyDescent="0.25">
      <c r="A571" s="3" t="s">
        <v>603</v>
      </c>
      <c r="B571" s="3" t="s">
        <v>604</v>
      </c>
      <c r="C571" s="3" t="s">
        <v>1048</v>
      </c>
      <c r="D571" s="3" t="s">
        <v>605</v>
      </c>
      <c r="E571" s="1" t="s">
        <v>827</v>
      </c>
      <c r="F571" t="s">
        <v>16</v>
      </c>
      <c r="G571" s="27">
        <v>0</v>
      </c>
    </row>
    <row r="572" spans="1:7" x14ac:dyDescent="0.25">
      <c r="A572" s="3" t="s">
        <v>603</v>
      </c>
      <c r="B572" s="3" t="s">
        <v>604</v>
      </c>
      <c r="C572" s="3" t="s">
        <v>1049</v>
      </c>
      <c r="D572" s="3" t="s">
        <v>606</v>
      </c>
      <c r="E572" s="1" t="s">
        <v>827</v>
      </c>
      <c r="F572" t="s">
        <v>16</v>
      </c>
      <c r="G572" s="27">
        <v>146</v>
      </c>
    </row>
    <row r="573" spans="1:7" x14ac:dyDescent="0.25">
      <c r="A573" s="3" t="s">
        <v>603</v>
      </c>
      <c r="B573" s="3" t="s">
        <v>604</v>
      </c>
      <c r="C573" s="3" t="s">
        <v>1050</v>
      </c>
      <c r="D573" s="3" t="s">
        <v>607</v>
      </c>
      <c r="E573" s="1" t="s">
        <v>827</v>
      </c>
      <c r="F573" t="s">
        <v>16</v>
      </c>
      <c r="G573" s="27">
        <v>0</v>
      </c>
    </row>
    <row r="574" spans="1:7" x14ac:dyDescent="0.25">
      <c r="A574" s="3" t="s">
        <v>603</v>
      </c>
      <c r="B574" s="3" t="s">
        <v>604</v>
      </c>
      <c r="C574" s="3" t="s">
        <v>1051</v>
      </c>
      <c r="D574" s="3" t="s">
        <v>608</v>
      </c>
      <c r="E574" s="1" t="s">
        <v>827</v>
      </c>
      <c r="F574" t="s">
        <v>16</v>
      </c>
      <c r="G574" s="27">
        <v>0</v>
      </c>
    </row>
    <row r="575" spans="1:7" x14ac:dyDescent="0.25">
      <c r="A575" s="3" t="s">
        <v>603</v>
      </c>
      <c r="B575" s="3" t="s">
        <v>604</v>
      </c>
      <c r="C575" s="3" t="s">
        <v>1052</v>
      </c>
      <c r="D575" s="3" t="s">
        <v>609</v>
      </c>
      <c r="E575" s="1" t="s">
        <v>827</v>
      </c>
      <c r="F575" t="s">
        <v>16</v>
      </c>
      <c r="G575" s="27">
        <v>0</v>
      </c>
    </row>
    <row r="576" spans="1:7" x14ac:dyDescent="0.25">
      <c r="A576" s="3" t="s">
        <v>603</v>
      </c>
      <c r="B576" s="3" t="s">
        <v>604</v>
      </c>
      <c r="C576" s="3" t="s">
        <v>1053</v>
      </c>
      <c r="D576" s="3" t="s">
        <v>610</v>
      </c>
      <c r="E576" s="1" t="s">
        <v>827</v>
      </c>
      <c r="F576" t="s">
        <v>16</v>
      </c>
      <c r="G576" s="27">
        <v>0</v>
      </c>
    </row>
    <row r="577" spans="1:7" x14ac:dyDescent="0.25">
      <c r="A577" s="3" t="s">
        <v>603</v>
      </c>
      <c r="B577" s="3" t="s">
        <v>604</v>
      </c>
      <c r="C577" s="3" t="s">
        <v>1054</v>
      </c>
      <c r="D577" s="3" t="s">
        <v>611</v>
      </c>
      <c r="E577" s="1" t="s">
        <v>827</v>
      </c>
      <c r="F577" t="s">
        <v>16</v>
      </c>
      <c r="G577" s="27">
        <v>0</v>
      </c>
    </row>
    <row r="578" spans="1:7" x14ac:dyDescent="0.25">
      <c r="A578" s="3" t="s">
        <v>603</v>
      </c>
      <c r="B578" s="3" t="s">
        <v>604</v>
      </c>
      <c r="C578" s="3" t="s">
        <v>1055</v>
      </c>
      <c r="D578" s="3" t="s">
        <v>612</v>
      </c>
      <c r="E578" s="1" t="s">
        <v>827</v>
      </c>
      <c r="F578" t="s">
        <v>16</v>
      </c>
      <c r="G578" s="27">
        <v>0</v>
      </c>
    </row>
    <row r="579" spans="1:7" x14ac:dyDescent="0.25">
      <c r="A579" s="3" t="s">
        <v>613</v>
      </c>
      <c r="B579" s="3" t="s">
        <v>614</v>
      </c>
      <c r="C579" s="3" t="s">
        <v>1025</v>
      </c>
      <c r="D579" s="3" t="s">
        <v>615</v>
      </c>
      <c r="E579" s="1" t="s">
        <v>827</v>
      </c>
      <c r="F579" t="s">
        <v>16</v>
      </c>
      <c r="G579" s="27">
        <v>15155</v>
      </c>
    </row>
    <row r="580" spans="1:7" x14ac:dyDescent="0.25">
      <c r="A580" s="3" t="s">
        <v>613</v>
      </c>
      <c r="B580" s="3" t="s">
        <v>614</v>
      </c>
      <c r="C580" s="3" t="s">
        <v>1026</v>
      </c>
      <c r="D580" s="3" t="s">
        <v>616</v>
      </c>
      <c r="E580" s="1" t="s">
        <v>827</v>
      </c>
      <c r="F580" t="s">
        <v>16</v>
      </c>
      <c r="G580" s="27">
        <v>0</v>
      </c>
    </row>
    <row r="581" spans="1:7" x14ac:dyDescent="0.25">
      <c r="A581" s="3" t="s">
        <v>613</v>
      </c>
      <c r="B581" s="3" t="s">
        <v>614</v>
      </c>
      <c r="C581" s="3" t="s">
        <v>1028</v>
      </c>
      <c r="D581" s="3" t="s">
        <v>617</v>
      </c>
      <c r="E581" s="1" t="s">
        <v>827</v>
      </c>
      <c r="F581" t="s">
        <v>16</v>
      </c>
      <c r="G581" s="27">
        <v>0</v>
      </c>
    </row>
    <row r="582" spans="1:7" x14ac:dyDescent="0.25">
      <c r="A582" s="3" t="s">
        <v>613</v>
      </c>
      <c r="B582" s="3" t="s">
        <v>614</v>
      </c>
      <c r="C582" s="3" t="s">
        <v>1029</v>
      </c>
      <c r="D582" s="3" t="s">
        <v>618</v>
      </c>
      <c r="E582" s="1" t="s">
        <v>827</v>
      </c>
      <c r="F582" t="s">
        <v>16</v>
      </c>
      <c r="G582" s="27">
        <v>7</v>
      </c>
    </row>
    <row r="583" spans="1:7" x14ac:dyDescent="0.25">
      <c r="A583" s="3" t="s">
        <v>613</v>
      </c>
      <c r="B583" s="3" t="s">
        <v>614</v>
      </c>
      <c r="C583" s="3" t="s">
        <v>1030</v>
      </c>
      <c r="D583" s="3" t="s">
        <v>619</v>
      </c>
      <c r="E583" s="1" t="s">
        <v>827</v>
      </c>
      <c r="F583" t="s">
        <v>16</v>
      </c>
      <c r="G583" s="27">
        <v>0</v>
      </c>
    </row>
    <row r="584" spans="1:7" x14ac:dyDescent="0.25">
      <c r="A584" s="3" t="s">
        <v>613</v>
      </c>
      <c r="B584" s="3" t="s">
        <v>614</v>
      </c>
      <c r="C584" s="3" t="s">
        <v>1031</v>
      </c>
      <c r="D584" s="3" t="s">
        <v>620</v>
      </c>
      <c r="E584" s="1" t="s">
        <v>827</v>
      </c>
      <c r="F584" t="s">
        <v>16</v>
      </c>
      <c r="G584" s="27">
        <v>0</v>
      </c>
    </row>
    <row r="585" spans="1:7" x14ac:dyDescent="0.25">
      <c r="A585" s="3" t="s">
        <v>613</v>
      </c>
      <c r="B585" s="3" t="s">
        <v>614</v>
      </c>
      <c r="C585" s="3" t="s">
        <v>1024</v>
      </c>
      <c r="D585" s="3" t="s">
        <v>621</v>
      </c>
      <c r="E585" s="1" t="s">
        <v>827</v>
      </c>
      <c r="F585" t="s">
        <v>16</v>
      </c>
      <c r="G585" s="27">
        <v>3</v>
      </c>
    </row>
    <row r="586" spans="1:7" x14ac:dyDescent="0.25">
      <c r="A586" s="3" t="s">
        <v>613</v>
      </c>
      <c r="B586" s="3" t="s">
        <v>614</v>
      </c>
      <c r="C586" s="3" t="s">
        <v>1027</v>
      </c>
      <c r="D586" s="3" t="s">
        <v>622</v>
      </c>
      <c r="E586" s="1" t="s">
        <v>827</v>
      </c>
      <c r="F586" t="s">
        <v>16</v>
      </c>
      <c r="G586" s="27">
        <v>3</v>
      </c>
    </row>
    <row r="587" spans="1:7" x14ac:dyDescent="0.25">
      <c r="A587" s="3" t="s">
        <v>623</v>
      </c>
      <c r="B587" s="3" t="s">
        <v>624</v>
      </c>
      <c r="C587" s="3" t="s">
        <v>624</v>
      </c>
      <c r="D587" s="3" t="s">
        <v>625</v>
      </c>
      <c r="E587" s="1" t="s">
        <v>827</v>
      </c>
      <c r="F587" t="s">
        <v>16</v>
      </c>
      <c r="G587" s="27">
        <v>3482</v>
      </c>
    </row>
    <row r="588" spans="1:7" x14ac:dyDescent="0.25">
      <c r="A588" s="3" t="s">
        <v>623</v>
      </c>
      <c r="B588" s="3" t="s">
        <v>624</v>
      </c>
      <c r="C588" s="3" t="s">
        <v>905</v>
      </c>
      <c r="D588" s="3" t="s">
        <v>626</v>
      </c>
      <c r="E588" s="1" t="s">
        <v>827</v>
      </c>
      <c r="F588" t="s">
        <v>16</v>
      </c>
      <c r="G588" s="27">
        <v>400</v>
      </c>
    </row>
    <row r="589" spans="1:7" x14ac:dyDescent="0.25">
      <c r="A589" s="3" t="s">
        <v>623</v>
      </c>
      <c r="B589" s="3" t="s">
        <v>624</v>
      </c>
      <c r="C589" s="3" t="s">
        <v>906</v>
      </c>
      <c r="D589" s="3" t="s">
        <v>627</v>
      </c>
      <c r="E589" s="1" t="s">
        <v>827</v>
      </c>
      <c r="F589" t="s">
        <v>16</v>
      </c>
      <c r="G589" s="27">
        <v>445</v>
      </c>
    </row>
    <row r="590" spans="1:7" x14ac:dyDescent="0.25">
      <c r="A590" s="3" t="s">
        <v>623</v>
      </c>
      <c r="B590" s="3" t="s">
        <v>624</v>
      </c>
      <c r="C590" s="3" t="s">
        <v>624</v>
      </c>
      <c r="D590" s="3" t="s">
        <v>628</v>
      </c>
      <c r="E590" s="1" t="s">
        <v>827</v>
      </c>
      <c r="F590" t="s">
        <v>16</v>
      </c>
      <c r="G590" s="27">
        <v>20027</v>
      </c>
    </row>
    <row r="591" spans="1:7" x14ac:dyDescent="0.25">
      <c r="A591" s="3" t="s">
        <v>623</v>
      </c>
      <c r="B591" s="3" t="s">
        <v>624</v>
      </c>
      <c r="C591" s="3" t="s">
        <v>905</v>
      </c>
      <c r="D591" s="3" t="s">
        <v>629</v>
      </c>
      <c r="E591" s="1" t="s">
        <v>827</v>
      </c>
      <c r="F591" t="s">
        <v>16</v>
      </c>
      <c r="G591" s="27">
        <v>4253</v>
      </c>
    </row>
    <row r="592" spans="1:7" x14ac:dyDescent="0.25">
      <c r="A592" s="3" t="s">
        <v>623</v>
      </c>
      <c r="B592" s="3" t="s">
        <v>624</v>
      </c>
      <c r="C592" s="3" t="s">
        <v>906</v>
      </c>
      <c r="D592" s="3" t="s">
        <v>630</v>
      </c>
      <c r="E592" s="1" t="s">
        <v>827</v>
      </c>
      <c r="F592" t="s">
        <v>16</v>
      </c>
      <c r="G592" s="27">
        <v>1638</v>
      </c>
    </row>
    <row r="593" spans="1:7" x14ac:dyDescent="0.25">
      <c r="A593" s="3" t="s">
        <v>623</v>
      </c>
      <c r="B593" s="3" t="s">
        <v>624</v>
      </c>
      <c r="C593" s="3" t="s">
        <v>907</v>
      </c>
      <c r="D593" s="3" t="s">
        <v>631</v>
      </c>
      <c r="E593" s="1" t="s">
        <v>827</v>
      </c>
      <c r="F593" t="s">
        <v>16</v>
      </c>
      <c r="G593" s="27">
        <v>449</v>
      </c>
    </row>
    <row r="594" spans="1:7" x14ac:dyDescent="0.25">
      <c r="A594" s="3" t="s">
        <v>623</v>
      </c>
      <c r="B594" s="3" t="s">
        <v>624</v>
      </c>
      <c r="C594" s="3" t="s">
        <v>908</v>
      </c>
      <c r="D594" s="3" t="s">
        <v>632</v>
      </c>
      <c r="E594" s="1" t="s">
        <v>827</v>
      </c>
      <c r="F594" t="s">
        <v>16</v>
      </c>
      <c r="G594" s="27">
        <v>171</v>
      </c>
    </row>
    <row r="595" spans="1:7" x14ac:dyDescent="0.25">
      <c r="A595" s="3" t="s">
        <v>623</v>
      </c>
      <c r="B595" s="3" t="s">
        <v>624</v>
      </c>
      <c r="C595" s="3" t="s">
        <v>907</v>
      </c>
      <c r="D595" s="3" t="s">
        <v>633</v>
      </c>
      <c r="E595" s="1" t="s">
        <v>827</v>
      </c>
      <c r="F595" t="s">
        <v>16</v>
      </c>
      <c r="G595" s="27">
        <v>74</v>
      </c>
    </row>
    <row r="596" spans="1:7" x14ac:dyDescent="0.25">
      <c r="A596" s="3" t="s">
        <v>623</v>
      </c>
      <c r="B596" s="3" t="s">
        <v>624</v>
      </c>
      <c r="C596" s="3" t="s">
        <v>908</v>
      </c>
      <c r="D596" s="3" t="s">
        <v>634</v>
      </c>
      <c r="E596" s="1" t="s">
        <v>827</v>
      </c>
      <c r="F596" t="s">
        <v>16</v>
      </c>
      <c r="G596" s="27">
        <v>15</v>
      </c>
    </row>
    <row r="597" spans="1:7" x14ac:dyDescent="0.25">
      <c r="A597" s="3" t="s">
        <v>623</v>
      </c>
      <c r="B597" s="3" t="s">
        <v>624</v>
      </c>
      <c r="C597" s="3" t="s">
        <v>909</v>
      </c>
      <c r="D597" s="3" t="s">
        <v>635</v>
      </c>
      <c r="E597" s="1" t="s">
        <v>827</v>
      </c>
      <c r="F597" t="s">
        <v>16</v>
      </c>
      <c r="G597" s="27">
        <v>39</v>
      </c>
    </row>
    <row r="598" spans="1:7" x14ac:dyDescent="0.25">
      <c r="A598" s="3" t="s">
        <v>623</v>
      </c>
      <c r="B598" s="3" t="s">
        <v>624</v>
      </c>
      <c r="C598" s="3" t="s">
        <v>909</v>
      </c>
      <c r="D598" s="3" t="s">
        <v>636</v>
      </c>
      <c r="E598" s="1" t="s">
        <v>827</v>
      </c>
      <c r="F598" t="s">
        <v>16</v>
      </c>
      <c r="G598" s="27">
        <v>85</v>
      </c>
    </row>
    <row r="599" spans="1:7" x14ac:dyDescent="0.25">
      <c r="A599" s="3" t="s">
        <v>637</v>
      </c>
      <c r="B599" s="3" t="s">
        <v>638</v>
      </c>
      <c r="C599" s="3" t="s">
        <v>638</v>
      </c>
      <c r="D599" s="3" t="s">
        <v>639</v>
      </c>
      <c r="E599" s="1" t="s">
        <v>827</v>
      </c>
      <c r="F599" t="s">
        <v>16</v>
      </c>
      <c r="G599" s="60">
        <v>253474</v>
      </c>
    </row>
    <row r="600" spans="1:7" x14ac:dyDescent="0.25">
      <c r="A600" s="3" t="s">
        <v>637</v>
      </c>
      <c r="B600" s="3" t="s">
        <v>638</v>
      </c>
      <c r="C600" s="3" t="s">
        <v>910</v>
      </c>
      <c r="D600" s="3" t="s">
        <v>640</v>
      </c>
      <c r="E600" s="1" t="s">
        <v>827</v>
      </c>
      <c r="F600" t="s">
        <v>16</v>
      </c>
      <c r="G600" s="60">
        <v>32538</v>
      </c>
    </row>
    <row r="601" spans="1:7" x14ac:dyDescent="0.25">
      <c r="A601" s="3" t="s">
        <v>637</v>
      </c>
      <c r="B601" s="3" t="s">
        <v>638</v>
      </c>
      <c r="C601" s="3" t="s">
        <v>911</v>
      </c>
      <c r="D601" s="3" t="s">
        <v>641</v>
      </c>
      <c r="E601" s="1" t="s">
        <v>827</v>
      </c>
      <c r="F601" t="s">
        <v>16</v>
      </c>
      <c r="G601" s="60">
        <v>3635</v>
      </c>
    </row>
    <row r="602" spans="1:7" x14ac:dyDescent="0.25">
      <c r="A602" s="3" t="s">
        <v>637</v>
      </c>
      <c r="B602" s="3" t="s">
        <v>638</v>
      </c>
      <c r="C602" s="3" t="s">
        <v>912</v>
      </c>
      <c r="D602" s="3" t="s">
        <v>642</v>
      </c>
      <c r="E602" s="1" t="s">
        <v>827</v>
      </c>
      <c r="F602" t="s">
        <v>16</v>
      </c>
      <c r="G602" s="60">
        <v>1526</v>
      </c>
    </row>
    <row r="603" spans="1:7" x14ac:dyDescent="0.25">
      <c r="A603" s="3" t="s">
        <v>637</v>
      </c>
      <c r="B603" s="3" t="s">
        <v>638</v>
      </c>
      <c r="C603" s="3" t="s">
        <v>913</v>
      </c>
      <c r="D603" s="3" t="s">
        <v>643</v>
      </c>
      <c r="E603" s="1" t="s">
        <v>827</v>
      </c>
      <c r="F603" t="s">
        <v>16</v>
      </c>
      <c r="G603" s="60">
        <v>863</v>
      </c>
    </row>
    <row r="604" spans="1:7" x14ac:dyDescent="0.25">
      <c r="A604" s="3" t="s">
        <v>637</v>
      </c>
      <c r="B604" s="3" t="s">
        <v>638</v>
      </c>
      <c r="C604" s="3" t="s">
        <v>914</v>
      </c>
      <c r="D604" s="3" t="s">
        <v>644</v>
      </c>
      <c r="E604" s="1" t="s">
        <v>827</v>
      </c>
      <c r="F604" t="s">
        <v>16</v>
      </c>
      <c r="G604" s="60">
        <v>887</v>
      </c>
    </row>
    <row r="605" spans="1:7" x14ac:dyDescent="0.25">
      <c r="A605" s="3" t="s">
        <v>637</v>
      </c>
      <c r="B605" s="3" t="s">
        <v>638</v>
      </c>
      <c r="C605" s="3" t="s">
        <v>638</v>
      </c>
      <c r="D605" s="3" t="s">
        <v>645</v>
      </c>
      <c r="E605" s="1" t="s">
        <v>827</v>
      </c>
      <c r="F605" t="s">
        <v>16</v>
      </c>
      <c r="G605" s="60">
        <v>459009</v>
      </c>
    </row>
    <row r="606" spans="1:7" x14ac:dyDescent="0.25">
      <c r="A606" s="3" t="s">
        <v>637</v>
      </c>
      <c r="B606" s="3" t="s">
        <v>638</v>
      </c>
      <c r="C606" s="3" t="s">
        <v>910</v>
      </c>
      <c r="D606" s="3" t="s">
        <v>646</v>
      </c>
      <c r="E606" s="1" t="s">
        <v>827</v>
      </c>
      <c r="F606" t="s">
        <v>16</v>
      </c>
      <c r="G606" s="60">
        <v>155492</v>
      </c>
    </row>
    <row r="607" spans="1:7" x14ac:dyDescent="0.25">
      <c r="A607" s="3" t="s">
        <v>637</v>
      </c>
      <c r="B607" s="3" t="s">
        <v>638</v>
      </c>
      <c r="C607" s="3" t="s">
        <v>911</v>
      </c>
      <c r="D607" s="3" t="s">
        <v>647</v>
      </c>
      <c r="E607" s="1" t="s">
        <v>827</v>
      </c>
      <c r="F607" t="s">
        <v>16</v>
      </c>
      <c r="G607" s="60">
        <v>9681</v>
      </c>
    </row>
    <row r="608" spans="1:7" x14ac:dyDescent="0.25">
      <c r="A608" s="3" t="s">
        <v>637</v>
      </c>
      <c r="B608" s="3" t="s">
        <v>638</v>
      </c>
      <c r="C608" s="3" t="s">
        <v>912</v>
      </c>
      <c r="D608" s="3" t="s">
        <v>648</v>
      </c>
      <c r="E608" s="1" t="s">
        <v>827</v>
      </c>
      <c r="F608" t="s">
        <v>16</v>
      </c>
      <c r="G608" s="60">
        <v>5404</v>
      </c>
    </row>
    <row r="609" spans="1:7" x14ac:dyDescent="0.25">
      <c r="A609" s="3" t="s">
        <v>637</v>
      </c>
      <c r="B609" s="3" t="s">
        <v>638</v>
      </c>
      <c r="C609" s="3" t="s">
        <v>913</v>
      </c>
      <c r="D609" s="3" t="s">
        <v>649</v>
      </c>
      <c r="E609" s="1" t="s">
        <v>827</v>
      </c>
      <c r="F609" t="s">
        <v>16</v>
      </c>
      <c r="G609" s="60">
        <v>5060</v>
      </c>
    </row>
    <row r="610" spans="1:7" x14ac:dyDescent="0.25">
      <c r="A610" s="3" t="s">
        <v>637</v>
      </c>
      <c r="B610" s="3" t="s">
        <v>638</v>
      </c>
      <c r="C610" s="3" t="s">
        <v>914</v>
      </c>
      <c r="D610" s="3" t="s">
        <v>650</v>
      </c>
      <c r="E610" s="1" t="s">
        <v>827</v>
      </c>
      <c r="F610" t="s">
        <v>16</v>
      </c>
      <c r="G610" s="60">
        <v>1266</v>
      </c>
    </row>
    <row r="611" spans="1:7" x14ac:dyDescent="0.25">
      <c r="A611" s="3" t="s">
        <v>651</v>
      </c>
      <c r="B611" s="3" t="s">
        <v>652</v>
      </c>
      <c r="C611" s="3" t="s">
        <v>652</v>
      </c>
      <c r="D611" s="3" t="s">
        <v>653</v>
      </c>
      <c r="E611" s="1" t="s">
        <v>827</v>
      </c>
      <c r="F611" t="s">
        <v>16</v>
      </c>
      <c r="G611" s="27">
        <v>4542</v>
      </c>
    </row>
    <row r="612" spans="1:7" x14ac:dyDescent="0.25">
      <c r="A612" s="3" t="s">
        <v>651</v>
      </c>
      <c r="B612" s="3" t="s">
        <v>652</v>
      </c>
      <c r="C612" s="3" t="s">
        <v>915</v>
      </c>
      <c r="D612" s="3" t="s">
        <v>654</v>
      </c>
      <c r="E612" s="1" t="s">
        <v>827</v>
      </c>
      <c r="F612" t="s">
        <v>16</v>
      </c>
      <c r="G612" s="27">
        <v>808</v>
      </c>
    </row>
    <row r="613" spans="1:7" x14ac:dyDescent="0.25">
      <c r="A613" s="3" t="s">
        <v>651</v>
      </c>
      <c r="B613" s="3" t="s">
        <v>652</v>
      </c>
      <c r="C613" s="3" t="s">
        <v>916</v>
      </c>
      <c r="D613" s="3" t="s">
        <v>655</v>
      </c>
      <c r="E613" s="1" t="s">
        <v>827</v>
      </c>
      <c r="F613" t="s">
        <v>16</v>
      </c>
      <c r="G613" s="27">
        <v>289</v>
      </c>
    </row>
    <row r="614" spans="1:7" x14ac:dyDescent="0.25">
      <c r="A614" s="3" t="s">
        <v>651</v>
      </c>
      <c r="B614" s="3" t="s">
        <v>652</v>
      </c>
      <c r="C614" s="3" t="s">
        <v>917</v>
      </c>
      <c r="D614" s="3" t="s">
        <v>656</v>
      </c>
      <c r="E614" s="1" t="s">
        <v>827</v>
      </c>
      <c r="F614" t="s">
        <v>16</v>
      </c>
      <c r="G614" s="27">
        <v>82</v>
      </c>
    </row>
    <row r="615" spans="1:7" x14ac:dyDescent="0.25">
      <c r="A615" s="3" t="s">
        <v>651</v>
      </c>
      <c r="B615" s="3" t="s">
        <v>652</v>
      </c>
      <c r="C615" s="3" t="s">
        <v>652</v>
      </c>
      <c r="D615" s="3" t="s">
        <v>657</v>
      </c>
      <c r="E615" s="1" t="s">
        <v>827</v>
      </c>
      <c r="F615" t="s">
        <v>16</v>
      </c>
      <c r="G615" s="27">
        <v>13781</v>
      </c>
    </row>
    <row r="616" spans="1:7" x14ac:dyDescent="0.25">
      <c r="A616" s="3" t="s">
        <v>651</v>
      </c>
      <c r="B616" s="3" t="s">
        <v>652</v>
      </c>
      <c r="C616" s="3" t="s">
        <v>915</v>
      </c>
      <c r="D616" s="3" t="s">
        <v>658</v>
      </c>
      <c r="E616" s="1" t="s">
        <v>827</v>
      </c>
      <c r="F616" t="s">
        <v>16</v>
      </c>
      <c r="G616" s="27">
        <v>3782</v>
      </c>
    </row>
    <row r="617" spans="1:7" x14ac:dyDescent="0.25">
      <c r="A617" s="3" t="s">
        <v>651</v>
      </c>
      <c r="B617" s="3" t="s">
        <v>652</v>
      </c>
      <c r="C617" s="3" t="s">
        <v>916</v>
      </c>
      <c r="D617" s="3" t="s">
        <v>659</v>
      </c>
      <c r="E617" s="1" t="s">
        <v>827</v>
      </c>
      <c r="F617" t="s">
        <v>16</v>
      </c>
      <c r="G617" s="27">
        <v>752</v>
      </c>
    </row>
    <row r="618" spans="1:7" x14ac:dyDescent="0.25">
      <c r="A618" s="3" t="s">
        <v>651</v>
      </c>
      <c r="B618" s="3" t="s">
        <v>652</v>
      </c>
      <c r="C618" s="3" t="s">
        <v>917</v>
      </c>
      <c r="D618" s="3" t="s">
        <v>660</v>
      </c>
      <c r="E618" s="1" t="s">
        <v>827</v>
      </c>
      <c r="F618" t="s">
        <v>16</v>
      </c>
      <c r="G618" s="27">
        <v>241</v>
      </c>
    </row>
    <row r="619" spans="1:7" x14ac:dyDescent="0.25">
      <c r="A619" s="3" t="s">
        <v>651</v>
      </c>
      <c r="B619" s="3" t="s">
        <v>652</v>
      </c>
      <c r="C619" s="3" t="s">
        <v>918</v>
      </c>
      <c r="D619" s="3" t="s">
        <v>661</v>
      </c>
      <c r="E619" s="1" t="s">
        <v>827</v>
      </c>
      <c r="F619" t="s">
        <v>16</v>
      </c>
      <c r="G619" s="27">
        <v>137</v>
      </c>
    </row>
    <row r="620" spans="1:7" x14ac:dyDescent="0.25">
      <c r="A620" s="3" t="s">
        <v>651</v>
      </c>
      <c r="B620" s="3" t="s">
        <v>652</v>
      </c>
      <c r="C620" s="3" t="s">
        <v>918</v>
      </c>
      <c r="D620" s="3" t="s">
        <v>662</v>
      </c>
      <c r="E620" s="1" t="s">
        <v>827</v>
      </c>
      <c r="F620" t="s">
        <v>16</v>
      </c>
      <c r="G620" s="27">
        <v>20</v>
      </c>
    </row>
    <row r="621" spans="1:7" x14ac:dyDescent="0.25">
      <c r="A621" s="3" t="s">
        <v>651</v>
      </c>
      <c r="B621" s="3" t="s">
        <v>652</v>
      </c>
      <c r="C621" s="3" t="s">
        <v>919</v>
      </c>
      <c r="D621" s="3" t="s">
        <v>663</v>
      </c>
      <c r="E621" s="1" t="s">
        <v>827</v>
      </c>
      <c r="F621" t="s">
        <v>16</v>
      </c>
      <c r="G621" s="27">
        <v>65</v>
      </c>
    </row>
    <row r="622" spans="1:7" x14ac:dyDescent="0.25">
      <c r="A622" s="3" t="s">
        <v>651</v>
      </c>
      <c r="B622" s="3" t="s">
        <v>652</v>
      </c>
      <c r="C622" s="3" t="s">
        <v>919</v>
      </c>
      <c r="D622" s="3" t="s">
        <v>664</v>
      </c>
      <c r="E622" s="1" t="s">
        <v>827</v>
      </c>
      <c r="F622" t="s">
        <v>16</v>
      </c>
      <c r="G622" s="27">
        <v>59</v>
      </c>
    </row>
    <row r="623" spans="1:7" x14ac:dyDescent="0.25">
      <c r="A623" s="3" t="s">
        <v>665</v>
      </c>
      <c r="B623" s="3" t="s">
        <v>666</v>
      </c>
      <c r="C623" s="3" t="s">
        <v>666</v>
      </c>
      <c r="D623" s="3" t="s">
        <v>667</v>
      </c>
      <c r="E623" s="1" t="s">
        <v>827</v>
      </c>
      <c r="F623" t="s">
        <v>16</v>
      </c>
      <c r="G623" s="27">
        <v>5175</v>
      </c>
    </row>
    <row r="624" spans="1:7" x14ac:dyDescent="0.25">
      <c r="A624" s="3" t="s">
        <v>665</v>
      </c>
      <c r="B624" s="3" t="s">
        <v>666</v>
      </c>
      <c r="C624" s="3" t="s">
        <v>925</v>
      </c>
      <c r="D624" s="3" t="s">
        <v>668</v>
      </c>
      <c r="E624" s="1" t="s">
        <v>827</v>
      </c>
      <c r="F624" t="s">
        <v>16</v>
      </c>
      <c r="G624" s="27">
        <v>1011</v>
      </c>
    </row>
    <row r="625" spans="1:7" x14ac:dyDescent="0.25">
      <c r="A625" s="3" t="s">
        <v>665</v>
      </c>
      <c r="B625" s="3" t="s">
        <v>666</v>
      </c>
      <c r="C625" s="3" t="s">
        <v>926</v>
      </c>
      <c r="D625" s="3" t="s">
        <v>669</v>
      </c>
      <c r="E625" s="1" t="s">
        <v>827</v>
      </c>
      <c r="F625" t="s">
        <v>16</v>
      </c>
      <c r="G625" s="27">
        <v>415</v>
      </c>
    </row>
    <row r="626" spans="1:7" x14ac:dyDescent="0.25">
      <c r="A626" s="3" t="s">
        <v>665</v>
      </c>
      <c r="B626" s="3" t="s">
        <v>666</v>
      </c>
      <c r="C626" s="3" t="s">
        <v>927</v>
      </c>
      <c r="D626" s="3" t="s">
        <v>670</v>
      </c>
      <c r="E626" s="1" t="s">
        <v>827</v>
      </c>
      <c r="F626" t="s">
        <v>16</v>
      </c>
      <c r="G626" s="27">
        <v>135</v>
      </c>
    </row>
    <row r="627" spans="1:7" x14ac:dyDescent="0.25">
      <c r="A627" s="3" t="s">
        <v>665</v>
      </c>
      <c r="B627" s="3" t="s">
        <v>666</v>
      </c>
      <c r="C627" s="3" t="s">
        <v>928</v>
      </c>
      <c r="D627" s="3" t="s">
        <v>671</v>
      </c>
      <c r="E627" s="1" t="s">
        <v>827</v>
      </c>
      <c r="F627" t="s">
        <v>16</v>
      </c>
      <c r="G627" s="27">
        <v>32</v>
      </c>
    </row>
    <row r="628" spans="1:7" x14ac:dyDescent="0.25">
      <c r="A628" s="3" t="s">
        <v>665</v>
      </c>
      <c r="B628" s="3" t="s">
        <v>666</v>
      </c>
      <c r="C628" s="3" t="s">
        <v>929</v>
      </c>
      <c r="D628" s="3" t="s">
        <v>672</v>
      </c>
      <c r="E628" s="1" t="s">
        <v>827</v>
      </c>
      <c r="F628" t="s">
        <v>16</v>
      </c>
      <c r="G628" s="27">
        <v>49</v>
      </c>
    </row>
    <row r="629" spans="1:7" x14ac:dyDescent="0.25">
      <c r="A629" s="3" t="s">
        <v>673</v>
      </c>
      <c r="B629" s="3" t="s">
        <v>674</v>
      </c>
      <c r="C629" s="3" t="s">
        <v>922</v>
      </c>
      <c r="D629" s="3" t="s">
        <v>675</v>
      </c>
      <c r="E629" s="1" t="s">
        <v>827</v>
      </c>
      <c r="F629" t="s">
        <v>16</v>
      </c>
      <c r="G629" s="27">
        <v>0</v>
      </c>
    </row>
    <row r="630" spans="1:7" x14ac:dyDescent="0.25">
      <c r="A630" s="3" t="s">
        <v>673</v>
      </c>
      <c r="B630" s="3" t="s">
        <v>674</v>
      </c>
      <c r="C630" s="3" t="s">
        <v>923</v>
      </c>
      <c r="D630" s="3" t="s">
        <v>676</v>
      </c>
      <c r="E630" s="1" t="s">
        <v>827</v>
      </c>
      <c r="F630" t="s">
        <v>16</v>
      </c>
      <c r="G630" s="27">
        <v>0</v>
      </c>
    </row>
    <row r="631" spans="1:7" x14ac:dyDescent="0.25">
      <c r="A631" s="3" t="s">
        <v>673</v>
      </c>
      <c r="B631" s="3" t="s">
        <v>674</v>
      </c>
      <c r="C631" s="3" t="s">
        <v>924</v>
      </c>
      <c r="D631" s="3" t="s">
        <v>677</v>
      </c>
      <c r="E631" s="1" t="s">
        <v>827</v>
      </c>
      <c r="F631" t="s">
        <v>16</v>
      </c>
      <c r="G631" s="27">
        <v>1</v>
      </c>
    </row>
    <row r="632" spans="1:7" x14ac:dyDescent="0.25">
      <c r="A632" s="3" t="s">
        <v>673</v>
      </c>
      <c r="B632" s="3" t="s">
        <v>674</v>
      </c>
      <c r="C632" s="3" t="s">
        <v>674</v>
      </c>
      <c r="D632" s="3" t="s">
        <v>678</v>
      </c>
      <c r="E632" s="1" t="s">
        <v>827</v>
      </c>
      <c r="F632" t="s">
        <v>16</v>
      </c>
      <c r="G632" s="27">
        <v>251</v>
      </c>
    </row>
    <row r="633" spans="1:7" x14ac:dyDescent="0.25">
      <c r="A633" s="3" t="s">
        <v>673</v>
      </c>
      <c r="B633" s="3" t="s">
        <v>674</v>
      </c>
      <c r="C633" s="3" t="s">
        <v>674</v>
      </c>
      <c r="D633" s="3" t="s">
        <v>679</v>
      </c>
      <c r="E633" s="1" t="s">
        <v>827</v>
      </c>
      <c r="F633" t="s">
        <v>16</v>
      </c>
      <c r="G633" s="27">
        <v>88</v>
      </c>
    </row>
    <row r="634" spans="1:7" x14ac:dyDescent="0.25">
      <c r="A634" s="3" t="s">
        <v>673</v>
      </c>
      <c r="B634" s="3" t="s">
        <v>674</v>
      </c>
      <c r="C634" s="3" t="s">
        <v>920</v>
      </c>
      <c r="D634" s="3" t="s">
        <v>680</v>
      </c>
      <c r="E634" s="1" t="s">
        <v>827</v>
      </c>
      <c r="F634" t="s">
        <v>16</v>
      </c>
      <c r="G634" s="27">
        <v>15</v>
      </c>
    </row>
    <row r="635" spans="1:7" x14ac:dyDescent="0.25">
      <c r="A635" s="3" t="s">
        <v>673</v>
      </c>
      <c r="B635" s="3" t="s">
        <v>674</v>
      </c>
      <c r="C635" s="3" t="s">
        <v>921</v>
      </c>
      <c r="D635" s="3" t="s">
        <v>681</v>
      </c>
      <c r="E635" s="1" t="s">
        <v>827</v>
      </c>
      <c r="F635" t="s">
        <v>16</v>
      </c>
      <c r="G635" s="27">
        <v>14</v>
      </c>
    </row>
    <row r="636" spans="1:7" x14ac:dyDescent="0.25">
      <c r="A636" s="3" t="s">
        <v>673</v>
      </c>
      <c r="B636" s="3" t="s">
        <v>674</v>
      </c>
      <c r="C636" s="3" t="s">
        <v>920</v>
      </c>
      <c r="D636" s="3" t="s">
        <v>682</v>
      </c>
      <c r="E636" s="1" t="s">
        <v>827</v>
      </c>
      <c r="F636" t="s">
        <v>16</v>
      </c>
      <c r="G636" s="27">
        <v>28</v>
      </c>
    </row>
    <row r="637" spans="1:7" x14ac:dyDescent="0.25">
      <c r="A637" s="3" t="s">
        <v>673</v>
      </c>
      <c r="B637" s="3" t="s">
        <v>674</v>
      </c>
      <c r="C637" s="3" t="s">
        <v>921</v>
      </c>
      <c r="D637" s="3" t="s">
        <v>683</v>
      </c>
      <c r="E637" s="1" t="s">
        <v>827</v>
      </c>
      <c r="F637" t="s">
        <v>16</v>
      </c>
      <c r="G637" s="27">
        <v>24</v>
      </c>
    </row>
    <row r="638" spans="1:7" x14ac:dyDescent="0.25">
      <c r="A638" s="3" t="s">
        <v>673</v>
      </c>
      <c r="B638" s="3" t="s">
        <v>674</v>
      </c>
      <c r="C638" s="3" t="s">
        <v>922</v>
      </c>
      <c r="D638" s="3" t="s">
        <v>684</v>
      </c>
      <c r="E638" s="1" t="s">
        <v>827</v>
      </c>
      <c r="F638" t="s">
        <v>16</v>
      </c>
      <c r="G638" s="27">
        <v>4</v>
      </c>
    </row>
    <row r="639" spans="1:7" x14ac:dyDescent="0.25">
      <c r="A639" s="3" t="s">
        <v>673</v>
      </c>
      <c r="B639" s="3" t="s">
        <v>674</v>
      </c>
      <c r="C639" s="3" t="s">
        <v>923</v>
      </c>
      <c r="D639" s="3" t="s">
        <v>685</v>
      </c>
      <c r="E639" s="1" t="s">
        <v>827</v>
      </c>
      <c r="F639" t="s">
        <v>16</v>
      </c>
      <c r="G639" s="27">
        <v>2</v>
      </c>
    </row>
    <row r="640" spans="1:7" x14ac:dyDescent="0.25">
      <c r="A640" s="3" t="s">
        <v>673</v>
      </c>
      <c r="B640" s="3" t="s">
        <v>674</v>
      </c>
      <c r="C640" s="3" t="s">
        <v>924</v>
      </c>
      <c r="D640" s="3" t="s">
        <v>686</v>
      </c>
      <c r="E640" s="1" t="s">
        <v>827</v>
      </c>
      <c r="F640" t="s">
        <v>16</v>
      </c>
      <c r="G640" s="27">
        <v>1</v>
      </c>
    </row>
    <row r="641" spans="1:7" x14ac:dyDescent="0.25">
      <c r="A641" s="3" t="s">
        <v>687</v>
      </c>
      <c r="B641" s="3" t="s">
        <v>688</v>
      </c>
      <c r="C641" s="3" t="s">
        <v>1008</v>
      </c>
      <c r="D641" s="3" t="s">
        <v>689</v>
      </c>
      <c r="E641" s="1" t="s">
        <v>827</v>
      </c>
      <c r="F641" t="s">
        <v>16</v>
      </c>
      <c r="G641" s="27">
        <v>557</v>
      </c>
    </row>
    <row r="642" spans="1:7" x14ac:dyDescent="0.25">
      <c r="A642" s="3" t="s">
        <v>687</v>
      </c>
      <c r="B642" s="3" t="s">
        <v>688</v>
      </c>
      <c r="C642" s="3" t="s">
        <v>1010</v>
      </c>
      <c r="D642" s="3" t="s">
        <v>690</v>
      </c>
      <c r="E642" s="1" t="s">
        <v>827</v>
      </c>
      <c r="F642" t="s">
        <v>16</v>
      </c>
      <c r="G642" s="27">
        <v>0</v>
      </c>
    </row>
    <row r="643" spans="1:7" x14ac:dyDescent="0.25">
      <c r="A643" s="3" t="s">
        <v>687</v>
      </c>
      <c r="B643" s="3" t="s">
        <v>688</v>
      </c>
      <c r="C643" s="3" t="s">
        <v>1012</v>
      </c>
      <c r="D643" s="3" t="s">
        <v>691</v>
      </c>
      <c r="E643" s="1" t="s">
        <v>827</v>
      </c>
      <c r="F643" t="s">
        <v>16</v>
      </c>
      <c r="G643" s="27">
        <v>0</v>
      </c>
    </row>
    <row r="644" spans="1:7" x14ac:dyDescent="0.25">
      <c r="A644" s="3" t="s">
        <v>687</v>
      </c>
      <c r="B644" s="3" t="s">
        <v>688</v>
      </c>
      <c r="C644" s="3" t="s">
        <v>1013</v>
      </c>
      <c r="D644" s="3" t="s">
        <v>692</v>
      </c>
      <c r="E644" s="1" t="s">
        <v>827</v>
      </c>
      <c r="F644" t="s">
        <v>16</v>
      </c>
      <c r="G644" s="27">
        <v>1</v>
      </c>
    </row>
    <row r="645" spans="1:7" x14ac:dyDescent="0.25">
      <c r="A645" s="3" t="s">
        <v>687</v>
      </c>
      <c r="B645" s="3" t="s">
        <v>688</v>
      </c>
      <c r="C645" s="3" t="s">
        <v>1014</v>
      </c>
      <c r="D645" s="3" t="s">
        <v>693</v>
      </c>
      <c r="E645" s="1" t="s">
        <v>827</v>
      </c>
      <c r="F645" t="s">
        <v>16</v>
      </c>
      <c r="G645" s="27">
        <v>0</v>
      </c>
    </row>
    <row r="646" spans="1:7" x14ac:dyDescent="0.25">
      <c r="A646" s="3" t="s">
        <v>687</v>
      </c>
      <c r="B646" s="3" t="s">
        <v>688</v>
      </c>
      <c r="C646" s="3" t="s">
        <v>1008</v>
      </c>
      <c r="D646" s="3" t="s">
        <v>694</v>
      </c>
      <c r="E646" s="1" t="s">
        <v>827</v>
      </c>
      <c r="F646" t="s">
        <v>16</v>
      </c>
      <c r="G646" s="27">
        <v>5438</v>
      </c>
    </row>
    <row r="647" spans="1:7" x14ac:dyDescent="0.25">
      <c r="A647" s="3" t="s">
        <v>687</v>
      </c>
      <c r="B647" s="3" t="s">
        <v>688</v>
      </c>
      <c r="C647" s="3" t="s">
        <v>1010</v>
      </c>
      <c r="D647" s="3" t="s">
        <v>695</v>
      </c>
      <c r="E647" s="1" t="s">
        <v>827</v>
      </c>
      <c r="F647" t="s">
        <v>16</v>
      </c>
      <c r="G647" s="27">
        <v>0</v>
      </c>
    </row>
    <row r="648" spans="1:7" x14ac:dyDescent="0.25">
      <c r="A648" s="3" t="s">
        <v>687</v>
      </c>
      <c r="B648" s="3" t="s">
        <v>688</v>
      </c>
      <c r="C648" s="3" t="s">
        <v>1012</v>
      </c>
      <c r="D648" s="3" t="s">
        <v>696</v>
      </c>
      <c r="E648" s="1" t="s">
        <v>827</v>
      </c>
      <c r="F648" t="s">
        <v>16</v>
      </c>
      <c r="G648" s="27">
        <v>0</v>
      </c>
    </row>
    <row r="649" spans="1:7" x14ac:dyDescent="0.25">
      <c r="A649" s="3" t="s">
        <v>687</v>
      </c>
      <c r="B649" s="3" t="s">
        <v>688</v>
      </c>
      <c r="C649" s="3" t="s">
        <v>1013</v>
      </c>
      <c r="D649" s="3" t="s">
        <v>697</v>
      </c>
      <c r="E649" s="1" t="s">
        <v>827</v>
      </c>
      <c r="F649" t="s">
        <v>16</v>
      </c>
      <c r="G649" s="27">
        <v>11</v>
      </c>
    </row>
    <row r="650" spans="1:7" x14ac:dyDescent="0.25">
      <c r="A650" s="3" t="s">
        <v>687</v>
      </c>
      <c r="B650" s="3" t="s">
        <v>688</v>
      </c>
      <c r="C650" s="3" t="s">
        <v>1014</v>
      </c>
      <c r="D650" s="3" t="s">
        <v>698</v>
      </c>
      <c r="E650" s="1" t="s">
        <v>827</v>
      </c>
      <c r="F650" t="s">
        <v>16</v>
      </c>
      <c r="G650" s="27">
        <v>0</v>
      </c>
    </row>
    <row r="651" spans="1:7" x14ac:dyDescent="0.25">
      <c r="A651" s="3" t="s">
        <v>687</v>
      </c>
      <c r="B651" s="3" t="s">
        <v>688</v>
      </c>
      <c r="C651" s="3" t="s">
        <v>1009</v>
      </c>
      <c r="D651" s="3" t="s">
        <v>699</v>
      </c>
      <c r="E651" s="1" t="s">
        <v>827</v>
      </c>
      <c r="F651" t="s">
        <v>16</v>
      </c>
      <c r="G651" s="27">
        <v>1</v>
      </c>
    </row>
    <row r="652" spans="1:7" x14ac:dyDescent="0.25">
      <c r="A652" s="3" t="s">
        <v>687</v>
      </c>
      <c r="B652" s="3" t="s">
        <v>688</v>
      </c>
      <c r="C652" s="3" t="s">
        <v>1011</v>
      </c>
      <c r="D652" s="3" t="s">
        <v>700</v>
      </c>
      <c r="E652" s="1" t="s">
        <v>827</v>
      </c>
      <c r="F652" t="s">
        <v>16</v>
      </c>
      <c r="G652" s="27">
        <v>1</v>
      </c>
    </row>
    <row r="653" spans="1:7" x14ac:dyDescent="0.25">
      <c r="A653" s="3" t="s">
        <v>687</v>
      </c>
      <c r="B653" s="3" t="s">
        <v>688</v>
      </c>
      <c r="C653" s="3" t="s">
        <v>1015</v>
      </c>
      <c r="D653" s="3" t="s">
        <v>701</v>
      </c>
      <c r="E653" s="1" t="s">
        <v>827</v>
      </c>
      <c r="F653" t="s">
        <v>16</v>
      </c>
      <c r="G653" s="27">
        <v>0</v>
      </c>
    </row>
    <row r="654" spans="1:7" x14ac:dyDescent="0.25">
      <c r="A654" s="3" t="s">
        <v>687</v>
      </c>
      <c r="B654" s="3" t="s">
        <v>688</v>
      </c>
      <c r="C654" s="3" t="s">
        <v>1009</v>
      </c>
      <c r="D654" s="3" t="s">
        <v>702</v>
      </c>
      <c r="E654" s="1" t="s">
        <v>827</v>
      </c>
      <c r="F654" t="s">
        <v>16</v>
      </c>
      <c r="G654" s="27">
        <v>5</v>
      </c>
    </row>
    <row r="655" spans="1:7" x14ac:dyDescent="0.25">
      <c r="A655" s="3" t="s">
        <v>687</v>
      </c>
      <c r="B655" s="3" t="s">
        <v>688</v>
      </c>
      <c r="C655" s="3" t="s">
        <v>1011</v>
      </c>
      <c r="D655" s="3" t="s">
        <v>703</v>
      </c>
      <c r="E655" s="1" t="s">
        <v>827</v>
      </c>
      <c r="F655" t="s">
        <v>16</v>
      </c>
      <c r="G655" s="27">
        <v>3</v>
      </c>
    </row>
    <row r="656" spans="1:7" x14ac:dyDescent="0.25">
      <c r="A656" s="3" t="s">
        <v>687</v>
      </c>
      <c r="B656" s="3" t="s">
        <v>688</v>
      </c>
      <c r="C656" s="3" t="s">
        <v>1015</v>
      </c>
      <c r="D656" s="3" t="s">
        <v>704</v>
      </c>
      <c r="E656" s="1" t="s">
        <v>827</v>
      </c>
      <c r="F656" t="s">
        <v>16</v>
      </c>
      <c r="G656" s="27">
        <v>1</v>
      </c>
    </row>
    <row r="657" spans="1:7" x14ac:dyDescent="0.25">
      <c r="A657" s="3" t="s">
        <v>687</v>
      </c>
      <c r="B657" s="3" t="s">
        <v>688</v>
      </c>
      <c r="C657" s="3" t="s">
        <v>1076</v>
      </c>
      <c r="D657" s="3" t="s">
        <v>894</v>
      </c>
      <c r="E657" s="1" t="s">
        <v>827</v>
      </c>
      <c r="F657" t="s">
        <v>16</v>
      </c>
      <c r="G657" s="27">
        <v>2</v>
      </c>
    </row>
    <row r="658" spans="1:7" x14ac:dyDescent="0.25">
      <c r="A658" s="3" t="s">
        <v>687</v>
      </c>
      <c r="B658" s="3" t="s">
        <v>688</v>
      </c>
      <c r="C658" s="3" t="s">
        <v>1077</v>
      </c>
      <c r="D658" s="3" t="s">
        <v>895</v>
      </c>
      <c r="E658" s="1" t="s">
        <v>827</v>
      </c>
      <c r="F658" t="s">
        <v>16</v>
      </c>
      <c r="G658" s="27">
        <v>1</v>
      </c>
    </row>
    <row r="659" spans="1:7" x14ac:dyDescent="0.25">
      <c r="A659" s="3" t="s">
        <v>705</v>
      </c>
      <c r="B659" s="3" t="s">
        <v>706</v>
      </c>
      <c r="C659" s="3" t="s">
        <v>1056</v>
      </c>
      <c r="D659" s="3" t="s">
        <v>707</v>
      </c>
      <c r="E659" s="1" t="s">
        <v>827</v>
      </c>
      <c r="F659" t="s">
        <v>16</v>
      </c>
      <c r="G659" s="27">
        <v>0</v>
      </c>
    </row>
    <row r="660" spans="1:7" x14ac:dyDescent="0.25">
      <c r="A660" s="3" t="s">
        <v>705</v>
      </c>
      <c r="B660" s="3" t="s">
        <v>706</v>
      </c>
      <c r="C660" s="3" t="s">
        <v>1057</v>
      </c>
      <c r="D660" s="3" t="s">
        <v>708</v>
      </c>
      <c r="E660" s="1" t="s">
        <v>827</v>
      </c>
      <c r="F660" t="s">
        <v>16</v>
      </c>
      <c r="G660" s="27">
        <v>445</v>
      </c>
    </row>
    <row r="661" spans="1:7" x14ac:dyDescent="0.25">
      <c r="A661" s="3" t="s">
        <v>705</v>
      </c>
      <c r="B661" s="3" t="s">
        <v>706</v>
      </c>
      <c r="C661" s="3" t="s">
        <v>1058</v>
      </c>
      <c r="D661" s="3" t="s">
        <v>709</v>
      </c>
      <c r="E661" s="1" t="s">
        <v>827</v>
      </c>
      <c r="F661" t="s">
        <v>16</v>
      </c>
      <c r="G661" s="27">
        <v>0</v>
      </c>
    </row>
    <row r="662" spans="1:7" x14ac:dyDescent="0.25">
      <c r="A662" s="3" t="s">
        <v>705</v>
      </c>
      <c r="B662" s="3" t="s">
        <v>706</v>
      </c>
      <c r="C662" s="3" t="s">
        <v>1059</v>
      </c>
      <c r="D662" s="3" t="s">
        <v>710</v>
      </c>
      <c r="E662" s="1" t="s">
        <v>827</v>
      </c>
      <c r="F662" t="s">
        <v>16</v>
      </c>
      <c r="G662" s="27">
        <v>0</v>
      </c>
    </row>
    <row r="663" spans="1:7" x14ac:dyDescent="0.25">
      <c r="A663" s="3" t="s">
        <v>705</v>
      </c>
      <c r="B663" s="3" t="s">
        <v>706</v>
      </c>
      <c r="C663" s="3" t="s">
        <v>1060</v>
      </c>
      <c r="D663" s="3" t="s">
        <v>711</v>
      </c>
      <c r="E663" s="1" t="s">
        <v>827</v>
      </c>
      <c r="F663" t="s">
        <v>16</v>
      </c>
      <c r="G663" s="27">
        <v>0</v>
      </c>
    </row>
    <row r="664" spans="1:7" x14ac:dyDescent="0.25">
      <c r="A664" s="3" t="s">
        <v>705</v>
      </c>
      <c r="B664" s="3" t="s">
        <v>706</v>
      </c>
      <c r="C664" s="3" t="s">
        <v>1061</v>
      </c>
      <c r="D664" s="3" t="s">
        <v>712</v>
      </c>
      <c r="E664" s="1" t="s">
        <v>827</v>
      </c>
      <c r="F664" t="s">
        <v>16</v>
      </c>
      <c r="G664" s="27">
        <v>2</v>
      </c>
    </row>
    <row r="665" spans="1:7" x14ac:dyDescent="0.25">
      <c r="A665" s="3" t="s">
        <v>705</v>
      </c>
      <c r="B665" s="3" t="s">
        <v>706</v>
      </c>
      <c r="C665" s="3" t="s">
        <v>1062</v>
      </c>
      <c r="D665" s="3" t="s">
        <v>713</v>
      </c>
      <c r="E665" s="1" t="s">
        <v>827</v>
      </c>
      <c r="F665" t="s">
        <v>16</v>
      </c>
      <c r="G665" s="27">
        <v>0</v>
      </c>
    </row>
    <row r="666" spans="1:7" x14ac:dyDescent="0.25">
      <c r="A666" s="3" t="s">
        <v>705</v>
      </c>
      <c r="B666" s="3" t="s">
        <v>706</v>
      </c>
      <c r="C666" s="3" t="s">
        <v>1063</v>
      </c>
      <c r="D666" s="3" t="s">
        <v>714</v>
      </c>
      <c r="E666" s="1" t="s">
        <v>827</v>
      </c>
      <c r="F666" t="s">
        <v>16</v>
      </c>
      <c r="G666" s="27">
        <v>0</v>
      </c>
    </row>
    <row r="667" spans="1:7" x14ac:dyDescent="0.25">
      <c r="A667" s="3" t="s">
        <v>715</v>
      </c>
      <c r="B667" s="3" t="s">
        <v>716</v>
      </c>
      <c r="C667" s="3" t="s">
        <v>1017</v>
      </c>
      <c r="D667" s="3" t="s">
        <v>717</v>
      </c>
      <c r="E667" s="1" t="s">
        <v>827</v>
      </c>
      <c r="F667" t="s">
        <v>16</v>
      </c>
      <c r="G667" s="27">
        <v>0</v>
      </c>
    </row>
    <row r="668" spans="1:7" x14ac:dyDescent="0.25">
      <c r="A668" s="3" t="s">
        <v>715</v>
      </c>
      <c r="B668" s="3" t="s">
        <v>716</v>
      </c>
      <c r="C668" s="3" t="s">
        <v>1018</v>
      </c>
      <c r="D668" s="3" t="s">
        <v>718</v>
      </c>
      <c r="E668" s="1" t="s">
        <v>827</v>
      </c>
      <c r="F668" t="s">
        <v>16</v>
      </c>
      <c r="G668" s="27">
        <v>0</v>
      </c>
    </row>
    <row r="669" spans="1:7" x14ac:dyDescent="0.25">
      <c r="A669" s="3" t="s">
        <v>715</v>
      </c>
      <c r="B669" s="3" t="s">
        <v>716</v>
      </c>
      <c r="C669" s="3" t="s">
        <v>1019</v>
      </c>
      <c r="D669" s="3" t="s">
        <v>719</v>
      </c>
      <c r="E669" s="1" t="s">
        <v>827</v>
      </c>
      <c r="F669" t="s">
        <v>16</v>
      </c>
      <c r="G669" s="27">
        <v>0</v>
      </c>
    </row>
    <row r="670" spans="1:7" x14ac:dyDescent="0.25">
      <c r="A670" s="3" t="s">
        <v>715</v>
      </c>
      <c r="B670" s="3" t="s">
        <v>716</v>
      </c>
      <c r="C670" s="3" t="s">
        <v>1020</v>
      </c>
      <c r="D670" s="3" t="s">
        <v>720</v>
      </c>
      <c r="E670" s="1" t="s">
        <v>827</v>
      </c>
      <c r="F670" t="s">
        <v>16</v>
      </c>
      <c r="G670" s="27">
        <v>0</v>
      </c>
    </row>
    <row r="671" spans="1:7" x14ac:dyDescent="0.25">
      <c r="A671" s="3" t="s">
        <v>715</v>
      </c>
      <c r="B671" s="3" t="s">
        <v>716</v>
      </c>
      <c r="C671" s="3" t="s">
        <v>1021</v>
      </c>
      <c r="D671" s="3" t="s">
        <v>721</v>
      </c>
      <c r="E671" s="1" t="s">
        <v>827</v>
      </c>
      <c r="F671" t="s">
        <v>16</v>
      </c>
      <c r="G671" s="27">
        <v>0</v>
      </c>
    </row>
    <row r="672" spans="1:7" x14ac:dyDescent="0.25">
      <c r="A672" s="3" t="s">
        <v>715</v>
      </c>
      <c r="B672" s="3" t="s">
        <v>716</v>
      </c>
      <c r="C672" s="3" t="s">
        <v>1022</v>
      </c>
      <c r="D672" s="3" t="s">
        <v>722</v>
      </c>
      <c r="E672" s="1" t="s">
        <v>827</v>
      </c>
      <c r="F672" t="s">
        <v>16</v>
      </c>
      <c r="G672" s="27">
        <v>0</v>
      </c>
    </row>
    <row r="673" spans="1:7" x14ac:dyDescent="0.25">
      <c r="A673" s="3" t="s">
        <v>715</v>
      </c>
      <c r="B673" s="3" t="s">
        <v>716</v>
      </c>
      <c r="C673" s="3" t="s">
        <v>1023</v>
      </c>
      <c r="D673" s="3" t="s">
        <v>723</v>
      </c>
      <c r="E673" s="1" t="s">
        <v>827</v>
      </c>
      <c r="F673" t="s">
        <v>16</v>
      </c>
      <c r="G673" s="27">
        <v>0</v>
      </c>
    </row>
    <row r="674" spans="1:7" x14ac:dyDescent="0.25">
      <c r="A674" s="3" t="s">
        <v>715</v>
      </c>
      <c r="B674" s="3" t="s">
        <v>716</v>
      </c>
      <c r="C674" s="3" t="s">
        <v>1017</v>
      </c>
      <c r="D674" s="3" t="s">
        <v>724</v>
      </c>
      <c r="E674" s="1" t="s">
        <v>827</v>
      </c>
      <c r="F674" t="s">
        <v>16</v>
      </c>
      <c r="G674" s="27">
        <v>0</v>
      </c>
    </row>
    <row r="675" spans="1:7" x14ac:dyDescent="0.25">
      <c r="A675" s="3" t="s">
        <v>715</v>
      </c>
      <c r="B675" s="3" t="s">
        <v>716</v>
      </c>
      <c r="C675" s="3" t="s">
        <v>1018</v>
      </c>
      <c r="D675" s="3" t="s">
        <v>725</v>
      </c>
      <c r="E675" s="1" t="s">
        <v>827</v>
      </c>
      <c r="F675" t="s">
        <v>16</v>
      </c>
      <c r="G675" s="27">
        <v>0</v>
      </c>
    </row>
    <row r="676" spans="1:7" x14ac:dyDescent="0.25">
      <c r="A676" s="3" t="s">
        <v>715</v>
      </c>
      <c r="B676" s="3" t="s">
        <v>716</v>
      </c>
      <c r="C676" s="3" t="s">
        <v>1019</v>
      </c>
      <c r="D676" s="3" t="s">
        <v>726</v>
      </c>
      <c r="E676" s="1" t="s">
        <v>827</v>
      </c>
      <c r="F676" t="s">
        <v>16</v>
      </c>
      <c r="G676" s="27">
        <v>0</v>
      </c>
    </row>
    <row r="677" spans="1:7" x14ac:dyDescent="0.25">
      <c r="A677" s="3" t="s">
        <v>715</v>
      </c>
      <c r="B677" s="3" t="s">
        <v>716</v>
      </c>
      <c r="C677" s="3" t="s">
        <v>1020</v>
      </c>
      <c r="D677" s="3" t="s">
        <v>727</v>
      </c>
      <c r="E677" s="1" t="s">
        <v>827</v>
      </c>
      <c r="F677" t="s">
        <v>16</v>
      </c>
      <c r="G677" s="27">
        <v>0</v>
      </c>
    </row>
    <row r="678" spans="1:7" x14ac:dyDescent="0.25">
      <c r="A678" s="3" t="s">
        <v>715</v>
      </c>
      <c r="B678" s="3" t="s">
        <v>716</v>
      </c>
      <c r="C678" s="3" t="s">
        <v>1021</v>
      </c>
      <c r="D678" s="3" t="s">
        <v>728</v>
      </c>
      <c r="E678" s="1" t="s">
        <v>827</v>
      </c>
      <c r="F678" t="s">
        <v>16</v>
      </c>
      <c r="G678" s="27">
        <v>0</v>
      </c>
    </row>
    <row r="679" spans="1:7" x14ac:dyDescent="0.25">
      <c r="A679" s="3" t="s">
        <v>715</v>
      </c>
      <c r="B679" s="3" t="s">
        <v>716</v>
      </c>
      <c r="C679" s="3" t="s">
        <v>1022</v>
      </c>
      <c r="D679" s="3" t="s">
        <v>729</v>
      </c>
      <c r="E679" s="1" t="s">
        <v>827</v>
      </c>
      <c r="F679" t="s">
        <v>16</v>
      </c>
      <c r="G679" s="27">
        <v>0</v>
      </c>
    </row>
    <row r="680" spans="1:7" x14ac:dyDescent="0.25">
      <c r="A680" s="3" t="s">
        <v>715</v>
      </c>
      <c r="B680" s="3" t="s">
        <v>716</v>
      </c>
      <c r="C680" s="3" t="s">
        <v>1023</v>
      </c>
      <c r="D680" s="3" t="s">
        <v>730</v>
      </c>
      <c r="E680" s="1" t="s">
        <v>827</v>
      </c>
      <c r="F680" t="s">
        <v>16</v>
      </c>
      <c r="G680" s="27">
        <v>0</v>
      </c>
    </row>
    <row r="681" spans="1:7" x14ac:dyDescent="0.25">
      <c r="A681" s="3" t="s">
        <v>715</v>
      </c>
      <c r="B681" s="3" t="s">
        <v>716</v>
      </c>
      <c r="C681" s="3" t="s">
        <v>1016</v>
      </c>
      <c r="D681" s="3" t="s">
        <v>731</v>
      </c>
      <c r="E681" s="1" t="s">
        <v>827</v>
      </c>
      <c r="F681" t="s">
        <v>16</v>
      </c>
      <c r="G681" s="27">
        <v>8</v>
      </c>
    </row>
    <row r="682" spans="1:7" x14ac:dyDescent="0.25">
      <c r="A682" s="3" t="s">
        <v>715</v>
      </c>
      <c r="B682" s="3" t="s">
        <v>716</v>
      </c>
      <c r="C682" s="3" t="s">
        <v>1016</v>
      </c>
      <c r="D682" s="3" t="s">
        <v>732</v>
      </c>
      <c r="E682" s="1" t="s">
        <v>827</v>
      </c>
      <c r="F682" t="s">
        <v>16</v>
      </c>
      <c r="G682" s="27">
        <v>40</v>
      </c>
    </row>
    <row r="683" spans="1:7" x14ac:dyDescent="0.25">
      <c r="A683" s="3" t="s">
        <v>733</v>
      </c>
      <c r="B683" s="3" t="s">
        <v>734</v>
      </c>
      <c r="C683" s="3" t="s">
        <v>1064</v>
      </c>
      <c r="D683" s="3" t="s">
        <v>735</v>
      </c>
      <c r="E683" s="1" t="s">
        <v>827</v>
      </c>
      <c r="F683" t="s">
        <v>16</v>
      </c>
      <c r="G683" s="27">
        <v>0</v>
      </c>
    </row>
    <row r="684" spans="1:7" x14ac:dyDescent="0.25">
      <c r="A684" s="3" t="s">
        <v>733</v>
      </c>
      <c r="B684" s="3" t="s">
        <v>734</v>
      </c>
      <c r="C684" s="3" t="s">
        <v>1066</v>
      </c>
      <c r="D684" s="3" t="s">
        <v>736</v>
      </c>
      <c r="E684" s="1" t="s">
        <v>827</v>
      </c>
      <c r="F684" t="s">
        <v>16</v>
      </c>
      <c r="G684" s="27">
        <v>0</v>
      </c>
    </row>
    <row r="685" spans="1:7" x14ac:dyDescent="0.25">
      <c r="A685" s="3" t="s">
        <v>733</v>
      </c>
      <c r="B685" s="3" t="s">
        <v>734</v>
      </c>
      <c r="C685" s="3" t="s">
        <v>1067</v>
      </c>
      <c r="D685" s="3" t="s">
        <v>737</v>
      </c>
      <c r="E685" s="1" t="s">
        <v>827</v>
      </c>
      <c r="F685" t="s">
        <v>16</v>
      </c>
      <c r="G685" s="27">
        <v>0</v>
      </c>
    </row>
    <row r="686" spans="1:7" x14ac:dyDescent="0.25">
      <c r="A686" s="3" t="s">
        <v>733</v>
      </c>
      <c r="B686" s="3" t="s">
        <v>734</v>
      </c>
      <c r="C686" s="3" t="s">
        <v>1068</v>
      </c>
      <c r="D686" s="3" t="s">
        <v>738</v>
      </c>
      <c r="E686" s="1" t="s">
        <v>827</v>
      </c>
      <c r="F686" t="s">
        <v>16</v>
      </c>
      <c r="G686" s="27">
        <v>0</v>
      </c>
    </row>
    <row r="687" spans="1:7" x14ac:dyDescent="0.25">
      <c r="A687" s="3" t="s">
        <v>733</v>
      </c>
      <c r="B687" s="3" t="s">
        <v>734</v>
      </c>
      <c r="C687" s="3" t="s">
        <v>1069</v>
      </c>
      <c r="D687" s="3" t="s">
        <v>739</v>
      </c>
      <c r="E687" s="1" t="s">
        <v>827</v>
      </c>
      <c r="F687" t="s">
        <v>16</v>
      </c>
      <c r="G687" s="27">
        <v>0</v>
      </c>
    </row>
    <row r="688" spans="1:7" x14ac:dyDescent="0.25">
      <c r="A688" s="3" t="s">
        <v>733</v>
      </c>
      <c r="B688" s="3" t="s">
        <v>734</v>
      </c>
      <c r="C688" s="3" t="s">
        <v>1070</v>
      </c>
      <c r="D688" s="3" t="s">
        <v>740</v>
      </c>
      <c r="E688" s="1" t="s">
        <v>827</v>
      </c>
      <c r="F688" t="s">
        <v>16</v>
      </c>
      <c r="G688" s="27">
        <v>0</v>
      </c>
    </row>
    <row r="689" spans="1:7" x14ac:dyDescent="0.25">
      <c r="A689" s="3" t="s">
        <v>733</v>
      </c>
      <c r="B689" s="3" t="s">
        <v>734</v>
      </c>
      <c r="C689" s="3" t="s">
        <v>1071</v>
      </c>
      <c r="D689" s="3" t="s">
        <v>741</v>
      </c>
      <c r="E689" s="1" t="s">
        <v>827</v>
      </c>
      <c r="F689" t="s">
        <v>16</v>
      </c>
      <c r="G689" s="27">
        <v>0</v>
      </c>
    </row>
    <row r="690" spans="1:7" x14ac:dyDescent="0.25">
      <c r="A690" s="3" t="s">
        <v>733</v>
      </c>
      <c r="B690" s="3" t="s">
        <v>734</v>
      </c>
      <c r="C690" s="3" t="s">
        <v>1065</v>
      </c>
      <c r="D690" s="3" t="s">
        <v>742</v>
      </c>
      <c r="E690" s="1" t="s">
        <v>827</v>
      </c>
      <c r="F690" t="s">
        <v>16</v>
      </c>
      <c r="G690" s="27">
        <v>12</v>
      </c>
    </row>
    <row r="691" spans="1:7" x14ac:dyDescent="0.25">
      <c r="A691" s="3" t="s">
        <v>743</v>
      </c>
      <c r="B691" s="3" t="s">
        <v>744</v>
      </c>
      <c r="C691" s="3" t="s">
        <v>1313</v>
      </c>
      <c r="D691" s="3" t="s">
        <v>745</v>
      </c>
      <c r="E691" s="1" t="s">
        <v>827</v>
      </c>
      <c r="F691" t="s">
        <v>16</v>
      </c>
      <c r="G691" s="27">
        <v>0</v>
      </c>
    </row>
    <row r="692" spans="1:7" x14ac:dyDescent="0.25">
      <c r="A692" s="3" t="s">
        <v>743</v>
      </c>
      <c r="B692" s="3" t="s">
        <v>744</v>
      </c>
      <c r="C692" s="3" t="s">
        <v>1314</v>
      </c>
      <c r="D692" s="3" t="s">
        <v>746</v>
      </c>
      <c r="E692" s="1" t="s">
        <v>827</v>
      </c>
      <c r="F692" t="s">
        <v>16</v>
      </c>
      <c r="G692" s="27">
        <v>339</v>
      </c>
    </row>
    <row r="693" spans="1:7" x14ac:dyDescent="0.25">
      <c r="A693" s="3" t="s">
        <v>743</v>
      </c>
      <c r="B693" s="3" t="s">
        <v>744</v>
      </c>
      <c r="C693" s="3" t="s">
        <v>1313</v>
      </c>
      <c r="D693" s="3" t="s">
        <v>747</v>
      </c>
      <c r="E693" s="1" t="s">
        <v>827</v>
      </c>
      <c r="F693" t="s">
        <v>16</v>
      </c>
      <c r="G693" s="27">
        <v>0</v>
      </c>
    </row>
    <row r="694" spans="1:7" x14ac:dyDescent="0.25">
      <c r="A694" s="3" t="s">
        <v>743</v>
      </c>
      <c r="B694" s="3" t="s">
        <v>744</v>
      </c>
      <c r="C694" s="3" t="s">
        <v>1314</v>
      </c>
      <c r="D694" s="3" t="s">
        <v>748</v>
      </c>
      <c r="E694" s="1" t="s">
        <v>827</v>
      </c>
      <c r="F694" t="s">
        <v>16</v>
      </c>
      <c r="G694" s="27">
        <v>2367</v>
      </c>
    </row>
    <row r="695" spans="1:7" x14ac:dyDescent="0.25">
      <c r="A695" s="3" t="s">
        <v>743</v>
      </c>
      <c r="B695" s="3" t="s">
        <v>744</v>
      </c>
      <c r="C695" s="3" t="s">
        <v>1344</v>
      </c>
      <c r="D695" s="3" t="s">
        <v>902</v>
      </c>
      <c r="E695" s="1" t="s">
        <v>827</v>
      </c>
      <c r="F695" t="s">
        <v>16</v>
      </c>
      <c r="G695" s="27">
        <v>3</v>
      </c>
    </row>
    <row r="696" spans="1:7" x14ac:dyDescent="0.25">
      <c r="A696" s="3" t="s">
        <v>743</v>
      </c>
      <c r="B696" s="3" t="s">
        <v>744</v>
      </c>
      <c r="C696" s="3" t="s">
        <v>1345</v>
      </c>
      <c r="D696" s="3" t="s">
        <v>903</v>
      </c>
      <c r="E696" s="1" t="s">
        <v>827</v>
      </c>
      <c r="F696" t="s">
        <v>16</v>
      </c>
      <c r="G696" s="27">
        <v>1</v>
      </c>
    </row>
    <row r="697" spans="1:7" x14ac:dyDescent="0.25">
      <c r="A697" s="3" t="s">
        <v>749</v>
      </c>
      <c r="B697" s="3" t="s">
        <v>750</v>
      </c>
      <c r="C697" s="3" t="s">
        <v>1315</v>
      </c>
      <c r="D697" s="3" t="s">
        <v>751</v>
      </c>
      <c r="E697" s="1" t="s">
        <v>827</v>
      </c>
      <c r="F697" t="s">
        <v>16</v>
      </c>
      <c r="G697" s="27">
        <v>0</v>
      </c>
    </row>
    <row r="698" spans="1:7" x14ac:dyDescent="0.25">
      <c r="A698" s="3" t="s">
        <v>749</v>
      </c>
      <c r="B698" s="3" t="s">
        <v>750</v>
      </c>
      <c r="C698" s="3" t="s">
        <v>1316</v>
      </c>
      <c r="D698" s="3" t="s">
        <v>752</v>
      </c>
      <c r="E698" s="1" t="s">
        <v>827</v>
      </c>
      <c r="F698" t="s">
        <v>16</v>
      </c>
      <c r="G698" s="27">
        <v>20</v>
      </c>
    </row>
    <row r="699" spans="1:7" x14ac:dyDescent="0.25">
      <c r="A699" s="3" t="s">
        <v>749</v>
      </c>
      <c r="B699" s="3" t="s">
        <v>750</v>
      </c>
      <c r="C699" s="3" t="s">
        <v>1316</v>
      </c>
      <c r="D699" s="3" t="s">
        <v>753</v>
      </c>
      <c r="E699" s="1" t="s">
        <v>827</v>
      </c>
      <c r="F699" t="s">
        <v>16</v>
      </c>
      <c r="G699" s="27">
        <v>76</v>
      </c>
    </row>
    <row r="700" spans="1:7" x14ac:dyDescent="0.25">
      <c r="A700" s="3" t="s">
        <v>749</v>
      </c>
      <c r="B700" s="3" t="s">
        <v>750</v>
      </c>
      <c r="C700" s="3" t="s">
        <v>1315</v>
      </c>
      <c r="D700" s="3" t="s">
        <v>754</v>
      </c>
      <c r="E700" s="1" t="s">
        <v>827</v>
      </c>
      <c r="F700" t="s">
        <v>16</v>
      </c>
      <c r="G700" s="27">
        <v>0</v>
      </c>
    </row>
    <row r="701" spans="1:7" x14ac:dyDescent="0.25">
      <c r="A701" s="3" t="s">
        <v>755</v>
      </c>
      <c r="B701" s="3" t="s">
        <v>756</v>
      </c>
      <c r="C701" s="3" t="s">
        <v>1333</v>
      </c>
      <c r="D701" s="3" t="s">
        <v>757</v>
      </c>
      <c r="E701" s="1" t="s">
        <v>827</v>
      </c>
      <c r="F701" t="s">
        <v>16</v>
      </c>
      <c r="G701" s="27">
        <v>0</v>
      </c>
    </row>
    <row r="702" spans="1:7" x14ac:dyDescent="0.25">
      <c r="A702" s="3" t="s">
        <v>755</v>
      </c>
      <c r="B702" s="3" t="s">
        <v>756</v>
      </c>
      <c r="C702" s="3" t="s">
        <v>1334</v>
      </c>
      <c r="D702" s="3" t="s">
        <v>758</v>
      </c>
      <c r="E702" s="1" t="s">
        <v>827</v>
      </c>
      <c r="F702" t="s">
        <v>16</v>
      </c>
      <c r="G702" s="27">
        <v>10</v>
      </c>
    </row>
    <row r="703" spans="1:7" x14ac:dyDescent="0.25">
      <c r="A703" s="3" t="s">
        <v>759</v>
      </c>
      <c r="B703" s="3" t="s">
        <v>760</v>
      </c>
      <c r="C703" s="3" t="s">
        <v>1317</v>
      </c>
      <c r="D703" s="3" t="s">
        <v>761</v>
      </c>
      <c r="E703" s="1" t="s">
        <v>827</v>
      </c>
      <c r="F703" t="s">
        <v>16</v>
      </c>
      <c r="G703" s="27">
        <v>0</v>
      </c>
    </row>
    <row r="704" spans="1:7" x14ac:dyDescent="0.25">
      <c r="A704" s="3" t="s">
        <v>759</v>
      </c>
      <c r="B704" s="3" t="s">
        <v>760</v>
      </c>
      <c r="C704" s="3" t="s">
        <v>1318</v>
      </c>
      <c r="D704" s="3" t="s">
        <v>762</v>
      </c>
      <c r="E704" s="1" t="s">
        <v>827</v>
      </c>
      <c r="F704" t="s">
        <v>16</v>
      </c>
      <c r="G704" s="27">
        <v>34</v>
      </c>
    </row>
    <row r="705" spans="1:7" x14ac:dyDescent="0.25">
      <c r="A705" s="3" t="s">
        <v>759</v>
      </c>
      <c r="B705" s="3" t="s">
        <v>760</v>
      </c>
      <c r="C705" s="3" t="s">
        <v>1319</v>
      </c>
      <c r="D705" s="3" t="s">
        <v>763</v>
      </c>
      <c r="E705" s="1" t="s">
        <v>827</v>
      </c>
      <c r="F705" t="s">
        <v>16</v>
      </c>
      <c r="G705" s="27">
        <v>0</v>
      </c>
    </row>
    <row r="706" spans="1:7" x14ac:dyDescent="0.25">
      <c r="A706" s="3" t="s">
        <v>759</v>
      </c>
      <c r="B706" s="3" t="s">
        <v>760</v>
      </c>
      <c r="C706" s="3" t="s">
        <v>1320</v>
      </c>
      <c r="D706" s="3" t="s">
        <v>764</v>
      </c>
      <c r="E706" s="1" t="s">
        <v>827</v>
      </c>
      <c r="F706" t="s">
        <v>16</v>
      </c>
      <c r="G706" s="27">
        <v>123</v>
      </c>
    </row>
    <row r="707" spans="1:7" x14ac:dyDescent="0.25">
      <c r="A707" s="3" t="s">
        <v>759</v>
      </c>
      <c r="B707" s="3" t="s">
        <v>760</v>
      </c>
      <c r="C707" s="3" t="s">
        <v>1317</v>
      </c>
      <c r="D707" s="3" t="s">
        <v>765</v>
      </c>
      <c r="E707" s="1" t="s">
        <v>827</v>
      </c>
      <c r="F707" t="s">
        <v>16</v>
      </c>
      <c r="G707" s="27">
        <v>1</v>
      </c>
    </row>
    <row r="708" spans="1:7" x14ac:dyDescent="0.25">
      <c r="A708" s="3" t="s">
        <v>759</v>
      </c>
      <c r="B708" s="3" t="s">
        <v>760</v>
      </c>
      <c r="C708" s="3" t="s">
        <v>1319</v>
      </c>
      <c r="D708" s="3" t="s">
        <v>766</v>
      </c>
      <c r="E708" s="1" t="s">
        <v>827</v>
      </c>
      <c r="F708" t="s">
        <v>16</v>
      </c>
      <c r="G708" s="27">
        <v>7</v>
      </c>
    </row>
    <row r="709" spans="1:7" x14ac:dyDescent="0.25">
      <c r="A709" s="3" t="s">
        <v>759</v>
      </c>
      <c r="B709" s="3" t="s">
        <v>760</v>
      </c>
      <c r="C709" s="3" t="s">
        <v>1318</v>
      </c>
      <c r="D709" s="3" t="s">
        <v>767</v>
      </c>
      <c r="E709" s="1" t="s">
        <v>827</v>
      </c>
      <c r="F709" t="s">
        <v>16</v>
      </c>
      <c r="G709" s="27">
        <v>221</v>
      </c>
    </row>
    <row r="710" spans="1:7" x14ac:dyDescent="0.25">
      <c r="A710" s="3" t="s">
        <v>759</v>
      </c>
      <c r="B710" s="3" t="s">
        <v>760</v>
      </c>
      <c r="C710" s="3" t="s">
        <v>1320</v>
      </c>
      <c r="D710" s="3" t="s">
        <v>768</v>
      </c>
      <c r="E710" s="1" t="s">
        <v>827</v>
      </c>
      <c r="F710" t="s">
        <v>16</v>
      </c>
      <c r="G710" s="27">
        <v>432</v>
      </c>
    </row>
    <row r="711" spans="1:7" x14ac:dyDescent="0.25">
      <c r="A711" s="3" t="s">
        <v>759</v>
      </c>
      <c r="B711" s="3" t="s">
        <v>760</v>
      </c>
      <c r="C711" s="3" t="s">
        <v>1346</v>
      </c>
      <c r="D711" s="3" t="s">
        <v>904</v>
      </c>
      <c r="E711" s="1" t="s">
        <v>827</v>
      </c>
      <c r="F711" t="s">
        <v>16</v>
      </c>
      <c r="G711" s="27">
        <v>1</v>
      </c>
    </row>
    <row r="712" spans="1:7" x14ac:dyDescent="0.25">
      <c r="A712" s="3" t="s">
        <v>769</v>
      </c>
      <c r="B712" s="3" t="s">
        <v>770</v>
      </c>
      <c r="C712" s="3" t="s">
        <v>1337</v>
      </c>
      <c r="D712" s="3" t="s">
        <v>771</v>
      </c>
      <c r="E712" s="1" t="s">
        <v>827</v>
      </c>
      <c r="F712" t="s">
        <v>16</v>
      </c>
      <c r="G712" s="27">
        <v>0</v>
      </c>
    </row>
    <row r="713" spans="1:7" x14ac:dyDescent="0.25">
      <c r="A713" s="3" t="s">
        <v>769</v>
      </c>
      <c r="B713" s="3" t="s">
        <v>770</v>
      </c>
      <c r="C713" s="3" t="s">
        <v>1338</v>
      </c>
      <c r="D713" s="3" t="s">
        <v>772</v>
      </c>
      <c r="E713" s="1" t="s">
        <v>827</v>
      </c>
      <c r="F713" t="s">
        <v>16</v>
      </c>
      <c r="G713" s="27">
        <v>11</v>
      </c>
    </row>
    <row r="714" spans="1:7" x14ac:dyDescent="0.25">
      <c r="A714" s="3" t="s">
        <v>773</v>
      </c>
      <c r="B714" s="3" t="s">
        <v>774</v>
      </c>
      <c r="C714" s="3" t="s">
        <v>1335</v>
      </c>
      <c r="D714" s="3" t="s">
        <v>775</v>
      </c>
      <c r="E714" s="1" t="s">
        <v>827</v>
      </c>
      <c r="F714" t="s">
        <v>16</v>
      </c>
      <c r="G714" s="27">
        <v>0</v>
      </c>
    </row>
    <row r="715" spans="1:7" x14ac:dyDescent="0.25">
      <c r="A715" s="3" t="s">
        <v>773</v>
      </c>
      <c r="B715" s="3" t="s">
        <v>774</v>
      </c>
      <c r="C715" s="3" t="s">
        <v>1336</v>
      </c>
      <c r="D715" s="3" t="s">
        <v>776</v>
      </c>
      <c r="E715" s="1" t="s">
        <v>827</v>
      </c>
      <c r="F715" t="s">
        <v>16</v>
      </c>
      <c r="G715" s="27">
        <v>11</v>
      </c>
    </row>
    <row r="716" spans="1:7" x14ac:dyDescent="0.25">
      <c r="A716" s="3" t="s">
        <v>773</v>
      </c>
      <c r="B716" s="3" t="s">
        <v>774</v>
      </c>
      <c r="C716" s="3" t="s">
        <v>1347</v>
      </c>
      <c r="D716" s="3" t="s">
        <v>871</v>
      </c>
      <c r="E716" s="1" t="s">
        <v>827</v>
      </c>
      <c r="F716" t="s">
        <v>16</v>
      </c>
      <c r="G716" s="27">
        <v>3</v>
      </c>
    </row>
    <row r="717" spans="1:7" x14ac:dyDescent="0.25">
      <c r="A717" s="3" t="s">
        <v>777</v>
      </c>
      <c r="B717" s="3" t="s">
        <v>778</v>
      </c>
      <c r="C717" s="3" t="s">
        <v>1321</v>
      </c>
      <c r="D717" s="3" t="s">
        <v>779</v>
      </c>
      <c r="E717" s="1" t="s">
        <v>827</v>
      </c>
      <c r="F717" t="s">
        <v>16</v>
      </c>
      <c r="G717" s="27">
        <v>0</v>
      </c>
    </row>
    <row r="718" spans="1:7" x14ac:dyDescent="0.25">
      <c r="A718" s="3" t="s">
        <v>777</v>
      </c>
      <c r="B718" s="3" t="s">
        <v>778</v>
      </c>
      <c r="C718" s="3" t="s">
        <v>1323</v>
      </c>
      <c r="D718" s="3" t="s">
        <v>780</v>
      </c>
      <c r="E718" s="1" t="s">
        <v>827</v>
      </c>
      <c r="F718" t="s">
        <v>16</v>
      </c>
      <c r="G718" s="27">
        <v>0</v>
      </c>
    </row>
    <row r="719" spans="1:7" x14ac:dyDescent="0.25">
      <c r="A719" s="3" t="s">
        <v>777</v>
      </c>
      <c r="B719" s="3" t="s">
        <v>778</v>
      </c>
      <c r="C719" s="3" t="s">
        <v>1322</v>
      </c>
      <c r="D719" s="3" t="s">
        <v>781</v>
      </c>
      <c r="E719" s="1" t="s">
        <v>827</v>
      </c>
      <c r="F719" t="s">
        <v>16</v>
      </c>
      <c r="G719" s="27">
        <v>14</v>
      </c>
    </row>
    <row r="720" spans="1:7" x14ac:dyDescent="0.25">
      <c r="A720" s="3" t="s">
        <v>777</v>
      </c>
      <c r="B720" s="3" t="s">
        <v>778</v>
      </c>
      <c r="C720" s="3" t="s">
        <v>1324</v>
      </c>
      <c r="D720" s="3" t="s">
        <v>782</v>
      </c>
      <c r="E720" s="1" t="s">
        <v>827</v>
      </c>
      <c r="F720" t="s">
        <v>16</v>
      </c>
      <c r="G720" s="27">
        <v>5</v>
      </c>
    </row>
    <row r="721" spans="1:8" x14ac:dyDescent="0.25">
      <c r="A721" s="3" t="s">
        <v>777</v>
      </c>
      <c r="B721" s="3" t="s">
        <v>778</v>
      </c>
      <c r="C721" s="3" t="s">
        <v>1321</v>
      </c>
      <c r="D721" s="3" t="s">
        <v>783</v>
      </c>
      <c r="E721" s="1" t="s">
        <v>827</v>
      </c>
      <c r="F721" t="s">
        <v>16</v>
      </c>
      <c r="G721" s="27">
        <v>0</v>
      </c>
    </row>
    <row r="722" spans="1:8" x14ac:dyDescent="0.25">
      <c r="A722" s="3" t="s">
        <v>777</v>
      </c>
      <c r="B722" s="3" t="s">
        <v>778</v>
      </c>
      <c r="C722" s="3" t="s">
        <v>1322</v>
      </c>
      <c r="D722" s="3" t="s">
        <v>784</v>
      </c>
      <c r="E722" s="1" t="s">
        <v>827</v>
      </c>
      <c r="F722" t="s">
        <v>16</v>
      </c>
      <c r="G722" s="27">
        <v>63</v>
      </c>
    </row>
    <row r="723" spans="1:8" x14ac:dyDescent="0.25">
      <c r="A723" s="3" t="s">
        <v>777</v>
      </c>
      <c r="B723" s="3" t="s">
        <v>778</v>
      </c>
      <c r="C723" s="3" t="s">
        <v>1323</v>
      </c>
      <c r="D723" s="3" t="s">
        <v>785</v>
      </c>
      <c r="E723" s="1" t="s">
        <v>827</v>
      </c>
      <c r="F723" t="s">
        <v>16</v>
      </c>
      <c r="G723" s="27">
        <v>1</v>
      </c>
    </row>
    <row r="724" spans="1:8" x14ac:dyDescent="0.25">
      <c r="A724" s="3" t="s">
        <v>777</v>
      </c>
      <c r="B724" s="3" t="s">
        <v>778</v>
      </c>
      <c r="C724" s="3" t="s">
        <v>1324</v>
      </c>
      <c r="D724" s="3" t="s">
        <v>786</v>
      </c>
      <c r="E724" s="1" t="s">
        <v>827</v>
      </c>
      <c r="F724" t="s">
        <v>16</v>
      </c>
      <c r="G724" s="27">
        <v>27</v>
      </c>
    </row>
    <row r="725" spans="1:8" x14ac:dyDescent="0.25">
      <c r="A725" s="3" t="s">
        <v>787</v>
      </c>
      <c r="B725" s="3" t="s">
        <v>788</v>
      </c>
      <c r="C725" s="3" t="s">
        <v>1339</v>
      </c>
      <c r="D725" s="3" t="s">
        <v>789</v>
      </c>
      <c r="E725" s="1" t="s">
        <v>827</v>
      </c>
      <c r="F725" t="s">
        <v>16</v>
      </c>
      <c r="G725" s="27">
        <v>0</v>
      </c>
    </row>
    <row r="726" spans="1:8" x14ac:dyDescent="0.25">
      <c r="A726" s="3" t="s">
        <v>787</v>
      </c>
      <c r="B726" s="3" t="s">
        <v>788</v>
      </c>
      <c r="C726" s="3" t="s">
        <v>1340</v>
      </c>
      <c r="D726" s="3" t="s">
        <v>790</v>
      </c>
      <c r="E726" s="1" t="s">
        <v>827</v>
      </c>
      <c r="F726" t="s">
        <v>16</v>
      </c>
      <c r="G726" s="27">
        <v>1</v>
      </c>
    </row>
    <row r="727" spans="1:8" x14ac:dyDescent="0.25">
      <c r="A727" s="3" t="s">
        <v>787</v>
      </c>
      <c r="B727" s="3" t="s">
        <v>788</v>
      </c>
      <c r="C727" s="3" t="s">
        <v>1348</v>
      </c>
      <c r="D727" s="3" t="s">
        <v>872</v>
      </c>
      <c r="E727" s="1" t="s">
        <v>827</v>
      </c>
      <c r="F727" t="s">
        <v>16</v>
      </c>
      <c r="G727" s="27">
        <v>5</v>
      </c>
    </row>
    <row r="728" spans="1:8" x14ac:dyDescent="0.25">
      <c r="A728" s="3" t="s">
        <v>791</v>
      </c>
      <c r="B728" s="3" t="s">
        <v>792</v>
      </c>
      <c r="C728" s="3" t="s">
        <v>1341</v>
      </c>
      <c r="D728" s="3" t="s">
        <v>793</v>
      </c>
      <c r="E728" s="1" t="s">
        <v>827</v>
      </c>
      <c r="F728" t="s">
        <v>16</v>
      </c>
      <c r="G728" s="27">
        <v>0</v>
      </c>
    </row>
    <row r="729" spans="1:8" x14ac:dyDescent="0.25">
      <c r="A729" s="3" t="s">
        <v>791</v>
      </c>
      <c r="B729" s="3" t="s">
        <v>792</v>
      </c>
      <c r="C729" s="3" t="s">
        <v>1342</v>
      </c>
      <c r="D729" s="3" t="s">
        <v>794</v>
      </c>
      <c r="E729" s="1" t="s">
        <v>827</v>
      </c>
      <c r="F729" t="s">
        <v>16</v>
      </c>
      <c r="G729" s="27">
        <v>0</v>
      </c>
    </row>
    <row r="730" spans="1:8" x14ac:dyDescent="0.25">
      <c r="A730" s="3" t="s">
        <v>795</v>
      </c>
      <c r="B730" s="3" t="s">
        <v>796</v>
      </c>
      <c r="C730" s="3" t="s">
        <v>1331</v>
      </c>
      <c r="D730" s="3" t="s">
        <v>797</v>
      </c>
      <c r="E730" s="1" t="s">
        <v>827</v>
      </c>
      <c r="F730" t="s">
        <v>16</v>
      </c>
      <c r="G730" s="27">
        <v>0</v>
      </c>
    </row>
    <row r="731" spans="1:8" x14ac:dyDescent="0.25">
      <c r="A731" s="3" t="s">
        <v>795</v>
      </c>
      <c r="B731" s="3" t="s">
        <v>796</v>
      </c>
      <c r="C731" s="3" t="s">
        <v>1332</v>
      </c>
      <c r="D731" s="64" t="s">
        <v>798</v>
      </c>
      <c r="E731" s="1" t="s">
        <v>827</v>
      </c>
      <c r="F731" t="s">
        <v>16</v>
      </c>
      <c r="G731" s="27">
        <v>21</v>
      </c>
    </row>
    <row r="732" spans="1:8" x14ac:dyDescent="0.25">
      <c r="A732" s="3" t="s">
        <v>823</v>
      </c>
      <c r="B732" s="3" t="s">
        <v>824</v>
      </c>
      <c r="C732" s="3" t="s">
        <v>1373</v>
      </c>
      <c r="D732" s="64" t="s">
        <v>1522</v>
      </c>
      <c r="E732" s="68" t="s">
        <v>827</v>
      </c>
      <c r="F732" t="s">
        <v>1523</v>
      </c>
      <c r="G732" s="69">
        <v>598</v>
      </c>
      <c r="H732" s="29"/>
    </row>
    <row r="733" spans="1:8" x14ac:dyDescent="0.25">
      <c r="A733" s="3" t="s">
        <v>825</v>
      </c>
      <c r="B733" s="3" t="s">
        <v>826</v>
      </c>
      <c r="C733" s="3" t="s">
        <v>1374</v>
      </c>
      <c r="D733" s="64" t="s">
        <v>1522</v>
      </c>
      <c r="E733" s="68" t="s">
        <v>827</v>
      </c>
      <c r="F733" t="s">
        <v>1523</v>
      </c>
      <c r="G733" s="69">
        <v>3</v>
      </c>
      <c r="H733" s="29"/>
    </row>
    <row r="734" spans="1:8" x14ac:dyDescent="0.25">
      <c r="F734" s="55" t="s">
        <v>1519</v>
      </c>
      <c r="G734" s="57">
        <f>SUM(Table3[Count of Customers or Meters])</f>
        <v>1258810</v>
      </c>
      <c r="H734" s="57"/>
    </row>
  </sheetData>
  <mergeCells count="1">
    <mergeCell ref="A2:B2"/>
  </mergeCells>
  <phoneticPr fontId="2" type="noConversion"/>
  <dataValidations count="1">
    <dataValidation type="list" showInputMessage="1" showErrorMessage="1" sqref="C2" xr:uid="{3084A98F-6F4A-2042-B836-6BCA64D4C9FA}">
      <formula1>"Customers,Meters"</formula1>
    </dataValidation>
  </dataValidations>
  <pageMargins left="0.7" right="0.7" top="0.75" bottom="0.75" header="0.3" footer="0.3"/>
  <pageSetup scale="47" fitToHeight="0" orientation="landscape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38192-3424-D64F-B0F0-53A9176C022C}">
  <sheetPr>
    <pageSetUpPr fitToPage="1"/>
  </sheetPr>
  <dimension ref="A1:J66"/>
  <sheetViews>
    <sheetView zoomScaleNormal="100" workbookViewId="0">
      <pane ySplit="4" topLeftCell="A8" activePane="bottomLeft" state="frozen"/>
      <selection pane="bottomLeft" activeCell="A3" sqref="A3"/>
    </sheetView>
  </sheetViews>
  <sheetFormatPr defaultColWidth="11" defaultRowHeight="15.75" x14ac:dyDescent="0.25"/>
  <cols>
    <col min="1" max="1" width="19" customWidth="1"/>
    <col min="2" max="2" width="45.75" bestFit="1" customWidth="1"/>
    <col min="3" max="3" width="66.25" bestFit="1" customWidth="1"/>
    <col min="4" max="4" width="28" customWidth="1"/>
    <col min="5" max="5" width="18" customWidth="1"/>
    <col min="6" max="6" width="24.375" customWidth="1"/>
    <col min="7" max="7" width="20.875" bestFit="1" customWidth="1"/>
    <col min="8" max="8" width="11.5" style="4" customWidth="1"/>
    <col min="9" max="9" width="11.5" customWidth="1"/>
    <col min="10" max="10" width="53.375" customWidth="1"/>
  </cols>
  <sheetData>
    <row r="1" spans="1:10" ht="27" customHeight="1" thickBot="1" x14ac:dyDescent="0.3"/>
    <row r="2" spans="1:10" ht="57" customHeight="1" thickBot="1" x14ac:dyDescent="0.35">
      <c r="A2" s="71" t="s">
        <v>1525</v>
      </c>
      <c r="B2" s="71"/>
      <c r="C2" s="21" t="s">
        <v>33</v>
      </c>
    </row>
    <row r="3" spans="1:10" ht="47.25" x14ac:dyDescent="0.25">
      <c r="H3" s="5" t="s">
        <v>7</v>
      </c>
      <c r="I3" s="2"/>
    </row>
    <row r="4" spans="1:10" s="4" customFormat="1" ht="31.5" x14ac:dyDescent="0.25">
      <c r="A4" s="4" t="s">
        <v>8</v>
      </c>
      <c r="B4" s="4" t="s">
        <v>9</v>
      </c>
      <c r="C4" s="4" t="s">
        <v>10</v>
      </c>
      <c r="D4" s="22" t="s">
        <v>6</v>
      </c>
      <c r="E4" s="22" t="s">
        <v>17</v>
      </c>
      <c r="F4" s="4" t="s">
        <v>11</v>
      </c>
      <c r="G4" s="23" t="s">
        <v>35</v>
      </c>
      <c r="H4" s="4" t="s">
        <v>0</v>
      </c>
      <c r="I4" s="4" t="s">
        <v>12</v>
      </c>
      <c r="J4" s="4" t="s">
        <v>13</v>
      </c>
    </row>
    <row r="5" spans="1:10" s="53" customFormat="1" x14ac:dyDescent="0.25">
      <c r="A5" s="53" t="s">
        <v>14</v>
      </c>
      <c r="B5" s="53" t="s">
        <v>1381</v>
      </c>
      <c r="C5" s="1" t="s">
        <v>827</v>
      </c>
      <c r="D5" s="58">
        <v>37338</v>
      </c>
      <c r="E5" s="56"/>
      <c r="F5" s="53" t="s">
        <v>828</v>
      </c>
      <c r="G5" s="53" t="s">
        <v>16</v>
      </c>
      <c r="I5" s="53">
        <v>-31.733000000000001</v>
      </c>
    </row>
    <row r="6" spans="1:10" s="53" customFormat="1" x14ac:dyDescent="0.25">
      <c r="A6" s="53" t="s">
        <v>1382</v>
      </c>
      <c r="B6" s="53" t="s">
        <v>1383</v>
      </c>
      <c r="C6" s="1" t="s">
        <v>827</v>
      </c>
      <c r="D6" s="58">
        <v>2071</v>
      </c>
      <c r="E6" s="56"/>
      <c r="F6" s="53" t="s">
        <v>828</v>
      </c>
      <c r="G6" s="53" t="s">
        <v>16</v>
      </c>
      <c r="I6" s="53">
        <v>-21</v>
      </c>
    </row>
    <row r="7" spans="1:10" s="53" customFormat="1" x14ac:dyDescent="0.25">
      <c r="A7" s="53" t="s">
        <v>1384</v>
      </c>
      <c r="B7" s="53" t="s">
        <v>1385</v>
      </c>
      <c r="C7" s="1" t="s">
        <v>827</v>
      </c>
      <c r="D7" s="58">
        <v>20</v>
      </c>
      <c r="E7" s="54"/>
      <c r="F7" s="53" t="s">
        <v>828</v>
      </c>
      <c r="G7" s="53" t="s">
        <v>16</v>
      </c>
      <c r="I7" s="53">
        <v>-20</v>
      </c>
    </row>
    <row r="8" spans="1:10" s="53" customFormat="1" x14ac:dyDescent="0.25">
      <c r="A8" s="53" t="s">
        <v>1386</v>
      </c>
      <c r="B8" s="53" t="s">
        <v>1387</v>
      </c>
      <c r="C8" s="1" t="s">
        <v>827</v>
      </c>
      <c r="D8" s="58">
        <v>1</v>
      </c>
      <c r="E8" s="54"/>
      <c r="F8" s="53" t="s">
        <v>828</v>
      </c>
      <c r="G8" s="53" t="s">
        <v>16</v>
      </c>
      <c r="I8" s="53">
        <v>-20</v>
      </c>
    </row>
    <row r="9" spans="1:10" s="53" customFormat="1" x14ac:dyDescent="0.25">
      <c r="A9" s="53" t="s">
        <v>1388</v>
      </c>
      <c r="B9" s="53" t="s">
        <v>1389</v>
      </c>
      <c r="C9" s="1" t="s">
        <v>827</v>
      </c>
      <c r="D9" s="58">
        <v>23</v>
      </c>
      <c r="E9" s="54"/>
      <c r="F9" s="53" t="s">
        <v>828</v>
      </c>
      <c r="G9" s="53" t="s">
        <v>16</v>
      </c>
      <c r="I9" s="53">
        <v>-12</v>
      </c>
    </row>
    <row r="10" spans="1:10" s="53" customFormat="1" x14ac:dyDescent="0.25">
      <c r="A10" s="53" t="s">
        <v>1390</v>
      </c>
      <c r="B10" s="53" t="s">
        <v>1378</v>
      </c>
      <c r="C10" s="1" t="s">
        <v>827</v>
      </c>
      <c r="D10" s="58">
        <v>1358</v>
      </c>
      <c r="E10" s="56"/>
      <c r="F10" s="53" t="s">
        <v>828</v>
      </c>
      <c r="G10" s="53" t="s">
        <v>16</v>
      </c>
      <c r="I10" s="53">
        <v>-25</v>
      </c>
    </row>
    <row r="11" spans="1:10" s="53" customFormat="1" x14ac:dyDescent="0.25">
      <c r="A11" s="53" t="s">
        <v>1391</v>
      </c>
      <c r="B11" s="53" t="s">
        <v>1376</v>
      </c>
      <c r="C11" s="1" t="s">
        <v>827</v>
      </c>
      <c r="D11" s="58">
        <v>1076</v>
      </c>
      <c r="E11" s="56"/>
      <c r="F11" s="53" t="s">
        <v>828</v>
      </c>
      <c r="G11" s="53" t="s">
        <v>16</v>
      </c>
      <c r="I11" s="53">
        <v>-18.114000000000001</v>
      </c>
    </row>
    <row r="12" spans="1:10" s="53" customFormat="1" x14ac:dyDescent="0.25">
      <c r="A12" s="53" t="s">
        <v>1392</v>
      </c>
      <c r="B12" s="53" t="s">
        <v>1377</v>
      </c>
      <c r="C12" s="1" t="s">
        <v>827</v>
      </c>
      <c r="D12" s="58">
        <v>6143</v>
      </c>
      <c r="E12" s="56"/>
      <c r="F12" s="53" t="s">
        <v>828</v>
      </c>
      <c r="G12" s="53" t="s">
        <v>16</v>
      </c>
      <c r="I12" s="53">
        <v>-20</v>
      </c>
    </row>
    <row r="13" spans="1:10" x14ac:dyDescent="0.25">
      <c r="A13" t="s">
        <v>1393</v>
      </c>
      <c r="B13" t="s">
        <v>1394</v>
      </c>
      <c r="C13" s="1" t="s">
        <v>827</v>
      </c>
      <c r="D13" s="59">
        <v>55</v>
      </c>
      <c r="E13" s="28"/>
      <c r="F13" s="53" t="s">
        <v>828</v>
      </c>
      <c r="G13" s="53" t="s">
        <v>16</v>
      </c>
      <c r="H13"/>
      <c r="J13" s="24"/>
    </row>
    <row r="14" spans="1:10" x14ac:dyDescent="0.25">
      <c r="A14" t="s">
        <v>1395</v>
      </c>
      <c r="B14" t="s">
        <v>1396</v>
      </c>
      <c r="C14" s="1" t="s">
        <v>827</v>
      </c>
      <c r="D14" s="59">
        <v>26923</v>
      </c>
      <c r="E14" s="28"/>
      <c r="F14" s="53" t="s">
        <v>828</v>
      </c>
      <c r="G14" s="53" t="s">
        <v>16</v>
      </c>
      <c r="H14"/>
      <c r="J14" s="24"/>
    </row>
    <row r="15" spans="1:10" x14ac:dyDescent="0.25">
      <c r="A15" t="s">
        <v>1397</v>
      </c>
      <c r="B15" t="s">
        <v>1398</v>
      </c>
      <c r="C15" s="1" t="s">
        <v>827</v>
      </c>
      <c r="D15" s="59">
        <v>2</v>
      </c>
      <c r="E15" s="28"/>
      <c r="F15" s="53" t="s">
        <v>828</v>
      </c>
      <c r="G15" s="53" t="s">
        <v>16</v>
      </c>
      <c r="H15"/>
      <c r="J15" s="24"/>
    </row>
    <row r="16" spans="1:10" x14ac:dyDescent="0.25">
      <c r="A16" t="s">
        <v>1399</v>
      </c>
      <c r="B16" t="s">
        <v>1400</v>
      </c>
      <c r="C16" s="1" t="s">
        <v>827</v>
      </c>
      <c r="D16" s="59">
        <v>3</v>
      </c>
      <c r="E16" s="28"/>
      <c r="F16" s="53" t="s">
        <v>828</v>
      </c>
      <c r="G16" s="53" t="s">
        <v>16</v>
      </c>
      <c r="H16"/>
      <c r="J16" s="24"/>
    </row>
    <row r="17" spans="1:10" x14ac:dyDescent="0.25">
      <c r="A17" t="s">
        <v>1401</v>
      </c>
      <c r="B17" t="s">
        <v>1402</v>
      </c>
      <c r="C17" s="1" t="s">
        <v>827</v>
      </c>
      <c r="D17" s="59">
        <v>14</v>
      </c>
      <c r="E17" s="28"/>
      <c r="F17" s="53" t="s">
        <v>828</v>
      </c>
      <c r="G17" s="53" t="s">
        <v>16</v>
      </c>
      <c r="H17"/>
      <c r="J17" s="24"/>
    </row>
    <row r="18" spans="1:10" x14ac:dyDescent="0.25">
      <c r="A18" t="s">
        <v>1403</v>
      </c>
      <c r="B18" t="s">
        <v>1404</v>
      </c>
      <c r="C18" s="1" t="s">
        <v>827</v>
      </c>
      <c r="D18" s="59">
        <v>559386</v>
      </c>
      <c r="E18" s="56"/>
      <c r="F18" s="53" t="s">
        <v>828</v>
      </c>
      <c r="G18" s="53" t="s">
        <v>16</v>
      </c>
      <c r="H18"/>
    </row>
    <row r="19" spans="1:10" s="53" customFormat="1" x14ac:dyDescent="0.25">
      <c r="A19" s="53" t="s">
        <v>1405</v>
      </c>
      <c r="B19" s="53" t="s">
        <v>1406</v>
      </c>
      <c r="C19" s="1" t="s">
        <v>827</v>
      </c>
      <c r="D19" s="58">
        <v>171355</v>
      </c>
      <c r="E19" s="56"/>
      <c r="F19" s="53" t="s">
        <v>828</v>
      </c>
      <c r="G19" s="53" t="s">
        <v>16</v>
      </c>
      <c r="I19" s="53">
        <v>-31.733000000000001</v>
      </c>
    </row>
    <row r="20" spans="1:10" s="53" customFormat="1" x14ac:dyDescent="0.25">
      <c r="A20" s="53" t="s">
        <v>1407</v>
      </c>
      <c r="B20" s="53" t="s">
        <v>1408</v>
      </c>
      <c r="C20" s="1" t="s">
        <v>827</v>
      </c>
      <c r="D20" s="58">
        <v>6777</v>
      </c>
      <c r="E20" s="56"/>
      <c r="F20" s="53" t="s">
        <v>828</v>
      </c>
      <c r="G20" s="53" t="s">
        <v>16</v>
      </c>
      <c r="I20" s="53">
        <v>-21</v>
      </c>
    </row>
    <row r="21" spans="1:10" s="53" customFormat="1" x14ac:dyDescent="0.25">
      <c r="A21" s="53" t="s">
        <v>1409</v>
      </c>
      <c r="B21" s="53" t="s">
        <v>1410</v>
      </c>
      <c r="C21" s="1" t="s">
        <v>827</v>
      </c>
      <c r="D21" s="58">
        <v>94</v>
      </c>
      <c r="E21" s="54"/>
      <c r="F21" s="53" t="s">
        <v>828</v>
      </c>
      <c r="G21" s="53" t="s">
        <v>16</v>
      </c>
      <c r="I21" s="53">
        <v>-20</v>
      </c>
    </row>
    <row r="22" spans="1:10" s="53" customFormat="1" x14ac:dyDescent="0.25">
      <c r="A22" s="53" t="s">
        <v>1411</v>
      </c>
      <c r="B22" s="53" t="s">
        <v>1412</v>
      </c>
      <c r="C22" s="1" t="s">
        <v>827</v>
      </c>
      <c r="D22" s="58">
        <v>5</v>
      </c>
      <c r="E22" s="54"/>
      <c r="F22" s="53" t="s">
        <v>828</v>
      </c>
      <c r="G22" s="53" t="s">
        <v>16</v>
      </c>
      <c r="I22" s="53">
        <v>-20</v>
      </c>
    </row>
    <row r="23" spans="1:10" s="53" customFormat="1" x14ac:dyDescent="0.25">
      <c r="A23" s="53" t="s">
        <v>1413</v>
      </c>
      <c r="B23" s="53" t="s">
        <v>1414</v>
      </c>
      <c r="C23" s="1" t="s">
        <v>827</v>
      </c>
      <c r="D23" s="58">
        <v>93</v>
      </c>
      <c r="E23" s="54"/>
      <c r="F23" s="53" t="s">
        <v>828</v>
      </c>
      <c r="G23" s="53" t="s">
        <v>16</v>
      </c>
      <c r="I23" s="53">
        <v>-12</v>
      </c>
    </row>
    <row r="24" spans="1:10" s="53" customFormat="1" x14ac:dyDescent="0.25">
      <c r="A24" s="53" t="s">
        <v>1415</v>
      </c>
      <c r="B24" s="53" t="s">
        <v>1416</v>
      </c>
      <c r="C24" s="1" t="s">
        <v>827</v>
      </c>
      <c r="D24" s="58">
        <v>1732</v>
      </c>
      <c r="E24" s="56"/>
      <c r="F24" s="53" t="s">
        <v>828</v>
      </c>
      <c r="G24" s="53" t="s">
        <v>16</v>
      </c>
      <c r="I24" s="53">
        <v>-25</v>
      </c>
    </row>
    <row r="25" spans="1:10" s="53" customFormat="1" x14ac:dyDescent="0.25">
      <c r="A25" s="53" t="s">
        <v>1417</v>
      </c>
      <c r="B25" s="53" t="s">
        <v>1429</v>
      </c>
      <c r="C25" s="1" t="s">
        <v>827</v>
      </c>
      <c r="D25" s="58">
        <v>5765</v>
      </c>
      <c r="E25" s="56"/>
      <c r="F25" s="53" t="s">
        <v>828</v>
      </c>
      <c r="G25" s="53" t="s">
        <v>16</v>
      </c>
      <c r="I25" s="53">
        <v>-18.114000000000001</v>
      </c>
    </row>
    <row r="26" spans="1:10" x14ac:dyDescent="0.25">
      <c r="A26" t="s">
        <v>1418</v>
      </c>
      <c r="B26" t="s">
        <v>1419</v>
      </c>
      <c r="C26" s="1" t="s">
        <v>827</v>
      </c>
      <c r="D26" s="59">
        <v>15291</v>
      </c>
      <c r="E26" s="56"/>
      <c r="F26" s="53" t="s">
        <v>828</v>
      </c>
      <c r="G26" s="53" t="s">
        <v>16</v>
      </c>
      <c r="H26"/>
      <c r="I26" s="53">
        <v>-20</v>
      </c>
    </row>
    <row r="27" spans="1:10" x14ac:dyDescent="0.25">
      <c r="A27" t="s">
        <v>1434</v>
      </c>
      <c r="B27" t="s">
        <v>1464</v>
      </c>
      <c r="C27" s="1" t="s">
        <v>827</v>
      </c>
      <c r="D27" s="59">
        <v>392</v>
      </c>
      <c r="E27" s="28"/>
      <c r="F27" s="53" t="s">
        <v>828</v>
      </c>
      <c r="G27" s="53" t="s">
        <v>16</v>
      </c>
      <c r="J27" s="4"/>
    </row>
    <row r="28" spans="1:10" x14ac:dyDescent="0.25">
      <c r="A28" t="s">
        <v>1438</v>
      </c>
      <c r="B28" t="s">
        <v>1465</v>
      </c>
      <c r="C28" s="1" t="s">
        <v>827</v>
      </c>
      <c r="D28" s="59">
        <v>119353</v>
      </c>
      <c r="E28" s="28"/>
      <c r="F28" s="53" t="s">
        <v>828</v>
      </c>
      <c r="G28" s="53" t="s">
        <v>16</v>
      </c>
      <c r="J28" s="4"/>
    </row>
    <row r="29" spans="1:10" x14ac:dyDescent="0.25">
      <c r="A29" t="s">
        <v>1432</v>
      </c>
      <c r="B29" t="s">
        <v>1467</v>
      </c>
      <c r="C29" s="1" t="s">
        <v>827</v>
      </c>
      <c r="D29" s="59">
        <v>32</v>
      </c>
      <c r="E29" s="28"/>
      <c r="F29" s="53" t="s">
        <v>828</v>
      </c>
      <c r="G29" s="53" t="s">
        <v>16</v>
      </c>
      <c r="J29" s="4"/>
    </row>
    <row r="30" spans="1:10" x14ac:dyDescent="0.25">
      <c r="A30" t="s">
        <v>1433</v>
      </c>
      <c r="B30" t="s">
        <v>1466</v>
      </c>
      <c r="C30" s="1" t="s">
        <v>827</v>
      </c>
      <c r="D30" s="59">
        <v>10</v>
      </c>
      <c r="E30" s="28"/>
      <c r="F30" s="53" t="s">
        <v>828</v>
      </c>
      <c r="G30" s="53" t="s">
        <v>16</v>
      </c>
      <c r="J30" s="4"/>
    </row>
    <row r="31" spans="1:10" x14ac:dyDescent="0.25">
      <c r="A31" t="s">
        <v>1439</v>
      </c>
      <c r="B31" t="s">
        <v>1468</v>
      </c>
      <c r="C31" s="1" t="s">
        <v>827</v>
      </c>
      <c r="D31" s="59">
        <v>14</v>
      </c>
      <c r="E31" s="28"/>
      <c r="F31" s="53" t="s">
        <v>828</v>
      </c>
      <c r="G31" s="53" t="s">
        <v>16</v>
      </c>
      <c r="J31" s="4"/>
    </row>
    <row r="32" spans="1:10" x14ac:dyDescent="0.25">
      <c r="A32" t="s">
        <v>1420</v>
      </c>
      <c r="B32" t="s">
        <v>1379</v>
      </c>
      <c r="C32" s="1" t="s">
        <v>827</v>
      </c>
      <c r="D32" s="59">
        <v>1393</v>
      </c>
      <c r="E32" s="28"/>
      <c r="F32" t="s">
        <v>16</v>
      </c>
      <c r="G32" s="53" t="s">
        <v>16</v>
      </c>
      <c r="J32" s="4"/>
    </row>
    <row r="33" spans="1:10" x14ac:dyDescent="0.25">
      <c r="A33" t="s">
        <v>1421</v>
      </c>
      <c r="B33" t="s">
        <v>1444</v>
      </c>
      <c r="C33" s="1" t="s">
        <v>827</v>
      </c>
      <c r="D33" s="59">
        <v>217</v>
      </c>
      <c r="E33" s="28"/>
      <c r="F33" t="s">
        <v>16</v>
      </c>
      <c r="G33" s="53" t="s">
        <v>16</v>
      </c>
      <c r="I33" s="53">
        <v>-31.733000000000001</v>
      </c>
      <c r="J33" s="4"/>
    </row>
    <row r="34" spans="1:10" x14ac:dyDescent="0.25">
      <c r="A34" t="s">
        <v>1423</v>
      </c>
      <c r="B34" t="s">
        <v>1445</v>
      </c>
      <c r="C34" s="1" t="s">
        <v>827</v>
      </c>
      <c r="D34" s="59">
        <v>32</v>
      </c>
      <c r="E34" s="28"/>
      <c r="F34" t="s">
        <v>16</v>
      </c>
      <c r="G34" s="53" t="s">
        <v>16</v>
      </c>
      <c r="I34" s="53">
        <v>-21</v>
      </c>
      <c r="J34" s="4"/>
    </row>
    <row r="35" spans="1:10" x14ac:dyDescent="0.25">
      <c r="A35" t="s">
        <v>1441</v>
      </c>
      <c r="B35" t="s">
        <v>1446</v>
      </c>
      <c r="C35" s="1" t="s">
        <v>827</v>
      </c>
      <c r="D35" s="59">
        <v>0</v>
      </c>
      <c r="E35" s="28"/>
      <c r="F35" t="s">
        <v>16</v>
      </c>
      <c r="G35" s="53" t="s">
        <v>16</v>
      </c>
      <c r="I35" s="53">
        <v>-20</v>
      </c>
      <c r="J35" s="4"/>
    </row>
    <row r="36" spans="1:10" x14ac:dyDescent="0.25">
      <c r="A36" t="s">
        <v>1442</v>
      </c>
      <c r="B36" t="s">
        <v>1447</v>
      </c>
      <c r="C36" s="1" t="s">
        <v>827</v>
      </c>
      <c r="D36" s="59">
        <v>0</v>
      </c>
      <c r="E36" s="28"/>
      <c r="F36" t="s">
        <v>16</v>
      </c>
      <c r="G36" s="53" t="s">
        <v>16</v>
      </c>
      <c r="I36" s="53">
        <v>-20</v>
      </c>
      <c r="J36" s="4"/>
    </row>
    <row r="37" spans="1:10" x14ac:dyDescent="0.25">
      <c r="A37" t="s">
        <v>1443</v>
      </c>
      <c r="B37" t="s">
        <v>1448</v>
      </c>
      <c r="C37" s="1" t="s">
        <v>827</v>
      </c>
      <c r="D37" s="59">
        <v>0</v>
      </c>
      <c r="E37" s="28"/>
      <c r="F37" t="s">
        <v>16</v>
      </c>
      <c r="G37" s="53" t="s">
        <v>16</v>
      </c>
      <c r="I37" s="53">
        <v>-12</v>
      </c>
      <c r="J37" s="4"/>
    </row>
    <row r="38" spans="1:10" x14ac:dyDescent="0.25">
      <c r="A38" t="s">
        <v>1424</v>
      </c>
      <c r="B38" t="s">
        <v>1449</v>
      </c>
      <c r="C38" s="1" t="s">
        <v>827</v>
      </c>
      <c r="D38" s="59">
        <v>13</v>
      </c>
      <c r="E38" s="28"/>
      <c r="F38" t="s">
        <v>16</v>
      </c>
      <c r="G38" s="53" t="s">
        <v>16</v>
      </c>
      <c r="I38" s="53">
        <v>-25</v>
      </c>
      <c r="J38" s="4"/>
    </row>
    <row r="39" spans="1:10" x14ac:dyDescent="0.25">
      <c r="A39" t="s">
        <v>1425</v>
      </c>
      <c r="B39" t="s">
        <v>1450</v>
      </c>
      <c r="C39" s="1" t="s">
        <v>827</v>
      </c>
      <c r="D39" s="59">
        <v>8</v>
      </c>
      <c r="E39" s="28"/>
      <c r="F39" t="s">
        <v>16</v>
      </c>
      <c r="G39" s="53" t="s">
        <v>16</v>
      </c>
      <c r="I39" s="53">
        <v>-18.114000000000001</v>
      </c>
      <c r="J39" s="4"/>
    </row>
    <row r="40" spans="1:10" x14ac:dyDescent="0.25">
      <c r="A40" t="s">
        <v>1422</v>
      </c>
      <c r="B40" t="s">
        <v>1451</v>
      </c>
      <c r="C40" s="1" t="s">
        <v>827</v>
      </c>
      <c r="D40" s="59">
        <v>111</v>
      </c>
      <c r="E40" s="28"/>
      <c r="F40" t="s">
        <v>16</v>
      </c>
      <c r="G40" s="53" t="s">
        <v>16</v>
      </c>
      <c r="I40" s="53">
        <v>-20</v>
      </c>
      <c r="J40" s="4"/>
    </row>
    <row r="41" spans="1:10" x14ac:dyDescent="0.25">
      <c r="A41" t="s">
        <v>1469</v>
      </c>
      <c r="B41" t="s">
        <v>1472</v>
      </c>
      <c r="C41" s="1" t="s">
        <v>827</v>
      </c>
      <c r="D41" s="59">
        <v>0</v>
      </c>
      <c r="E41" s="28"/>
      <c r="F41" t="s">
        <v>16</v>
      </c>
      <c r="G41" s="53" t="s">
        <v>16</v>
      </c>
      <c r="J41" s="4"/>
    </row>
    <row r="42" spans="1:10" x14ac:dyDescent="0.25">
      <c r="A42" t="s">
        <v>1436</v>
      </c>
      <c r="B42" t="s">
        <v>1473</v>
      </c>
      <c r="C42" s="1" t="s">
        <v>827</v>
      </c>
      <c r="D42" s="59">
        <v>16</v>
      </c>
      <c r="E42" s="28"/>
      <c r="F42" t="s">
        <v>16</v>
      </c>
      <c r="G42" s="53" t="s">
        <v>16</v>
      </c>
      <c r="J42" s="4"/>
    </row>
    <row r="43" spans="1:10" x14ac:dyDescent="0.25">
      <c r="A43" t="s">
        <v>1435</v>
      </c>
      <c r="B43" t="s">
        <v>1474</v>
      </c>
      <c r="C43" s="1" t="s">
        <v>827</v>
      </c>
      <c r="D43" s="59">
        <v>0</v>
      </c>
      <c r="E43" s="28"/>
      <c r="F43" t="s">
        <v>16</v>
      </c>
      <c r="G43" s="53" t="s">
        <v>16</v>
      </c>
      <c r="J43" s="4"/>
    </row>
    <row r="44" spans="1:10" x14ac:dyDescent="0.25">
      <c r="A44" t="s">
        <v>1470</v>
      </c>
      <c r="B44" t="s">
        <v>1475</v>
      </c>
      <c r="C44" s="1" t="s">
        <v>827</v>
      </c>
      <c r="D44" s="59">
        <v>0</v>
      </c>
      <c r="E44" s="28"/>
      <c r="F44" t="s">
        <v>16</v>
      </c>
      <c r="G44" s="53" t="s">
        <v>16</v>
      </c>
      <c r="J44" s="4"/>
    </row>
    <row r="45" spans="1:10" x14ac:dyDescent="0.25">
      <c r="A45" t="s">
        <v>1471</v>
      </c>
      <c r="B45" t="s">
        <v>1476</v>
      </c>
      <c r="C45" s="1" t="s">
        <v>827</v>
      </c>
      <c r="D45" s="59">
        <v>0</v>
      </c>
      <c r="E45" s="28"/>
      <c r="F45" t="s">
        <v>16</v>
      </c>
      <c r="G45" s="53" t="s">
        <v>16</v>
      </c>
      <c r="J45" s="4"/>
    </row>
    <row r="46" spans="1:10" x14ac:dyDescent="0.25">
      <c r="A46" t="s">
        <v>1440</v>
      </c>
      <c r="B46" t="s">
        <v>1463</v>
      </c>
      <c r="C46" s="1" t="s">
        <v>827</v>
      </c>
      <c r="D46" s="59">
        <v>4144</v>
      </c>
      <c r="E46" s="28"/>
      <c r="F46" t="s">
        <v>16</v>
      </c>
      <c r="G46" s="53" t="s">
        <v>16</v>
      </c>
      <c r="J46" s="4"/>
    </row>
    <row r="47" spans="1:10" x14ac:dyDescent="0.25">
      <c r="A47" t="s">
        <v>1426</v>
      </c>
      <c r="B47" t="s">
        <v>1452</v>
      </c>
      <c r="C47" s="1" t="s">
        <v>827</v>
      </c>
      <c r="D47" s="59">
        <v>898</v>
      </c>
      <c r="E47" s="28"/>
      <c r="F47" t="s">
        <v>16</v>
      </c>
      <c r="G47" s="53" t="s">
        <v>16</v>
      </c>
      <c r="I47" s="53">
        <v>-31.733000000000001</v>
      </c>
      <c r="J47" s="4"/>
    </row>
    <row r="48" spans="1:10" x14ac:dyDescent="0.25">
      <c r="A48" t="s">
        <v>1427</v>
      </c>
      <c r="B48" t="s">
        <v>1453</v>
      </c>
      <c r="C48" s="1" t="s">
        <v>827</v>
      </c>
      <c r="D48" s="59">
        <v>102</v>
      </c>
      <c r="E48" s="28"/>
      <c r="F48" t="s">
        <v>16</v>
      </c>
      <c r="G48" s="53" t="s">
        <v>16</v>
      </c>
      <c r="I48" s="53">
        <v>-21</v>
      </c>
      <c r="J48" s="4"/>
    </row>
    <row r="49" spans="1:10" x14ac:dyDescent="0.25">
      <c r="A49" t="s">
        <v>1460</v>
      </c>
      <c r="B49" t="s">
        <v>1454</v>
      </c>
      <c r="C49" s="1" t="s">
        <v>827</v>
      </c>
      <c r="D49" s="59">
        <v>0</v>
      </c>
      <c r="E49" s="28"/>
      <c r="F49" t="s">
        <v>16</v>
      </c>
      <c r="G49" s="53" t="s">
        <v>16</v>
      </c>
      <c r="I49" s="53">
        <v>-20</v>
      </c>
      <c r="J49" s="4"/>
    </row>
    <row r="50" spans="1:10" x14ac:dyDescent="0.25">
      <c r="A50" t="s">
        <v>1461</v>
      </c>
      <c r="B50" t="s">
        <v>1455</v>
      </c>
      <c r="C50" s="1" t="s">
        <v>827</v>
      </c>
      <c r="D50" s="59">
        <v>0</v>
      </c>
      <c r="E50" s="28"/>
      <c r="F50" t="s">
        <v>16</v>
      </c>
      <c r="G50" s="53" t="s">
        <v>16</v>
      </c>
      <c r="I50" s="53">
        <v>-20</v>
      </c>
      <c r="J50" s="4"/>
    </row>
    <row r="51" spans="1:10" x14ac:dyDescent="0.25">
      <c r="A51" t="s">
        <v>1462</v>
      </c>
      <c r="B51" t="s">
        <v>1456</v>
      </c>
      <c r="C51" s="1" t="s">
        <v>827</v>
      </c>
      <c r="D51" s="59">
        <v>0</v>
      </c>
      <c r="E51" s="28"/>
      <c r="F51" t="s">
        <v>16</v>
      </c>
      <c r="G51" s="53" t="s">
        <v>16</v>
      </c>
      <c r="I51" s="53">
        <v>-12</v>
      </c>
      <c r="J51" s="4"/>
    </row>
    <row r="52" spans="1:10" x14ac:dyDescent="0.25">
      <c r="A52" t="s">
        <v>1431</v>
      </c>
      <c r="B52" t="s">
        <v>1457</v>
      </c>
      <c r="C52" s="1" t="s">
        <v>827</v>
      </c>
      <c r="D52" s="59">
        <v>23</v>
      </c>
      <c r="E52" s="28"/>
      <c r="F52" t="s">
        <v>16</v>
      </c>
      <c r="G52" s="53" t="s">
        <v>16</v>
      </c>
      <c r="I52" s="53">
        <v>-25</v>
      </c>
      <c r="J52" s="4"/>
    </row>
    <row r="53" spans="1:10" x14ac:dyDescent="0.25">
      <c r="A53" t="s">
        <v>1430</v>
      </c>
      <c r="B53" t="s">
        <v>1458</v>
      </c>
      <c r="C53" s="1" t="s">
        <v>827</v>
      </c>
      <c r="D53" s="59">
        <v>53</v>
      </c>
      <c r="E53" s="28"/>
      <c r="F53" t="s">
        <v>16</v>
      </c>
      <c r="G53" s="53" t="s">
        <v>16</v>
      </c>
      <c r="I53" s="53">
        <v>-18.114000000000001</v>
      </c>
      <c r="J53" s="4"/>
    </row>
    <row r="54" spans="1:10" x14ac:dyDescent="0.25">
      <c r="A54" t="s">
        <v>1428</v>
      </c>
      <c r="B54" t="s">
        <v>1459</v>
      </c>
      <c r="C54" s="1" t="s">
        <v>827</v>
      </c>
      <c r="D54" s="59">
        <v>318</v>
      </c>
      <c r="E54" s="28"/>
      <c r="F54" t="s">
        <v>16</v>
      </c>
      <c r="G54" s="53" t="s">
        <v>16</v>
      </c>
      <c r="I54" s="53">
        <v>-20</v>
      </c>
      <c r="J54" s="4"/>
    </row>
    <row r="55" spans="1:10" x14ac:dyDescent="0.25">
      <c r="A55" t="s">
        <v>1477</v>
      </c>
      <c r="B55" t="s">
        <v>1481</v>
      </c>
      <c r="C55" s="1" t="s">
        <v>827</v>
      </c>
      <c r="D55" s="59">
        <v>0</v>
      </c>
      <c r="E55" s="28"/>
      <c r="F55" t="s">
        <v>16</v>
      </c>
      <c r="G55" s="53" t="s">
        <v>16</v>
      </c>
      <c r="J55" s="4"/>
    </row>
    <row r="56" spans="1:10" x14ac:dyDescent="0.25">
      <c r="A56" t="s">
        <v>1437</v>
      </c>
      <c r="B56" t="s">
        <v>1482</v>
      </c>
      <c r="C56" s="1" t="s">
        <v>827</v>
      </c>
      <c r="D56" s="59">
        <v>47</v>
      </c>
      <c r="E56" s="28"/>
      <c r="F56" t="s">
        <v>16</v>
      </c>
      <c r="G56" s="53" t="s">
        <v>16</v>
      </c>
      <c r="J56" s="4"/>
    </row>
    <row r="57" spans="1:10" x14ac:dyDescent="0.25">
      <c r="A57" t="s">
        <v>1478</v>
      </c>
      <c r="B57" t="s">
        <v>1483</v>
      </c>
      <c r="C57" s="1" t="s">
        <v>827</v>
      </c>
      <c r="D57" s="59">
        <v>0</v>
      </c>
      <c r="E57" s="28"/>
      <c r="F57" t="s">
        <v>16</v>
      </c>
      <c r="G57" s="53" t="s">
        <v>16</v>
      </c>
      <c r="J57" s="4"/>
    </row>
    <row r="58" spans="1:10" x14ac:dyDescent="0.25">
      <c r="A58" t="s">
        <v>1479</v>
      </c>
      <c r="B58" t="s">
        <v>1484</v>
      </c>
      <c r="C58" s="1" t="s">
        <v>827</v>
      </c>
      <c r="D58" s="59">
        <v>0</v>
      </c>
      <c r="E58" s="28"/>
      <c r="F58" t="s">
        <v>16</v>
      </c>
      <c r="G58" s="53" t="s">
        <v>16</v>
      </c>
      <c r="J58" s="4"/>
    </row>
    <row r="59" spans="1:10" x14ac:dyDescent="0.25">
      <c r="A59" t="s">
        <v>1480</v>
      </c>
      <c r="B59" t="s">
        <v>1485</v>
      </c>
      <c r="C59" s="1" t="s">
        <v>827</v>
      </c>
      <c r="D59" s="59">
        <v>0</v>
      </c>
      <c r="E59" s="28"/>
      <c r="F59" t="s">
        <v>16</v>
      </c>
      <c r="G59" s="53" t="s">
        <v>16</v>
      </c>
      <c r="J59" s="4"/>
    </row>
    <row r="60" spans="1:10" x14ac:dyDescent="0.25">
      <c r="B60" t="s">
        <v>1521</v>
      </c>
      <c r="D60" s="59">
        <v>296109</v>
      </c>
      <c r="E60" s="28"/>
      <c r="F60" s="28" t="s">
        <v>1518</v>
      </c>
      <c r="G60" s="53" t="s">
        <v>16</v>
      </c>
      <c r="H60"/>
    </row>
    <row r="61" spans="1:10" x14ac:dyDescent="0.25">
      <c r="B61" t="s">
        <v>1520</v>
      </c>
      <c r="D61" s="29">
        <v>514</v>
      </c>
      <c r="E61" s="28"/>
      <c r="F61" s="28" t="s">
        <v>1518</v>
      </c>
      <c r="G61" t="s">
        <v>828</v>
      </c>
      <c r="H61"/>
    </row>
    <row r="62" spans="1:10" x14ac:dyDescent="0.25">
      <c r="C62" s="55" t="s">
        <v>1519</v>
      </c>
      <c r="D62" s="57">
        <f>SUM(Table2[Count of Customers or Meters])</f>
        <v>1259324</v>
      </c>
      <c r="J62" s="4"/>
    </row>
    <row r="64" spans="1:10" x14ac:dyDescent="0.25">
      <c r="C64" s="55"/>
      <c r="D64" s="24"/>
    </row>
    <row r="65" spans="3:4" x14ac:dyDescent="0.25">
      <c r="C65" s="55"/>
      <c r="D65" s="24"/>
    </row>
    <row r="66" spans="3:4" x14ac:dyDescent="0.25">
      <c r="C66" s="55"/>
      <c r="D66" s="24"/>
    </row>
  </sheetData>
  <mergeCells count="1">
    <mergeCell ref="A2:B2"/>
  </mergeCells>
  <phoneticPr fontId="2" type="noConversion"/>
  <dataValidations count="1">
    <dataValidation type="list" showInputMessage="1" showErrorMessage="1" sqref="C2" xr:uid="{0C70BAB7-E571-1D40-9B6B-2FCE1B1CD784}">
      <formula1>"Customers,Meters"</formula1>
    </dataValidation>
  </dataValidations>
  <hyperlinks>
    <hyperlink ref="C5" r:id="rId1" xr:uid="{D131C952-1A9E-4713-BB8F-6B22D8DF89DF}"/>
  </hyperlinks>
  <pageMargins left="0.7" right="0.7" top="0.75" bottom="0.75" header="0.3" footer="0.3"/>
  <pageSetup scale="37" fitToHeight="0" orientation="landscape"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9F15D-6C8E-4D13-96E6-B6B675380570}">
  <dimension ref="A2:C74"/>
  <sheetViews>
    <sheetView zoomScale="90" zoomScaleNormal="90" workbookViewId="0"/>
  </sheetViews>
  <sheetFormatPr defaultColWidth="8.875" defaultRowHeight="15.75" x14ac:dyDescent="0.25"/>
  <cols>
    <col min="1" max="1" width="38" style="4" customWidth="1"/>
    <col min="2" max="2" width="15.5" customWidth="1"/>
    <col min="3" max="3" width="16.375" customWidth="1"/>
  </cols>
  <sheetData>
    <row r="2" spans="1:3" x14ac:dyDescent="0.25">
      <c r="A2" s="33" t="s">
        <v>18</v>
      </c>
      <c r="B2" s="6" t="s">
        <v>29</v>
      </c>
      <c r="C2" s="6" t="s">
        <v>30</v>
      </c>
    </row>
    <row r="3" spans="1:3" ht="30" x14ac:dyDescent="0.25">
      <c r="A3" s="33" t="s">
        <v>1489</v>
      </c>
      <c r="B3" s="32">
        <v>5.7799999999999997E-2</v>
      </c>
      <c r="C3" s="32">
        <v>5.7799999999999997E-2</v>
      </c>
    </row>
    <row r="4" spans="1:3" ht="30" x14ac:dyDescent="0.25">
      <c r="A4" s="33" t="s">
        <v>1490</v>
      </c>
      <c r="B4" s="32">
        <v>1.0999999999999999E-2</v>
      </c>
      <c r="C4" s="32">
        <v>1.0999999999999999E-2</v>
      </c>
    </row>
    <row r="5" spans="1:3" x14ac:dyDescent="0.25">
      <c r="A5" s="33" t="s">
        <v>1486</v>
      </c>
      <c r="B5" s="30">
        <v>2.9999999999999997E-4</v>
      </c>
      <c r="C5" s="30">
        <v>2.9999999999999997E-4</v>
      </c>
    </row>
    <row r="6" spans="1:3" x14ac:dyDescent="0.25">
      <c r="A6" s="33" t="s">
        <v>1487</v>
      </c>
      <c r="B6" s="30">
        <v>1E-3</v>
      </c>
      <c r="C6" s="30">
        <v>1E-3</v>
      </c>
    </row>
    <row r="7" spans="1:3" x14ac:dyDescent="0.25">
      <c r="A7" s="33" t="s">
        <v>1488</v>
      </c>
      <c r="B7" s="30">
        <v>2.5000000000000001E-3</v>
      </c>
      <c r="C7" s="30">
        <v>2.5000000000000001E-3</v>
      </c>
    </row>
    <row r="8" spans="1:3" x14ac:dyDescent="0.25">
      <c r="A8" s="33"/>
      <c r="B8" s="31"/>
      <c r="C8" s="31"/>
    </row>
    <row r="9" spans="1:3" x14ac:dyDescent="0.25">
      <c r="A9" s="33"/>
      <c r="B9" s="31"/>
      <c r="C9" s="31"/>
    </row>
    <row r="10" spans="1:3" x14ac:dyDescent="0.25">
      <c r="A10" s="33"/>
      <c r="B10" s="31"/>
      <c r="C10" s="31"/>
    </row>
    <row r="11" spans="1:3" x14ac:dyDescent="0.25">
      <c r="A11" s="33"/>
      <c r="B11" s="6"/>
      <c r="C11" s="6"/>
    </row>
    <row r="12" spans="1:3" x14ac:dyDescent="0.25">
      <c r="A12" s="33"/>
      <c r="B12" s="6"/>
      <c r="C12" s="6"/>
    </row>
    <row r="13" spans="1:3" x14ac:dyDescent="0.25">
      <c r="A13" s="33"/>
      <c r="B13" s="6"/>
      <c r="C13" s="6"/>
    </row>
    <row r="14" spans="1:3" x14ac:dyDescent="0.25">
      <c r="A14" s="33"/>
      <c r="B14" s="6"/>
      <c r="C14" s="6"/>
    </row>
    <row r="15" spans="1:3" x14ac:dyDescent="0.25">
      <c r="A15" s="33"/>
      <c r="B15" s="6"/>
      <c r="C15" s="6"/>
    </row>
    <row r="16" spans="1:3" x14ac:dyDescent="0.25">
      <c r="A16" s="33"/>
      <c r="B16" s="6"/>
      <c r="C16" s="6"/>
    </row>
    <row r="17" spans="1:3" x14ac:dyDescent="0.25">
      <c r="A17" s="33"/>
      <c r="B17" s="6"/>
      <c r="C17" s="6"/>
    </row>
    <row r="18" spans="1:3" x14ac:dyDescent="0.25">
      <c r="A18" s="33"/>
      <c r="B18" s="6"/>
      <c r="C18" s="6"/>
    </row>
    <row r="19" spans="1:3" x14ac:dyDescent="0.25">
      <c r="A19" s="33"/>
      <c r="B19" s="6"/>
      <c r="C19" s="6"/>
    </row>
    <row r="20" spans="1:3" x14ac:dyDescent="0.25">
      <c r="A20" s="33"/>
      <c r="B20" s="6"/>
      <c r="C20" s="6"/>
    </row>
    <row r="21" spans="1:3" x14ac:dyDescent="0.25">
      <c r="A21" s="33"/>
      <c r="B21" s="6"/>
      <c r="C21" s="6"/>
    </row>
    <row r="22" spans="1:3" x14ac:dyDescent="0.25">
      <c r="A22" s="33"/>
      <c r="B22" s="6"/>
      <c r="C22" s="6"/>
    </row>
    <row r="23" spans="1:3" x14ac:dyDescent="0.25">
      <c r="A23" s="33"/>
      <c r="B23" s="6"/>
      <c r="C23" s="6"/>
    </row>
    <row r="24" spans="1:3" x14ac:dyDescent="0.25">
      <c r="A24" s="33"/>
      <c r="B24" s="6"/>
      <c r="C24" s="6"/>
    </row>
    <row r="25" spans="1:3" x14ac:dyDescent="0.25">
      <c r="A25" s="33"/>
      <c r="B25" s="6"/>
      <c r="C25" s="6"/>
    </row>
    <row r="26" spans="1:3" x14ac:dyDescent="0.25">
      <c r="A26" s="33"/>
      <c r="B26" s="6"/>
      <c r="C26" s="6"/>
    </row>
    <row r="27" spans="1:3" x14ac:dyDescent="0.25">
      <c r="A27" s="33"/>
      <c r="B27" s="6"/>
      <c r="C27" s="6"/>
    </row>
    <row r="28" spans="1:3" x14ac:dyDescent="0.25">
      <c r="A28" s="33"/>
      <c r="B28" s="6"/>
      <c r="C28" s="6"/>
    </row>
    <row r="29" spans="1:3" x14ac:dyDescent="0.25">
      <c r="A29" s="33"/>
      <c r="B29" s="6"/>
      <c r="C29" s="6"/>
    </row>
    <row r="30" spans="1:3" x14ac:dyDescent="0.25">
      <c r="A30" s="33"/>
      <c r="B30" s="6"/>
      <c r="C30" s="6"/>
    </row>
    <row r="31" spans="1:3" x14ac:dyDescent="0.25">
      <c r="A31" s="33"/>
      <c r="B31" s="6"/>
      <c r="C31" s="6"/>
    </row>
    <row r="32" spans="1:3" x14ac:dyDescent="0.25">
      <c r="A32" s="33"/>
      <c r="B32" s="6"/>
      <c r="C32" s="6"/>
    </row>
    <row r="33" spans="1:3" x14ac:dyDescent="0.25">
      <c r="A33" s="33"/>
      <c r="B33" s="6"/>
      <c r="C33" s="6"/>
    </row>
    <row r="34" spans="1:3" x14ac:dyDescent="0.25">
      <c r="A34" s="33"/>
      <c r="B34" s="6"/>
      <c r="C34" s="6"/>
    </row>
    <row r="35" spans="1:3" x14ac:dyDescent="0.25">
      <c r="A35" s="33"/>
      <c r="B35" s="6"/>
      <c r="C35" s="6"/>
    </row>
    <row r="36" spans="1:3" x14ac:dyDescent="0.25">
      <c r="A36" s="33"/>
      <c r="B36" s="6"/>
      <c r="C36" s="6"/>
    </row>
    <row r="37" spans="1:3" x14ac:dyDescent="0.25">
      <c r="A37" s="33"/>
      <c r="B37" s="6"/>
      <c r="C37" s="6"/>
    </row>
    <row r="38" spans="1:3" x14ac:dyDescent="0.25">
      <c r="A38" s="33"/>
      <c r="B38" s="6"/>
      <c r="C38" s="6"/>
    </row>
    <row r="39" spans="1:3" x14ac:dyDescent="0.25">
      <c r="A39" s="33"/>
      <c r="B39" s="6"/>
      <c r="C39" s="6"/>
    </row>
    <row r="40" spans="1:3" x14ac:dyDescent="0.25">
      <c r="A40" s="33"/>
      <c r="B40" s="6"/>
      <c r="C40" s="6"/>
    </row>
    <row r="41" spans="1:3" x14ac:dyDescent="0.25">
      <c r="A41" s="33"/>
      <c r="B41" s="6"/>
      <c r="C41" s="6"/>
    </row>
    <row r="42" spans="1:3" x14ac:dyDescent="0.25">
      <c r="A42" s="33"/>
      <c r="B42" s="6"/>
      <c r="C42" s="6"/>
    </row>
    <row r="43" spans="1:3" x14ac:dyDescent="0.25">
      <c r="A43" s="33"/>
      <c r="B43" s="6"/>
      <c r="C43" s="6"/>
    </row>
    <row r="44" spans="1:3" x14ac:dyDescent="0.25">
      <c r="A44" s="33"/>
      <c r="B44" s="6"/>
      <c r="C44" s="6"/>
    </row>
    <row r="45" spans="1:3" x14ac:dyDescent="0.25">
      <c r="A45" s="33"/>
      <c r="B45" s="6"/>
      <c r="C45" s="6"/>
    </row>
    <row r="46" spans="1:3" x14ac:dyDescent="0.25">
      <c r="A46" s="33"/>
      <c r="B46" s="6"/>
      <c r="C46" s="6"/>
    </row>
    <row r="47" spans="1:3" x14ac:dyDescent="0.25">
      <c r="A47" s="33"/>
      <c r="B47" s="6"/>
      <c r="C47" s="6"/>
    </row>
    <row r="48" spans="1:3" x14ac:dyDescent="0.25">
      <c r="A48" s="33"/>
      <c r="B48" s="6"/>
      <c r="C48" s="6"/>
    </row>
    <row r="49" spans="1:3" x14ac:dyDescent="0.25">
      <c r="A49" s="33"/>
      <c r="B49" s="6"/>
      <c r="C49" s="6"/>
    </row>
    <row r="50" spans="1:3" x14ac:dyDescent="0.25">
      <c r="A50" s="33"/>
      <c r="B50" s="6"/>
      <c r="C50" s="6"/>
    </row>
    <row r="51" spans="1:3" x14ac:dyDescent="0.25">
      <c r="A51" s="33"/>
      <c r="B51" s="6"/>
      <c r="C51" s="6"/>
    </row>
    <row r="52" spans="1:3" x14ac:dyDescent="0.25">
      <c r="A52" s="33"/>
      <c r="B52" s="6"/>
      <c r="C52" s="6"/>
    </row>
    <row r="53" spans="1:3" x14ac:dyDescent="0.25">
      <c r="A53" s="33"/>
      <c r="B53" s="6"/>
      <c r="C53" s="6"/>
    </row>
    <row r="54" spans="1:3" x14ac:dyDescent="0.25">
      <c r="A54" s="33"/>
      <c r="B54" s="6"/>
      <c r="C54" s="6"/>
    </row>
    <row r="55" spans="1:3" x14ac:dyDescent="0.25">
      <c r="A55" s="33"/>
      <c r="B55" s="6"/>
      <c r="C55" s="6"/>
    </row>
    <row r="56" spans="1:3" x14ac:dyDescent="0.25">
      <c r="A56" s="33"/>
      <c r="B56" s="6"/>
      <c r="C56" s="6"/>
    </row>
    <row r="57" spans="1:3" x14ac:dyDescent="0.25">
      <c r="A57" s="33"/>
      <c r="B57" s="6"/>
      <c r="C57" s="6"/>
    </row>
    <row r="58" spans="1:3" x14ac:dyDescent="0.25">
      <c r="A58" s="33"/>
      <c r="B58" s="6"/>
      <c r="C58" s="6"/>
    </row>
    <row r="59" spans="1:3" x14ac:dyDescent="0.25">
      <c r="A59" s="33"/>
      <c r="B59" s="6"/>
      <c r="C59" s="6"/>
    </row>
    <row r="60" spans="1:3" x14ac:dyDescent="0.25">
      <c r="A60" s="33"/>
      <c r="B60" s="6"/>
      <c r="C60" s="6"/>
    </row>
    <row r="61" spans="1:3" x14ac:dyDescent="0.25">
      <c r="A61" s="33"/>
      <c r="B61" s="6"/>
      <c r="C61" s="6"/>
    </row>
    <row r="62" spans="1:3" x14ac:dyDescent="0.25">
      <c r="A62" s="33"/>
      <c r="B62" s="6"/>
      <c r="C62" s="6"/>
    </row>
    <row r="63" spans="1:3" x14ac:dyDescent="0.25">
      <c r="A63" s="33"/>
      <c r="B63" s="6"/>
      <c r="C63" s="6"/>
    </row>
    <row r="64" spans="1:3" x14ac:dyDescent="0.25">
      <c r="A64" s="33"/>
      <c r="B64" s="6"/>
      <c r="C64" s="6"/>
    </row>
    <row r="65" spans="1:3" x14ac:dyDescent="0.25">
      <c r="A65" s="33"/>
      <c r="B65" s="6"/>
      <c r="C65" s="6"/>
    </row>
    <row r="66" spans="1:3" x14ac:dyDescent="0.25">
      <c r="A66" s="33"/>
      <c r="B66" s="6"/>
      <c r="C66" s="6"/>
    </row>
    <row r="67" spans="1:3" x14ac:dyDescent="0.25">
      <c r="A67" s="33"/>
      <c r="B67" s="6"/>
      <c r="C67" s="6"/>
    </row>
    <row r="68" spans="1:3" x14ac:dyDescent="0.25">
      <c r="A68" s="33"/>
      <c r="B68" s="6"/>
      <c r="C68" s="6"/>
    </row>
    <row r="69" spans="1:3" x14ac:dyDescent="0.25">
      <c r="A69" s="33"/>
      <c r="B69" s="6"/>
      <c r="C69" s="6"/>
    </row>
    <row r="70" spans="1:3" x14ac:dyDescent="0.25">
      <c r="A70" s="33"/>
      <c r="B70" s="6"/>
      <c r="C70" s="6"/>
    </row>
    <row r="71" spans="1:3" x14ac:dyDescent="0.25">
      <c r="A71" s="33"/>
      <c r="B71" s="6"/>
      <c r="C71" s="6"/>
    </row>
    <row r="72" spans="1:3" x14ac:dyDescent="0.25">
      <c r="A72" s="33"/>
      <c r="B72" s="6"/>
      <c r="C72" s="6"/>
    </row>
    <row r="73" spans="1:3" x14ac:dyDescent="0.25">
      <c r="A73" s="33"/>
      <c r="B73" s="6"/>
      <c r="C73" s="6"/>
    </row>
    <row r="74" spans="1:3" x14ac:dyDescent="0.25">
      <c r="A74" s="33"/>
      <c r="B74" s="6"/>
      <c r="C74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4F1D1-2AF7-4A64-A0E2-A4BF21BD11BF}">
  <dimension ref="A1:U39"/>
  <sheetViews>
    <sheetView showGridLines="0" zoomScale="90" zoomScaleNormal="90" workbookViewId="0">
      <pane ySplit="3" topLeftCell="A4" activePane="bottomLeft" state="frozen"/>
      <selection pane="bottomLeft"/>
    </sheetView>
  </sheetViews>
  <sheetFormatPr defaultColWidth="9" defaultRowHeight="15" x14ac:dyDescent="0.25"/>
  <cols>
    <col min="1" max="1" width="25" style="7" bestFit="1" customWidth="1"/>
    <col min="2" max="2" width="6.625" style="7" customWidth="1"/>
    <col min="3" max="3" width="9.125" style="7" customWidth="1"/>
    <col min="4" max="4" width="9" style="7"/>
    <col min="5" max="5" width="9.625" style="7" bestFit="1" customWidth="1"/>
    <col min="6" max="6" width="9.25" style="7" bestFit="1" customWidth="1"/>
    <col min="7" max="7" width="9" style="7"/>
    <col min="8" max="15" width="9.25" style="7" bestFit="1" customWidth="1"/>
    <col min="16" max="16" width="9.625" style="7" bestFit="1" customWidth="1"/>
    <col min="17" max="17" width="9.25" style="7" bestFit="1" customWidth="1"/>
    <col min="18" max="20" width="9.625" style="7" bestFit="1" customWidth="1"/>
    <col min="21" max="21" width="9.625" style="7" customWidth="1"/>
    <col min="22" max="16384" width="9" style="7"/>
  </cols>
  <sheetData>
    <row r="1" spans="1:21" x14ac:dyDescent="0.25">
      <c r="A1" s="7" t="s">
        <v>19</v>
      </c>
    </row>
    <row r="2" spans="1:21" x14ac:dyDescent="0.25">
      <c r="C2" s="72" t="s">
        <v>21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4"/>
    </row>
    <row r="3" spans="1:21" ht="14.45" customHeight="1" x14ac:dyDescent="0.25">
      <c r="C3" s="8">
        <v>2001</v>
      </c>
      <c r="D3" s="8">
        <v>2004</v>
      </c>
      <c r="E3" s="8">
        <v>2009</v>
      </c>
      <c r="F3" s="8">
        <v>2010</v>
      </c>
      <c r="G3" s="8">
        <v>2011</v>
      </c>
      <c r="H3" s="8">
        <v>2012</v>
      </c>
      <c r="I3" s="8">
        <v>2013</v>
      </c>
      <c r="J3" s="8">
        <v>2014</v>
      </c>
      <c r="K3" s="8">
        <v>2015</v>
      </c>
      <c r="L3" s="8">
        <v>2016</v>
      </c>
      <c r="M3" s="8">
        <v>2017</v>
      </c>
      <c r="N3" s="8">
        <v>2018</v>
      </c>
      <c r="O3" s="8">
        <v>2019</v>
      </c>
      <c r="P3" s="8">
        <v>2020</v>
      </c>
      <c r="Q3" s="8">
        <v>2021</v>
      </c>
      <c r="R3" s="8">
        <v>2022</v>
      </c>
      <c r="S3" s="8">
        <v>2023</v>
      </c>
      <c r="T3" s="8">
        <v>2024</v>
      </c>
      <c r="U3" s="8">
        <v>2025</v>
      </c>
    </row>
    <row r="4" spans="1:21" x14ac:dyDescent="0.25">
      <c r="A4" s="34" t="s">
        <v>1491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1" x14ac:dyDescent="0.25">
      <c r="A5" s="75" t="s">
        <v>1492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1" ht="22.5" x14ac:dyDescent="0.25">
      <c r="A6" s="36"/>
      <c r="B6" s="37"/>
      <c r="C6" s="38" t="s">
        <v>1493</v>
      </c>
      <c r="D6" s="37"/>
      <c r="E6" s="38" t="s">
        <v>1494</v>
      </c>
      <c r="F6" s="38" t="s">
        <v>1495</v>
      </c>
      <c r="G6" s="38" t="s">
        <v>1496</v>
      </c>
      <c r="H6" s="38" t="s">
        <v>1497</v>
      </c>
      <c r="I6" s="38" t="s">
        <v>1498</v>
      </c>
      <c r="J6" s="38" t="s">
        <v>1499</v>
      </c>
      <c r="K6" s="38" t="s">
        <v>1500</v>
      </c>
      <c r="L6" s="38" t="s">
        <v>1501</v>
      </c>
      <c r="M6" s="38" t="s">
        <v>1502</v>
      </c>
      <c r="N6" s="38" t="s">
        <v>1503</v>
      </c>
      <c r="O6" s="38" t="s">
        <v>1504</v>
      </c>
      <c r="P6" s="38" t="s">
        <v>1505</v>
      </c>
      <c r="Q6" s="38" t="s">
        <v>1506</v>
      </c>
      <c r="R6" s="38" t="s">
        <v>1507</v>
      </c>
      <c r="S6" s="38" t="s">
        <v>1508</v>
      </c>
      <c r="T6" s="38" t="s">
        <v>1509</v>
      </c>
    </row>
    <row r="7" spans="1:21" x14ac:dyDescent="0.25">
      <c r="A7" s="40"/>
      <c r="B7" s="39"/>
      <c r="C7" s="41"/>
      <c r="D7" s="39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1" x14ac:dyDescent="0.25">
      <c r="A8" s="42" t="s">
        <v>20</v>
      </c>
      <c r="B8" s="39"/>
      <c r="C8" s="41"/>
      <c r="D8" s="39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1" x14ac:dyDescent="0.25">
      <c r="A9" s="43" t="s">
        <v>1510</v>
      </c>
      <c r="B9" s="44"/>
      <c r="C9" s="45">
        <v>1E-4</v>
      </c>
      <c r="D9" s="44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spans="1:21" x14ac:dyDescent="0.25">
      <c r="A10" s="42" t="s">
        <v>1511</v>
      </c>
      <c r="B10" s="39"/>
      <c r="C10" s="41"/>
      <c r="D10" s="39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spans="1:21" x14ac:dyDescent="0.25">
      <c r="A11" s="43" t="s">
        <v>1510</v>
      </c>
      <c r="B11" s="44"/>
      <c r="C11" s="45">
        <v>8.0000000000000007E-5</v>
      </c>
      <c r="D11" s="44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spans="1:21" x14ac:dyDescent="0.25">
      <c r="A12" s="43" t="s">
        <v>1512</v>
      </c>
      <c r="B12" s="44"/>
      <c r="C12" s="45"/>
      <c r="D12" s="44"/>
      <c r="E12" s="45">
        <v>1.83E-3</v>
      </c>
      <c r="F12" s="45">
        <v>6.0000000000000001E-3</v>
      </c>
      <c r="G12" s="45">
        <v>7.6600000000000001E-3</v>
      </c>
      <c r="H12" s="45">
        <v>7.1700000000000002E-3</v>
      </c>
      <c r="I12" s="45">
        <v>1.047E-2</v>
      </c>
      <c r="J12" s="45">
        <v>1.056E-2</v>
      </c>
      <c r="K12" s="45">
        <v>6.7600000000000004E-3</v>
      </c>
      <c r="L12" s="45">
        <v>1.027E-2</v>
      </c>
      <c r="M12" s="45">
        <v>5.6699999999999997E-3</v>
      </c>
      <c r="N12" s="45">
        <v>2.5100000000000001E-3</v>
      </c>
      <c r="O12" s="45">
        <v>4.2700000000000004E-3</v>
      </c>
      <c r="P12" s="45">
        <v>-3.1E-4</v>
      </c>
      <c r="Q12" s="45">
        <v>1.2749999999999999E-2</v>
      </c>
      <c r="R12" s="45">
        <v>2.7879999999999999E-2</v>
      </c>
      <c r="S12" s="45">
        <v>9.9399999999999992E-3</v>
      </c>
      <c r="T12" s="45">
        <v>9.9399999999999992E-3</v>
      </c>
    </row>
    <row r="13" spans="1:21" x14ac:dyDescent="0.25">
      <c r="A13" s="43" t="s">
        <v>1513</v>
      </c>
      <c r="B13" s="44"/>
      <c r="C13" s="45"/>
      <c r="D13" s="44"/>
      <c r="E13" s="45">
        <v>1.83E-3</v>
      </c>
      <c r="F13" s="45">
        <v>6.0000000000000001E-3</v>
      </c>
      <c r="G13" s="45">
        <v>7.6600000000000001E-3</v>
      </c>
      <c r="H13" s="45">
        <v>7.1700000000000002E-3</v>
      </c>
      <c r="I13" s="45">
        <v>1.047E-2</v>
      </c>
      <c r="J13" s="45">
        <v>1.056E-2</v>
      </c>
      <c r="K13" s="45">
        <v>6.7600000000000004E-3</v>
      </c>
      <c r="L13" s="45">
        <v>1.027E-2</v>
      </c>
      <c r="M13" s="45">
        <v>5.6699999999999997E-3</v>
      </c>
      <c r="N13" s="45">
        <v>2.5100000000000001E-3</v>
      </c>
      <c r="O13" s="45">
        <v>4.2700000000000004E-3</v>
      </c>
      <c r="P13" s="45">
        <v>-3.1E-4</v>
      </c>
      <c r="Q13" s="45">
        <v>1.2749999999999999E-2</v>
      </c>
      <c r="R13" s="45">
        <v>2.7879999999999999E-2</v>
      </c>
      <c r="S13" s="45">
        <v>9.9399999999999992E-3</v>
      </c>
      <c r="T13" s="45">
        <v>9.9399999999999992E-3</v>
      </c>
    </row>
    <row r="14" spans="1:21" x14ac:dyDescent="0.25">
      <c r="A14" s="42" t="s">
        <v>1514</v>
      </c>
      <c r="B14" s="39"/>
      <c r="C14" s="41"/>
      <c r="D14" s="39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</row>
    <row r="15" spans="1:21" x14ac:dyDescent="0.25">
      <c r="A15" s="43" t="s">
        <v>1510</v>
      </c>
      <c r="B15" s="44"/>
      <c r="C15" s="45">
        <v>6.9999999999999994E-5</v>
      </c>
      <c r="D15" s="44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</row>
    <row r="16" spans="1:21" x14ac:dyDescent="0.25">
      <c r="A16" s="43" t="s">
        <v>1512</v>
      </c>
      <c r="B16" s="44"/>
      <c r="C16" s="45"/>
      <c r="D16" s="44"/>
      <c r="E16" s="45">
        <v>2.2499999999999998E-3</v>
      </c>
      <c r="F16" s="45">
        <v>7.5599999999999999E-3</v>
      </c>
      <c r="G16" s="45">
        <v>9.7300000000000008E-3</v>
      </c>
      <c r="H16" s="45">
        <v>9.0699999999999999E-3</v>
      </c>
      <c r="I16" s="45">
        <v>1.349E-2</v>
      </c>
      <c r="J16" s="45">
        <v>1.3610000000000001E-2</v>
      </c>
      <c r="K16" s="45">
        <v>8.5199999999999998E-3</v>
      </c>
      <c r="L16" s="45">
        <v>1.332E-2</v>
      </c>
      <c r="M16" s="45">
        <v>7.0299999999999998E-3</v>
      </c>
      <c r="N16" s="45">
        <v>2.66E-3</v>
      </c>
      <c r="O16" s="45">
        <v>5.1799999999999997E-3</v>
      </c>
      <c r="P16" s="45">
        <v>-1.41E-3</v>
      </c>
      <c r="Q16" s="45">
        <v>1.6590000000000001E-2</v>
      </c>
      <c r="R16" s="45">
        <v>3.8179999999999999E-2</v>
      </c>
      <c r="S16" s="45">
        <v>1.5689999999999999E-2</v>
      </c>
      <c r="T16" s="45">
        <v>1.5689999999999999E-2</v>
      </c>
    </row>
    <row r="17" spans="1:21" x14ac:dyDescent="0.25">
      <c r="A17" s="43" t="s">
        <v>1513</v>
      </c>
      <c r="B17" s="44"/>
      <c r="C17" s="45"/>
      <c r="D17" s="44"/>
      <c r="E17" s="45">
        <v>2.2499999999999998E-3</v>
      </c>
      <c r="F17" s="45">
        <v>7.5599999999999999E-3</v>
      </c>
      <c r="G17" s="45">
        <v>9.7300000000000008E-3</v>
      </c>
      <c r="H17" s="45">
        <v>9.0699999999999999E-3</v>
      </c>
      <c r="I17" s="45">
        <v>1.349E-2</v>
      </c>
      <c r="J17" s="45">
        <v>1.3610000000000001E-2</v>
      </c>
      <c r="K17" s="45">
        <v>8.5199999999999998E-3</v>
      </c>
      <c r="L17" s="45">
        <v>1.332E-2</v>
      </c>
      <c r="M17" s="45">
        <v>7.0299999999999998E-3</v>
      </c>
      <c r="N17" s="45">
        <v>2.66E-3</v>
      </c>
      <c r="O17" s="45">
        <v>5.1799999999999997E-3</v>
      </c>
      <c r="P17" s="45">
        <v>-1.41E-3</v>
      </c>
      <c r="Q17" s="45">
        <v>1.6590000000000001E-2</v>
      </c>
      <c r="R17" s="45">
        <v>3.8179999999999999E-2</v>
      </c>
      <c r="S17" s="45">
        <v>1.5689999999999999E-2</v>
      </c>
      <c r="T17" s="45">
        <v>1.5689999999999999E-2</v>
      </c>
    </row>
    <row r="18" spans="1:21" x14ac:dyDescent="0.25">
      <c r="A18" s="42" t="s">
        <v>1515</v>
      </c>
      <c r="B18" s="39"/>
      <c r="C18" s="41"/>
      <c r="D18" s="39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</row>
    <row r="19" spans="1:21" x14ac:dyDescent="0.25">
      <c r="A19" s="43" t="s">
        <v>1510</v>
      </c>
      <c r="B19" s="44"/>
      <c r="C19" s="45">
        <v>6.9999999999999994E-5</v>
      </c>
      <c r="D19" s="44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</row>
    <row r="20" spans="1:21" x14ac:dyDescent="0.25">
      <c r="A20" s="43" t="s">
        <v>1512</v>
      </c>
      <c r="B20" s="44"/>
      <c r="C20" s="45"/>
      <c r="D20" s="44"/>
      <c r="E20" s="45">
        <v>1.6000000000000001E-3</v>
      </c>
      <c r="F20" s="45">
        <v>5.2599999999999999E-3</v>
      </c>
      <c r="G20" s="45">
        <v>6.7600000000000004E-3</v>
      </c>
      <c r="H20" s="45">
        <v>6.3099999999999996E-3</v>
      </c>
      <c r="I20" s="45">
        <v>9.3100000000000006E-3</v>
      </c>
      <c r="J20" s="45">
        <v>9.3900000000000008E-3</v>
      </c>
      <c r="K20" s="45">
        <v>5.94E-3</v>
      </c>
      <c r="L20" s="45">
        <v>9.1199999999999996E-3</v>
      </c>
      <c r="M20" s="45">
        <v>4.9500000000000004E-3</v>
      </c>
      <c r="N20" s="45">
        <v>2.1099999999999999E-3</v>
      </c>
      <c r="O20" s="45">
        <v>3.6900000000000001E-3</v>
      </c>
      <c r="P20" s="45">
        <v>-4.0000000000000002E-4</v>
      </c>
      <c r="Q20" s="45">
        <v>7.9399999999999991E-3</v>
      </c>
      <c r="R20" s="45">
        <v>1.755E-2</v>
      </c>
      <c r="S20" s="45">
        <v>-2.7E-4</v>
      </c>
      <c r="T20" s="45">
        <v>-2.7E-4</v>
      </c>
    </row>
    <row r="21" spans="1:21" x14ac:dyDescent="0.25">
      <c r="A21" s="43" t="s">
        <v>1513</v>
      </c>
      <c r="B21" s="44"/>
      <c r="C21" s="45"/>
      <c r="D21" s="44"/>
      <c r="E21" s="45">
        <v>1.6000000000000001E-3</v>
      </c>
      <c r="F21" s="45">
        <v>5.2599999999999999E-3</v>
      </c>
      <c r="G21" s="45">
        <v>6.7600000000000004E-3</v>
      </c>
      <c r="H21" s="45">
        <v>6.3099999999999996E-3</v>
      </c>
      <c r="I21" s="45">
        <v>9.3100000000000006E-3</v>
      </c>
      <c r="J21" s="45">
        <v>9.3900000000000008E-3</v>
      </c>
      <c r="K21" s="45">
        <v>5.94E-3</v>
      </c>
      <c r="L21" s="45">
        <v>9.1199999999999996E-3</v>
      </c>
      <c r="M21" s="45">
        <v>4.9500000000000004E-3</v>
      </c>
      <c r="N21" s="45">
        <v>2.1099999999999999E-3</v>
      </c>
      <c r="O21" s="45">
        <v>3.6900000000000001E-3</v>
      </c>
      <c r="P21" s="45">
        <v>-4.0000000000000002E-4</v>
      </c>
      <c r="Q21" s="45">
        <v>7.9399999999999991E-3</v>
      </c>
      <c r="R21" s="45">
        <v>1.755E-2</v>
      </c>
      <c r="S21" s="45">
        <v>-2.7E-4</v>
      </c>
      <c r="T21" s="45">
        <v>-2.7E-4</v>
      </c>
    </row>
    <row r="22" spans="1:21" x14ac:dyDescent="0.25">
      <c r="A22" s="42" t="s">
        <v>1516</v>
      </c>
      <c r="B22" s="39"/>
      <c r="C22" s="41"/>
      <c r="D22" s="39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</row>
    <row r="23" spans="1:21" x14ac:dyDescent="0.25">
      <c r="A23" s="43" t="s">
        <v>1510</v>
      </c>
      <c r="B23" s="44"/>
      <c r="C23" s="45">
        <v>6.0000000000000002E-5</v>
      </c>
      <c r="D23" s="44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</row>
    <row r="24" spans="1:21" x14ac:dyDescent="0.25">
      <c r="A24" s="43" t="s">
        <v>1512</v>
      </c>
      <c r="B24" s="44"/>
      <c r="C24" s="45"/>
      <c r="D24" s="44"/>
      <c r="E24" s="45">
        <v>1.3699999999999999E-3</v>
      </c>
      <c r="F24" s="45">
        <v>4.47E-3</v>
      </c>
      <c r="G24" s="45">
        <v>5.7099999999999998E-3</v>
      </c>
      <c r="H24" s="45">
        <v>5.3400000000000001E-3</v>
      </c>
      <c r="I24" s="45">
        <v>7.7799999999999996E-3</v>
      </c>
      <c r="J24" s="45">
        <v>7.8399999999999997E-3</v>
      </c>
      <c r="K24" s="45">
        <v>5.0400000000000002E-3</v>
      </c>
      <c r="L24" s="45">
        <v>7.6299999999999996E-3</v>
      </c>
      <c r="M24" s="45">
        <v>4.2300000000000003E-3</v>
      </c>
      <c r="N24" s="45">
        <v>1.92E-3</v>
      </c>
      <c r="O24" s="45">
        <v>3.2100000000000002E-3</v>
      </c>
      <c r="P24" s="45">
        <v>-1.2E-4</v>
      </c>
      <c r="Q24" s="45">
        <v>9.41E-3</v>
      </c>
      <c r="R24" s="45">
        <v>2.0410000000000001E-2</v>
      </c>
      <c r="S24" s="45">
        <v>6.4900000000000001E-3</v>
      </c>
      <c r="T24" s="45">
        <v>6.4900000000000001E-3</v>
      </c>
    </row>
    <row r="25" spans="1:21" x14ac:dyDescent="0.25">
      <c r="A25" s="47" t="s">
        <v>1513</v>
      </c>
      <c r="B25" s="48"/>
      <c r="C25" s="49"/>
      <c r="D25" s="48"/>
      <c r="E25" s="49">
        <v>1.3699999999999999E-3</v>
      </c>
      <c r="F25" s="49">
        <v>4.47E-3</v>
      </c>
      <c r="G25" s="49">
        <v>5.7099999999999998E-3</v>
      </c>
      <c r="H25" s="49">
        <v>5.3400000000000001E-3</v>
      </c>
      <c r="I25" s="49">
        <v>7.7799999999999996E-3</v>
      </c>
      <c r="J25" s="49">
        <v>7.8399999999999997E-3</v>
      </c>
      <c r="K25" s="49">
        <v>5.0400000000000002E-3</v>
      </c>
      <c r="L25" s="49">
        <v>7.6299999999999996E-3</v>
      </c>
      <c r="M25" s="49">
        <v>4.2300000000000003E-3</v>
      </c>
      <c r="N25" s="49">
        <v>1.92E-3</v>
      </c>
      <c r="O25" s="49">
        <v>3.2100000000000002E-3</v>
      </c>
      <c r="P25" s="49">
        <v>-1.2E-4</v>
      </c>
      <c r="Q25" s="49">
        <v>9.41E-3</v>
      </c>
      <c r="R25" s="49">
        <v>2.0410000000000001E-2</v>
      </c>
      <c r="S25" s="49">
        <v>6.4900000000000001E-3</v>
      </c>
      <c r="T25" s="49">
        <v>6.4900000000000001E-3</v>
      </c>
    </row>
    <row r="26" spans="1:21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  <row r="27" spans="1:21" x14ac:dyDescent="0.25">
      <c r="A27" s="34" t="s">
        <v>1517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</row>
    <row r="28" spans="1:21" x14ac:dyDescent="0.25">
      <c r="A28" s="75" t="s">
        <v>1492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</row>
    <row r="29" spans="1:21" ht="36" customHeight="1" x14ac:dyDescent="0.25">
      <c r="A29" s="40"/>
      <c r="B29" s="39"/>
      <c r="C29" s="39"/>
      <c r="D29" s="39"/>
      <c r="E29" s="38" t="str">
        <f t="shared" ref="E29:N29" si="0">E6</f>
        <v>2009 Vintage</v>
      </c>
      <c r="F29" s="38" t="str">
        <f t="shared" si="0"/>
        <v>2010 Vintage</v>
      </c>
      <c r="G29" s="38" t="str">
        <f t="shared" si="0"/>
        <v>2011 Vintage</v>
      </c>
      <c r="H29" s="38" t="str">
        <f t="shared" si="0"/>
        <v>2012 Vintage</v>
      </c>
      <c r="I29" s="38" t="str">
        <f t="shared" si="0"/>
        <v>2013 Vintage</v>
      </c>
      <c r="J29" s="38" t="str">
        <f t="shared" si="0"/>
        <v>2014 Vintage</v>
      </c>
      <c r="K29" s="38" t="str">
        <f t="shared" si="0"/>
        <v>2015 Vintage</v>
      </c>
      <c r="L29" s="38" t="str">
        <f t="shared" si="0"/>
        <v>2016 Vintage</v>
      </c>
      <c r="M29" s="38" t="str">
        <f t="shared" si="0"/>
        <v>2017 Vintage</v>
      </c>
      <c r="N29" s="38" t="str">
        <f t="shared" si="0"/>
        <v>2018 Vintage</v>
      </c>
      <c r="O29" s="38" t="s">
        <v>1504</v>
      </c>
      <c r="P29" s="38" t="s">
        <v>1505</v>
      </c>
      <c r="Q29" s="38" t="s">
        <v>1506</v>
      </c>
      <c r="R29" s="38" t="s">
        <v>1507</v>
      </c>
      <c r="S29" s="38" t="s">
        <v>1508</v>
      </c>
      <c r="T29" s="38" t="s">
        <v>1509</v>
      </c>
    </row>
    <row r="30" spans="1:21" x14ac:dyDescent="0.25">
      <c r="A30" s="40"/>
      <c r="B30" s="39"/>
      <c r="C30" s="39"/>
      <c r="D30" s="39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50"/>
      <c r="Q30" s="50"/>
      <c r="R30" s="50"/>
      <c r="S30" s="50"/>
      <c r="T30" s="50"/>
    </row>
    <row r="31" spans="1:21" x14ac:dyDescent="0.25">
      <c r="A31" s="42" t="s">
        <v>20</v>
      </c>
      <c r="B31" s="39"/>
      <c r="C31" s="44"/>
      <c r="D31" s="39"/>
      <c r="E31" s="45">
        <v>2.3700000000000001E-3</v>
      </c>
      <c r="F31" s="45">
        <v>7.7499999999999999E-3</v>
      </c>
      <c r="G31" s="45">
        <v>9.8899999999999995E-3</v>
      </c>
      <c r="H31" s="45">
        <v>9.2499999999999995E-3</v>
      </c>
      <c r="I31" s="45">
        <v>1.349E-2</v>
      </c>
      <c r="J31" s="45">
        <v>1.3599999999999999E-2</v>
      </c>
      <c r="K31" s="45">
        <v>8.7299999999999999E-3</v>
      </c>
      <c r="L31" s="45">
        <v>1.323E-2</v>
      </c>
      <c r="M31" s="45">
        <v>7.3299999999999997E-3</v>
      </c>
      <c r="N31" s="45">
        <v>3.3E-3</v>
      </c>
      <c r="O31" s="45">
        <v>5.5399999999999998E-3</v>
      </c>
      <c r="P31" s="45">
        <v>-2.5999999999999998E-4</v>
      </c>
      <c r="Q31" s="45">
        <v>7.26E-3</v>
      </c>
      <c r="R31" s="45">
        <v>2.358E-2</v>
      </c>
      <c r="S31" s="45">
        <v>2.0699999999999998E-3</v>
      </c>
      <c r="T31" s="45">
        <v>2.0699999999999998E-3</v>
      </c>
    </row>
    <row r="32" spans="1:21" x14ac:dyDescent="0.25">
      <c r="A32" s="43"/>
      <c r="B32" s="44"/>
      <c r="C32" s="44"/>
      <c r="D32" s="44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</row>
    <row r="33" spans="1:20" x14ac:dyDescent="0.25">
      <c r="A33" s="42" t="s">
        <v>1511</v>
      </c>
      <c r="B33" s="39"/>
      <c r="C33" s="44"/>
      <c r="D33" s="39"/>
      <c r="E33" s="45">
        <v>1.83E-3</v>
      </c>
      <c r="F33" s="45">
        <v>6.0000000000000001E-3</v>
      </c>
      <c r="G33" s="45">
        <v>7.6600000000000001E-3</v>
      </c>
      <c r="H33" s="45">
        <v>7.1700000000000002E-3</v>
      </c>
      <c r="I33" s="45">
        <v>1.047E-2</v>
      </c>
      <c r="J33" s="45">
        <v>1.056E-2</v>
      </c>
      <c r="K33" s="45">
        <v>6.7600000000000004E-3</v>
      </c>
      <c r="L33" s="45">
        <v>1.027E-2</v>
      </c>
      <c r="M33" s="45">
        <v>5.6699999999999997E-3</v>
      </c>
      <c r="N33" s="45">
        <v>2.5100000000000001E-3</v>
      </c>
      <c r="O33" s="45">
        <v>4.2700000000000004E-3</v>
      </c>
      <c r="P33" s="45">
        <v>-3.1E-4</v>
      </c>
      <c r="Q33" s="45">
        <v>1.2749999999999999E-2</v>
      </c>
      <c r="R33" s="45">
        <v>2.7879999999999999E-2</v>
      </c>
      <c r="S33" s="45">
        <v>9.9399999999999992E-3</v>
      </c>
      <c r="T33" s="45">
        <v>9.9399999999999992E-3</v>
      </c>
    </row>
    <row r="34" spans="1:20" x14ac:dyDescent="0.25">
      <c r="A34" s="43"/>
      <c r="B34" s="44"/>
      <c r="C34" s="44"/>
      <c r="D34" s="44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</row>
    <row r="35" spans="1:20" x14ac:dyDescent="0.25">
      <c r="A35" s="42" t="s">
        <v>1514</v>
      </c>
      <c r="B35" s="39"/>
      <c r="C35" s="44"/>
      <c r="D35" s="39"/>
      <c r="E35" s="45">
        <v>2.2499999999999998E-3</v>
      </c>
      <c r="F35" s="45">
        <v>7.5599999999999999E-3</v>
      </c>
      <c r="G35" s="45">
        <v>9.7300000000000008E-3</v>
      </c>
      <c r="H35" s="45">
        <v>9.0699999999999999E-3</v>
      </c>
      <c r="I35" s="45">
        <v>1.349E-2</v>
      </c>
      <c r="J35" s="45">
        <v>1.3610000000000001E-2</v>
      </c>
      <c r="K35" s="45">
        <v>8.5199999999999998E-3</v>
      </c>
      <c r="L35" s="45">
        <v>1.332E-2</v>
      </c>
      <c r="M35" s="45">
        <v>7.0299999999999998E-3</v>
      </c>
      <c r="N35" s="45">
        <v>2.66E-3</v>
      </c>
      <c r="O35" s="45">
        <v>5.1799999999999997E-3</v>
      </c>
      <c r="P35" s="45">
        <v>-1.41E-3</v>
      </c>
      <c r="Q35" s="45">
        <v>1.6590000000000001E-2</v>
      </c>
      <c r="R35" s="45">
        <v>3.8179999999999999E-2</v>
      </c>
      <c r="S35" s="45">
        <v>1.5689999999999999E-2</v>
      </c>
      <c r="T35" s="45">
        <v>1.5689999999999999E-2</v>
      </c>
    </row>
    <row r="36" spans="1:20" x14ac:dyDescent="0.25">
      <c r="A36" s="43"/>
      <c r="B36" s="44"/>
      <c r="C36" s="44"/>
      <c r="D36" s="44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</row>
    <row r="37" spans="1:20" x14ac:dyDescent="0.25">
      <c r="A37" s="42" t="s">
        <v>1515</v>
      </c>
      <c r="B37" s="39"/>
      <c r="C37" s="44"/>
      <c r="D37" s="39"/>
      <c r="E37" s="45">
        <v>1.6000000000000001E-3</v>
      </c>
      <c r="F37" s="45">
        <v>5.2599999999999999E-3</v>
      </c>
      <c r="G37" s="45">
        <v>6.7600000000000004E-3</v>
      </c>
      <c r="H37" s="45">
        <v>6.3099999999999996E-3</v>
      </c>
      <c r="I37" s="45">
        <v>9.3100000000000006E-3</v>
      </c>
      <c r="J37" s="45">
        <v>9.3900000000000008E-3</v>
      </c>
      <c r="K37" s="45">
        <v>5.94E-3</v>
      </c>
      <c r="L37" s="45">
        <v>9.1199999999999996E-3</v>
      </c>
      <c r="M37" s="45">
        <v>4.9500000000000004E-3</v>
      </c>
      <c r="N37" s="45">
        <v>2.1099999999999999E-3</v>
      </c>
      <c r="O37" s="45">
        <v>3.6900000000000001E-3</v>
      </c>
      <c r="P37" s="45">
        <v>-4.0000000000000002E-4</v>
      </c>
      <c r="Q37" s="45">
        <v>7.9399999999999991E-3</v>
      </c>
      <c r="R37" s="45">
        <v>1.755E-2</v>
      </c>
      <c r="S37" s="45">
        <v>-2.7E-4</v>
      </c>
      <c r="T37" s="45">
        <v>-2.7E-4</v>
      </c>
    </row>
    <row r="38" spans="1:20" x14ac:dyDescent="0.25">
      <c r="A38" s="43"/>
      <c r="B38" s="44"/>
      <c r="C38" s="44"/>
      <c r="D38" s="44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</row>
    <row r="39" spans="1:20" x14ac:dyDescent="0.25">
      <c r="A39" s="51" t="s">
        <v>1516</v>
      </c>
      <c r="B39" s="52"/>
      <c r="C39" s="48"/>
      <c r="D39" s="52"/>
      <c r="E39" s="49">
        <v>1.3699999999999999E-3</v>
      </c>
      <c r="F39" s="49">
        <v>4.47E-3</v>
      </c>
      <c r="G39" s="49">
        <v>5.7099999999999998E-3</v>
      </c>
      <c r="H39" s="49">
        <v>5.3400000000000001E-3</v>
      </c>
      <c r="I39" s="49">
        <v>7.7799999999999996E-3</v>
      </c>
      <c r="J39" s="49">
        <v>7.8399999999999997E-3</v>
      </c>
      <c r="K39" s="49">
        <v>5.0400000000000002E-3</v>
      </c>
      <c r="L39" s="49">
        <v>7.6299999999999996E-3</v>
      </c>
      <c r="M39" s="49">
        <v>4.2300000000000003E-3</v>
      </c>
      <c r="N39" s="49">
        <v>1.92E-3</v>
      </c>
      <c r="O39" s="49">
        <v>3.2100000000000002E-3</v>
      </c>
      <c r="P39" s="49">
        <v>-1.2E-4</v>
      </c>
      <c r="Q39" s="49">
        <v>9.41E-3</v>
      </c>
      <c r="R39" s="49">
        <v>2.0410000000000001E-2</v>
      </c>
      <c r="S39" s="49">
        <v>6.4900000000000001E-3</v>
      </c>
      <c r="T39" s="49">
        <v>6.4900000000000001E-3</v>
      </c>
    </row>
  </sheetData>
  <mergeCells count="3">
    <mergeCell ref="C2:U2"/>
    <mergeCell ref="A5:U5"/>
    <mergeCell ref="A28:U28"/>
  </mergeCells>
  <conditionalFormatting sqref="A9:T25">
    <cfRule type="cellIs" dxfId="2" priority="2" operator="lessThan">
      <formula>0</formula>
    </cfRule>
  </conditionalFormatting>
  <conditionalFormatting sqref="A29:T39">
    <cfRule type="cellIs" dxfId="1" priority="1" operator="lessThan">
      <formula>0</formula>
    </cfRule>
  </conditionalFormatting>
  <conditionalFormatting sqref="A26:U28">
    <cfRule type="cellIs" dxfId="0" priority="3" operator="lessThan">
      <formula>0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8B129-121F-478B-B2A1-F395E79640A6}">
  <sheetPr>
    <pageSetUpPr fitToPage="1"/>
  </sheetPr>
  <dimension ref="A1:H35"/>
  <sheetViews>
    <sheetView showGridLines="0" tabSelected="1" zoomScale="80" zoomScaleNormal="80" workbookViewId="0"/>
  </sheetViews>
  <sheetFormatPr defaultColWidth="8.875" defaultRowHeight="15.75" x14ac:dyDescent="0.25"/>
  <cols>
    <col min="1" max="1" width="39.75" customWidth="1"/>
    <col min="2" max="2" width="13.5" style="9" customWidth="1"/>
    <col min="3" max="3" width="14.875" style="14" customWidth="1"/>
    <col min="4" max="4" width="17.5" style="9" bestFit="1" customWidth="1"/>
    <col min="5" max="5" width="13.125" style="14" bestFit="1" customWidth="1"/>
    <col min="6" max="6" width="21.625" customWidth="1"/>
    <col min="7" max="7" width="14.875" customWidth="1"/>
    <col min="8" max="8" width="52.125" customWidth="1"/>
  </cols>
  <sheetData>
    <row r="1" spans="1:8" x14ac:dyDescent="0.25">
      <c r="A1" t="s">
        <v>36</v>
      </c>
    </row>
    <row r="3" spans="1:8" x14ac:dyDescent="0.25">
      <c r="A3" s="16" t="s">
        <v>22</v>
      </c>
      <c r="B3" s="17" t="s">
        <v>23</v>
      </c>
      <c r="C3" s="11" t="s">
        <v>24</v>
      </c>
      <c r="D3" s="17" t="s">
        <v>25</v>
      </c>
      <c r="E3" s="11" t="s">
        <v>26</v>
      </c>
      <c r="F3" s="16" t="s">
        <v>27</v>
      </c>
      <c r="G3" s="16" t="s">
        <v>28</v>
      </c>
      <c r="H3" s="16" t="s">
        <v>31</v>
      </c>
    </row>
    <row r="4" spans="1:8" x14ac:dyDescent="0.25">
      <c r="A4" s="3" t="s">
        <v>799</v>
      </c>
      <c r="B4" s="27">
        <v>6</v>
      </c>
      <c r="C4" s="61">
        <f>Table4[[#This Row],['# Customers]]/Table3[[#Totals],[Count of Customers or Meters]]</f>
        <v>4.7664063679189076E-6</v>
      </c>
      <c r="D4" s="24">
        <v>17023</v>
      </c>
      <c r="E4" s="10"/>
      <c r="H4" t="s">
        <v>1524</v>
      </c>
    </row>
    <row r="5" spans="1:8" x14ac:dyDescent="0.25">
      <c r="A5" s="3" t="s">
        <v>800</v>
      </c>
      <c r="B5" s="27">
        <v>12</v>
      </c>
      <c r="C5" s="61">
        <f>Table4[[#This Row],['# Customers]]/Table3[[#Totals],[Count of Customers or Meters]]</f>
        <v>9.5328127358378153E-6</v>
      </c>
      <c r="D5" s="24">
        <v>36559</v>
      </c>
      <c r="E5" s="10"/>
      <c r="G5" s="18"/>
      <c r="H5" t="s">
        <v>1524</v>
      </c>
    </row>
    <row r="6" spans="1:8" x14ac:dyDescent="0.25">
      <c r="A6" s="3" t="s">
        <v>801</v>
      </c>
      <c r="B6" s="27">
        <v>9</v>
      </c>
      <c r="C6" s="61">
        <f>Table4[[#This Row],['# Customers]]/Table3[[#Totals],[Count of Customers or Meters]]</f>
        <v>7.149609551878361E-6</v>
      </c>
      <c r="D6" s="24">
        <v>28368</v>
      </c>
      <c r="E6" s="12"/>
      <c r="G6" s="18"/>
      <c r="H6" t="s">
        <v>1524</v>
      </c>
    </row>
    <row r="7" spans="1:8" x14ac:dyDescent="0.25">
      <c r="A7" s="3" t="s">
        <v>802</v>
      </c>
      <c r="B7" s="27">
        <v>11</v>
      </c>
      <c r="C7" s="61">
        <f>Table4[[#This Row],['# Customers]]/Table3[[#Totals],[Count of Customers or Meters]]</f>
        <v>8.7384116745179969E-6</v>
      </c>
      <c r="D7" s="24">
        <v>12794</v>
      </c>
      <c r="E7" s="10"/>
      <c r="G7" s="19"/>
      <c r="H7" t="s">
        <v>1524</v>
      </c>
    </row>
    <row r="8" spans="1:8" x14ac:dyDescent="0.25">
      <c r="A8" s="3" t="s">
        <v>803</v>
      </c>
      <c r="B8" s="27">
        <v>2</v>
      </c>
      <c r="C8" s="61">
        <f>Table4[[#This Row],['# Customers]]/Table3[[#Totals],[Count of Customers or Meters]]</f>
        <v>1.5888021226396359E-6</v>
      </c>
      <c r="D8" s="24">
        <v>-5228</v>
      </c>
      <c r="E8" s="12"/>
      <c r="H8" t="s">
        <v>1524</v>
      </c>
    </row>
    <row r="9" spans="1:8" x14ac:dyDescent="0.25">
      <c r="A9" s="3" t="s">
        <v>1372</v>
      </c>
      <c r="B9" s="27">
        <v>1</v>
      </c>
      <c r="C9" s="61">
        <f>Table4[[#This Row],['# Customers]]/Table3[[#Totals],[Count of Customers or Meters]]</f>
        <v>7.9440106131981794E-7</v>
      </c>
      <c r="D9" s="26">
        <v>2869</v>
      </c>
      <c r="E9" s="12"/>
      <c r="H9" t="s">
        <v>1524</v>
      </c>
    </row>
    <row r="10" spans="1:8" x14ac:dyDescent="0.25">
      <c r="A10" s="3" t="s">
        <v>804</v>
      </c>
      <c r="B10" s="27">
        <v>1</v>
      </c>
      <c r="C10" s="61">
        <f>Table4[[#This Row],['# Customers]]/Table3[[#Totals],[Count of Customers or Meters]]</f>
        <v>7.9440106131981794E-7</v>
      </c>
      <c r="D10" s="26">
        <v>3761</v>
      </c>
      <c r="E10" s="12"/>
      <c r="H10" t="s">
        <v>1524</v>
      </c>
    </row>
    <row r="11" spans="1:8" x14ac:dyDescent="0.25">
      <c r="A11" s="3" t="s">
        <v>805</v>
      </c>
      <c r="B11" s="27">
        <v>5</v>
      </c>
      <c r="C11" s="61">
        <f>Table4[[#This Row],['# Customers]]/Table3[[#Totals],[Count of Customers or Meters]]</f>
        <v>3.9720053065990893E-6</v>
      </c>
      <c r="D11" s="26">
        <v>56917</v>
      </c>
      <c r="E11" s="12"/>
      <c r="H11" t="s">
        <v>1524</v>
      </c>
    </row>
    <row r="12" spans="1:8" x14ac:dyDescent="0.25">
      <c r="A12" s="3" t="s">
        <v>806</v>
      </c>
      <c r="B12" s="27">
        <v>5</v>
      </c>
      <c r="C12" s="61">
        <f>Table4[[#This Row],['# Customers]]/Table3[[#Totals],[Count of Customers or Meters]]</f>
        <v>3.9720053065990893E-6</v>
      </c>
      <c r="D12" s="26">
        <v>41181</v>
      </c>
      <c r="E12" s="12"/>
      <c r="H12" t="s">
        <v>1524</v>
      </c>
    </row>
    <row r="13" spans="1:8" x14ac:dyDescent="0.25">
      <c r="A13" s="3" t="s">
        <v>807</v>
      </c>
      <c r="B13" s="27">
        <v>8</v>
      </c>
      <c r="C13" s="61">
        <f>Table4[[#This Row],['# Customers]]/Table3[[#Totals],[Count of Customers or Meters]]</f>
        <v>6.3552084905585435E-6</v>
      </c>
      <c r="D13" s="26">
        <v>55189</v>
      </c>
      <c r="E13" s="10"/>
      <c r="G13" s="18"/>
      <c r="H13" t="s">
        <v>1524</v>
      </c>
    </row>
    <row r="14" spans="1:8" x14ac:dyDescent="0.25">
      <c r="A14" s="3" t="s">
        <v>808</v>
      </c>
      <c r="B14" s="27">
        <v>3</v>
      </c>
      <c r="C14" s="61">
        <f>Table4[[#This Row],['# Customers]]/Table3[[#Totals],[Count of Customers or Meters]]</f>
        <v>2.3832031839594538E-6</v>
      </c>
      <c r="D14" s="26">
        <v>9565</v>
      </c>
      <c r="E14" s="10"/>
      <c r="G14" s="18"/>
      <c r="H14" t="s">
        <v>1524</v>
      </c>
    </row>
    <row r="15" spans="1:8" x14ac:dyDescent="0.25">
      <c r="A15" s="3" t="s">
        <v>1367</v>
      </c>
      <c r="B15" s="27">
        <v>1</v>
      </c>
      <c r="C15" s="61">
        <f>Table4[[#This Row],['# Customers]]/Table3[[#Totals],[Count of Customers or Meters]]</f>
        <v>7.9440106131981794E-7</v>
      </c>
      <c r="D15" s="26">
        <v>8245</v>
      </c>
      <c r="E15" s="10"/>
      <c r="F15" s="20"/>
      <c r="H15" t="s">
        <v>1524</v>
      </c>
    </row>
    <row r="16" spans="1:8" x14ac:dyDescent="0.25">
      <c r="A16" s="3" t="s">
        <v>1368</v>
      </c>
      <c r="B16" s="27">
        <v>1</v>
      </c>
      <c r="C16" s="61">
        <f>Table4[[#This Row],['# Customers]]/Table3[[#Totals],[Count of Customers or Meters]]</f>
        <v>7.9440106131981794E-7</v>
      </c>
      <c r="D16" s="26">
        <v>6284</v>
      </c>
      <c r="E16" s="12"/>
      <c r="G16" s="18"/>
      <c r="H16" t="s">
        <v>1524</v>
      </c>
    </row>
    <row r="17" spans="1:8" x14ac:dyDescent="0.25">
      <c r="A17" s="3" t="s">
        <v>1369</v>
      </c>
      <c r="B17" s="27">
        <v>5</v>
      </c>
      <c r="C17" s="61">
        <f>Table4[[#This Row],['# Customers]]/Table3[[#Totals],[Count of Customers or Meters]]</f>
        <v>3.9720053065990893E-6</v>
      </c>
      <c r="D17" s="26">
        <v>59683</v>
      </c>
      <c r="E17" s="12"/>
      <c r="H17" t="s">
        <v>1524</v>
      </c>
    </row>
    <row r="18" spans="1:8" x14ac:dyDescent="0.25">
      <c r="A18" s="3" t="s">
        <v>1370</v>
      </c>
      <c r="B18" s="27">
        <v>1</v>
      </c>
      <c r="C18" s="61">
        <f>Table4[[#This Row],['# Customers]]/Table3[[#Totals],[Count of Customers or Meters]]</f>
        <v>7.9440106131981794E-7</v>
      </c>
      <c r="D18" s="26">
        <v>14056</v>
      </c>
      <c r="E18" s="12"/>
      <c r="H18" t="s">
        <v>1524</v>
      </c>
    </row>
    <row r="19" spans="1:8" x14ac:dyDescent="0.25">
      <c r="A19" s="3" t="s">
        <v>809</v>
      </c>
      <c r="B19" s="27">
        <v>3</v>
      </c>
      <c r="C19" s="61">
        <f>Table4[[#This Row],['# Customers]]/Table3[[#Totals],[Count of Customers or Meters]]</f>
        <v>2.3832031839594538E-6</v>
      </c>
      <c r="D19" s="26">
        <v>23636</v>
      </c>
      <c r="E19" s="12"/>
      <c r="H19" t="s">
        <v>1524</v>
      </c>
    </row>
    <row r="20" spans="1:8" ht="18" customHeight="1" x14ac:dyDescent="0.25">
      <c r="A20" s="3" t="s">
        <v>810</v>
      </c>
      <c r="B20" s="27">
        <v>4</v>
      </c>
      <c r="C20" s="61">
        <f>Table4[[#This Row],['# Customers]]/Table3[[#Totals],[Count of Customers or Meters]]</f>
        <v>3.1776042452792718E-6</v>
      </c>
      <c r="D20" s="26">
        <v>-4061</v>
      </c>
      <c r="E20" s="12"/>
      <c r="F20" s="20"/>
      <c r="G20" s="18"/>
      <c r="H20" t="s">
        <v>1524</v>
      </c>
    </row>
    <row r="21" spans="1:8" x14ac:dyDescent="0.25">
      <c r="A21" s="3" t="s">
        <v>811</v>
      </c>
      <c r="B21" s="27">
        <v>15</v>
      </c>
      <c r="C21" s="61">
        <f>Table4[[#This Row],['# Customers]]/Table3[[#Totals],[Count of Customers or Meters]]</f>
        <v>1.1916015919797269E-5</v>
      </c>
      <c r="D21" s="26">
        <v>79954</v>
      </c>
      <c r="E21" s="12"/>
      <c r="G21" s="18"/>
      <c r="H21" t="s">
        <v>1524</v>
      </c>
    </row>
    <row r="22" spans="1:8" x14ac:dyDescent="0.25">
      <c r="A22" s="3" t="s">
        <v>812</v>
      </c>
      <c r="B22" s="27">
        <v>7</v>
      </c>
      <c r="C22" s="61">
        <f>Table4[[#This Row],['# Customers]]/Table3[[#Totals],[Count of Customers or Meters]]</f>
        <v>5.5608074292387252E-6</v>
      </c>
      <c r="D22" s="26">
        <v>26187</v>
      </c>
      <c r="E22" s="12"/>
      <c r="H22" t="s">
        <v>1524</v>
      </c>
    </row>
    <row r="23" spans="1:8" ht="15.75" customHeight="1" x14ac:dyDescent="0.25">
      <c r="A23" s="3" t="s">
        <v>814</v>
      </c>
      <c r="B23" s="27">
        <v>40</v>
      </c>
      <c r="C23" s="61">
        <f>Table4[[#This Row],['# Customers]]/Table3[[#Totals],[Count of Customers or Meters]]</f>
        <v>3.1776042452792714E-5</v>
      </c>
      <c r="D23" s="26">
        <v>278029</v>
      </c>
      <c r="E23" s="12"/>
      <c r="F23" s="20"/>
      <c r="G23" s="18"/>
      <c r="H23" t="s">
        <v>1524</v>
      </c>
    </row>
    <row r="24" spans="1:8" x14ac:dyDescent="0.25">
      <c r="A24" s="3" t="s">
        <v>813</v>
      </c>
      <c r="B24" s="27">
        <v>82</v>
      </c>
      <c r="C24" s="61">
        <f>Table4[[#This Row],['# Customers]]/Table3[[#Totals],[Count of Customers or Meters]]</f>
        <v>6.5140887028225072E-5</v>
      </c>
      <c r="D24" s="26">
        <v>433696</v>
      </c>
      <c r="E24" s="12"/>
      <c r="H24" t="s">
        <v>1524</v>
      </c>
    </row>
    <row r="25" spans="1:8" x14ac:dyDescent="0.25">
      <c r="A25" s="3" t="s">
        <v>816</v>
      </c>
      <c r="B25" s="27">
        <v>189</v>
      </c>
      <c r="C25" s="61">
        <f>Table4[[#This Row],['# Customers]]/Table3[[#Totals],[Count of Customers or Meters]]</f>
        <v>1.5014180058944558E-4</v>
      </c>
      <c r="D25" s="26">
        <v>1033150</v>
      </c>
      <c r="E25" s="62"/>
      <c r="H25" t="s">
        <v>1524</v>
      </c>
    </row>
    <row r="26" spans="1:8" x14ac:dyDescent="0.25">
      <c r="A26" s="3" t="s">
        <v>815</v>
      </c>
      <c r="B26" s="27">
        <v>70</v>
      </c>
      <c r="C26" s="61">
        <f>Table4[[#This Row],['# Customers]]/Table3[[#Totals],[Count of Customers or Meters]]</f>
        <v>5.5608074292387252E-5</v>
      </c>
      <c r="D26" s="26">
        <v>318457</v>
      </c>
      <c r="E26" s="12"/>
      <c r="H26" t="s">
        <v>1524</v>
      </c>
    </row>
    <row r="27" spans="1:8" x14ac:dyDescent="0.25">
      <c r="A27" s="3" t="s">
        <v>818</v>
      </c>
      <c r="B27" s="27">
        <v>2</v>
      </c>
      <c r="C27" s="61">
        <f>Table4[[#This Row],['# Customers]]/Table3[[#Totals],[Count of Customers or Meters]]</f>
        <v>1.5888021226396359E-6</v>
      </c>
      <c r="D27" s="26">
        <v>26352</v>
      </c>
      <c r="E27" s="12"/>
      <c r="H27" t="s">
        <v>1524</v>
      </c>
    </row>
    <row r="28" spans="1:8" x14ac:dyDescent="0.25">
      <c r="A28" s="3" t="s">
        <v>817</v>
      </c>
      <c r="B28" s="27">
        <v>7</v>
      </c>
      <c r="C28" s="61">
        <f>Table4[[#This Row],['# Customers]]/Table3[[#Totals],[Count of Customers or Meters]]</f>
        <v>5.5608074292387252E-6</v>
      </c>
      <c r="D28" s="26">
        <v>42096</v>
      </c>
      <c r="E28" s="13"/>
      <c r="H28" t="s">
        <v>1524</v>
      </c>
    </row>
    <row r="29" spans="1:8" x14ac:dyDescent="0.25">
      <c r="A29" s="3" t="s">
        <v>820</v>
      </c>
      <c r="B29" s="27">
        <v>6</v>
      </c>
      <c r="C29" s="61">
        <f>Table4[[#This Row],['# Customers]]/Table3[[#Totals],[Count of Customers or Meters]]</f>
        <v>4.7664063679189076E-6</v>
      </c>
      <c r="D29" s="26">
        <v>37669</v>
      </c>
      <c r="E29" s="10"/>
      <c r="H29" t="s">
        <v>1524</v>
      </c>
    </row>
    <row r="30" spans="1:8" x14ac:dyDescent="0.25">
      <c r="A30" s="3" t="s">
        <v>819</v>
      </c>
      <c r="B30" s="27">
        <v>3</v>
      </c>
      <c r="C30" s="61">
        <f>Table4[[#This Row],['# Customers]]/Table3[[#Totals],[Count of Customers or Meters]]</f>
        <v>2.3832031839594538E-6</v>
      </c>
      <c r="D30" s="26">
        <v>1127</v>
      </c>
      <c r="E30" s="10"/>
      <c r="H30" t="s">
        <v>1524</v>
      </c>
    </row>
    <row r="31" spans="1:8" x14ac:dyDescent="0.25">
      <c r="A31" s="3" t="s">
        <v>822</v>
      </c>
      <c r="B31" s="27">
        <v>2</v>
      </c>
      <c r="C31" s="61">
        <f>Table4[[#This Row],['# Customers]]/Table3[[#Totals],[Count of Customers or Meters]]</f>
        <v>1.5888021226396359E-6</v>
      </c>
      <c r="D31" s="26">
        <v>6351</v>
      </c>
      <c r="H31" t="s">
        <v>1524</v>
      </c>
    </row>
    <row r="32" spans="1:8" x14ac:dyDescent="0.25">
      <c r="A32" s="3" t="s">
        <v>821</v>
      </c>
      <c r="B32" s="27">
        <v>11</v>
      </c>
      <c r="C32" s="61">
        <f>Table4[[#This Row],['# Customers]]/Table3[[#Totals],[Count of Customers or Meters]]</f>
        <v>8.7384116745179969E-6</v>
      </c>
      <c r="D32" s="26">
        <v>79934</v>
      </c>
      <c r="H32" t="s">
        <v>1524</v>
      </c>
    </row>
    <row r="33" spans="1:8" x14ac:dyDescent="0.25">
      <c r="A33" s="3" t="s">
        <v>1371</v>
      </c>
      <c r="B33" s="27">
        <v>1</v>
      </c>
      <c r="C33" s="61">
        <f>Table4[[#This Row],['# Customers]]/Table3[[#Totals],[Count of Customers or Meters]]</f>
        <v>7.9440106131981794E-7</v>
      </c>
      <c r="D33" s="26">
        <v>2143</v>
      </c>
      <c r="H33" t="s">
        <v>1524</v>
      </c>
    </row>
    <row r="34" spans="1:8" x14ac:dyDescent="0.25">
      <c r="A34" s="3" t="s">
        <v>1375</v>
      </c>
      <c r="B34" s="27">
        <v>1</v>
      </c>
      <c r="C34" s="61">
        <f>Table4[[#This Row],['# Customers]]/Table3[[#Totals],[Count of Customers or Meters]]</f>
        <v>7.9440106131981794E-7</v>
      </c>
      <c r="D34" s="24">
        <v>98595</v>
      </c>
      <c r="H34" t="s">
        <v>1524</v>
      </c>
    </row>
    <row r="35" spans="1:8" x14ac:dyDescent="0.25">
      <c r="A35" s="63" t="s">
        <v>1519</v>
      </c>
      <c r="B35" s="65">
        <f>SUM(Table4['# Customers])</f>
        <v>514</v>
      </c>
      <c r="C35" s="66">
        <f>Table4[[#Totals],['# Customers]]/Table3[[#Totals],[Count of Customers or Meters]]</f>
        <v>4.0832214551838643E-4</v>
      </c>
      <c r="E35" s="67"/>
    </row>
  </sheetData>
  <printOptions headings="1" gridLines="1"/>
  <pageMargins left="0.7" right="0.7" top="0.75" bottom="0.75" header="0.3" footer="0.3"/>
  <pageSetup scale="58" fitToHeight="0" orientation="landscape" horizontalDpi="4294967293" r:id="rId1"/>
  <headerFooter>
    <oddHeader>&amp;C&amp;16SDGE Rate Modifiers Excluded From MIDAS</oddHeader>
    <oddFooter>Page &amp;P</oddFooter>
  </headerFooter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3BD31596D46F4FBE23A3BABF0C0027" ma:contentTypeVersion="16" ma:contentTypeDescription="Create a new document." ma:contentTypeScope="" ma:versionID="d24e6c21103274b2ac2789f00c07bb4f">
  <xsd:schema xmlns:xsd="http://www.w3.org/2001/XMLSchema" xmlns:xs="http://www.w3.org/2001/XMLSchema" xmlns:p="http://schemas.microsoft.com/office/2006/metadata/properties" xmlns:ns2="373e169e-1fa4-4c40-ba23-a769fdd8a158" xmlns:ns3="b48fdc7f-dc23-401c-bca3-7951ccf91bbf" targetNamespace="http://schemas.microsoft.com/office/2006/metadata/properties" ma:root="true" ma:fieldsID="f64967f82de59bd8194020a751604c72" ns2:_="" ns3:_="">
    <xsd:import namespace="373e169e-1fa4-4c40-ba23-a769fdd8a158"/>
    <xsd:import namespace="b48fdc7f-dc23-401c-bca3-7951ccf91b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e169e-1fa4-4c40-ba23-a769fdd8a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8fdc7f-dc23-401c-bca3-7951ccf91bb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9ccca6c-67fb-4ab4-bfc6-168685d87d84}" ma:internalName="TaxCatchAll" ma:showField="CatchAllData" ma:web="b48fdc7f-dc23-401c-bca3-7951ccf91b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8fdc7f-dc23-401c-bca3-7951ccf91bbf" xsi:nil="true"/>
    <lcf76f155ced4ddcb4097134ff3c332f xmlns="373e169e-1fa4-4c40-ba23-a769fdd8a1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2EB6D4-F2C4-4D7A-96F6-595F71955C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116CFC-3819-458B-9F69-4CC76DD5F6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3e169e-1fa4-4c40-ba23-a769fdd8a158"/>
    <ds:schemaRef ds:uri="b48fdc7f-dc23-401c-bca3-7951ccf91b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FDFDD8-72C8-49DB-8F44-EF145351EE01}">
  <ds:schemaRefs>
    <ds:schemaRef ds:uri="http://purl.org/dc/dcmitype/"/>
    <ds:schemaRef ds:uri="http://schemas.openxmlformats.org/package/2006/metadata/core-properties"/>
    <ds:schemaRef ds:uri="http://purl.org/dc/elements/1.1/"/>
    <ds:schemaRef ds:uri="373e169e-1fa4-4c40-ba23-a769fdd8a158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b48fdc7f-dc23-401c-bca3-7951ccf91bbf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Base Rates</vt:lpstr>
      <vt:lpstr>Modifiers</vt:lpstr>
      <vt:lpstr>UUT Factors</vt:lpstr>
      <vt:lpstr>PCIA by Vintage Yr &amp; Rate Group</vt:lpstr>
      <vt:lpstr>Modifier Exclusion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01-06_Rate Modifier Data Request Template_SCE.xlsx</dc:title>
  <dc:subject/>
  <dc:creator>Wayland, Stefanie@Energy</dc:creator>
  <cp:keywords/>
  <dc:description/>
  <cp:lastModifiedBy>Taheri, Sarah M</cp:lastModifiedBy>
  <cp:revision/>
  <cp:lastPrinted>2025-01-10T01:25:56Z</cp:lastPrinted>
  <dcterms:created xsi:type="dcterms:W3CDTF">2023-10-14T00:18:43Z</dcterms:created>
  <dcterms:modified xsi:type="dcterms:W3CDTF">2025-01-10T01:25:56Z</dcterms:modified>
  <cp:category/>
  <cp:contentStatus>(5) Approved For Case Admin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0x010100843BD31596D46F4FBE23A3BABF0C0027</vt:lpwstr>
  </property>
  <property fmtid="{D5CDD505-2E9C-101B-9397-08002B2CF9AE}" pid="3" name="MediaServiceImageTags">
    <vt:lpwstr/>
  </property>
  <property fmtid="{D5CDD505-2E9C-101B-9397-08002B2CF9AE}" pid="4" name="MSIP_Label_bc3dd1c7-2c40-4a31-84b2-bec599b321a0_Enabled">
    <vt:lpwstr>true</vt:lpwstr>
  </property>
  <property fmtid="{D5CDD505-2E9C-101B-9397-08002B2CF9AE}" pid="5" name="MSIP_Label_bc3dd1c7-2c40-4a31-84b2-bec599b321a0_SetDate">
    <vt:lpwstr>2023-11-07T16:13:04Z</vt:lpwstr>
  </property>
  <property fmtid="{D5CDD505-2E9C-101B-9397-08002B2CF9AE}" pid="6" name="MSIP_Label_bc3dd1c7-2c40-4a31-84b2-bec599b321a0_Method">
    <vt:lpwstr>Standard</vt:lpwstr>
  </property>
  <property fmtid="{D5CDD505-2E9C-101B-9397-08002B2CF9AE}" pid="7" name="MSIP_Label_bc3dd1c7-2c40-4a31-84b2-bec599b321a0_Name">
    <vt:lpwstr>bc3dd1c7-2c40-4a31-84b2-bec599b321a0</vt:lpwstr>
  </property>
  <property fmtid="{D5CDD505-2E9C-101B-9397-08002B2CF9AE}" pid="8" name="MSIP_Label_bc3dd1c7-2c40-4a31-84b2-bec599b321a0_SiteId">
    <vt:lpwstr>5b2a8fee-4c95-4bdc-8aae-196f8aacb1b6</vt:lpwstr>
  </property>
  <property fmtid="{D5CDD505-2E9C-101B-9397-08002B2CF9AE}" pid="9" name="MSIP_Label_bc3dd1c7-2c40-4a31-84b2-bec599b321a0_ActionId">
    <vt:lpwstr>e928fa45-e464-4679-b607-429ed5015386</vt:lpwstr>
  </property>
  <property fmtid="{D5CDD505-2E9C-101B-9397-08002B2CF9AE}" pid="10" name="MSIP_Label_bc3dd1c7-2c40-4a31-84b2-bec599b321a0_ContentBits">
    <vt:lpwstr>0</vt:lpwstr>
  </property>
  <property fmtid="{D5CDD505-2E9C-101B-9397-08002B2CF9AE}" pid="11" name="_dlc_DocIdItemGuid">
    <vt:lpwstr>1e4521f4-5dff-4b12-884d-cf6521bbd689</vt:lpwstr>
  </property>
  <property fmtid="{D5CDD505-2E9C-101B-9397-08002B2CF9AE}" pid="12" name="_docset_NoMedatataSyncRequired">
    <vt:lpwstr>False</vt:lpwstr>
  </property>
  <property fmtid="{D5CDD505-2E9C-101B-9397-08002B2CF9AE}" pid="13" name="Review Status">
    <vt:lpwstr>https://edisonintl.sharepoint.com/teams/rcms365/Lists/Data Request Review Tasks/Review%20Task%20View.aspx?QuestionDocID=204267  , Completed</vt:lpwstr>
  </property>
  <property fmtid="{D5CDD505-2E9C-101B-9397-08002B2CF9AE}" pid="14" name="MarkedForDeletion">
    <vt:bool>false</vt:bool>
  </property>
  <property fmtid="{D5CDD505-2E9C-101B-9397-08002B2CF9AE}" pid="15" name="Reassignment">
    <vt:lpwstr>, </vt:lpwstr>
  </property>
  <property fmtid="{D5CDD505-2E9C-101B-9397-08002B2CF9AE}" pid="16" name="Start Security WF">
    <vt:lpwstr>, </vt:lpwstr>
  </property>
  <property fmtid="{D5CDD505-2E9C-101B-9397-08002B2CF9AE}" pid="17" name="Party0">
    <vt:lpwstr>CEC</vt:lpwstr>
  </property>
  <property fmtid="{D5CDD505-2E9C-101B-9397-08002B2CF9AE}" pid="18" name="Data Request Set Name1">
    <vt:lpwstr>CEC-SCE-001</vt:lpwstr>
  </property>
  <property fmtid="{D5CDD505-2E9C-101B-9397-08002B2CF9AE}" pid="19" name="DeletedBy">
    <vt:lpwstr/>
  </property>
  <property fmtid="{D5CDD505-2E9C-101B-9397-08002B2CF9AE}" pid="20" name="Manual Handling">
    <vt:lpwstr>, </vt:lpwstr>
  </property>
  <property fmtid="{D5CDD505-2E9C-101B-9397-08002B2CF9AE}" pid="21" name="Test WF">
    <vt:lpwstr>, </vt:lpwstr>
  </property>
  <property fmtid="{D5CDD505-2E9C-101B-9397-08002B2CF9AE}" pid="22" name="Document Review Status">
    <vt:lpwstr>Pending for Case Admin</vt:lpwstr>
  </property>
  <property fmtid="{D5CDD505-2E9C-101B-9397-08002B2CF9AE}" pid="23" name="Modified Date">
    <vt:filetime>2023-11-30T08:00:00Z</vt:filetime>
  </property>
  <property fmtid="{D5CDD505-2E9C-101B-9397-08002B2CF9AE}" pid="24" name="lcf76f155ced4ddcb4097134ff3c332f">
    <vt:lpwstr/>
  </property>
  <property fmtid="{D5CDD505-2E9C-101B-9397-08002B2CF9AE}" pid="25" name="TaxCatchAll">
    <vt:lpwstr/>
  </property>
</Properties>
</file>