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504"/>
  <workbookPr defaultThemeVersion="124226"/>
  <mc:AlternateContent xmlns:mc="http://schemas.openxmlformats.org/markup-compatibility/2006">
    <mc:Choice Requires="x15">
      <x15ac:absPath xmlns:x15ac="http://schemas.microsoft.com/office/spreadsheetml/2010/11/ac" url="C:\Users\Ousher\Documents\Work Stuff\CEC\Random Documents-Pictures\ADA\"/>
    </mc:Choice>
  </mc:AlternateContent>
  <xr:revisionPtr revIDLastSave="11" documentId="13_ncr:1_{95097AE4-3935-4486-BF38-884B6BEEAED7}" xr6:coauthVersionLast="47" xr6:coauthVersionMax="47" xr10:uidLastSave="{51A58815-03B5-48FF-B817-C611C0266FA3}"/>
  <bookViews>
    <workbookView xWindow="-120" yWindow="-120" windowWidth="29040" windowHeight="15840" xr2:uid="{00000000-000D-0000-FFFF-FFFF00000000}"/>
  </bookViews>
  <sheets>
    <sheet name="Company Information" sheetId="7" r:id="rId1"/>
    <sheet name="Crude Oil Received" sheetId="2" r:id="rId2"/>
    <sheet name="Gross and Net Refining Margin" sheetId="5" r:id="rId3"/>
    <sheet name="Gasoline Sales" sheetId="3" r:id="rId4"/>
    <sheet name="Operational Costs" sheetId="4" r:id="rId5"/>
    <sheet name="Other Operational Costs" sheetId="8"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3" l="1" a="1"/>
  <c r="J9" i="3"/>
  <c r="F19" i="8"/>
  <c r="E19" i="8"/>
  <c r="E42" i="4" l="1"/>
  <c r="D42" i="4"/>
  <c r="B9" i="3"/>
  <c r="I9" i="3" l="1" a="1"/>
  <c r="I9" i="3" s="1"/>
  <c r="G19" i="8"/>
  <c r="F42" i="4"/>
  <c r="B4" i="2" l="1"/>
  <c r="C4" i="2" s="1"/>
  <c r="B3" i="5" s="1"/>
  <c r="B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<sst xmlns="http://schemas.openxmlformats.org/spreadsheetml/2006/main" count="115" uniqueCount="108">
  <si>
    <t>DRAFT</t>
  </si>
  <si>
    <t>CEC M1322 - Monthly Refining Margin Report</t>
  </si>
  <si>
    <t>This form must be submitted monthly</t>
  </si>
  <si>
    <t>Report Period (Month/Day/Year):</t>
  </si>
  <si>
    <t>Company Name:</t>
  </si>
  <si>
    <t>Company ID Number</t>
  </si>
  <si>
    <t>Refinery Name:</t>
  </si>
  <si>
    <t>Refinery Address:</t>
  </si>
  <si>
    <t>Contact Name:</t>
  </si>
  <si>
    <t>Contact Phone Number:</t>
  </si>
  <si>
    <t>Contact Email:</t>
  </si>
  <si>
    <t>Date Filed:</t>
  </si>
  <si>
    <t>This report contains proprietary and trade secret information that is customarily treated as confidential by this company. The disclosure of this information would result in competitive hardship by giving competitors information they can use to</t>
  </si>
  <si>
    <t>the disadvantage of the company. Therefore, pursuant to Public Resources Code § 25213, 25218(e), 25364 and Title 20, California Code of Regulations, section 1370 our company is requesting that all information submitted on this form be</t>
  </si>
  <si>
    <t>kept confidential. I certify under penalty of perjury that the information contained in this report is true, correct, and complete to the best of my knowledge. I am authorized to make this report on behalf of my company.</t>
  </si>
  <si>
    <t>Crude Oil Received</t>
  </si>
  <si>
    <r>
      <t xml:space="preserve">Volume Received
 </t>
    </r>
    <r>
      <rPr>
        <sz val="12"/>
        <color rgb="FF000000"/>
        <rFont val="Arial"/>
        <family val="2"/>
      </rPr>
      <t>(Barrels)</t>
    </r>
  </si>
  <si>
    <r>
      <rPr>
        <b/>
        <sz val="12"/>
        <color rgb="FF000000"/>
        <rFont val="Arial"/>
      </rPr>
      <t xml:space="preserve">Volume-Weighted Average Crude Oil Acquisition Cost 
</t>
    </r>
    <r>
      <rPr>
        <sz val="12"/>
        <color rgb="FF000000"/>
        <rFont val="Arial"/>
      </rPr>
      <t>(Dollars/Barrel)</t>
    </r>
  </si>
  <si>
    <t>Domestic Crude Oil</t>
  </si>
  <si>
    <t>Foreign Crude Oil</t>
  </si>
  <si>
    <t xml:space="preserve">  Total Crude Oil Received</t>
  </si>
  <si>
    <r>
      <rPr>
        <b/>
        <sz val="12"/>
        <rFont val="Arial"/>
        <family val="2"/>
      </rPr>
      <t xml:space="preserve">Volume-Weighted Average Price
</t>
    </r>
    <r>
      <rPr>
        <sz val="12"/>
        <rFont val="Arial"/>
        <family val="2"/>
      </rPr>
      <t>(Dollars Per Barrel)</t>
    </r>
  </si>
  <si>
    <t>Wholesale Gasoline, less all taxes &amp; fees</t>
  </si>
  <si>
    <t xml:space="preserve"> </t>
  </si>
  <si>
    <t xml:space="preserve">Volume-Weighted Average Crude Oil Acquisition Cost </t>
  </si>
  <si>
    <t>Gross Gasoline Refining Margin</t>
  </si>
  <si>
    <t>Operational Costs</t>
  </si>
  <si>
    <t>Other Operational Costs</t>
  </si>
  <si>
    <t>Net Gasoline Refining Margin</t>
  </si>
  <si>
    <r>
      <rPr>
        <b/>
        <sz val="12"/>
        <rFont val="Arial"/>
        <family val="2"/>
      </rPr>
      <t xml:space="preserve">Wholesale Gasoline Sold
</t>
    </r>
    <r>
      <rPr>
        <sz val="12"/>
        <rFont val="Arial"/>
        <family val="2"/>
      </rPr>
      <t>(California Specification)</t>
    </r>
  </si>
  <si>
    <r>
      <rPr>
        <b/>
        <sz val="12"/>
        <color rgb="FF000000"/>
        <rFont val="Arial"/>
        <family val="2"/>
      </rPr>
      <t xml:space="preserve">Gasoline Sales Volume 
</t>
    </r>
    <r>
      <rPr>
        <sz val="12"/>
        <color rgb="FF000000"/>
        <rFont val="Arial"/>
        <family val="2"/>
      </rPr>
      <t>(Barrels)</t>
    </r>
  </si>
  <si>
    <r>
      <rPr>
        <b/>
        <sz val="12"/>
        <color rgb="FF000000"/>
        <rFont val="Arial"/>
      </rPr>
      <t>Volume-Weighted Average Price, i</t>
    </r>
    <r>
      <rPr>
        <sz val="12"/>
        <color rgb="FF000000"/>
        <rFont val="Arial"/>
      </rPr>
      <t>ncluding all taxes &amp; fees
(Cents Per Gallon)</t>
    </r>
  </si>
  <si>
    <r>
      <rPr>
        <b/>
        <sz val="12"/>
        <color rgb="FF000000"/>
        <rFont val="Arial"/>
        <family val="2"/>
      </rPr>
      <t xml:space="preserve">Underground Storage Tank (UST) Fee 
</t>
    </r>
    <r>
      <rPr>
        <sz val="12"/>
        <color rgb="FF000000"/>
        <rFont val="Arial"/>
        <family val="2"/>
      </rPr>
      <t>(Cents Per Gallon)</t>
    </r>
  </si>
  <si>
    <r>
      <rPr>
        <b/>
        <sz val="12"/>
        <color rgb="FF000000"/>
        <rFont val="Arial"/>
        <family val="2"/>
      </rPr>
      <t xml:space="preserve">All Other Taxes &amp; Fees 
</t>
    </r>
    <r>
      <rPr>
        <sz val="12"/>
        <color rgb="FF000000"/>
        <rFont val="Arial"/>
        <family val="2"/>
      </rPr>
      <t>(Cents Per Gallon)</t>
    </r>
  </si>
  <si>
    <r>
      <rPr>
        <b/>
        <sz val="12"/>
        <color rgb="FF000000"/>
        <rFont val="Arial"/>
      </rPr>
      <t xml:space="preserve">Volume-Weighted Average Price, </t>
    </r>
    <r>
      <rPr>
        <sz val="12"/>
        <color rgb="FF000000"/>
        <rFont val="Arial"/>
      </rPr>
      <t>less all applicable local, state &amp; federal taxes
(Cents Per Gallon)</t>
    </r>
  </si>
  <si>
    <r>
      <rPr>
        <b/>
        <sz val="12"/>
        <color rgb="FF000000"/>
        <rFont val="Arial"/>
        <family val="2"/>
      </rPr>
      <t xml:space="preserve">LCFS Fee or Estimated Valuation
</t>
    </r>
    <r>
      <rPr>
        <sz val="12"/>
        <color rgb="FF000000"/>
        <rFont val="Arial"/>
        <family val="2"/>
      </rPr>
      <t>(Cents Per Gallon)</t>
    </r>
  </si>
  <si>
    <r>
      <rPr>
        <b/>
        <sz val="12"/>
        <color rgb="FF000000"/>
        <rFont val="Arial"/>
        <family val="2"/>
      </rPr>
      <t xml:space="preserve">Cap-at-the Rack Fee or Estimated Valuation 
</t>
    </r>
    <r>
      <rPr>
        <sz val="12"/>
        <color rgb="FF000000"/>
        <rFont val="Arial"/>
        <family val="2"/>
      </rPr>
      <t>(Cents Per Gallon)</t>
    </r>
  </si>
  <si>
    <r>
      <rPr>
        <b/>
        <sz val="12"/>
        <color rgb="FF000000"/>
        <rFont val="Arial"/>
      </rPr>
      <t xml:space="preserve">Volume-Weighted Average Price, </t>
    </r>
    <r>
      <rPr>
        <sz val="12"/>
        <color rgb="FF000000"/>
        <rFont val="Arial"/>
      </rPr>
      <t>less all taxes and fees
(Cents Per Gallon)</t>
    </r>
  </si>
  <si>
    <r>
      <rPr>
        <b/>
        <sz val="12"/>
        <color rgb="FF000000"/>
        <rFont val="Arial"/>
      </rPr>
      <t xml:space="preserve">Volume-Weighted Average Price, </t>
    </r>
    <r>
      <rPr>
        <sz val="12"/>
        <color rgb="FF000000"/>
        <rFont val="Arial"/>
      </rPr>
      <t>less all taxes and fees
(Dollars per Barrel))</t>
    </r>
  </si>
  <si>
    <t>Branded Rack Sales</t>
  </si>
  <si>
    <t>Unbranded Rack Sales</t>
  </si>
  <si>
    <t>Bulk Sales</t>
  </si>
  <si>
    <t>Spot Pipeline Sales</t>
  </si>
  <si>
    <t>Dealer Tank Wagon (DTW) Sales</t>
  </si>
  <si>
    <t>Company Owned &amp; Operated (COO) Sales</t>
  </si>
  <si>
    <t>Sales to Other End-Users</t>
  </si>
  <si>
    <t xml:space="preserve">   Total Gasoline Sales</t>
  </si>
  <si>
    <r>
      <t>Total Refining &amp; Distribution Operational Costs</t>
    </r>
    <r>
      <rPr>
        <sz val="12"/>
        <rFont val="Arial"/>
        <family val="2"/>
      </rPr>
      <t xml:space="preserve">
(Dollars)</t>
    </r>
  </si>
  <si>
    <r>
      <t>Operational Costs Allocated to Gasoline Sold</t>
    </r>
    <r>
      <rPr>
        <sz val="12"/>
        <rFont val="Arial"/>
        <family val="2"/>
      </rPr>
      <t xml:space="preserve">
(Dollars)</t>
    </r>
  </si>
  <si>
    <r>
      <rPr>
        <b/>
        <sz val="12"/>
        <rFont val="Arial"/>
        <family val="2"/>
      </rPr>
      <t xml:space="preserve">Operational Cost per Barrel of Gasoline Sold 
</t>
    </r>
    <r>
      <rPr>
        <sz val="12"/>
        <rFont val="Arial"/>
        <family val="2"/>
      </rPr>
      <t>(Dollars Per Barrel)</t>
    </r>
  </si>
  <si>
    <t>Refining Expense</t>
  </si>
  <si>
    <t>Catalyst and Chemicals</t>
  </si>
  <si>
    <t>Catalyst</t>
  </si>
  <si>
    <t>Chemicals</t>
  </si>
  <si>
    <t xml:space="preserve">   Subtotal Catalyst &amp; Chemicals Costs</t>
  </si>
  <si>
    <t>Other Variable Costs</t>
  </si>
  <si>
    <t>Purchased Water</t>
  </si>
  <si>
    <t xml:space="preserve"> Total Variable Costs</t>
  </si>
  <si>
    <t>Labor - Refiner Employees &amp; Subcontractors</t>
  </si>
  <si>
    <t>Planned Maintenance</t>
  </si>
  <si>
    <t>Contracts</t>
  </si>
  <si>
    <t>Materials</t>
  </si>
  <si>
    <t>Unplanned Outages</t>
  </si>
  <si>
    <t xml:space="preserve">   Subtotal Labor &amp; Maintenance Costs</t>
  </si>
  <si>
    <t>Rent/Supplies/Miscellaneous</t>
  </si>
  <si>
    <t>Insurance</t>
  </si>
  <si>
    <t>Capital-Related Expenses (Specify)</t>
  </si>
  <si>
    <t>Taxes Other than Income</t>
  </si>
  <si>
    <t>Depreciation</t>
  </si>
  <si>
    <t>Regulatory Compliance Costs</t>
  </si>
  <si>
    <t xml:space="preserve">  RINs</t>
  </si>
  <si>
    <t xml:space="preserve">  California Static Carbon Emissions Compliance</t>
  </si>
  <si>
    <t xml:space="preserve">  Local AQMD Compliance Projects, Permits &amp; Fees</t>
  </si>
  <si>
    <t xml:space="preserve">  Effluent Discharge Compliance Projects, Permits &amp; Fees</t>
  </si>
  <si>
    <t>Other (Specify)</t>
  </si>
  <si>
    <t xml:space="preserve"> Subtotal Other &amp; Regulatory Compliance Costs</t>
  </si>
  <si>
    <t xml:space="preserve"> Total Refining Costs</t>
  </si>
  <si>
    <t>Distribution Expense</t>
  </si>
  <si>
    <t>Additives</t>
  </si>
  <si>
    <t>Fuel Ethanol</t>
  </si>
  <si>
    <t>Pipeline Delivery to Terminals</t>
  </si>
  <si>
    <t>Terminaling &amp; Other Truck Rack Expenses</t>
  </si>
  <si>
    <t>Truck Delivery Expenses</t>
  </si>
  <si>
    <t>Bulk Sales Distribution Expenses</t>
  </si>
  <si>
    <t xml:space="preserve"> Subtotal Distribution Costs</t>
  </si>
  <si>
    <t>Total Operational Costs</t>
  </si>
  <si>
    <r>
      <rPr>
        <b/>
        <sz val="12"/>
        <color rgb="FF000000"/>
        <rFont val="Arial"/>
        <family val="2"/>
      </rPr>
      <t xml:space="preserve">Quantity Received
</t>
    </r>
    <r>
      <rPr>
        <sz val="12"/>
        <color rgb="FF000000"/>
        <rFont val="Arial"/>
        <family val="2"/>
      </rPr>
      <t>(Barrels, Unless Specified)</t>
    </r>
  </si>
  <si>
    <r>
      <t>Total Other Operational Costs</t>
    </r>
    <r>
      <rPr>
        <sz val="12"/>
        <color rgb="FF000000"/>
        <rFont val="Arial"/>
        <family val="2"/>
      </rPr>
      <t xml:space="preserve">
(Dollars)</t>
    </r>
  </si>
  <si>
    <r>
      <t>Other Operational Costs Allocated to Gasoline Sold</t>
    </r>
    <r>
      <rPr>
        <sz val="12"/>
        <color rgb="FF000000"/>
        <rFont val="Arial"/>
        <family val="2"/>
      </rPr>
      <t xml:space="preserve">
(Dollars)</t>
    </r>
  </si>
  <si>
    <r>
      <rPr>
        <b/>
        <sz val="12"/>
        <color rgb="FF000000"/>
        <rFont val="Arial"/>
        <family val="2"/>
      </rPr>
      <t xml:space="preserve">Other Operational Costs per Barrel of Gasoline Sold 
</t>
    </r>
    <r>
      <rPr>
        <sz val="12"/>
        <color rgb="FF000000"/>
        <rFont val="Arial"/>
        <family val="2"/>
      </rPr>
      <t>(Dollars Per Barrel)</t>
    </r>
  </si>
  <si>
    <t>Energy &amp; Fuel Use</t>
  </si>
  <si>
    <t>Hydrogen, Third-party Outside the Refinery</t>
  </si>
  <si>
    <t>Hydrogen, Third-party Inside the Refinery</t>
  </si>
  <si>
    <t>Purchased Electricity from Outside the Refinery (millions of kWh)</t>
  </si>
  <si>
    <t>Purchased Electricity from Inside the Refinery (millions of kWh)</t>
  </si>
  <si>
    <t>Natural Gas, Fuel Use (millions of cubic feet)</t>
  </si>
  <si>
    <t>Natural Gas, Hydrogen Plant Feedstock (millions of cubic feet)</t>
  </si>
  <si>
    <t>Natural Gas, Cogeneration (millions of cubic feet)</t>
  </si>
  <si>
    <t>Purchased Steam (millions of pounds)</t>
  </si>
  <si>
    <t>Purchased Components, Gasoline &amp; Feedstocks</t>
  </si>
  <si>
    <t>Normal Butane</t>
  </si>
  <si>
    <t>Isobutane</t>
  </si>
  <si>
    <t>Other LPG</t>
  </si>
  <si>
    <t>Gasoline Blending Components</t>
  </si>
  <si>
    <t>Gasoline Intended For Blending</t>
  </si>
  <si>
    <t>Unfinished Oils</t>
  </si>
  <si>
    <t>Other (specify)</t>
  </si>
  <si>
    <t>Total Other Operational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</si>
</sst>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0.000"/>
    <numFmt numFmtId="165" formatCode="&quot;$&quot;#,##0.00"/>
  </numFmts>
  <fonts count="16">
    <font>
      <sz val="10"/>
      <color rgb="FF000000"/>
      <name val="Times New Roman"/>
      <charset val="204"/>
    </font>
    <font>
      <b/>
      <sz val="12"/>
      <name val="Arial"/>
      <family val="2"/>
    </font>
    <font>
      <sz val="12"/>
      <name val="Arial"/>
      <family val="2"/>
    </font>
    <font>
      <sz val="12"/>
      <color rgb="FF000000"/>
      <name val="Arial"/>
      <family val="2"/>
    </font>
    <font>
      <sz val="10"/>
      <color rgb="FF000000"/>
      <name val="Arial"/>
      <family val="2"/>
    </font>
    <font>
      <b/>
      <sz val="12"/>
      <color rgb="FF000000"/>
      <name val="Arial"/>
      <family val="2"/>
    </font>
    <font>
      <sz val="11"/>
      <color rgb="FF000000"/>
      <name val="Arial"/>
      <family val="2"/>
    </font>
    <font>
      <b/>
      <sz val="11"/>
      <name val="Arial"/>
      <family val="2"/>
    </font>
    <font>
      <b/>
      <sz val="11"/>
      <color rgb="FF000000"/>
      <name val="Arial"/>
      <family val="2"/>
    </font>
    <font>
      <b/>
      <sz val="12"/>
      <color theme="1"/>
      <name val="Arial"/>
      <family val="2"/>
    </font>
    <font>
      <b/>
      <sz val="10"/>
      <color rgb="FF000000"/>
      <name val="Arial"/>
      <family val="2"/>
    </font>
    <font>
      <sz val="12"/>
      <color theme="1"/>
      <name val="Arial"/>
      <family val="2"/>
    </font>
    <font>
      <b/>
      <i/>
      <sz val="12"/>
      <name val="Arial"/>
      <family val="2"/>
    </font>
    <font>
      <b/>
      <sz val="12"/>
      <color rgb="FFFF0000"/>
      <name val="Arial"/>
      <family val="2"/>
    </font>
    <font>
      <b/>
      <sz val="12"/>
      <color rgb="FF000000"/>
      <name val="Arial"/>
    </font>
    <font>
      <sz val="12"/>
      <color rgb="FF000000"/>
      <name val="Arial"/>
    </font>
  </fonts>
  <fills count="5">
    <fill>
      <patternFill patternType="none"/>
    </fill>
    <fill>
      <patternFill patternType="gray125"/>
    </fill>
    <fill>
      <patternFill patternType="solid">
        <fgColor theme="0" tint="-0.34998626667073579"/>
        <bgColor indexed="64"/>
      </patternFill>
    </fill>
    <fill>
      <patternFill patternType="solid">
        <fgColor theme="6" tint="0.79998168889431442"/>
        <bgColor indexed="64"/>
      </patternFill>
    </fill>
    <fill>
      <patternFill patternType="solid">
        <fgColor rgb="FFFFFF00"/>
        <bgColor indexed="64"/>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double">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auto="1"/>
      </left>
      <right style="thin">
        <color auto="1"/>
      </right>
      <top style="thin">
        <color auto="1"/>
      </top>
      <bottom/>
      <diagonal/>
    </border>
    <border>
      <left/>
      <right style="medium">
        <color auto="1"/>
      </right>
      <top style="medium">
        <color auto="1"/>
      </top>
      <bottom style="medium">
        <color auto="1"/>
      </bottom>
      <diagonal/>
    </border>
    <border>
      <left style="thick">
        <color rgb="FF000000"/>
      </left>
      <right style="thick">
        <color rgb="FF000000"/>
      </right>
      <top style="thick">
        <color rgb="FF000000"/>
      </top>
      <bottom style="thick">
        <color rgb="FF000000"/>
      </bottom>
      <diagonal/>
    </border>
    <border>
      <left style="thick">
        <color auto="1"/>
      </left>
      <right style="thick">
        <color auto="1"/>
      </right>
      <top style="thick">
        <color auto="1"/>
      </top>
      <bottom style="thick">
        <color auto="1"/>
      </bottom>
      <diagonal/>
    </border>
  </borders>
  <cellStyleXfs count="1">
    <xf numFmtId="0" fontId="0" fillId="0" borderId="0"/>
  </cellStyleXfs>
  <cellXfs count="155">
    <xf numFmtId="0" fontId="0" fillId="0" borderId="0" xfId="0" applyAlignment="1">
      <alignment horizontal="left" vertical="top"/>
    </xf>
    <xf numFmtId="0" fontId="2" fillId="0" borderId="1" xfId="0" applyFont="1" applyBorder="1" applyAlignment="1">
      <alignment horizontal="left" vertical="center" wrapText="1"/>
    </xf>
    <xf numFmtId="3" fontId="3" fillId="0" borderId="1" xfId="0" applyNumberFormat="1" applyFont="1" applyBorder="1" applyAlignment="1">
      <alignment horizontal="center" vertical="center" shrinkToFit="1"/>
    </xf>
    <xf numFmtId="0" fontId="2" fillId="0" borderId="1" xfId="0" applyFont="1" applyBorder="1" applyAlignment="1">
      <alignment horizontal="left" vertical="top" wrapText="1"/>
    </xf>
    <xf numFmtId="1" fontId="3" fillId="0" borderId="1" xfId="0" applyNumberFormat="1" applyFont="1" applyBorder="1" applyAlignment="1">
      <alignment horizontal="center" vertical="top" shrinkToFit="1"/>
    </xf>
    <xf numFmtId="0" fontId="2" fillId="0" borderId="1" xfId="0" applyFont="1" applyBorder="1" applyAlignment="1">
      <alignment horizontal="center" vertical="top" wrapText="1"/>
    </xf>
    <xf numFmtId="0" fontId="0" fillId="0" borderId="0" xfId="0" applyAlignment="1">
      <alignment horizontal="left" vertical="center"/>
    </xf>
    <xf numFmtId="0" fontId="1" fillId="0" borderId="1" xfId="0" applyFont="1" applyBorder="1" applyAlignment="1">
      <alignment horizontal="left" vertical="center" wrapText="1"/>
    </xf>
    <xf numFmtId="0" fontId="6" fillId="0" borderId="0" xfId="0" applyFont="1" applyAlignment="1">
      <alignment horizontal="left" vertical="top"/>
    </xf>
    <xf numFmtId="0" fontId="6"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left" vertical="top"/>
    </xf>
    <xf numFmtId="0" fontId="2" fillId="0" borderId="1" xfId="0" applyFont="1" applyBorder="1" applyAlignment="1">
      <alignment horizontal="center" vertical="center" wrapText="1"/>
    </xf>
    <xf numFmtId="0" fontId="4" fillId="0" borderId="0" xfId="0" applyFont="1" applyAlignment="1">
      <alignment horizontal="center" vertical="center"/>
    </xf>
    <xf numFmtId="164" fontId="8" fillId="0" borderId="1" xfId="0" applyNumberFormat="1" applyFont="1" applyBorder="1" applyAlignment="1">
      <alignment horizontal="left" vertical="top" indent="4" shrinkToFit="1"/>
    </xf>
    <xf numFmtId="0" fontId="6" fillId="0" borderId="0" xfId="0" applyFont="1" applyAlignment="1">
      <alignment vertical="center"/>
    </xf>
    <xf numFmtId="0" fontId="6" fillId="0" borderId="0" xfId="0" applyFont="1" applyAlignment="1">
      <alignment horizontal="right" vertical="center"/>
    </xf>
    <xf numFmtId="0" fontId="9" fillId="0" borderId="0" xfId="0" applyFont="1"/>
    <xf numFmtId="164" fontId="8" fillId="0" borderId="4" xfId="0" applyNumberFormat="1" applyFont="1" applyBorder="1" applyAlignment="1">
      <alignment horizontal="left" vertical="top" indent="4" shrinkToFit="1"/>
    </xf>
    <xf numFmtId="0" fontId="6" fillId="0" borderId="6" xfId="0" applyFont="1" applyBorder="1" applyAlignment="1">
      <alignment vertical="center"/>
    </xf>
    <xf numFmtId="0" fontId="2" fillId="0" borderId="6" xfId="0" applyFont="1" applyBorder="1" applyAlignment="1">
      <alignment horizontal="center" vertical="center" wrapText="1"/>
    </xf>
    <xf numFmtId="0" fontId="6" fillId="0" borderId="6" xfId="0" applyFont="1" applyBorder="1" applyAlignment="1">
      <alignment horizontal="right" vertical="center"/>
    </xf>
    <xf numFmtId="0" fontId="7" fillId="0" borderId="6" xfId="0" applyFont="1" applyBorder="1" applyAlignment="1">
      <alignment vertical="center" wrapText="1"/>
    </xf>
    <xf numFmtId="0" fontId="6" fillId="0" borderId="7" xfId="0" applyFont="1" applyBorder="1" applyAlignment="1">
      <alignment vertical="center"/>
    </xf>
    <xf numFmtId="0" fontId="6" fillId="0" borderId="7" xfId="0" applyFont="1" applyBorder="1" applyAlignment="1">
      <alignment horizontal="right" vertical="center"/>
    </xf>
    <xf numFmtId="8" fontId="3" fillId="0" borderId="1" xfId="0" applyNumberFormat="1" applyFont="1" applyBorder="1" applyAlignment="1">
      <alignment horizontal="center" vertical="center" shrinkToFit="1"/>
    </xf>
    <xf numFmtId="8" fontId="6" fillId="0" borderId="0" xfId="0" applyNumberFormat="1" applyFont="1" applyAlignment="1">
      <alignment horizontal="left" vertical="center"/>
    </xf>
    <xf numFmtId="8" fontId="6" fillId="0" borderId="0" xfId="0" applyNumberFormat="1" applyFont="1" applyAlignment="1">
      <alignment horizontal="left" vertical="top"/>
    </xf>
    <xf numFmtId="8" fontId="4" fillId="0" borderId="0" xfId="0" applyNumberFormat="1" applyFont="1" applyAlignment="1">
      <alignment horizontal="left" vertical="top"/>
    </xf>
    <xf numFmtId="3" fontId="5" fillId="0" borderId="1" xfId="0" applyNumberFormat="1" applyFont="1" applyBorder="1" applyAlignment="1">
      <alignment horizontal="center" vertical="center" wrapText="1"/>
    </xf>
    <xf numFmtId="3" fontId="6" fillId="0" borderId="0" xfId="0" applyNumberFormat="1" applyFont="1" applyAlignment="1">
      <alignment horizontal="left" vertical="center"/>
    </xf>
    <xf numFmtId="3" fontId="6" fillId="0" borderId="0" xfId="0" applyNumberFormat="1" applyFont="1" applyAlignment="1">
      <alignment horizontal="left" vertical="top"/>
    </xf>
    <xf numFmtId="3" fontId="4" fillId="0" borderId="0" xfId="0" applyNumberFormat="1" applyFont="1" applyAlignment="1">
      <alignment horizontal="left" vertical="top"/>
    </xf>
    <xf numFmtId="165" fontId="3" fillId="0" borderId="1" xfId="0" applyNumberFormat="1" applyFont="1" applyBorder="1" applyAlignment="1">
      <alignment horizontal="center" vertical="top" shrinkToFit="1"/>
    </xf>
    <xf numFmtId="165" fontId="2" fillId="0" borderId="1" xfId="0" applyNumberFormat="1" applyFont="1" applyBorder="1" applyAlignment="1">
      <alignment horizontal="center" vertical="top" wrapText="1"/>
    </xf>
    <xf numFmtId="165" fontId="4" fillId="0" borderId="0" xfId="0" applyNumberFormat="1" applyFont="1" applyAlignment="1">
      <alignment horizontal="left" vertical="top"/>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3" fillId="0" borderId="0" xfId="0" applyFont="1" applyAlignment="1">
      <alignment horizontal="left" vertical="top"/>
    </xf>
    <xf numFmtId="0" fontId="3" fillId="0" borderId="2" xfId="0" applyFont="1" applyBorder="1" applyAlignment="1">
      <alignment horizontal="left" vertical="top"/>
    </xf>
    <xf numFmtId="0" fontId="5" fillId="0" borderId="0" xfId="0" applyFont="1" applyAlignment="1">
      <alignment horizontal="left" vertical="top"/>
    </xf>
    <xf numFmtId="0" fontId="9" fillId="0" borderId="2" xfId="0" applyFont="1" applyBorder="1" applyAlignment="1">
      <alignment horizontal="left" vertical="center"/>
    </xf>
    <xf numFmtId="0" fontId="11" fillId="0" borderId="0" xfId="0" applyFont="1" applyAlignment="1">
      <alignment horizontal="left" vertical="center"/>
    </xf>
    <xf numFmtId="0" fontId="9" fillId="0" borderId="3" xfId="0" applyFont="1" applyBorder="1" applyAlignment="1">
      <alignment horizontal="left" vertical="center"/>
    </xf>
    <xf numFmtId="0" fontId="9" fillId="0" borderId="9" xfId="0" applyFont="1" applyBorder="1" applyAlignment="1">
      <alignment horizontal="left" vertical="center"/>
    </xf>
    <xf numFmtId="0" fontId="9" fillId="0" borderId="10" xfId="0" applyFont="1" applyBorder="1" applyAlignment="1">
      <alignment horizontal="left" vertical="center"/>
    </xf>
    <xf numFmtId="0" fontId="11" fillId="0" borderId="11" xfId="0" applyFont="1" applyBorder="1" applyAlignment="1">
      <alignment horizontal="left" vertical="top"/>
    </xf>
    <xf numFmtId="0" fontId="11" fillId="0" borderId="12" xfId="0" applyFont="1" applyBorder="1" applyAlignment="1">
      <alignment horizontal="left" vertical="center"/>
    </xf>
    <xf numFmtId="0" fontId="11" fillId="0" borderId="13" xfId="0" applyFont="1" applyBorder="1" applyAlignment="1">
      <alignment horizontal="left" vertical="top"/>
    </xf>
    <xf numFmtId="164" fontId="11" fillId="0" borderId="8" xfId="0" applyNumberFormat="1" applyFont="1" applyBorder="1" applyAlignment="1">
      <alignment horizontal="center" vertical="top" shrinkToFit="1"/>
    </xf>
    <xf numFmtId="0" fontId="11" fillId="0" borderId="12" xfId="0" applyFont="1" applyBorder="1" applyAlignment="1">
      <alignment horizontal="left" vertical="top"/>
    </xf>
    <xf numFmtId="0" fontId="3" fillId="0" borderId="0" xfId="0" applyFont="1"/>
    <xf numFmtId="0" fontId="11" fillId="0" borderId="0" xfId="0" applyFont="1"/>
    <xf numFmtId="0" fontId="12" fillId="0" borderId="0" xfId="0" applyFont="1" applyAlignment="1">
      <alignment horizontal="center"/>
    </xf>
    <xf numFmtId="0" fontId="1" fillId="0" borderId="16" xfId="0" applyFont="1" applyBorder="1" applyAlignment="1">
      <alignment horizontal="right" wrapText="1"/>
    </xf>
    <xf numFmtId="0" fontId="1" fillId="0" borderId="17" xfId="0" applyFont="1" applyBorder="1" applyAlignment="1">
      <alignment horizontal="left"/>
    </xf>
    <xf numFmtId="0" fontId="1" fillId="0" borderId="18" xfId="0" applyFont="1" applyBorder="1" applyAlignment="1">
      <alignment horizontal="right" wrapText="1"/>
    </xf>
    <xf numFmtId="6" fontId="1" fillId="0" borderId="4" xfId="0" applyNumberFormat="1" applyFont="1" applyBorder="1" applyAlignment="1">
      <alignment horizontal="center" vertical="center" wrapText="1"/>
    </xf>
    <xf numFmtId="6" fontId="1" fillId="0" borderId="1" xfId="0" applyNumberFormat="1" applyFont="1" applyBorder="1" applyAlignment="1">
      <alignment horizontal="center" vertical="center" wrapText="1"/>
    </xf>
    <xf numFmtId="6" fontId="2" fillId="0" borderId="1" xfId="0" applyNumberFormat="1" applyFont="1" applyBorder="1" applyAlignment="1">
      <alignment horizontal="center" vertical="center" wrapText="1"/>
    </xf>
    <xf numFmtId="6" fontId="2" fillId="0" borderId="5" xfId="0" applyNumberFormat="1" applyFont="1" applyBorder="1" applyAlignment="1">
      <alignment horizontal="center" vertical="center" wrapText="1"/>
    </xf>
    <xf numFmtId="6" fontId="1" fillId="0" borderId="5" xfId="0" applyNumberFormat="1" applyFont="1" applyBorder="1" applyAlignment="1">
      <alignment horizontal="center" vertical="center" wrapText="1"/>
    </xf>
    <xf numFmtId="6" fontId="9" fillId="0" borderId="1" xfId="0" applyNumberFormat="1" applyFont="1" applyBorder="1" applyAlignment="1">
      <alignment horizontal="center" vertical="center" wrapText="1"/>
    </xf>
    <xf numFmtId="6" fontId="9" fillId="0" borderId="5" xfId="0" applyNumberFormat="1" applyFont="1" applyBorder="1" applyAlignment="1">
      <alignment horizontal="center" vertical="center" wrapText="1"/>
    </xf>
    <xf numFmtId="0" fontId="3" fillId="0" borderId="1" xfId="0" applyFont="1" applyBorder="1" applyAlignment="1">
      <alignment horizontal="center" vertical="top" wrapText="1"/>
    </xf>
    <xf numFmtId="0" fontId="9" fillId="0" borderId="1" xfId="0" applyFont="1" applyBorder="1" applyAlignment="1">
      <alignment horizontal="center" vertical="top" wrapText="1"/>
    </xf>
    <xf numFmtId="6" fontId="11" fillId="0" borderId="14" xfId="0" applyNumberFormat="1" applyFont="1" applyBorder="1" applyAlignment="1">
      <alignment horizontal="center" vertical="top" wrapText="1"/>
    </xf>
    <xf numFmtId="6" fontId="11" fillId="0" borderId="8" xfId="0" applyNumberFormat="1" applyFont="1" applyBorder="1" applyAlignment="1">
      <alignment horizontal="center" vertical="top" wrapText="1"/>
    </xf>
    <xf numFmtId="6" fontId="11" fillId="0" borderId="8" xfId="0" applyNumberFormat="1" applyFont="1" applyBorder="1" applyAlignment="1">
      <alignment horizontal="center" vertical="top"/>
    </xf>
    <xf numFmtId="0" fontId="11" fillId="0" borderId="8" xfId="0" applyFont="1" applyBorder="1" applyAlignment="1">
      <alignment horizontal="center" vertical="top"/>
    </xf>
    <xf numFmtId="6" fontId="3" fillId="0" borderId="0" xfId="0" applyNumberFormat="1" applyFont="1" applyAlignment="1">
      <alignment horizontal="center" vertical="top"/>
    </xf>
    <xf numFmtId="0" fontId="3" fillId="0" borderId="0" xfId="0" applyFont="1" applyAlignment="1">
      <alignment horizontal="center" vertical="top"/>
    </xf>
    <xf numFmtId="6" fontId="2" fillId="2" borderId="1" xfId="0" applyNumberFormat="1" applyFont="1" applyFill="1" applyBorder="1" applyAlignment="1">
      <alignment horizontal="center" vertical="center" wrapText="1"/>
    </xf>
    <xf numFmtId="6" fontId="2" fillId="2" borderId="5" xfId="0" applyNumberFormat="1" applyFont="1" applyFill="1" applyBorder="1" applyAlignment="1">
      <alignment horizontal="center" vertical="center" wrapText="1"/>
    </xf>
    <xf numFmtId="0" fontId="3" fillId="2" borderId="1" xfId="0" applyFont="1" applyFill="1" applyBorder="1" applyAlignment="1">
      <alignment horizontal="center" vertical="top" wrapText="1"/>
    </xf>
    <xf numFmtId="0" fontId="3" fillId="0" borderId="20" xfId="0" applyFont="1" applyBorder="1" applyAlignment="1">
      <alignment horizontal="left" vertical="top"/>
    </xf>
    <xf numFmtId="0" fontId="3" fillId="0" borderId="21" xfId="0" applyFont="1" applyBorder="1" applyAlignment="1">
      <alignment horizontal="left" vertical="top"/>
    </xf>
    <xf numFmtId="6" fontId="2" fillId="2" borderId="22" xfId="0" applyNumberFormat="1" applyFont="1" applyFill="1" applyBorder="1" applyAlignment="1">
      <alignment horizontal="center" vertical="center" wrapText="1"/>
    </xf>
    <xf numFmtId="0" fontId="3" fillId="2" borderId="22" xfId="0" applyFont="1" applyFill="1" applyBorder="1" applyAlignment="1">
      <alignment horizontal="center" vertical="top" wrapText="1"/>
    </xf>
    <xf numFmtId="6" fontId="1" fillId="0" borderId="23" xfId="0" applyNumberFormat="1" applyFont="1" applyBorder="1" applyAlignment="1">
      <alignment horizontal="center" vertical="center" wrapText="1"/>
    </xf>
    <xf numFmtId="0" fontId="5" fillId="0" borderId="23" xfId="0" applyFont="1" applyBorder="1" applyAlignment="1">
      <alignment horizontal="center" vertical="top" wrapText="1"/>
    </xf>
    <xf numFmtId="6" fontId="11" fillId="0" borderId="28" xfId="0" applyNumberFormat="1" applyFont="1" applyBorder="1" applyAlignment="1">
      <alignment horizontal="center" vertical="top"/>
    </xf>
    <xf numFmtId="6" fontId="2" fillId="2" borderId="15" xfId="0" applyNumberFormat="1" applyFont="1" applyFill="1" applyBorder="1" applyAlignment="1">
      <alignment horizontal="center" vertical="center" wrapText="1"/>
    </xf>
    <xf numFmtId="6" fontId="2" fillId="2" borderId="19" xfId="0" applyNumberFormat="1" applyFont="1" applyFill="1" applyBorder="1" applyAlignment="1">
      <alignment horizontal="center" vertical="center" wrapText="1"/>
    </xf>
    <xf numFmtId="0" fontId="3" fillId="2" borderId="15" xfId="0" applyFont="1" applyFill="1" applyBorder="1" applyAlignment="1">
      <alignment horizontal="center" vertical="top" wrapText="1"/>
    </xf>
    <xf numFmtId="0" fontId="5" fillId="0" borderId="16" xfId="0" applyFont="1" applyBorder="1" applyAlignment="1">
      <alignment horizontal="left" vertical="center"/>
    </xf>
    <xf numFmtId="0" fontId="5" fillId="0" borderId="7" xfId="0" applyFont="1" applyBorder="1" applyAlignment="1">
      <alignment horizontal="left" vertical="center"/>
    </xf>
    <xf numFmtId="0" fontId="5" fillId="0" borderId="0" xfId="0" applyFont="1" applyAlignment="1">
      <alignment horizontal="left" vertical="center"/>
    </xf>
    <xf numFmtId="6" fontId="5" fillId="0" borderId="6" xfId="0" applyNumberFormat="1" applyFont="1" applyBorder="1" applyAlignment="1">
      <alignment horizontal="center" vertical="center"/>
    </xf>
    <xf numFmtId="0" fontId="5" fillId="0" borderId="29" xfId="0" applyFont="1" applyBorder="1" applyAlignment="1">
      <alignment horizontal="left" vertical="center"/>
    </xf>
    <xf numFmtId="0" fontId="2" fillId="0" borderId="15" xfId="0" applyFont="1" applyBorder="1" applyAlignment="1">
      <alignment horizontal="left" vertical="center" wrapText="1"/>
    </xf>
    <xf numFmtId="3" fontId="3" fillId="0" borderId="15" xfId="0" applyNumberFormat="1" applyFont="1" applyBorder="1" applyAlignment="1">
      <alignment horizontal="center" vertical="center" shrinkToFit="1"/>
    </xf>
    <xf numFmtId="8" fontId="3" fillId="0" borderId="15" xfId="0" applyNumberFormat="1" applyFont="1" applyBorder="1" applyAlignment="1">
      <alignment horizontal="center" vertical="center" shrinkToFit="1"/>
    </xf>
    <xf numFmtId="0" fontId="1" fillId="0" borderId="24" xfId="0" applyFont="1" applyBorder="1" applyAlignment="1">
      <alignment horizontal="left" vertical="center" wrapText="1"/>
    </xf>
    <xf numFmtId="3" fontId="5" fillId="0" borderId="24" xfId="0" applyNumberFormat="1" applyFont="1" applyBorder="1" applyAlignment="1">
      <alignment horizontal="center" vertical="center" shrinkToFit="1"/>
    </xf>
    <xf numFmtId="8" fontId="5" fillId="0" borderId="24" xfId="0" applyNumberFormat="1" applyFont="1" applyBorder="1" applyAlignment="1">
      <alignment horizontal="center" vertical="center" shrinkToFit="1"/>
    </xf>
    <xf numFmtId="0" fontId="2" fillId="0" borderId="15" xfId="0" applyFont="1" applyBorder="1" applyAlignment="1">
      <alignment horizontal="left" vertical="top" wrapText="1"/>
    </xf>
    <xf numFmtId="0" fontId="2" fillId="0" borderId="15" xfId="0" applyFont="1" applyBorder="1" applyAlignment="1">
      <alignment horizontal="center" vertical="top" wrapText="1"/>
    </xf>
    <xf numFmtId="1" fontId="1" fillId="0" borderId="24" xfId="0" applyNumberFormat="1" applyFont="1" applyBorder="1" applyAlignment="1">
      <alignment horizontal="center" vertical="center" wrapText="1"/>
    </xf>
    <xf numFmtId="0" fontId="10" fillId="0" borderId="0" xfId="0" applyFont="1" applyAlignment="1">
      <alignment horizontal="left" vertical="center"/>
    </xf>
    <xf numFmtId="1" fontId="1" fillId="0" borderId="14" xfId="0" applyNumberFormat="1" applyFont="1" applyBorder="1" applyAlignment="1">
      <alignment horizontal="center" vertical="top" wrapText="1"/>
    </xf>
    <xf numFmtId="165" fontId="3" fillId="0" borderId="1" xfId="0" applyNumberFormat="1" applyFont="1" applyBorder="1" applyAlignment="1">
      <alignment horizontal="right" vertical="top" shrinkToFit="1"/>
    </xf>
    <xf numFmtId="164" fontId="3" fillId="0" borderId="1" xfId="0" applyNumberFormat="1" applyFont="1" applyBorder="1" applyAlignment="1">
      <alignment horizontal="center" vertical="top" shrinkToFit="1"/>
    </xf>
    <xf numFmtId="165" fontId="4" fillId="0" borderId="1" xfId="0" applyNumberFormat="1" applyFont="1" applyBorder="1" applyAlignment="1">
      <alignment horizontal="left" wrapText="1"/>
    </xf>
    <xf numFmtId="165" fontId="2" fillId="0" borderId="1" xfId="0" applyNumberFormat="1" applyFont="1" applyBorder="1" applyAlignment="1">
      <alignment horizontal="left" vertical="top" wrapText="1" indent="2"/>
    </xf>
    <xf numFmtId="165" fontId="2" fillId="0" borderId="15" xfId="0" applyNumberFormat="1" applyFont="1" applyBorder="1" applyAlignment="1">
      <alignment horizontal="center" vertical="top" wrapText="1"/>
    </xf>
    <xf numFmtId="165" fontId="2" fillId="0" borderId="15" xfId="0" applyNumberFormat="1" applyFont="1" applyBorder="1" applyAlignment="1">
      <alignment horizontal="left" vertical="top" wrapText="1" indent="2"/>
    </xf>
    <xf numFmtId="165" fontId="4" fillId="0" borderId="15" xfId="0" applyNumberFormat="1" applyFont="1" applyBorder="1" applyAlignment="1">
      <alignment horizontal="left" wrapText="1"/>
    </xf>
    <xf numFmtId="165" fontId="1" fillId="0" borderId="24" xfId="0" applyNumberFormat="1" applyFont="1" applyBorder="1" applyAlignment="1">
      <alignment horizontal="center" vertical="center" wrapText="1"/>
    </xf>
    <xf numFmtId="165" fontId="1" fillId="0" borderId="24" xfId="0" applyNumberFormat="1" applyFont="1" applyBorder="1" applyAlignment="1">
      <alignment horizontal="left" vertical="center" wrapText="1"/>
    </xf>
    <xf numFmtId="165" fontId="10" fillId="0" borderId="24" xfId="0" applyNumberFormat="1" applyFont="1" applyBorder="1" applyAlignment="1">
      <alignment horizontal="left" vertical="center" wrapText="1"/>
    </xf>
    <xf numFmtId="1" fontId="3" fillId="0" borderId="15" xfId="0" applyNumberFormat="1" applyFont="1" applyBorder="1" applyAlignment="1">
      <alignment horizontal="center" vertical="top" shrinkToFit="1"/>
    </xf>
    <xf numFmtId="165" fontId="3" fillId="0" borderId="15" xfId="0" applyNumberFormat="1" applyFont="1" applyBorder="1" applyAlignment="1">
      <alignment horizontal="center" vertical="top" shrinkToFit="1"/>
    </xf>
    <xf numFmtId="165" fontId="3" fillId="0" borderId="15" xfId="0" applyNumberFormat="1" applyFont="1" applyBorder="1" applyAlignment="1">
      <alignment horizontal="right" vertical="top" shrinkToFit="1"/>
    </xf>
    <xf numFmtId="164" fontId="3" fillId="0" borderId="15" xfId="0" applyNumberFormat="1" applyFont="1" applyBorder="1" applyAlignment="1">
      <alignment horizontal="center" vertical="top" shrinkToFit="1"/>
    </xf>
    <xf numFmtId="6" fontId="2" fillId="0" borderId="0" xfId="0" applyNumberFormat="1" applyFont="1" applyAlignment="1">
      <alignment horizontal="center" vertical="center" wrapText="1"/>
    </xf>
    <xf numFmtId="0" fontId="3" fillId="0" borderId="0" xfId="0" applyFont="1" applyAlignment="1">
      <alignment horizontal="center" vertical="top" wrapText="1"/>
    </xf>
    <xf numFmtId="0" fontId="1" fillId="0" borderId="0" xfId="0" applyFont="1" applyAlignment="1">
      <alignment horizontal="left" vertical="center"/>
    </xf>
    <xf numFmtId="0" fontId="2" fillId="2" borderId="1" xfId="0" applyFont="1" applyFill="1" applyBorder="1" applyAlignment="1">
      <alignment horizontal="center" vertical="center" wrapText="1"/>
    </xf>
    <xf numFmtId="6" fontId="1" fillId="2" borderId="4" xfId="0" applyNumberFormat="1" applyFont="1" applyFill="1" applyBorder="1" applyAlignment="1">
      <alignment horizontal="center" vertical="center" wrapText="1"/>
    </xf>
    <xf numFmtId="6" fontId="1" fillId="2" borderId="5" xfId="0" applyNumberFormat="1" applyFont="1" applyFill="1" applyBorder="1" applyAlignment="1">
      <alignment horizontal="center" vertical="center" wrapText="1"/>
    </xf>
    <xf numFmtId="0" fontId="9" fillId="2"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4" fillId="2" borderId="6" xfId="0" applyFont="1" applyFill="1" applyBorder="1" applyAlignment="1">
      <alignment horizontal="left" vertical="center"/>
    </xf>
    <xf numFmtId="0" fontId="4" fillId="0" borderId="13" xfId="0" applyFont="1" applyBorder="1" applyAlignment="1">
      <alignment horizontal="left" vertical="top"/>
    </xf>
    <xf numFmtId="0" fontId="6" fillId="0" borderId="6" xfId="0" applyFont="1" applyBorder="1" applyAlignment="1">
      <alignment vertical="center" wrapText="1"/>
    </xf>
    <xf numFmtId="0" fontId="1" fillId="0" borderId="25" xfId="0" applyFont="1" applyBorder="1" applyAlignment="1">
      <alignment horizontal="center" vertical="center" wrapText="1"/>
    </xf>
    <xf numFmtId="6" fontId="5" fillId="0" borderId="16" xfId="0" applyNumberFormat="1" applyFont="1" applyBorder="1" applyAlignment="1">
      <alignment horizontal="center" vertical="center"/>
    </xf>
    <xf numFmtId="0" fontId="5" fillId="3" borderId="31" xfId="0" applyFont="1" applyFill="1" applyBorder="1" applyAlignment="1">
      <alignment horizontal="center" vertical="center"/>
    </xf>
    <xf numFmtId="0" fontId="1" fillId="3" borderId="30" xfId="0" applyFont="1" applyFill="1" applyBorder="1" applyAlignment="1">
      <alignment horizontal="center" vertical="center" wrapText="1"/>
    </xf>
    <xf numFmtId="0" fontId="11" fillId="0" borderId="28" xfId="0" applyFont="1" applyBorder="1" applyAlignment="1">
      <alignment horizontal="center" vertical="top"/>
    </xf>
    <xf numFmtId="8" fontId="15"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3" fillId="4" borderId="0" xfId="0" applyFont="1" applyFill="1" applyAlignment="1">
      <alignment horizont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3" fillId="0" borderId="2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3" fillId="0" borderId="20" xfId="0" applyFont="1" applyBorder="1" applyAlignment="1">
      <alignment horizontal="left" vertical="center"/>
    </xf>
    <xf numFmtId="0" fontId="3" fillId="0" borderId="0" xfId="0" applyFont="1" applyAlignment="1">
      <alignment horizontal="left" vertical="center"/>
    </xf>
    <xf numFmtId="0" fontId="3" fillId="2" borderId="2" xfId="0" applyFont="1" applyFill="1" applyBorder="1" applyAlignment="1">
      <alignment horizontal="left" vertical="center"/>
    </xf>
    <xf numFmtId="0" fontId="3" fillId="2" borderId="9" xfId="0" applyFont="1" applyFill="1" applyBorder="1" applyAlignment="1">
      <alignment horizontal="left" vertical="center"/>
    </xf>
    <xf numFmtId="0" fontId="3" fillId="2" borderId="10" xfId="0" applyFont="1" applyFill="1" applyBorder="1" applyAlignment="1">
      <alignment horizontal="left" vertical="center"/>
    </xf>
    <xf numFmtId="0" fontId="3" fillId="0" borderId="1" xfId="0" applyFont="1" applyBorder="1" applyAlignment="1">
      <alignment horizontal="center" vertical="center" wrapText="1"/>
    </xf>
    <xf numFmtId="6" fontId="5" fillId="0" borderId="4"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1" fillId="4" borderId="0" xfId="0" applyFont="1" applyFill="1" applyAlignment="1">
      <alignment horizontal="center"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55996-9C18-4540-AB7A-BC4793BBE896}">
  <dimension ref="A1:B20"/>
  <sheetViews>
    <sheetView tabSelected="1" workbookViewId="0">
      <selection activeCell="D6" sqref="D6"/>
    </sheetView>
  </sheetViews>
  <sheetFormatPr defaultColWidth="8.83203125" defaultRowHeight="15"/>
  <cols>
    <col min="1" max="1" width="38.83203125" style="52" customWidth="1"/>
    <col min="2" max="2" width="98.1640625" style="52" customWidth="1"/>
    <col min="3" max="16384" width="8.83203125" style="39"/>
  </cols>
  <sheetData>
    <row r="1" spans="1:2" ht="15.75">
      <c r="A1" s="135" t="s">
        <v>0</v>
      </c>
      <c r="B1" s="154" t="s">
        <v>1</v>
      </c>
    </row>
    <row r="2" spans="1:2">
      <c r="B2" s="53"/>
    </row>
    <row r="3" spans="1:2" ht="15.75">
      <c r="A3" s="17"/>
      <c r="B3" s="54" t="s">
        <v>2</v>
      </c>
    </row>
    <row r="4" spans="1:2" ht="15.75" thickBot="1"/>
    <row r="5" spans="1:2" ht="32.25" thickBot="1">
      <c r="A5" s="55" t="s">
        <v>3</v>
      </c>
      <c r="B5" s="56"/>
    </row>
    <row r="7" spans="1:2" ht="15.75" thickBot="1"/>
    <row r="8" spans="1:2" ht="16.5" thickBot="1">
      <c r="A8" s="55" t="s">
        <v>4</v>
      </c>
      <c r="B8" s="56"/>
    </row>
    <row r="9" spans="1:2" ht="16.5" thickBot="1">
      <c r="A9" s="55" t="s">
        <v>5</v>
      </c>
      <c r="B9" s="56"/>
    </row>
    <row r="10" spans="1:2" ht="16.5" thickBot="1">
      <c r="A10" s="55" t="s">
        <v>6</v>
      </c>
      <c r="B10" s="56"/>
    </row>
    <row r="11" spans="1:2" ht="16.5" thickBot="1">
      <c r="A11" s="55" t="s">
        <v>7</v>
      </c>
      <c r="B11" s="56"/>
    </row>
    <row r="12" spans="1:2" ht="16.5" thickBot="1">
      <c r="A12" s="55" t="s">
        <v>8</v>
      </c>
      <c r="B12" s="56"/>
    </row>
    <row r="13" spans="1:2" ht="16.5" thickBot="1">
      <c r="A13" s="55" t="s">
        <v>9</v>
      </c>
      <c r="B13" s="56"/>
    </row>
    <row r="14" spans="1:2" ht="16.5" thickBot="1">
      <c r="A14" s="55" t="s">
        <v>10</v>
      </c>
      <c r="B14" s="56"/>
    </row>
    <row r="15" spans="1:2" ht="16.5" thickBot="1">
      <c r="A15" s="57" t="s">
        <v>11</v>
      </c>
      <c r="B15" s="56"/>
    </row>
    <row r="18" spans="1:1">
      <c r="A18" s="53" t="s">
        <v>12</v>
      </c>
    </row>
    <row r="19" spans="1:1">
      <c r="A19" s="53" t="s">
        <v>13</v>
      </c>
    </row>
    <row r="20" spans="1:1">
      <c r="A20" s="53" t="s">
        <v>14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2"/>
  <sheetViews>
    <sheetView workbookViewId="0">
      <selection activeCell="A9" sqref="A9"/>
    </sheetView>
  </sheetViews>
  <sheetFormatPr defaultColWidth="8.83203125" defaultRowHeight="12.75"/>
  <cols>
    <col min="1" max="1" width="34.83203125" style="11" customWidth="1"/>
    <col min="2" max="2" width="17.1640625" style="32" customWidth="1"/>
    <col min="3" max="3" width="30.5" style="28" customWidth="1"/>
    <col min="4" max="16384" width="8.83203125" style="11"/>
  </cols>
  <sheetData>
    <row r="1" spans="1:3" s="10" customFormat="1" ht="62.25">
      <c r="A1" s="7" t="s">
        <v>15</v>
      </c>
      <c r="B1" s="29" t="s">
        <v>16</v>
      </c>
      <c r="C1" s="132" t="s">
        <v>17</v>
      </c>
    </row>
    <row r="2" spans="1:3" s="10" customFormat="1" ht="20.45" customHeight="1">
      <c r="A2" s="1" t="s">
        <v>18</v>
      </c>
      <c r="B2" s="2">
        <v>0</v>
      </c>
      <c r="C2" s="25">
        <v>0</v>
      </c>
    </row>
    <row r="3" spans="1:3" s="10" customFormat="1" ht="20.45" customHeight="1" thickBot="1">
      <c r="A3" s="91" t="s">
        <v>19</v>
      </c>
      <c r="B3" s="92">
        <v>0</v>
      </c>
      <c r="C3" s="93">
        <v>0</v>
      </c>
    </row>
    <row r="4" spans="1:3" s="10" customFormat="1" ht="20.45" customHeight="1" thickBot="1">
      <c r="A4" s="94" t="s">
        <v>20</v>
      </c>
      <c r="B4" s="95">
        <f>SUM(B2:B3)</f>
        <v>0</v>
      </c>
      <c r="C4" s="96" t="str">
        <f>IF(B4=0," ",(C2*B2+C3*B3)/B4)</f>
        <v xml:space="preserve"> </v>
      </c>
    </row>
    <row r="5" spans="1:3" s="9" customFormat="1" ht="20.100000000000001" customHeight="1">
      <c r="B5" s="30"/>
      <c r="C5" s="26"/>
    </row>
    <row r="6" spans="1:3" s="9" customFormat="1" ht="20.100000000000001" customHeight="1">
      <c r="B6" s="30"/>
      <c r="C6" s="26"/>
    </row>
    <row r="7" spans="1:3" s="9" customFormat="1" ht="20.100000000000001" customHeight="1">
      <c r="B7" s="30"/>
      <c r="C7" s="26"/>
    </row>
    <row r="8" spans="1:3" s="9" customFormat="1" ht="20.100000000000001" customHeight="1">
      <c r="B8" s="30"/>
      <c r="C8" s="26"/>
    </row>
    <row r="9" spans="1:3" s="9" customFormat="1" ht="20.100000000000001" customHeight="1">
      <c r="B9" s="30"/>
      <c r="C9" s="26"/>
    </row>
    <row r="10" spans="1:3" s="9" customFormat="1" ht="20.100000000000001" customHeight="1">
      <c r="B10" s="30"/>
      <c r="C10" s="26"/>
    </row>
    <row r="11" spans="1:3" s="9" customFormat="1" ht="20.100000000000001" customHeight="1">
      <c r="B11" s="30"/>
      <c r="C11" s="26"/>
    </row>
    <row r="12" spans="1:3" s="9" customFormat="1" ht="20.100000000000001" customHeight="1">
      <c r="B12" s="30"/>
      <c r="C12" s="26"/>
    </row>
    <row r="13" spans="1:3" s="9" customFormat="1" ht="20.100000000000001" customHeight="1">
      <c r="B13" s="30"/>
      <c r="C13" s="26"/>
    </row>
    <row r="14" spans="1:3" s="9" customFormat="1" ht="20.100000000000001" customHeight="1">
      <c r="B14" s="30"/>
      <c r="C14" s="26"/>
    </row>
    <row r="15" spans="1:3" s="9" customFormat="1" ht="20.100000000000001" customHeight="1">
      <c r="B15" s="30"/>
      <c r="C15" s="26"/>
    </row>
    <row r="16" spans="1:3" s="9" customFormat="1" ht="20.100000000000001" customHeight="1">
      <c r="B16" s="30"/>
      <c r="C16" s="26"/>
    </row>
    <row r="17" spans="2:3" s="9" customFormat="1" ht="20.100000000000001" customHeight="1">
      <c r="B17" s="30"/>
      <c r="C17" s="26"/>
    </row>
    <row r="18" spans="2:3" s="9" customFormat="1" ht="20.100000000000001" customHeight="1">
      <c r="B18" s="30"/>
      <c r="C18" s="26"/>
    </row>
    <row r="19" spans="2:3" s="9" customFormat="1" ht="20.100000000000001" customHeight="1">
      <c r="B19" s="30"/>
      <c r="C19" s="26"/>
    </row>
    <row r="20" spans="2:3" s="9" customFormat="1" ht="20.100000000000001" customHeight="1">
      <c r="B20" s="30"/>
      <c r="C20" s="26"/>
    </row>
    <row r="21" spans="2:3" s="9" customFormat="1" ht="20.100000000000001" customHeight="1">
      <c r="B21" s="30"/>
      <c r="C21" s="26"/>
    </row>
    <row r="22" spans="2:3" s="9" customFormat="1" ht="20.100000000000001" customHeight="1">
      <c r="B22" s="30"/>
      <c r="C22" s="26"/>
    </row>
    <row r="23" spans="2:3" s="9" customFormat="1" ht="20.100000000000001" customHeight="1">
      <c r="B23" s="30"/>
      <c r="C23" s="26"/>
    </row>
    <row r="24" spans="2:3" s="9" customFormat="1" ht="20.100000000000001" customHeight="1">
      <c r="B24" s="30"/>
      <c r="C24" s="26"/>
    </row>
    <row r="25" spans="2:3" s="9" customFormat="1" ht="20.100000000000001" customHeight="1">
      <c r="B25" s="30"/>
      <c r="C25" s="26"/>
    </row>
    <row r="26" spans="2:3" s="9" customFormat="1" ht="20.100000000000001" customHeight="1">
      <c r="B26" s="30"/>
      <c r="C26" s="26"/>
    </row>
    <row r="27" spans="2:3" s="9" customFormat="1" ht="20.100000000000001" customHeight="1">
      <c r="B27" s="30"/>
      <c r="C27" s="26"/>
    </row>
    <row r="28" spans="2:3" s="9" customFormat="1" ht="20.100000000000001" customHeight="1">
      <c r="B28" s="30"/>
      <c r="C28" s="26"/>
    </row>
    <row r="29" spans="2:3" s="9" customFormat="1" ht="20.100000000000001" customHeight="1">
      <c r="B29" s="30"/>
      <c r="C29" s="26"/>
    </row>
    <row r="30" spans="2:3" s="9" customFormat="1" ht="20.100000000000001" customHeight="1">
      <c r="B30" s="30"/>
      <c r="C30" s="26"/>
    </row>
    <row r="31" spans="2:3" s="9" customFormat="1" ht="20.100000000000001" customHeight="1">
      <c r="B31" s="30"/>
      <c r="C31" s="26"/>
    </row>
    <row r="32" spans="2:3" s="9" customFormat="1" ht="20.100000000000001" customHeight="1">
      <c r="B32" s="30"/>
      <c r="C32" s="26"/>
    </row>
    <row r="33" spans="2:3" s="9" customFormat="1" ht="20.100000000000001" customHeight="1">
      <c r="B33" s="30"/>
      <c r="C33" s="26"/>
    </row>
    <row r="34" spans="2:3" s="9" customFormat="1" ht="20.100000000000001" customHeight="1">
      <c r="B34" s="30"/>
      <c r="C34" s="26"/>
    </row>
    <row r="35" spans="2:3" s="9" customFormat="1" ht="20.100000000000001" customHeight="1">
      <c r="B35" s="30"/>
      <c r="C35" s="26"/>
    </row>
    <row r="36" spans="2:3" s="9" customFormat="1" ht="20.100000000000001" customHeight="1">
      <c r="B36" s="30"/>
      <c r="C36" s="26"/>
    </row>
    <row r="37" spans="2:3" s="9" customFormat="1" ht="20.100000000000001" customHeight="1">
      <c r="B37" s="30"/>
      <c r="C37" s="26"/>
    </row>
    <row r="38" spans="2:3" s="9" customFormat="1" ht="20.100000000000001" customHeight="1">
      <c r="B38" s="30"/>
      <c r="C38" s="26"/>
    </row>
    <row r="39" spans="2:3" s="9" customFormat="1" ht="20.100000000000001" customHeight="1">
      <c r="B39" s="30"/>
      <c r="C39" s="26"/>
    </row>
    <row r="40" spans="2:3" s="9" customFormat="1" ht="20.100000000000001" customHeight="1">
      <c r="B40" s="30"/>
      <c r="C40" s="26"/>
    </row>
    <row r="41" spans="2:3" s="9" customFormat="1" ht="20.100000000000001" customHeight="1">
      <c r="B41" s="30"/>
      <c r="C41" s="26"/>
    </row>
    <row r="42" spans="2:3" s="9" customFormat="1" ht="20.100000000000001" customHeight="1">
      <c r="B42" s="30"/>
      <c r="C42" s="26"/>
    </row>
    <row r="43" spans="2:3" s="9" customFormat="1" ht="20.100000000000001" customHeight="1">
      <c r="B43" s="30"/>
      <c r="C43" s="26"/>
    </row>
    <row r="44" spans="2:3" s="9" customFormat="1" ht="20.100000000000001" customHeight="1">
      <c r="B44" s="30"/>
      <c r="C44" s="26"/>
    </row>
    <row r="45" spans="2:3" s="9" customFormat="1" ht="20.100000000000001" customHeight="1">
      <c r="B45" s="30"/>
      <c r="C45" s="26"/>
    </row>
    <row r="46" spans="2:3" s="9" customFormat="1" ht="20.100000000000001" customHeight="1">
      <c r="B46" s="30"/>
      <c r="C46" s="26"/>
    </row>
    <row r="47" spans="2:3" s="8" customFormat="1" ht="20.100000000000001" customHeight="1">
      <c r="B47" s="31"/>
      <c r="C47" s="27"/>
    </row>
    <row r="48" spans="2:3" s="8" customFormat="1" ht="20.100000000000001" customHeight="1">
      <c r="B48" s="31"/>
      <c r="C48" s="27"/>
    </row>
    <row r="49" spans="2:3" s="8" customFormat="1" ht="20.100000000000001" customHeight="1">
      <c r="B49" s="31"/>
      <c r="C49" s="27"/>
    </row>
    <row r="50" spans="2:3" s="8" customFormat="1" ht="20.100000000000001" customHeight="1">
      <c r="B50" s="31"/>
      <c r="C50" s="27"/>
    </row>
    <row r="51" spans="2:3" s="8" customFormat="1" ht="20.100000000000001" customHeight="1">
      <c r="B51" s="31"/>
      <c r="C51" s="27"/>
    </row>
    <row r="52" spans="2:3" s="8" customFormat="1" ht="20.100000000000001" customHeight="1">
      <c r="B52" s="31"/>
      <c r="C52" s="27"/>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1"/>
  <sheetViews>
    <sheetView workbookViewId="0">
      <selection activeCell="D7" sqref="D7"/>
    </sheetView>
  </sheetViews>
  <sheetFormatPr defaultColWidth="8.83203125" defaultRowHeight="14.25"/>
  <cols>
    <col min="1" max="1" width="50.5" style="15" customWidth="1"/>
    <col min="2" max="2" width="20.1640625" style="8" customWidth="1"/>
    <col min="3" max="3" width="24.83203125" style="8" customWidth="1"/>
    <col min="4" max="4" width="24.5" style="8" customWidth="1"/>
    <col min="5" max="6" width="14" style="8" customWidth="1"/>
    <col min="7" max="16384" width="8.83203125" style="8"/>
  </cols>
  <sheetData>
    <row r="1" spans="1:4" ht="68.099999999999994" customHeight="1" thickBot="1">
      <c r="A1" s="19"/>
      <c r="B1" s="20" t="s">
        <v>21</v>
      </c>
    </row>
    <row r="2" spans="1:4" ht="28.5" customHeight="1" thickBot="1">
      <c r="A2" s="126" t="s">
        <v>22</v>
      </c>
      <c r="B2" s="21"/>
      <c r="C2" s="18" t="s">
        <v>23</v>
      </c>
      <c r="D2" s="14" t="s">
        <v>23</v>
      </c>
    </row>
    <row r="3" spans="1:4" ht="28.5" customHeight="1" thickBot="1">
      <c r="A3" s="19" t="s">
        <v>24</v>
      </c>
      <c r="B3" s="21" t="str">
        <f>'Crude Oil Received'!C4</f>
        <v xml:space="preserve"> </v>
      </c>
    </row>
    <row r="4" spans="1:4" ht="28.5" customHeight="1" thickBot="1">
      <c r="A4" s="22" t="s">
        <v>25</v>
      </c>
      <c r="B4" s="21" t="str">
        <f>IF(B3=" "," ",B2-B3)</f>
        <v xml:space="preserve"> </v>
      </c>
    </row>
    <row r="5" spans="1:4" ht="28.5" customHeight="1" thickBot="1">
      <c r="A5" s="23"/>
      <c r="B5" s="24"/>
    </row>
    <row r="6" spans="1:4" ht="28.5" customHeight="1" thickBot="1">
      <c r="A6" s="19" t="s">
        <v>26</v>
      </c>
      <c r="B6" s="21"/>
    </row>
    <row r="7" spans="1:4" ht="28.5" customHeight="1" thickBot="1">
      <c r="A7" s="19" t="s">
        <v>27</v>
      </c>
      <c r="B7" s="21"/>
    </row>
    <row r="8" spans="1:4" ht="28.5" customHeight="1" thickBot="1">
      <c r="A8" s="22" t="s">
        <v>28</v>
      </c>
      <c r="B8" s="21"/>
    </row>
    <row r="9" spans="1:4">
      <c r="B9" s="16"/>
    </row>
    <row r="10" spans="1:4">
      <c r="B10" s="16"/>
    </row>
    <row r="11" spans="1:4">
      <c r="B11" s="1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9"/>
  <sheetViews>
    <sheetView workbookViewId="0">
      <pane xSplit="1" ySplit="1" topLeftCell="B2" activePane="bottomRight" state="frozenSplit"/>
      <selection pane="bottomRight" activeCell="B1" sqref="B1:J1"/>
      <selection pane="bottomLeft" activeCell="A2" sqref="A2"/>
      <selection pane="topRight" activeCell="B1" sqref="B1"/>
    </sheetView>
  </sheetViews>
  <sheetFormatPr defaultColWidth="8.83203125" defaultRowHeight="12.75"/>
  <cols>
    <col min="1" max="1" width="45.5" style="11" customWidth="1"/>
    <col min="2" max="2" width="19.1640625" style="11" customWidth="1"/>
    <col min="3" max="3" width="19.6640625" style="35" customWidth="1"/>
    <col min="4" max="5" width="19.1640625" style="35" customWidth="1"/>
    <col min="6" max="6" width="19.6640625" style="35" customWidth="1"/>
    <col min="7" max="8" width="19.1640625" style="35" customWidth="1"/>
    <col min="9" max="10" width="19.1640625" style="11" customWidth="1"/>
    <col min="11" max="16384" width="8.83203125" style="11"/>
  </cols>
  <sheetData>
    <row r="1" spans="1:10" s="13" customFormat="1" ht="138">
      <c r="A1" s="12" t="s">
        <v>29</v>
      </c>
      <c r="B1" s="151" t="s">
        <v>30</v>
      </c>
      <c r="C1" s="133" t="s">
        <v>31</v>
      </c>
      <c r="D1" s="153" t="s">
        <v>32</v>
      </c>
      <c r="E1" s="153" t="s">
        <v>33</v>
      </c>
      <c r="F1" s="133" t="s">
        <v>34</v>
      </c>
      <c r="G1" s="153" t="s">
        <v>35</v>
      </c>
      <c r="H1" s="153" t="s">
        <v>36</v>
      </c>
      <c r="I1" s="134" t="s">
        <v>37</v>
      </c>
      <c r="J1" s="134" t="s">
        <v>38</v>
      </c>
    </row>
    <row r="2" spans="1:10" ht="17.25" customHeight="1">
      <c r="A2" s="3" t="s">
        <v>39</v>
      </c>
      <c r="B2" s="4"/>
      <c r="C2" s="33"/>
      <c r="D2" s="102"/>
      <c r="E2" s="102"/>
      <c r="F2" s="33"/>
      <c r="G2" s="102"/>
      <c r="H2" s="102"/>
      <c r="I2" s="103"/>
      <c r="J2" s="103"/>
    </row>
    <row r="3" spans="1:10" ht="17.25" customHeight="1">
      <c r="A3" s="3" t="s">
        <v>40</v>
      </c>
      <c r="B3" s="4"/>
      <c r="C3" s="33"/>
      <c r="D3" s="102"/>
      <c r="E3" s="102"/>
      <c r="F3" s="33"/>
      <c r="G3" s="102"/>
      <c r="H3" s="102"/>
      <c r="I3" s="103"/>
      <c r="J3" s="103"/>
    </row>
    <row r="4" spans="1:10" ht="17.25" customHeight="1">
      <c r="A4" s="3" t="s">
        <v>41</v>
      </c>
      <c r="B4" s="4"/>
      <c r="C4" s="33"/>
      <c r="D4" s="104"/>
      <c r="E4" s="104"/>
      <c r="F4" s="33"/>
      <c r="G4" s="102"/>
      <c r="H4" s="104"/>
      <c r="I4" s="103"/>
      <c r="J4" s="103"/>
    </row>
    <row r="5" spans="1:10" ht="17.25" customHeight="1">
      <c r="A5" s="3" t="s">
        <v>42</v>
      </c>
      <c r="B5" s="5"/>
      <c r="C5" s="34"/>
      <c r="D5" s="104"/>
      <c r="E5" s="104"/>
      <c r="F5" s="34"/>
      <c r="G5" s="105"/>
      <c r="H5" s="104"/>
      <c r="I5" s="5"/>
      <c r="J5" s="5"/>
    </row>
    <row r="6" spans="1:10" ht="17.25" customHeight="1">
      <c r="A6" s="3" t="s">
        <v>43</v>
      </c>
      <c r="B6" s="4"/>
      <c r="C6" s="33"/>
      <c r="D6" s="102"/>
      <c r="E6" s="102"/>
      <c r="F6" s="33"/>
      <c r="G6" s="102"/>
      <c r="H6" s="102"/>
      <c r="I6" s="103"/>
      <c r="J6" s="103"/>
    </row>
    <row r="7" spans="1:10" ht="17.25" customHeight="1">
      <c r="A7" s="97" t="s">
        <v>44</v>
      </c>
      <c r="B7" s="112"/>
      <c r="C7" s="113"/>
      <c r="D7" s="114"/>
      <c r="E7" s="114"/>
      <c r="F7" s="113"/>
      <c r="G7" s="114"/>
      <c r="H7" s="114"/>
      <c r="I7" s="115"/>
      <c r="J7" s="115"/>
    </row>
    <row r="8" spans="1:10" ht="17.25" customHeight="1">
      <c r="A8" s="97" t="s">
        <v>45</v>
      </c>
      <c r="B8" s="98"/>
      <c r="C8" s="106"/>
      <c r="D8" s="108"/>
      <c r="E8" s="108"/>
      <c r="F8" s="106"/>
      <c r="G8" s="107"/>
      <c r="H8" s="108"/>
      <c r="I8" s="98"/>
      <c r="J8" s="98"/>
    </row>
    <row r="9" spans="1:10" s="100" customFormat="1" ht="22.5" customHeight="1">
      <c r="A9" s="94" t="s">
        <v>46</v>
      </c>
      <c r="B9" s="99">
        <f>SUM(B2:B8)</f>
        <v>0</v>
      </c>
      <c r="C9" s="109"/>
      <c r="D9" s="111"/>
      <c r="E9" s="111"/>
      <c r="F9" s="109"/>
      <c r="G9" s="110"/>
      <c r="H9" s="111"/>
      <c r="I9" s="127" t="str" cm="1">
        <f t="array" ref="I9">IF(B9=0," ",(I2*B2+I3*B3+I4*B4+I5*B5+I6*B6+I8*b)/B9)</f>
        <v xml:space="preserve"> </v>
      </c>
      <c r="J9" s="130" t="str" cm="1">
        <f t="array" ref="J9">IF(C9=0," ",(J2*C2+J3*C3+J4*C4+J5*C5+J6*C6+J8*b)/C9)</f>
        <v xml:space="preserve">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2"/>
  <sheetViews>
    <sheetView zoomScale="110" zoomScaleNormal="110" workbookViewId="0">
      <pane xSplit="3" ySplit="1" topLeftCell="D2" activePane="bottomRight" state="frozenSplit"/>
      <selection pane="bottomRight" activeCell="C36" sqref="C36"/>
      <selection pane="bottomLeft" activeCell="A2" sqref="A2"/>
      <selection pane="topRight" activeCell="D1" sqref="D1"/>
    </sheetView>
  </sheetViews>
  <sheetFormatPr defaultColWidth="8.83203125" defaultRowHeight="15"/>
  <cols>
    <col min="1" max="1" width="3.6640625" style="39" customWidth="1"/>
    <col min="2" max="2" width="2.83203125" style="39" customWidth="1"/>
    <col min="3" max="3" width="55.5" style="39" customWidth="1"/>
    <col min="4" max="5" width="19.33203125" style="71" customWidth="1"/>
    <col min="6" max="6" width="19.33203125" style="72" customWidth="1"/>
    <col min="7" max="16384" width="8.83203125" style="39"/>
  </cols>
  <sheetData>
    <row r="1" spans="1:6" ht="75.599999999999994" customHeight="1">
      <c r="A1" s="36" t="s">
        <v>26</v>
      </c>
      <c r="B1" s="37"/>
      <c r="C1" s="38"/>
      <c r="D1" s="58" t="s">
        <v>47</v>
      </c>
      <c r="E1" s="58" t="s">
        <v>48</v>
      </c>
      <c r="F1" s="5" t="s">
        <v>49</v>
      </c>
    </row>
    <row r="2" spans="1:6" ht="18.600000000000001" customHeight="1">
      <c r="A2" s="136" t="s">
        <v>50</v>
      </c>
      <c r="B2" s="137"/>
      <c r="C2" s="137"/>
      <c r="D2" s="59"/>
      <c r="E2" s="58"/>
      <c r="F2" s="65"/>
    </row>
    <row r="3" spans="1:6" ht="12.95" customHeight="1">
      <c r="A3" s="76"/>
      <c r="B3" s="138" t="s">
        <v>51</v>
      </c>
      <c r="C3" s="77"/>
      <c r="D3" s="78"/>
      <c r="E3" s="74"/>
      <c r="F3" s="79"/>
    </row>
    <row r="4" spans="1:6" ht="12.95" customHeight="1">
      <c r="A4" s="139"/>
      <c r="B4" s="140"/>
      <c r="C4" s="140" t="s">
        <v>52</v>
      </c>
      <c r="D4" s="60"/>
      <c r="E4" s="61"/>
      <c r="F4" s="65"/>
    </row>
    <row r="5" spans="1:6" ht="12.95" customHeight="1">
      <c r="A5" s="141"/>
      <c r="B5" s="142"/>
      <c r="C5" s="142" t="s">
        <v>53</v>
      </c>
      <c r="D5" s="60"/>
      <c r="E5" s="61"/>
      <c r="F5" s="65"/>
    </row>
    <row r="6" spans="1:6" s="41" customFormat="1" ht="20.45" customHeight="1">
      <c r="A6" s="143"/>
      <c r="B6" s="144"/>
      <c r="C6" s="145" t="s">
        <v>54</v>
      </c>
      <c r="D6" s="80"/>
      <c r="E6" s="80"/>
      <c r="F6" s="81"/>
    </row>
    <row r="7" spans="1:6" ht="12.95" customHeight="1">
      <c r="A7" s="146"/>
      <c r="B7" s="138" t="s">
        <v>55</v>
      </c>
      <c r="C7" s="138"/>
      <c r="D7" s="78"/>
      <c r="E7" s="74"/>
      <c r="F7" s="79"/>
    </row>
    <row r="8" spans="1:6" ht="12.95" customHeight="1">
      <c r="A8" s="147"/>
      <c r="B8" s="147"/>
      <c r="C8" s="142" t="s">
        <v>56</v>
      </c>
      <c r="D8" s="116"/>
      <c r="E8" s="116"/>
      <c r="F8" s="117"/>
    </row>
    <row r="9" spans="1:6" s="41" customFormat="1" ht="20.45" customHeight="1">
      <c r="A9" s="143"/>
      <c r="B9" s="144"/>
      <c r="C9" s="145" t="s">
        <v>57</v>
      </c>
      <c r="D9" s="80"/>
      <c r="E9" s="80"/>
      <c r="F9" s="81"/>
    </row>
    <row r="10" spans="1:6" ht="12.95" customHeight="1">
      <c r="A10" s="40"/>
      <c r="B10" s="140" t="s">
        <v>58</v>
      </c>
      <c r="C10" s="140"/>
      <c r="D10" s="60"/>
      <c r="E10" s="61"/>
      <c r="F10" s="65"/>
    </row>
    <row r="11" spans="1:6" ht="12.95" customHeight="1">
      <c r="A11" s="40"/>
      <c r="B11" s="140" t="s">
        <v>59</v>
      </c>
      <c r="C11" s="140"/>
      <c r="D11" s="73"/>
      <c r="E11" s="74"/>
      <c r="F11" s="75"/>
    </row>
    <row r="12" spans="1:6" ht="12.95" customHeight="1">
      <c r="A12" s="139"/>
      <c r="B12" s="140"/>
      <c r="C12" s="140" t="s">
        <v>60</v>
      </c>
      <c r="D12" s="60"/>
      <c r="E12" s="61"/>
      <c r="F12" s="65"/>
    </row>
    <row r="13" spans="1:6" ht="12.95" customHeight="1">
      <c r="A13" s="139"/>
      <c r="B13" s="140"/>
      <c r="C13" s="140" t="s">
        <v>61</v>
      </c>
      <c r="D13" s="60"/>
      <c r="E13" s="61"/>
      <c r="F13" s="65"/>
    </row>
    <row r="14" spans="1:6" ht="12.95" customHeight="1">
      <c r="A14" s="40"/>
      <c r="B14" s="140" t="s">
        <v>62</v>
      </c>
      <c r="C14" s="140"/>
      <c r="D14" s="73"/>
      <c r="E14" s="74"/>
      <c r="F14" s="75"/>
    </row>
    <row r="15" spans="1:6" ht="12.95" customHeight="1">
      <c r="A15" s="139"/>
      <c r="B15" s="140"/>
      <c r="C15" s="140" t="s">
        <v>60</v>
      </c>
      <c r="D15" s="60"/>
      <c r="E15" s="61"/>
      <c r="F15" s="65"/>
    </row>
    <row r="16" spans="1:6" ht="12.95" customHeight="1">
      <c r="A16" s="139"/>
      <c r="B16" s="140"/>
      <c r="C16" s="140" t="s">
        <v>61</v>
      </c>
      <c r="D16" s="60"/>
      <c r="E16" s="61"/>
      <c r="F16" s="65"/>
    </row>
    <row r="17" spans="1:6" s="41" customFormat="1" ht="20.45" customHeight="1">
      <c r="A17" s="143"/>
      <c r="B17" s="144"/>
      <c r="C17" s="145" t="s">
        <v>63</v>
      </c>
      <c r="D17" s="80"/>
      <c r="E17" s="80"/>
      <c r="F17" s="81"/>
    </row>
    <row r="18" spans="1:6" ht="12.95" customHeight="1">
      <c r="A18" s="40"/>
      <c r="B18" s="140" t="s">
        <v>64</v>
      </c>
      <c r="C18" s="140"/>
      <c r="D18" s="60"/>
      <c r="E18" s="61"/>
      <c r="F18" s="65"/>
    </row>
    <row r="19" spans="1:6" ht="12.95" customHeight="1">
      <c r="A19" s="40"/>
      <c r="B19" s="140" t="s">
        <v>65</v>
      </c>
      <c r="C19" s="140"/>
      <c r="D19" s="60"/>
      <c r="E19" s="61"/>
      <c r="F19" s="65"/>
    </row>
    <row r="20" spans="1:6" ht="12.95" customHeight="1">
      <c r="A20" s="40"/>
      <c r="B20" s="140" t="s">
        <v>66</v>
      </c>
      <c r="C20" s="140"/>
      <c r="D20" s="60"/>
      <c r="E20" s="61"/>
      <c r="F20" s="65"/>
    </row>
    <row r="21" spans="1:6" ht="12.95" customHeight="1">
      <c r="A21" s="40"/>
      <c r="B21" s="140" t="s">
        <v>67</v>
      </c>
      <c r="C21" s="140"/>
      <c r="D21" s="60"/>
      <c r="E21" s="61"/>
      <c r="F21" s="65"/>
    </row>
    <row r="22" spans="1:6" ht="12.95" customHeight="1">
      <c r="A22" s="40"/>
      <c r="B22" s="140" t="s">
        <v>68</v>
      </c>
      <c r="C22" s="140"/>
      <c r="D22" s="60"/>
      <c r="E22" s="61"/>
      <c r="F22" s="65"/>
    </row>
    <row r="23" spans="1:6" ht="12.95" customHeight="1">
      <c r="A23" s="40"/>
      <c r="B23" s="140" t="s">
        <v>69</v>
      </c>
      <c r="C23" s="140"/>
      <c r="D23" s="73"/>
      <c r="E23" s="74"/>
      <c r="F23" s="75"/>
    </row>
    <row r="24" spans="1:6" ht="12.95" customHeight="1">
      <c r="A24" s="139"/>
      <c r="B24" s="140" t="s">
        <v>70</v>
      </c>
      <c r="C24" s="140"/>
      <c r="D24" s="60"/>
      <c r="E24" s="61"/>
      <c r="F24" s="65"/>
    </row>
    <row r="25" spans="1:6" ht="12.95" customHeight="1">
      <c r="A25" s="139"/>
      <c r="B25" s="140" t="s">
        <v>71</v>
      </c>
      <c r="C25" s="140"/>
      <c r="D25" s="60"/>
      <c r="E25" s="61"/>
      <c r="F25" s="65"/>
    </row>
    <row r="26" spans="1:6" ht="12.95" customHeight="1">
      <c r="A26" s="139"/>
      <c r="B26" s="140" t="s">
        <v>72</v>
      </c>
      <c r="C26" s="140"/>
      <c r="D26" s="60"/>
      <c r="E26" s="61"/>
      <c r="F26" s="65"/>
    </row>
    <row r="27" spans="1:6" ht="12.95" customHeight="1">
      <c r="A27" s="139"/>
      <c r="B27" s="140" t="s">
        <v>73</v>
      </c>
      <c r="C27" s="140"/>
      <c r="D27" s="60"/>
      <c r="E27" s="61"/>
      <c r="F27" s="65"/>
    </row>
    <row r="28" spans="1:6" ht="13.5" customHeight="1">
      <c r="A28" s="139"/>
      <c r="B28" s="140" t="s">
        <v>74</v>
      </c>
      <c r="C28" s="140"/>
      <c r="D28" s="60"/>
      <c r="E28" s="61"/>
      <c r="F28" s="65"/>
    </row>
    <row r="29" spans="1:6" s="41" customFormat="1" ht="20.45" customHeight="1">
      <c r="A29" s="143"/>
      <c r="B29" s="144"/>
      <c r="C29" s="145" t="s">
        <v>75</v>
      </c>
      <c r="D29" s="80"/>
      <c r="E29" s="80"/>
      <c r="F29" s="81"/>
    </row>
    <row r="30" spans="1:6" ht="12.95" customHeight="1">
      <c r="A30" s="148"/>
      <c r="B30" s="140"/>
      <c r="C30" s="140"/>
      <c r="D30" s="73"/>
      <c r="E30" s="74"/>
      <c r="F30" s="75"/>
    </row>
    <row r="31" spans="1:6" s="41" customFormat="1" ht="20.45" customHeight="1">
      <c r="A31" s="143"/>
      <c r="B31" s="144"/>
      <c r="C31" s="145" t="s">
        <v>76</v>
      </c>
      <c r="D31" s="80"/>
      <c r="E31" s="80"/>
      <c r="F31" s="81"/>
    </row>
    <row r="32" spans="1:6" ht="12.95" customHeight="1">
      <c r="A32" s="148"/>
      <c r="B32" s="140"/>
      <c r="C32" s="140"/>
      <c r="D32" s="73"/>
      <c r="E32" s="74"/>
      <c r="F32" s="75"/>
    </row>
    <row r="33" spans="1:6" ht="12.95" customHeight="1">
      <c r="A33" s="136" t="s">
        <v>77</v>
      </c>
      <c r="B33" s="137"/>
      <c r="C33" s="137"/>
      <c r="D33" s="59"/>
      <c r="E33" s="62"/>
      <c r="F33" s="65"/>
    </row>
    <row r="34" spans="1:6" ht="12.95" customHeight="1">
      <c r="A34" s="139"/>
      <c r="B34" s="140" t="s">
        <v>78</v>
      </c>
      <c r="C34" s="140"/>
      <c r="D34" s="60"/>
      <c r="E34" s="61"/>
      <c r="F34" s="65"/>
    </row>
    <row r="35" spans="1:6" ht="12.95" customHeight="1">
      <c r="A35" s="139"/>
      <c r="B35" s="140" t="s">
        <v>79</v>
      </c>
      <c r="C35" s="140"/>
      <c r="D35" s="60"/>
      <c r="E35" s="61"/>
      <c r="F35" s="65"/>
    </row>
    <row r="36" spans="1:6" ht="12.95" customHeight="1">
      <c r="A36" s="139"/>
      <c r="B36" s="140" t="s">
        <v>80</v>
      </c>
      <c r="C36" s="140"/>
      <c r="D36" s="60"/>
      <c r="E36" s="61"/>
      <c r="F36" s="65"/>
    </row>
    <row r="37" spans="1:6" ht="12.95" customHeight="1">
      <c r="A37" s="139"/>
      <c r="B37" s="140" t="s">
        <v>81</v>
      </c>
      <c r="C37" s="140"/>
      <c r="D37" s="60"/>
      <c r="E37" s="61"/>
      <c r="F37" s="65"/>
    </row>
    <row r="38" spans="1:6" ht="12.95" customHeight="1">
      <c r="A38" s="139"/>
      <c r="B38" s="140" t="s">
        <v>82</v>
      </c>
      <c r="C38" s="140"/>
      <c r="D38" s="60"/>
      <c r="E38" s="61"/>
      <c r="F38" s="65"/>
    </row>
    <row r="39" spans="1:6" ht="12.95" customHeight="1">
      <c r="A39" s="139"/>
      <c r="B39" s="140" t="s">
        <v>83</v>
      </c>
      <c r="C39" s="140"/>
      <c r="D39" s="60"/>
      <c r="E39" s="61"/>
      <c r="F39" s="65"/>
    </row>
    <row r="40" spans="1:6" s="41" customFormat="1" ht="20.45" customHeight="1">
      <c r="A40" s="143"/>
      <c r="B40" s="144"/>
      <c r="C40" s="145" t="s">
        <v>84</v>
      </c>
      <c r="D40" s="80"/>
      <c r="E40" s="80"/>
      <c r="F40" s="81"/>
    </row>
    <row r="41" spans="1:6" ht="12.95" customHeight="1">
      <c r="A41" s="149"/>
      <c r="B41" s="150"/>
      <c r="C41" s="150"/>
      <c r="D41" s="83"/>
      <c r="E41" s="84"/>
      <c r="F41" s="85"/>
    </row>
    <row r="42" spans="1:6" s="88" customFormat="1" ht="24.95" customHeight="1">
      <c r="A42" s="86" t="s">
        <v>85</v>
      </c>
      <c r="B42" s="87"/>
      <c r="C42" s="87"/>
      <c r="D42" s="89">
        <f>SUM(D32:D41)</f>
        <v>0</v>
      </c>
      <c r="E42" s="128">
        <f>SUM(E32:E41)</f>
        <v>0</v>
      </c>
      <c r="F42" s="129" t="str">
        <f>IF('Gasoline Sales'!B9=0," ",E42/'Gasoline Sales'!B9)</f>
        <v xml:space="preserve"> </v>
      </c>
    </row>
  </sheetData>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B1519-1552-40F4-BD98-F4B6A5DEEECA}">
  <dimension ref="A1:G19"/>
  <sheetViews>
    <sheetView topLeftCell="C1" workbookViewId="0">
      <selection activeCell="D1" sqref="D1:G1"/>
    </sheetView>
  </sheetViews>
  <sheetFormatPr defaultRowHeight="15"/>
  <cols>
    <col min="1" max="1" width="3.6640625" style="39" customWidth="1"/>
    <col min="2" max="2" width="2.83203125" style="39" customWidth="1"/>
    <col min="3" max="3" width="63.5" style="39" customWidth="1"/>
    <col min="4" max="4" width="19.6640625" style="11" customWidth="1"/>
    <col min="5" max="6" width="17.83203125" style="71" customWidth="1"/>
    <col min="7" max="7" width="17.83203125" style="72" customWidth="1"/>
  </cols>
  <sheetData>
    <row r="1" spans="1:7" ht="107.25">
      <c r="A1" s="36" t="s">
        <v>27</v>
      </c>
      <c r="B1" s="37"/>
      <c r="C1" s="38"/>
      <c r="D1" s="151" t="s">
        <v>86</v>
      </c>
      <c r="E1" s="152" t="s">
        <v>87</v>
      </c>
      <c r="F1" s="152" t="s">
        <v>88</v>
      </c>
      <c r="G1" s="65" t="s">
        <v>89</v>
      </c>
    </row>
    <row r="2" spans="1:7" ht="15.75">
      <c r="A2" s="36" t="s">
        <v>90</v>
      </c>
      <c r="B2" s="118"/>
      <c r="C2" s="37"/>
      <c r="D2" s="119"/>
      <c r="E2" s="120"/>
      <c r="F2" s="121"/>
      <c r="G2" s="123"/>
    </row>
    <row r="3" spans="1:7" ht="15.75">
      <c r="A3" s="42"/>
      <c r="B3" s="43" t="s">
        <v>91</v>
      </c>
      <c r="C3" s="44"/>
      <c r="D3" s="4"/>
      <c r="E3" s="63"/>
      <c r="F3" s="64"/>
      <c r="G3" s="66"/>
    </row>
    <row r="4" spans="1:7" ht="15.75">
      <c r="A4" s="42"/>
      <c r="B4" s="43" t="s">
        <v>92</v>
      </c>
      <c r="C4" s="44"/>
      <c r="D4" s="4"/>
      <c r="E4" s="63"/>
      <c r="F4" s="64"/>
      <c r="G4" s="66"/>
    </row>
    <row r="5" spans="1:7" ht="15.75">
      <c r="A5" s="42"/>
      <c r="B5" s="43" t="s">
        <v>93</v>
      </c>
      <c r="C5" s="44"/>
      <c r="D5" s="4"/>
      <c r="E5" s="63"/>
      <c r="F5" s="64"/>
      <c r="G5" s="66"/>
    </row>
    <row r="6" spans="1:7" ht="15.75">
      <c r="A6" s="42"/>
      <c r="B6" s="43" t="s">
        <v>94</v>
      </c>
      <c r="C6" s="44"/>
      <c r="D6" s="4"/>
      <c r="E6" s="63"/>
      <c r="F6" s="64"/>
      <c r="G6" s="66"/>
    </row>
    <row r="7" spans="1:7" ht="15.75">
      <c r="A7" s="45"/>
      <c r="B7" s="43" t="s">
        <v>95</v>
      </c>
      <c r="C7" s="46"/>
      <c r="D7" s="4"/>
      <c r="E7" s="63"/>
      <c r="F7" s="64"/>
      <c r="G7" s="66"/>
    </row>
    <row r="8" spans="1:7" ht="15.75">
      <c r="A8" s="45"/>
      <c r="B8" s="43" t="s">
        <v>96</v>
      </c>
      <c r="C8" s="46"/>
      <c r="D8" s="4"/>
      <c r="E8" s="63"/>
      <c r="F8" s="64"/>
      <c r="G8" s="66"/>
    </row>
    <row r="9" spans="1:7" ht="15.75">
      <c r="A9" s="45"/>
      <c r="B9" s="43" t="s">
        <v>97</v>
      </c>
      <c r="C9" s="46"/>
      <c r="D9" s="4"/>
      <c r="E9" s="63"/>
      <c r="F9" s="64"/>
      <c r="G9" s="66"/>
    </row>
    <row r="10" spans="1:7" ht="15.75">
      <c r="A10" s="42"/>
      <c r="B10" s="43" t="s">
        <v>98</v>
      </c>
      <c r="C10" s="44"/>
      <c r="D10" s="4"/>
      <c r="E10" s="63"/>
      <c r="F10" s="64"/>
      <c r="G10" s="66"/>
    </row>
    <row r="11" spans="1:7" ht="15.75">
      <c r="A11" s="36" t="s">
        <v>99</v>
      </c>
      <c r="B11" s="118"/>
      <c r="C11" s="37"/>
      <c r="D11" s="119"/>
      <c r="E11" s="120"/>
      <c r="F11" s="121"/>
      <c r="G11" s="122"/>
    </row>
    <row r="12" spans="1:7" ht="15.75">
      <c r="A12" s="47" t="s">
        <v>23</v>
      </c>
      <c r="B12" s="48" t="s">
        <v>100</v>
      </c>
      <c r="C12" s="49"/>
      <c r="D12" s="5"/>
      <c r="E12" s="67"/>
      <c r="F12" s="67"/>
      <c r="G12" s="66"/>
    </row>
    <row r="13" spans="1:7">
      <c r="A13" s="47" t="s">
        <v>23</v>
      </c>
      <c r="B13" s="48" t="s">
        <v>101</v>
      </c>
      <c r="C13" s="49"/>
      <c r="D13" s="4"/>
      <c r="E13" s="68"/>
      <c r="F13" s="68"/>
      <c r="G13" s="50"/>
    </row>
    <row r="14" spans="1:7">
      <c r="A14" s="47"/>
      <c r="B14" s="48" t="s">
        <v>102</v>
      </c>
      <c r="C14" s="49"/>
      <c r="D14" s="5"/>
      <c r="E14" s="68"/>
      <c r="F14" s="68"/>
      <c r="G14" s="50"/>
    </row>
    <row r="15" spans="1:7" ht="15.75">
      <c r="A15" s="47"/>
      <c r="B15" s="48" t="s">
        <v>103</v>
      </c>
      <c r="C15" s="49"/>
      <c r="D15" s="101"/>
      <c r="E15" s="82"/>
      <c r="F15" s="82"/>
      <c r="G15" s="70"/>
    </row>
    <row r="16" spans="1:7" ht="15.75">
      <c r="A16" s="47"/>
      <c r="B16" s="48" t="s">
        <v>104</v>
      </c>
      <c r="C16" s="49"/>
      <c r="D16" s="101"/>
      <c r="E16" s="82"/>
      <c r="F16" s="82"/>
      <c r="G16" s="70"/>
    </row>
    <row r="17" spans="1:7" ht="15.75">
      <c r="A17" s="47"/>
      <c r="B17" s="51" t="s">
        <v>105</v>
      </c>
      <c r="C17" s="49"/>
      <c r="D17" s="101"/>
      <c r="E17" s="69"/>
      <c r="F17" s="69"/>
      <c r="G17" s="70"/>
    </row>
    <row r="18" spans="1:7" ht="15.75" thickBot="1">
      <c r="A18" s="47"/>
      <c r="B18" s="51" t="s">
        <v>106</v>
      </c>
      <c r="C18" s="49"/>
      <c r="D18" s="125"/>
      <c r="E18" s="69"/>
      <c r="F18" s="69"/>
      <c r="G18" s="131"/>
    </row>
    <row r="19" spans="1:7" s="6" customFormat="1" ht="22.5" customHeight="1" thickTop="1" thickBot="1">
      <c r="A19" s="86" t="s">
        <v>107</v>
      </c>
      <c r="B19" s="87"/>
      <c r="C19" s="90"/>
      <c r="D19" s="124"/>
      <c r="E19" s="89">
        <f>SUM(E3:E17)</f>
        <v>0</v>
      </c>
      <c r="F19" s="128">
        <f>SUM(F3:F17)</f>
        <v>0</v>
      </c>
      <c r="G19" s="129" t="str">
        <f>IF('Gasoline Sales'!B9=0," ",F19/'Gasoline Sales'!B9)</f>
        <v xml:space="preserve">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0D12F9907E954082479A811CD2EF5B" ma:contentTypeVersion="6" ma:contentTypeDescription="Create a new document." ma:contentTypeScope="" ma:versionID="e50f794bffd57d47f20966d20c8c31da">
  <xsd:schema xmlns:xsd="http://www.w3.org/2001/XMLSchema" xmlns:xs="http://www.w3.org/2001/XMLSchema" xmlns:p="http://schemas.microsoft.com/office/2006/metadata/properties" xmlns:ns2="050006d3-b7a2-44ba-86b4-7e3684c9e468" xmlns:ns3="c7211960-1cec-4597-9ff1-9c96409730d1" targetNamespace="http://schemas.microsoft.com/office/2006/metadata/properties" ma:root="true" ma:fieldsID="6c38b1da9a0876f8406fbc2b8c1572db" ns2:_="" ns3:_="">
    <xsd:import namespace="050006d3-b7a2-44ba-86b4-7e3684c9e468"/>
    <xsd:import namespace="c7211960-1cec-4597-9ff1-9c96409730d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0006d3-b7a2-44ba-86b4-7e3684c9e4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7211960-1cec-4597-9ff1-9c96409730d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0DCF9E-C2F6-4BA9-BE04-AD62966ED64E}"/>
</file>

<file path=customXml/itemProps2.xml><?xml version="1.0" encoding="utf-8"?>
<ds:datastoreItem xmlns:ds="http://schemas.openxmlformats.org/officeDocument/2006/customXml" ds:itemID="{BBF215FD-F760-4239-A42C-D8BA3CE05213}"/>
</file>

<file path=customXml/itemProps3.xml><?xml version="1.0" encoding="utf-8"?>
<ds:datastoreItem xmlns:ds="http://schemas.openxmlformats.org/officeDocument/2006/customXml" ds:itemID="{66B637D9-DBD7-4983-88C7-F8CF09240C2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Oliver, Chad@Energy</cp:lastModifiedBy>
  <cp:revision/>
  <dcterms:created xsi:type="dcterms:W3CDTF">2023-11-03T17:47:33Z</dcterms:created>
  <dcterms:modified xsi:type="dcterms:W3CDTF">2024-03-12T22:00:26Z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2023-10-25T00:00:00Z</vt:filetime>
  </property>
  <property fmtid="{D5CDD505-2E9C-101B-9397-08002B2CF9AE}" pid="3" name="Creator">
    <vt:lpwstr>Microsoft® Excel® for Microsoft 365</vt:lpwstr>
  </property>
  <property fmtid="{D5CDD505-2E9C-101B-9397-08002B2CF9AE}" pid="4" name="LastSaved">
    <vt:filetime>2023-11-03T00:00:00Z</vt:filetime>
  </property>
  <property fmtid="{D5CDD505-2E9C-101B-9397-08002B2CF9AE}" pid="5" name="MSIP_Label_6e4db608-ddec-4a44-8ad7-7d5a79b7448e_ActionId">
    <vt:lpwstr>16930d97-e039-4a7a-82c1-895c935fa17c</vt:lpwstr>
  </property>
  <property fmtid="{D5CDD505-2E9C-101B-9397-08002B2CF9AE}" pid="6" name="MSIP_Label_6e4db608-ddec-4a44-8ad7-7d5a79b7448e_Enabled">
    <vt:lpwstr>True</vt:lpwstr>
  </property>
  <property fmtid="{D5CDD505-2E9C-101B-9397-08002B2CF9AE}" pid="7" name="MSIP_Label_6e4db608-ddec-4a44-8ad7-7d5a79b7448e_Extended_MSFT_Method">
    <vt:lpwstr>Standard</vt:lpwstr>
  </property>
  <property fmtid="{D5CDD505-2E9C-101B-9397-08002B2CF9AE}" pid="8" name="MSIP_Label_6e4db608-ddec-4a44-8ad7-7d5a79b7448e_Name">
    <vt:lpwstr>Internal</vt:lpwstr>
  </property>
  <property fmtid="{D5CDD505-2E9C-101B-9397-08002B2CF9AE}" pid="9" name="MSIP_Label_6e4db608-ddec-4a44-8ad7-7d5a79b7448e_Removed">
    <vt:lpwstr>False</vt:lpwstr>
  </property>
  <property fmtid="{D5CDD505-2E9C-101B-9397-08002B2CF9AE}" pid="10" name="MSIP_Label_6e4db608-ddec-4a44-8ad7-7d5a79b7448e_SetDate">
    <vt:lpwstr>2023-05-31T20:24:52Z</vt:lpwstr>
  </property>
  <property fmtid="{D5CDD505-2E9C-101B-9397-08002B2CF9AE}" pid="11" name="MSIP_Label_6e4db608-ddec-4a44-8ad7-7d5a79b7448e_SiteId">
    <vt:lpwstr>fd799da1-bfc1-4234-a91c-72b3a1cb9e26</vt:lpwstr>
  </property>
  <property fmtid="{D5CDD505-2E9C-101B-9397-08002B2CF9AE}" pid="12" name="Producer">
    <vt:lpwstr>Microsoft® Excel® for Microsoft 365</vt:lpwstr>
  </property>
  <property fmtid="{D5CDD505-2E9C-101B-9397-08002B2CF9AE}" pid="13" name="ContentTypeId">
    <vt:lpwstr>0x010100FF0D12F9907E954082479A811CD2EF5B</vt:lpwstr>
  </property>
  <property fmtid="{D5CDD505-2E9C-101B-9397-08002B2CF9AE}" pid="14" name="MediaServiceImageTags">
    <vt:lpwstr/>
  </property>
</Properties>
</file>