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cityofburbank-my.sharepoint.com/personal/msamra_burbankca_gov/Documents/Documents/BWP/COMPLIANCE/CEC/IRP/2024 IRP/CEC/"/>
    </mc:Choice>
  </mc:AlternateContent>
  <xr:revisionPtr revIDLastSave="0" documentId="8_{D013FAFA-7E50-4368-92E0-9C2E40A39600}" xr6:coauthVersionLast="47" xr6:coauthVersionMax="47" xr10:uidLastSave="{00000000-0000-0000-0000-000000000000}"/>
  <bookViews>
    <workbookView xWindow="-120" yWindow="-120" windowWidth="29040" windowHeight="15840" activeTab="2" xr2:uid="{B7B4B93A-889C-48FA-8820-CA1F55C61D87}"/>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8" l="1"/>
  <c r="E80" i="9"/>
  <c r="E12" i="9"/>
  <c r="E17" i="9"/>
  <c r="E106" i="10" l="1"/>
  <c r="E78" i="9"/>
  <c r="E140" i="9"/>
  <c r="E141" i="9"/>
  <c r="E46" i="9"/>
  <c r="F80" i="9"/>
  <c r="G80" i="9"/>
  <c r="H80" i="9"/>
  <c r="I80" i="9"/>
  <c r="J80" i="9"/>
  <c r="K80" i="9"/>
  <c r="L80" i="9"/>
  <c r="M80" i="9"/>
  <c r="N80" i="9"/>
  <c r="O80" i="9"/>
  <c r="P80" i="9"/>
  <c r="Q80" i="9"/>
  <c r="R80" i="9"/>
  <c r="S80" i="9"/>
  <c r="T80" i="9"/>
  <c r="U80" i="9"/>
  <c r="V80" i="9"/>
  <c r="W80" i="9"/>
  <c r="X80" i="9"/>
  <c r="Y80" i="9"/>
  <c r="Z80" i="9"/>
  <c r="AA80" i="9"/>
  <c r="AB80" i="9"/>
  <c r="AC80" i="9"/>
  <c r="E143" i="9"/>
  <c r="E83" i="9" l="1"/>
  <c r="J46" i="9"/>
  <c r="AM21" i="18" l="1"/>
  <c r="AL21" i="18"/>
  <c r="AK21" i="18"/>
  <c r="AI21" i="18"/>
  <c r="AH21" i="18"/>
  <c r="AG21" i="18"/>
  <c r="AE21" i="18"/>
  <c r="AD21" i="18"/>
  <c r="AC21" i="18"/>
  <c r="AA21" i="18"/>
  <c r="Z21" i="18"/>
  <c r="Y21" i="18"/>
  <c r="W21" i="18"/>
  <c r="V21" i="18"/>
  <c r="U21" i="18"/>
  <c r="S21" i="18"/>
  <c r="R21" i="18"/>
  <c r="Q21" i="18"/>
  <c r="O21" i="18"/>
  <c r="N21" i="18"/>
  <c r="M21" i="18"/>
  <c r="AM27" i="18"/>
  <c r="AL27" i="18"/>
  <c r="AL28" i="18" s="1"/>
  <c r="AK27"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M18" i="18"/>
  <c r="AL11" i="18"/>
  <c r="AK11" i="18"/>
  <c r="AH11" i="18"/>
  <c r="AI11" i="18"/>
  <c r="AG11" i="18"/>
  <c r="AD11" i="18"/>
  <c r="AE11" i="18"/>
  <c r="AC11" i="18"/>
  <c r="Z11" i="18"/>
  <c r="AA11" i="18"/>
  <c r="Y11" i="18"/>
  <c r="V11" i="18"/>
  <c r="W11" i="18"/>
  <c r="U11" i="18"/>
  <c r="R11" i="18"/>
  <c r="S11" i="18"/>
  <c r="Q11" i="18"/>
  <c r="AM11" i="18"/>
  <c r="N11" i="18"/>
  <c r="O11" i="18"/>
  <c r="M11" i="18"/>
  <c r="J11" i="18"/>
  <c r="K11" i="18"/>
  <c r="I11" i="18"/>
  <c r="E28" i="18"/>
  <c r="D28" i="18"/>
  <c r="G27" i="18"/>
  <c r="G28" i="18" s="1"/>
  <c r="F27" i="18"/>
  <c r="F28" i="18" s="1"/>
  <c r="H25" i="18" s="1"/>
  <c r="G21" i="18"/>
  <c r="F21" i="18"/>
  <c r="G11" i="18"/>
  <c r="F11" i="18"/>
  <c r="D14" i="18" s="1"/>
  <c r="D22" i="18"/>
  <c r="AM28" i="18"/>
  <c r="AK28" i="18"/>
  <c r="AI28" i="18"/>
  <c r="AH28" i="18"/>
  <c r="D24" i="10"/>
  <c r="D23" i="10"/>
  <c r="D14" i="10"/>
  <c r="D13" i="10"/>
  <c r="E18" i="2"/>
  <c r="F18" i="2"/>
  <c r="M18" i="2"/>
  <c r="M21" i="2" s="1"/>
  <c r="H18" i="2"/>
  <c r="F140" i="9"/>
  <c r="S113" i="10"/>
  <c r="T113" i="10"/>
  <c r="U113" i="10"/>
  <c r="V113" i="10"/>
  <c r="W113" i="10"/>
  <c r="X113" i="10"/>
  <c r="Y113" i="10"/>
  <c r="Z113" i="10"/>
  <c r="AA113" i="10"/>
  <c r="AB113" i="10"/>
  <c r="AC113" i="10"/>
  <c r="AC115" i="10" s="1"/>
  <c r="AC117" i="10" s="1"/>
  <c r="S114" i="10"/>
  <c r="T114" i="10"/>
  <c r="U114" i="10"/>
  <c r="V114" i="10"/>
  <c r="W114" i="10"/>
  <c r="X114" i="10"/>
  <c r="Y114" i="10"/>
  <c r="Z114" i="10"/>
  <c r="AA114" i="10"/>
  <c r="AB114" i="10"/>
  <c r="AC114" i="10"/>
  <c r="S101" i="10"/>
  <c r="T101" i="10"/>
  <c r="U101" i="10"/>
  <c r="V101" i="10"/>
  <c r="W101" i="10"/>
  <c r="X101" i="10"/>
  <c r="Y101" i="10"/>
  <c r="Z101" i="10"/>
  <c r="AA101" i="10"/>
  <c r="AB101" i="10"/>
  <c r="AC101" i="10"/>
  <c r="S99" i="10"/>
  <c r="T99" i="10"/>
  <c r="U99" i="10"/>
  <c r="V99" i="10"/>
  <c r="W99" i="10"/>
  <c r="X99" i="10"/>
  <c r="Y99" i="10"/>
  <c r="Z99" i="10"/>
  <c r="AA99" i="10"/>
  <c r="AB99" i="10"/>
  <c r="AC99" i="10"/>
  <c r="S81" i="10"/>
  <c r="T81" i="10"/>
  <c r="U81" i="10"/>
  <c r="V81" i="10"/>
  <c r="W81" i="10"/>
  <c r="X81" i="10"/>
  <c r="Y81" i="10"/>
  <c r="Z81" i="10"/>
  <c r="AA81" i="10"/>
  <c r="AB81" i="10"/>
  <c r="AC81" i="10"/>
  <c r="Y61" i="10"/>
  <c r="AA61" i="10"/>
  <c r="AB61" i="10"/>
  <c r="AC61" i="10"/>
  <c r="S59" i="10"/>
  <c r="T59" i="10"/>
  <c r="U59" i="10"/>
  <c r="V59" i="10"/>
  <c r="W59" i="10"/>
  <c r="X59" i="10"/>
  <c r="Y59" i="10"/>
  <c r="Z59" i="10"/>
  <c r="AA59" i="10"/>
  <c r="AB59" i="10"/>
  <c r="AC59" i="10"/>
  <c r="S31" i="10"/>
  <c r="S61" i="10" s="1"/>
  <c r="T31" i="10"/>
  <c r="T61" i="10" s="1"/>
  <c r="U31" i="10"/>
  <c r="U61" i="10" s="1"/>
  <c r="V31" i="10"/>
  <c r="V61" i="10" s="1"/>
  <c r="W31" i="10"/>
  <c r="W61" i="10" s="1"/>
  <c r="X31" i="10"/>
  <c r="X61" i="10" s="1"/>
  <c r="Y31" i="10"/>
  <c r="Z31" i="10"/>
  <c r="Z61" i="10" s="1"/>
  <c r="AA31" i="10"/>
  <c r="AB31" i="10"/>
  <c r="AC31" i="10"/>
  <c r="X115" i="10" l="1"/>
  <c r="X117" i="10" s="1"/>
  <c r="Z115" i="10"/>
  <c r="Z117" i="10" s="1"/>
  <c r="U14" i="18"/>
  <c r="AB115" i="10"/>
  <c r="AB117" i="10" s="1"/>
  <c r="AA115" i="10"/>
  <c r="AA117" i="10" s="1"/>
  <c r="AG14" i="18"/>
  <c r="AK14" i="18"/>
  <c r="Y14" i="18"/>
  <c r="T115" i="10"/>
  <c r="T117" i="10" s="1"/>
  <c r="S115" i="10"/>
  <c r="S117" i="10" s="1"/>
  <c r="AC14" i="18"/>
  <c r="AM19" i="18"/>
  <c r="AM22" i="18" s="1"/>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X121" i="10" s="1"/>
  <c r="Y141" i="9"/>
  <c r="Y106" i="10" s="1"/>
  <c r="Y109" i="10" s="1"/>
  <c r="Z141" i="9"/>
  <c r="Z106" i="10" s="1"/>
  <c r="Z109" i="10" s="1"/>
  <c r="AA141" i="9"/>
  <c r="AA106" i="10" s="1"/>
  <c r="AA109" i="10" s="1"/>
  <c r="AB141" i="9"/>
  <c r="AB106" i="10" s="1"/>
  <c r="AB109" i="10" s="1"/>
  <c r="AC141" i="9"/>
  <c r="AC106" i="10" s="1"/>
  <c r="AC109" i="10" s="1"/>
  <c r="AC121" i="10" s="1"/>
  <c r="S140" i="9"/>
  <c r="T140" i="9"/>
  <c r="U140" i="9"/>
  <c r="V140" i="9"/>
  <c r="W140" i="9"/>
  <c r="X140" i="9"/>
  <c r="Y140" i="9"/>
  <c r="Z140" i="9"/>
  <c r="AA140" i="9"/>
  <c r="AB140" i="9"/>
  <c r="AC140" i="9"/>
  <c r="S125" i="9"/>
  <c r="T125" i="9"/>
  <c r="U125" i="9"/>
  <c r="V125" i="9"/>
  <c r="W125" i="9"/>
  <c r="X125" i="9"/>
  <c r="Y125" i="9"/>
  <c r="Z125" i="9"/>
  <c r="AA125" i="9"/>
  <c r="AB125" i="9"/>
  <c r="AC125" i="9"/>
  <c r="S107" i="9"/>
  <c r="T107" i="9"/>
  <c r="U107" i="9"/>
  <c r="V107" i="9"/>
  <c r="W107" i="9"/>
  <c r="X107" i="9"/>
  <c r="Y107" i="9"/>
  <c r="Z107" i="9"/>
  <c r="AA107" i="9"/>
  <c r="AB107" i="9"/>
  <c r="AC107" i="9"/>
  <c r="S78" i="9"/>
  <c r="T78" i="9"/>
  <c r="U78" i="9"/>
  <c r="V78" i="9"/>
  <c r="W78" i="9"/>
  <c r="X78" i="9"/>
  <c r="Y78" i="9"/>
  <c r="Z78" i="9"/>
  <c r="AA78" i="9"/>
  <c r="AB78" i="9"/>
  <c r="AC78" i="9"/>
  <c r="S46" i="9"/>
  <c r="T46" i="9"/>
  <c r="U46" i="9"/>
  <c r="V46" i="9"/>
  <c r="W46" i="9"/>
  <c r="X46" i="9"/>
  <c r="Y46" i="9"/>
  <c r="Z46" i="9"/>
  <c r="AA46" i="9"/>
  <c r="AB46" i="9"/>
  <c r="AC46" i="9"/>
  <c r="Z121" i="10" l="1"/>
  <c r="AD18" i="18"/>
  <c r="AD19" i="18" s="1"/>
  <c r="AD22" i="18" s="1"/>
  <c r="AG18" i="18"/>
  <c r="AG19" i="18" s="1"/>
  <c r="AL18" i="18"/>
  <c r="AL19" i="18" s="1"/>
  <c r="AI18" i="18"/>
  <c r="AI19" i="18" s="1"/>
  <c r="AI22" i="18" s="1"/>
  <c r="AA18" i="18"/>
  <c r="AA19" i="18" s="1"/>
  <c r="AA22" i="18" s="1"/>
  <c r="AK18" i="18"/>
  <c r="AK19" i="18" s="1"/>
  <c r="AH18" i="18"/>
  <c r="AH19" i="18" s="1"/>
  <c r="AE18" i="18"/>
  <c r="AE19" i="18" s="1"/>
  <c r="AE22" i="18" s="1"/>
  <c r="AC18" i="18"/>
  <c r="AC19" i="18" s="1"/>
  <c r="AC22" i="18" s="1"/>
  <c r="Y18" i="18"/>
  <c r="Y19" i="18" s="1"/>
  <c r="Y22" i="18" s="1"/>
  <c r="S121" i="10"/>
  <c r="T121" i="10"/>
  <c r="U121" i="10"/>
  <c r="V121" i="10"/>
  <c r="W121" i="10"/>
  <c r="Z18" i="18"/>
  <c r="Y121" i="10"/>
  <c r="AA121" i="10"/>
  <c r="AB121" i="10"/>
  <c r="AB127" i="9"/>
  <c r="AC127" i="9"/>
  <c r="Y127" i="9"/>
  <c r="AA127" i="9"/>
  <c r="Z127" i="9"/>
  <c r="W127" i="9"/>
  <c r="X127" i="9"/>
  <c r="V127" i="9"/>
  <c r="U127" i="9"/>
  <c r="T127" i="9"/>
  <c r="S127" i="9"/>
  <c r="AC83" i="9"/>
  <c r="Z83" i="9"/>
  <c r="AA83" i="9"/>
  <c r="Y83" i="9"/>
  <c r="X83" i="9"/>
  <c r="W83" i="9"/>
  <c r="U83" i="9"/>
  <c r="T83" i="9"/>
  <c r="AB83" i="9"/>
  <c r="V83" i="9"/>
  <c r="S83" i="9"/>
  <c r="AG22" i="18" l="1"/>
  <c r="AK30" i="18"/>
  <c r="AK32" i="18" s="1"/>
  <c r="AH22" i="18"/>
  <c r="AG30" i="18"/>
  <c r="AG32" i="18" s="1"/>
  <c r="AK22" i="18"/>
  <c r="AL22" i="18"/>
  <c r="Z19" i="18"/>
  <c r="Y30" i="18" s="1"/>
  <c r="Y32" i="18" s="1"/>
  <c r="AC30" i="18"/>
  <c r="AC32" i="18" s="1"/>
  <c r="AB139" i="9"/>
  <c r="AB142" i="9" s="1"/>
  <c r="AC139" i="9"/>
  <c r="AC142" i="9" s="1"/>
  <c r="Y139" i="9"/>
  <c r="Y142" i="9" s="1"/>
  <c r="U139" i="9"/>
  <c r="U142" i="9" s="1"/>
  <c r="W139" i="9"/>
  <c r="W142" i="9" s="1"/>
  <c r="X139" i="9"/>
  <c r="X142" i="9" s="1"/>
  <c r="AA139" i="9"/>
  <c r="AA142" i="9" s="1"/>
  <c r="Z139" i="9"/>
  <c r="Z142" i="9" s="1"/>
  <c r="V139" i="9"/>
  <c r="V142" i="9" s="1"/>
  <c r="S139" i="9"/>
  <c r="S142" i="9" s="1"/>
  <c r="T139" i="9"/>
  <c r="T142" i="9" s="1"/>
  <c r="Z22" i="18" l="1"/>
  <c r="F12" i="9"/>
  <c r="G12" i="9"/>
  <c r="H12" i="9"/>
  <c r="I12" i="9"/>
  <c r="J12" i="9"/>
  <c r="K12" i="9"/>
  <c r="L12" i="9"/>
  <c r="M12" i="9"/>
  <c r="N12" i="9"/>
  <c r="O12" i="9"/>
  <c r="P12" i="9"/>
  <c r="Q12" i="9"/>
  <c r="R12" i="9"/>
  <c r="S12" i="9"/>
  <c r="T12" i="9"/>
  <c r="U12" i="9"/>
  <c r="V12" i="9"/>
  <c r="W12" i="9"/>
  <c r="X12" i="9"/>
  <c r="Y12" i="9"/>
  <c r="Z12" i="9"/>
  <c r="AA12" i="9"/>
  <c r="AB12" i="9"/>
  <c r="AC12" i="9"/>
  <c r="T17" i="9" l="1"/>
  <c r="T143" i="9" s="1"/>
  <c r="T144" i="9" s="1"/>
  <c r="S17" i="9"/>
  <c r="S143" i="9" s="1"/>
  <c r="S144" i="9" s="1"/>
  <c r="U17" i="9"/>
  <c r="U143" i="9" s="1"/>
  <c r="U144" i="9" s="1"/>
  <c r="V17" i="9"/>
  <c r="V143" i="9" s="1"/>
  <c r="V144" i="9" s="1"/>
  <c r="W17" i="9"/>
  <c r="W143" i="9" s="1"/>
  <c r="W144" i="9" s="1"/>
  <c r="X17" i="9"/>
  <c r="X143" i="9" s="1"/>
  <c r="X144" i="9" s="1"/>
  <c r="Y17" i="9"/>
  <c r="Y143" i="9" s="1"/>
  <c r="Y144" i="9" s="1"/>
  <c r="Z17" i="9"/>
  <c r="Z143" i="9" s="1"/>
  <c r="Z144" i="9" s="1"/>
  <c r="AA17" i="9"/>
  <c r="AA143" i="9" s="1"/>
  <c r="AA144" i="9" s="1"/>
  <c r="AB17" i="9"/>
  <c r="AB143" i="9" s="1"/>
  <c r="AB144" i="9" s="1"/>
  <c r="AC17" i="9"/>
  <c r="AC143" i="9" s="1"/>
  <c r="AC144" i="9" s="1"/>
  <c r="G140" i="9"/>
  <c r="S116" i="2"/>
  <c r="T116" i="2"/>
  <c r="U116" i="2"/>
  <c r="U118" i="2" s="1"/>
  <c r="U125" i="2" s="1"/>
  <c r="V116" i="2"/>
  <c r="V118" i="2" s="1"/>
  <c r="V125" i="2" s="1"/>
  <c r="W116" i="2"/>
  <c r="W118" i="2" s="1"/>
  <c r="W125" i="2" s="1"/>
  <c r="X116" i="2"/>
  <c r="Y116" i="2"/>
  <c r="Y118" i="2" s="1"/>
  <c r="Y125" i="2" s="1"/>
  <c r="Z116" i="2"/>
  <c r="Z118" i="2" s="1"/>
  <c r="Z125" i="2" s="1"/>
  <c r="AA116" i="2"/>
  <c r="AA118" i="2" s="1"/>
  <c r="AA125" i="2" s="1"/>
  <c r="AB116" i="2"/>
  <c r="AB118" i="2" s="1"/>
  <c r="AB125" i="2" s="1"/>
  <c r="AC116" i="2"/>
  <c r="AC118" i="2" s="1"/>
  <c r="AC125" i="2" s="1"/>
  <c r="X98" i="2"/>
  <c r="S98" i="2"/>
  <c r="T98" i="2"/>
  <c r="U98" i="2"/>
  <c r="V98" i="2"/>
  <c r="W98" i="2"/>
  <c r="Y98" i="2"/>
  <c r="Z98" i="2"/>
  <c r="AA98" i="2"/>
  <c r="AB98" i="2"/>
  <c r="AC98" i="2"/>
  <c r="E98" i="2"/>
  <c r="R77" i="2"/>
  <c r="S77" i="2"/>
  <c r="S79" i="2" s="1"/>
  <c r="S123" i="2" s="1"/>
  <c r="T77" i="2"/>
  <c r="T79" i="2" s="1"/>
  <c r="T123" i="2" s="1"/>
  <c r="U77" i="2"/>
  <c r="V77" i="2"/>
  <c r="V79" i="2" s="1"/>
  <c r="V123" i="2" s="1"/>
  <c r="W77" i="2"/>
  <c r="W79" i="2" s="1"/>
  <c r="W123" i="2" s="1"/>
  <c r="X77" i="2"/>
  <c r="X79" i="2" s="1"/>
  <c r="X123" i="2" s="1"/>
  <c r="Y77" i="2"/>
  <c r="Y79" i="2" s="1"/>
  <c r="Y123" i="2" s="1"/>
  <c r="Z77" i="2"/>
  <c r="Z79" i="2" s="1"/>
  <c r="Z123" i="2" s="1"/>
  <c r="AA77" i="2"/>
  <c r="AA79" i="2" s="1"/>
  <c r="AA123" i="2" s="1"/>
  <c r="AB77" i="2"/>
  <c r="AB79" i="2" s="1"/>
  <c r="AB123" i="2" s="1"/>
  <c r="AC77" i="2"/>
  <c r="AC79" i="2" s="1"/>
  <c r="AC123" i="2" s="1"/>
  <c r="V44" i="2"/>
  <c r="S44" i="2"/>
  <c r="T44" i="2"/>
  <c r="U44" i="2"/>
  <c r="W44" i="2"/>
  <c r="X44" i="2"/>
  <c r="Y44" i="2"/>
  <c r="Z44" i="2"/>
  <c r="AA44" i="2"/>
  <c r="AB44" i="2"/>
  <c r="AC44" i="2"/>
  <c r="F77" i="2"/>
  <c r="G77" i="2"/>
  <c r="H77" i="2"/>
  <c r="I77" i="2"/>
  <c r="J77" i="2"/>
  <c r="K77" i="2"/>
  <c r="L77" i="2"/>
  <c r="M77" i="2"/>
  <c r="N77" i="2"/>
  <c r="O77" i="2"/>
  <c r="P77" i="2"/>
  <c r="Q77" i="2"/>
  <c r="E77" i="2"/>
  <c r="F44" i="2"/>
  <c r="G44" i="2"/>
  <c r="H44" i="2"/>
  <c r="I44" i="2"/>
  <c r="J44" i="2"/>
  <c r="K44" i="2"/>
  <c r="L44" i="2"/>
  <c r="M44" i="2"/>
  <c r="N44" i="2"/>
  <c r="O44" i="2"/>
  <c r="P44" i="2"/>
  <c r="Q44" i="2"/>
  <c r="R44" i="2"/>
  <c r="E44" i="2"/>
  <c r="E116" i="2"/>
  <c r="E21" i="2"/>
  <c r="E122" i="2" s="1"/>
  <c r="G18" i="2"/>
  <c r="E79" i="2" l="1"/>
  <c r="E123" i="2" s="1"/>
  <c r="T118" i="2"/>
  <c r="T125" i="2" s="1"/>
  <c r="S118" i="2"/>
  <c r="S125" i="2" s="1"/>
  <c r="U79" i="2"/>
  <c r="U123" i="2" s="1"/>
  <c r="E124" i="2"/>
  <c r="X118" i="2"/>
  <c r="X125" i="2" s="1"/>
  <c r="S18" i="2"/>
  <c r="T18" i="2"/>
  <c r="U18" i="2"/>
  <c r="V18" i="2"/>
  <c r="W18" i="2"/>
  <c r="X18" i="2"/>
  <c r="Y18" i="2"/>
  <c r="Z18" i="2"/>
  <c r="AA18" i="2"/>
  <c r="AB18" i="2"/>
  <c r="AC18" i="2"/>
  <c r="Y21" i="2" l="1"/>
  <c r="Y122" i="2" s="1"/>
  <c r="Y124" i="2" s="1"/>
  <c r="Y126" i="2" s="1"/>
  <c r="W21" i="2"/>
  <c r="W122" i="2" s="1"/>
  <c r="W124" i="2" s="1"/>
  <c r="W126" i="2" s="1"/>
  <c r="V21" i="2"/>
  <c r="V122" i="2" s="1"/>
  <c r="V124" i="2" s="1"/>
  <c r="V126" i="2" s="1"/>
  <c r="T21" i="2"/>
  <c r="T122" i="2" s="1"/>
  <c r="T124" i="2" s="1"/>
  <c r="T126" i="2" s="1"/>
  <c r="X21" i="2"/>
  <c r="X122" i="2" s="1"/>
  <c r="X124" i="2" s="1"/>
  <c r="X126" i="2" s="1"/>
  <c r="U21" i="2"/>
  <c r="U122" i="2" s="1"/>
  <c r="U124" i="2" s="1"/>
  <c r="U126" i="2" s="1"/>
  <c r="Z21" i="2"/>
  <c r="Z122" i="2" s="1"/>
  <c r="Z124" i="2" s="1"/>
  <c r="Z126" i="2" s="1"/>
  <c r="S21" i="2"/>
  <c r="S122" i="2" s="1"/>
  <c r="S124" i="2" s="1"/>
  <c r="S126" i="2" s="1"/>
  <c r="AC21" i="2"/>
  <c r="AC122" i="2" s="1"/>
  <c r="AC124" i="2" s="1"/>
  <c r="AC126" i="2" s="1"/>
  <c r="AB21" i="2"/>
  <c r="AB122" i="2" s="1"/>
  <c r="AB124" i="2" s="1"/>
  <c r="AB126" i="2" s="1"/>
  <c r="AA21" i="2"/>
  <c r="AA122" i="2" s="1"/>
  <c r="AA124" i="2" s="1"/>
  <c r="AA126" i="2" s="1"/>
  <c r="G141" i="9" l="1"/>
  <c r="G17" i="9" l="1"/>
  <c r="G143" i="9" s="1"/>
  <c r="H125" i="9"/>
  <c r="F141" i="9"/>
  <c r="E125" i="9" l="1"/>
  <c r="F18" i="18" s="1"/>
  <c r="F19" i="18" s="1"/>
  <c r="F125" i="9"/>
  <c r="F127" i="9" s="1"/>
  <c r="F116" i="2"/>
  <c r="E127" i="9" l="1"/>
  <c r="E139" i="9" s="1"/>
  <c r="E142" i="9" s="1"/>
  <c r="E144" i="9" s="1"/>
  <c r="F78" i="9"/>
  <c r="G18" i="18" s="1"/>
  <c r="G19" i="18" l="1"/>
  <c r="D30" i="18" s="1"/>
  <c r="D32" i="18" s="1"/>
  <c r="H78" i="9"/>
  <c r="J18" i="18" s="1"/>
  <c r="J19" i="18" s="1"/>
  <c r="I78" i="9"/>
  <c r="J78" i="9"/>
  <c r="K78" i="9"/>
  <c r="L78" i="9"/>
  <c r="M78" i="9"/>
  <c r="N78" i="9"/>
  <c r="O78" i="9"/>
  <c r="P78" i="9"/>
  <c r="Q78" i="9"/>
  <c r="R78" i="9"/>
  <c r="G78" i="9"/>
  <c r="G22" i="18" l="1"/>
  <c r="H17" i="18" s="1"/>
  <c r="G21" i="2"/>
  <c r="G46" i="9"/>
  <c r="G83" i="9" s="1"/>
  <c r="R79" i="2"/>
  <c r="R123"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F46" i="9"/>
  <c r="H46" i="9"/>
  <c r="I46" i="9"/>
  <c r="K46" i="9"/>
  <c r="L46" i="9"/>
  <c r="M46" i="9"/>
  <c r="N46" i="9"/>
  <c r="O46" i="9"/>
  <c r="P46" i="9"/>
  <c r="Q46" i="9"/>
  <c r="R46" i="9"/>
  <c r="F98" i="2"/>
  <c r="F118" i="2" s="1"/>
  <c r="F125" i="2" s="1"/>
  <c r="E118" i="2"/>
  <c r="E125" i="2" s="1"/>
  <c r="G79" i="2"/>
  <c r="Q19" i="18" l="1"/>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I30" i="18"/>
  <c r="O28" i="18"/>
  <c r="N28" i="18"/>
  <c r="M28" i="18"/>
  <c r="J28" i="18"/>
  <c r="K28" i="18"/>
  <c r="I28" i="18"/>
  <c r="G31" i="10" l="1"/>
  <c r="E31" i="10" l="1"/>
  <c r="E59" i="10"/>
  <c r="E61" i="10" l="1"/>
  <c r="E109" i="10" s="1"/>
  <c r="E121" i="10" s="1"/>
  <c r="M14" i="18"/>
  <c r="E126" i="2"/>
  <c r="I14" i="18"/>
  <c r="L25" i="18" l="1"/>
  <c r="P25" i="18" s="1"/>
  <c r="T25" i="18" s="1"/>
  <c r="X25" i="18" s="1"/>
  <c r="AB25" i="18" s="1"/>
  <c r="AF25" i="18" s="1"/>
  <c r="AJ25" i="18" s="1"/>
  <c r="AN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3" i="9" s="1"/>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I127" i="9"/>
  <c r="K127" i="9"/>
  <c r="M127" i="9"/>
  <c r="O127" i="9"/>
  <c r="Q127" i="9"/>
  <c r="H127" i="9"/>
  <c r="J127" i="9"/>
  <c r="L127" i="9"/>
  <c r="N127" i="9"/>
  <c r="P127" i="9"/>
  <c r="R127" i="9"/>
  <c r="G98" i="2"/>
  <c r="H98" i="2"/>
  <c r="I98" i="2"/>
  <c r="J98" i="2"/>
  <c r="K98" i="2"/>
  <c r="L98" i="2"/>
  <c r="M98" i="2"/>
  <c r="N98" i="2"/>
  <c r="O98" i="2"/>
  <c r="P98" i="2"/>
  <c r="Q98" i="2"/>
  <c r="R98" i="2"/>
  <c r="G116" i="2"/>
  <c r="H116" i="2"/>
  <c r="I116" i="2"/>
  <c r="J116" i="2"/>
  <c r="K116" i="2"/>
  <c r="L116" i="2"/>
  <c r="M116" i="2"/>
  <c r="N116" i="2"/>
  <c r="O116" i="2"/>
  <c r="P116" i="2"/>
  <c r="Q116" i="2"/>
  <c r="R116" i="2"/>
  <c r="J118" i="2" l="1"/>
  <c r="J125" i="2" s="1"/>
  <c r="R118" i="2"/>
  <c r="R125" i="2" s="1"/>
  <c r="I118" i="2"/>
  <c r="I125" i="2" s="1"/>
  <c r="Q118" i="2"/>
  <c r="Q125" i="2" s="1"/>
  <c r="L118" i="2"/>
  <c r="L125" i="2" s="1"/>
  <c r="K118" i="2"/>
  <c r="K125" i="2" s="1"/>
  <c r="P118" i="2"/>
  <c r="P125" i="2" s="1"/>
  <c r="N118" i="2"/>
  <c r="N125" i="2" s="1"/>
  <c r="H118" i="2"/>
  <c r="H125" i="2" s="1"/>
  <c r="O118" i="2"/>
  <c r="O125" i="2" s="1"/>
  <c r="M118" i="2"/>
  <c r="M125" i="2" s="1"/>
  <c r="G144" i="9"/>
  <c r="G118" i="2"/>
  <c r="G125" i="2" s="1"/>
  <c r="F21" i="2"/>
  <c r="F122" i="2" s="1"/>
  <c r="F79" i="2" l="1"/>
  <c r="F123" i="2" s="1"/>
  <c r="F124" i="2" s="1"/>
  <c r="F126"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R17" i="9"/>
  <c r="R143" i="9" s="1"/>
  <c r="Q17" i="9"/>
  <c r="Q143" i="9" s="1"/>
  <c r="P17" i="9"/>
  <c r="P143" i="9" s="1"/>
  <c r="O17" i="9"/>
  <c r="O143" i="9" s="1"/>
  <c r="N17" i="9"/>
  <c r="N143" i="9" s="1"/>
  <c r="M17" i="9"/>
  <c r="M143" i="9" s="1"/>
  <c r="L17" i="9"/>
  <c r="L143" i="9" s="1"/>
  <c r="K17" i="9"/>
  <c r="K143" i="9" s="1"/>
  <c r="J17" i="9"/>
  <c r="J143" i="9" s="1"/>
  <c r="I17" i="9"/>
  <c r="I143" i="9" s="1"/>
  <c r="H17" i="9"/>
  <c r="H143" i="9" s="1"/>
  <c r="L17" i="18" l="1"/>
  <c r="P17" i="18" s="1"/>
  <c r="T17" i="18" s="1"/>
  <c r="X17" i="18" s="1"/>
  <c r="AB17" i="18" s="1"/>
  <c r="AF17" i="18" s="1"/>
  <c r="AJ17" i="18" s="1"/>
  <c r="AN17" i="18" s="1"/>
  <c r="N109" i="10"/>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83" i="9"/>
  <c r="F139" i="9" s="1"/>
  <c r="I83" i="9"/>
  <c r="I139" i="9" s="1"/>
  <c r="K83" i="9"/>
  <c r="K139" i="9" s="1"/>
  <c r="M83" i="9"/>
  <c r="M139" i="9" s="1"/>
  <c r="O83" i="9"/>
  <c r="O139" i="9" s="1"/>
  <c r="Q83" i="9"/>
  <c r="Q139" i="9" s="1"/>
  <c r="P142" i="9" l="1"/>
  <c r="P144" i="9" s="1"/>
  <c r="Q142" i="9"/>
  <c r="Q144" i="9" s="1"/>
  <c r="N142" i="9"/>
  <c r="N144" i="9" s="1"/>
  <c r="O142" i="9"/>
  <c r="O144" i="9" s="1"/>
  <c r="L142" i="9"/>
  <c r="L144" i="9" s="1"/>
  <c r="M142" i="9"/>
  <c r="M144" i="9" s="1"/>
  <c r="J142" i="9"/>
  <c r="J144" i="9" s="1"/>
  <c r="K142" i="9"/>
  <c r="K144" i="9" s="1"/>
  <c r="H142" i="9"/>
  <c r="H144" i="9" s="1"/>
  <c r="I142" i="9"/>
  <c r="I144" i="9" s="1"/>
  <c r="R142" i="9"/>
  <c r="R144" i="9" s="1"/>
  <c r="H79" i="2"/>
  <c r="H123" i="2" s="1"/>
  <c r="I79" i="2"/>
  <c r="I123" i="2" s="1"/>
  <c r="J79" i="2"/>
  <c r="J123" i="2" s="1"/>
  <c r="K79" i="2"/>
  <c r="K123" i="2" s="1"/>
  <c r="L79" i="2"/>
  <c r="L123" i="2" s="1"/>
  <c r="M79" i="2"/>
  <c r="M123" i="2" s="1"/>
  <c r="N79" i="2"/>
  <c r="N123" i="2" s="1"/>
  <c r="O79" i="2"/>
  <c r="O123" i="2" s="1"/>
  <c r="P79" i="2"/>
  <c r="P123" i="2" s="1"/>
  <c r="Q79" i="2"/>
  <c r="Q123" i="2" s="1"/>
  <c r="G123" i="2"/>
  <c r="F142" i="9" l="1"/>
  <c r="F144" i="9" s="1"/>
  <c r="O18" i="2"/>
  <c r="P18" i="2"/>
  <c r="Q18" i="2"/>
  <c r="R18" i="2"/>
  <c r="H21" i="2"/>
  <c r="H122" i="2" s="1"/>
  <c r="H124" i="2" s="1"/>
  <c r="H126" i="2" s="1"/>
  <c r="I18" i="2"/>
  <c r="J18" i="2"/>
  <c r="K18" i="2"/>
  <c r="L18" i="2"/>
  <c r="N18" i="2"/>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122" i="2"/>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<sst xmlns="http://schemas.openxmlformats.org/spreadsheetml/2006/main" count="1335" uniqueCount="445">
  <si>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</si>
  <si>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</si>
  <si>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</si>
  <si>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</si>
  <si>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</si>
  <si>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</si>
  <si>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</si>
  <si>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</si>
  <si>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</si>
  <si>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</si>
  <si>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</si>
  <si>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</si>
  <si>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</si>
  <si>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</si>
  <si>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</si>
  <si>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</si>
  <si>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</si>
  <si>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</si>
  <si>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</si>
  <si>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</si>
  <si>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</si>
  <si>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</si>
  <si>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</si>
  <si>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</si>
  <si>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</si>
  <si>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</si>
  <si>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</si>
  <si>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</si>
  <si>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</si>
  <si>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</si>
  <si>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</si>
  <si>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</si>
  <si>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</si>
  <si>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</si>
  <si>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</si>
  <si>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</si>
  <si>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</si>
  <si>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</si>
  <si>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</si>
  <si>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</si>
  <si>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</si>
  <si>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</si>
  <si>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</si>
  <si>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</si>
  <si>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</si>
  <si>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</si>
  <si>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</si>
  <si>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</si>
  <si>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</si>
  <si>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</si>
  <si>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</si>
  <si>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</si>
  <si>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</si>
  <si>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</si>
  <si>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</si>
  <si>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</si>
  <si>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</si>
  <si>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</si>
  <si>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</si>
  <si>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</si>
  <si>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</si>
  <si>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</si>
  <si>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</si>
  <si>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</si>
  <si>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</si>
  <si>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</si>
  <si>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</si>
  <si>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</si>
  <si>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</si>
  <si>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</si>
  <si>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</si>
  <si>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</si>
  <si>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</si>
  <si>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</si>
  <si>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</si>
  <si>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</si>
  <si>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</si>
  <si>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</si>
  <si>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</si>
  <si>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</si>
  <si>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</si>
  <si>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</si>
  <si>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</si>
  <si>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</si>
  <si>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</si>
  <si>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</si>
  <si>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</si>
  <si>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</si>
  <si>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</si>
  <si>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</si>
  <si>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</si>
  <si>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</si>
  <si>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</si>
  <si>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</si>
  <si>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</si>
  <si>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</si>
  <si>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</si>
  <si>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</si>
  <si>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</si>
  <si>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</si>
  <si>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</si>
  <si>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</si>
  <si>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</si>
  <si>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</si>
  <si>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</si>
  <si>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</si>
  <si>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</si>
  <si>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</si>
  <si>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</si>
  <si>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</si>
  <si>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</si>
  <si>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</si>
  <si>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</si>
  <si>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</si>
  <si>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</si>
  <si>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</si>
  <si>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</si>
  <si>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</si>
  <si>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</si>
  <si>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</si>
  <si>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</si>
  <si>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</si>
  <si>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</si>
  <si>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</si>
  <si>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</si>
  <si>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</si>
  <si>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</si>
  <si>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</si>
  <si>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</si>
  <si>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</si>
  <si>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</si>
  <si>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</si>
  <si>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</si>
  <si>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</si>
  <si>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</si>
  <si>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</si>
  <si>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</si>
  <si>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</si>
  <si>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</si>
  <si>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</si>
  <si>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</si>
  <si>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</si>
  <si>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</si>
  <si>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</si>
  <si>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</si>
  <si>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</si>
  <si>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</si>
  <si>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</si>
  <si>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</si>
  <si>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</si>
  <si>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</si>
  <si>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</si>
  <si>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</si>
  <si>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</si>
  <si>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</si>
  <si>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</si>
  <si>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</si>
  <si>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</si>
  <si>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</si>
  <si>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</si>
  <si>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</si>
  <si>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</si>
  <si>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</si>
  <si>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</si>
  <si>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</si>
  <si>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</si>
  <si>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</si>
  <si>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</si>
  <si>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</si>
  <si>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</si>
  <si>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</si>
  <si>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</si>
  <si>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</si>
  <si>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</si>
  <si>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</si>
  <si>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</si>
  <si>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</si>
  <si>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</si>
  <si>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</si>
  <si>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</si>
  <si>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</si>
  <si>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</si>
  <si>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</si>
  <si>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</si>
  <si>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</si>
  <si>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</si>
  <si>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</si>
  <si>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</si>
  <si>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</si>
  <si>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</si>
  <si>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</si>
  <si>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</si>
  <si>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</si>
  <si>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</si>
  <si>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</si>
  <si>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</si>
  <si>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</si>
  <si>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</si>
  <si>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</si>
  <si>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</si>
  <si>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</si>
  <si>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</si>
  <si>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</si>
  <si>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</si>
  <si>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</si>
  <si>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</si>
  <si>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</si>
  <si>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</si>
  <si>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</si>
  <si>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</si>
  <si>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</si>
  <si>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</si>
  <si>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</si>
  <si>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</si>
  <si>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</si>
  <si>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</si>
  <si>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</si>
  <si>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</si>
  <si>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</si>
  <si>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</si>
  <si>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</si>
  <si>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</si>
  <si>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</si>
  <si>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</si>
  <si>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</si>
  <si>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</si>
  <si>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</si>
  <si>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</si>
  <si>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</si>
  <si>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</si>
  <si>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</si>
  <si>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</si>
  <si>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</si>
  <si>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</si>
  <si>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</si>
  <si>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</si>
  <si>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</si>
  <si>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</si>
  <si>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</si>
  <si>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</si>
  <si>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</si>
  <si>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</si>
  <si>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</si>
  <si>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</si>
  <si>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</si>
  <si>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</si>
  <si>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</si>
  <si>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</si>
  <si>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</si>
  <si>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</si>
  <si>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</si>
  <si>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</si>
  <si>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</si>
  <si>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</si>
  <si>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</si>
  <si>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</si>
  <si>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</si>
  <si>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</si>
  <si>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</si>
  <si>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</si>
  <si>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</si>
  <si>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</si>
  <si>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</si>
  <si>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</si>
  <si>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</si>
  <si>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</si>
  <si>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</si>
  <si>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</si>
  <si>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</si>
  <si>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</si>
  <si>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</si>
  <si>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</si>
  <si>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</si>
  <si>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</si>
  <si>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</si>
  <si>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</si>
  <si>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</si>
  <si>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</si>
  <si>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</si>
  <si>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</si>
  <si>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</si>
  <si>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</si>
  <si>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</si>
  <si>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</si>
  <si>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</si>
  <si>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</si>
  <si>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</si>
  <si>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</si>
  <si>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</si>
  <si>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</si>
  <si>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</si>
  <si>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</si>
  <si>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</si>
  <si>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</si>
  <si>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</si>
  <si>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</si>
  <si>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</si>
  <si>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</si>
  <si>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</si>
  <si>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</si>
  <si>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</si>
  <si>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</si>
  <si>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</si>
  <si>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</si>
  <si>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</si>
  <si>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</si>
  <si>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</si>
  <si>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</si>
  <si>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</si>
  <si>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</si>
  <si>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</si>
  <si>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</si>
  <si>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</si>
  <si>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</si>
  <si>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</si>
  <si>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</si>
  <si>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</si>
  <si>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</si>
  <si>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</si>
  <si>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</si>
  <si>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</si>
  <si>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</si>
  <si>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</si>
  <si>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</si>
  <si>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</si>
  <si>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</si>
  <si>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</si>
  <si>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</si>
  <si>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</si>
  <si>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</si>
  <si>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</si>
  <si>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</si>
  <si>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</si>
  <si>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</si>
  <si>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</si>
  <si>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</si>
  <si>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</si>
  <si>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</si>
  <si>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</si>
  <si>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</si>
  <si>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</si>
  <si>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</si>
  <si>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</si>
  <si>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</si>
  <si>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</si>
  <si>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</si>
  <si>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</si>
  <si>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</si>
  <si>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</si>
  <si>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</si>
  <si>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</si>
  <si>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</si>
  <si>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</si>
  <si>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</si>
  <si>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</si>
  <si>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</si>
  <si>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</si>
  <si>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</si>
  <si>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</si>
  <si>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</si>
  <si>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</si>
  <si>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</si>
  <si>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</si>
  <si>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</si>
  <si>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Lake 1</t>
  </si>
  <si>
    <t>Milford I</t>
  </si>
  <si>
    <t>Tieton</t>
  </si>
  <si>
    <t>Copper Mountain</t>
  </si>
  <si>
    <t>Pebble Springs</t>
  </si>
  <si>
    <t>Don Campbell I</t>
  </si>
  <si>
    <t>Landfill</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</si>
  <si>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</si>
  <si>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</si>
  <si>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</si>
  <si>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</si>
  <si>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</si>
  <si>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</si>
  <si>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</si>
  <si>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</si>
  <si>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</si>
  <si>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</si>
  <si>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</si>
  <si>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</si>
  <si>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</si>
  <si>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</si>
  <si>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</si>
  <si>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</si>
  <si>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</si>
  <si>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</si>
  <si>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2046</t>
  </si>
  <si>
    <t>2047</t>
  </si>
  <si>
    <t xml:space="preserve">     [Customer-side solar: nameplate capacity]*</t>
  </si>
  <si>
    <t>*DG listed in incremental to what was embedded in baseload forecast on line 1.</t>
  </si>
  <si>
    <t>Peak Demand (accounting for demand response and AAEE) (1-5-6) **</t>
  </si>
  <si>
    <t>Planning Reserve Margin***</t>
  </si>
  <si>
    <t xml:space="preserve">***BWP does not have a Planning Reserve Margin (PRM) - LADWP is responsible for BWP PRM. </t>
  </si>
  <si>
    <t>**Peak does not account for transmission or battery losses.</t>
  </si>
  <si>
    <t>Hydrogen</t>
  </si>
  <si>
    <t>Hoover Dam</t>
  </si>
  <si>
    <t>Utah Solar</t>
  </si>
  <si>
    <t>Utah Geothermal</t>
  </si>
  <si>
    <t>RITC Solar + Storage</t>
  </si>
  <si>
    <t>Solar PV + Storage</t>
  </si>
  <si>
    <t>LDWP Solar</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</si>
  <si>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</si>
  <si>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</si>
  <si>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</si>
  <si>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</si>
  <si>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</si>
  <si>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Desert Harvest Solar</t>
  </si>
  <si>
    <t>13u</t>
  </si>
  <si>
    <t>13v</t>
  </si>
  <si>
    <t>Powerex LT REC</t>
  </si>
  <si>
    <t>N/A</t>
  </si>
  <si>
    <t>Solar for H2 Production</t>
  </si>
  <si>
    <t>Compliance Period 7</t>
  </si>
  <si>
    <t>Start of 2021</t>
  </si>
  <si>
    <t>Compliance Period 8</t>
  </si>
  <si>
    <t>Compliance Period 9</t>
  </si>
  <si>
    <t>2048</t>
  </si>
  <si>
    <t>Compliance Period 10</t>
  </si>
  <si>
    <t>Compliance Period 11</t>
  </si>
  <si>
    <t>Compliance Period 12</t>
  </si>
  <si>
    <t>Tieton***</t>
  </si>
  <si>
    <t>Milford I***</t>
  </si>
  <si>
    <t>Pebble Springs***</t>
  </si>
  <si>
    <t>*** Units listed twice because they are PCC0 resources which only have a portion of their generation that is RPS eligible.</t>
  </si>
  <si>
    <t>Ameresco****</t>
  </si>
  <si>
    <t>****Adjusted Ameresco RPS/REC amount due to it being a PCC0 contract.</t>
  </si>
  <si>
    <t>Scenario Name: New Tx &amp; PPAs</t>
  </si>
  <si>
    <t>APS Solar</t>
  </si>
  <si>
    <t>Pacificorp East Solar</t>
  </si>
  <si>
    <t>NM/AZ Wind</t>
  </si>
  <si>
    <t>CA Solar Plus Storage</t>
  </si>
  <si>
    <t>CA Geothermal</t>
  </si>
  <si>
    <t>Total energy from RPS-eligible resources (sum of 13a…13v)</t>
  </si>
  <si>
    <t>Mandip Samra</t>
  </si>
  <si>
    <t>Assistant General Manager</t>
  </si>
  <si>
    <t>msamra@burbankca.gov</t>
  </si>
  <si>
    <t>818-967-1997</t>
  </si>
  <si>
    <t>164 W. Magnolia Blvd.</t>
  </si>
  <si>
    <t>Burbank</t>
  </si>
  <si>
    <t>CA</t>
  </si>
  <si>
    <t>City of Burbank Water and Power Department</t>
  </si>
  <si>
    <t>New Transmission and PPAs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</si>
</sst>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_(* #,##0.0_);_(* \(#,##0.0\);_(* &quot;-&quot;??_);_(@_)"/>
  </numFmts>
  <fonts count="19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ont>
  </fonts>
  <fills count="12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
      <patternFill patternType="mediumGray">
        <bgColor indexed="42"/>
      </patternFill>
    </fill>
    <fill>
      <patternFill patternType="mediumGray">
        <bgColor theme="6" tint="0.79998168889431442"/>
      </patternFill>
    </fill>
    <fill>
      <patternFill patternType="mediumGray"/>
    </fill>
    <fill>
      <patternFill patternType="mediumGray">
        <bgColor theme="0"/>
      </patternFill>
    </fill>
    <fill>
      <patternFill patternType="mediumGray">
        <bgColor theme="6" tint="0.79995117038483843"/>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618">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7" fillId="0" borderId="0" applyFont="0" applyFill="0" applyBorder="0" applyAlignment="0" applyProtection="0"/>
    <xf numFmtId="49" fontId="179" fillId="113" borderId="65">
      <alignment horizontal="center" vertical="center" wrapText="1" readingOrder="1"/>
    </xf>
    <xf numFmtId="49" fontId="180" fillId="114" borderId="65" applyNumberFormat="0">
      <alignment vertical="center" wrapText="1" readingOrder="1"/>
    </xf>
    <xf numFmtId="49" fontId="181" fillId="0" borderId="65">
      <alignment horizontal="left" vertical="center" wrapText="1" readingOrder="1"/>
    </xf>
    <xf numFmtId="206" fontId="181" fillId="0" borderId="65">
      <alignment horizontal="right" vertical="center" wrapText="1" readingOrder="1"/>
    </xf>
    <xf numFmtId="3" fontId="181" fillId="0" borderId="65">
      <alignment horizontal="right" vertical="center" wrapText="1" readingOrder="1"/>
    </xf>
    <xf numFmtId="9" fontId="181" fillId="0" borderId="65">
      <alignment horizontal="right" vertical="center" wrapText="1" readingOrder="1"/>
    </xf>
    <xf numFmtId="0" fontId="181" fillId="0" borderId="65">
      <alignment horizontal="right" vertical="center" wrapText="1" readingOrder="1"/>
    </xf>
    <xf numFmtId="4" fontId="181" fillId="0" borderId="65">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3"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6"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2"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87" fillId="0" borderId="0" applyFont="0" applyFill="0" applyBorder="0" applyAlignment="0" applyProtection="0"/>
  </cellStyleXfs>
  <cellXfs count="333">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1" xfId="1" applyNumberFormat="1" applyFont="1" applyBorder="1" applyAlignment="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20" fillId="0" borderId="0" xfId="0" applyNumberFormat="1" applyFont="1" applyAlignment="1">
      <alignment horizontal="right"/>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0" fontId="24" fillId="0" borderId="0" xfId="0" applyFont="1" applyAlignment="1">
      <alignment horizontal="left" vertical="center" indent="1"/>
    </xf>
    <xf numFmtId="165" fontId="18" fillId="0" borderId="1" xfId="0" applyNumberFormat="1" applyFont="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38" fontId="15" fillId="5" borderId="8" xfId="0" applyNumberFormat="1" applyFont="1" applyFill="1" applyBorder="1" applyAlignment="1">
      <alignment horizontal="right"/>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38" fontId="15" fillId="5" borderId="5"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5"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6" fillId="0" borderId="0" xfId="0" applyFont="1" applyAlignment="1">
      <alignment horizontal="center" wrapText="1"/>
    </xf>
    <xf numFmtId="0" fontId="16" fillId="0" borderId="0" xfId="0" applyFont="1" applyAlignment="1">
      <alignment horizontal="left" vertical="center" wrapText="1" indent="1"/>
    </xf>
    <xf numFmtId="0" fontId="176"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2"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3" xfId="0" applyFont="1" applyBorder="1" applyAlignment="1">
      <alignment horizontal="left" vertical="center" wrapText="1" indent="1"/>
    </xf>
    <xf numFmtId="0" fontId="8" fillId="0" borderId="54"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6" xfId="0" quotePrefix="1" applyFont="1" applyBorder="1" applyAlignment="1">
      <alignment horizontal="left" vertical="center" wrapText="1" indent="1"/>
    </xf>
    <xf numFmtId="0" fontId="14" fillId="0" borderId="57" xfId="0" applyFont="1" applyBorder="1" applyAlignment="1">
      <alignment horizontal="left" vertical="center" wrapText="1" indent="1"/>
    </xf>
    <xf numFmtId="38" fontId="15" fillId="0" borderId="55"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7" xfId="0" applyNumberFormat="1" applyFont="1" applyBorder="1" applyAlignment="1">
      <alignment horizontal="right"/>
    </xf>
    <xf numFmtId="0" fontId="15" fillId="0" borderId="55" xfId="0" applyFont="1" applyBorder="1" applyAlignment="1">
      <alignment horizontal="left" vertical="center" wrapText="1" indent="1"/>
    </xf>
    <xf numFmtId="0" fontId="14" fillId="0" borderId="55" xfId="0" applyFont="1" applyBorder="1" applyAlignment="1">
      <alignment horizontal="left" vertical="center" wrapText="1" indent="1"/>
    </xf>
    <xf numFmtId="0" fontId="6" fillId="0" borderId="56" xfId="0" applyFont="1" applyBorder="1" applyAlignment="1">
      <alignment horizontal="left" vertical="center" wrapText="1" indent="1"/>
    </xf>
    <xf numFmtId="38" fontId="19" fillId="0" borderId="55" xfId="0" applyNumberFormat="1" applyFont="1" applyBorder="1" applyAlignment="1">
      <alignment horizontal="right"/>
    </xf>
    <xf numFmtId="0" fontId="19" fillId="0" borderId="55"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15" fillId="0" borderId="57"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8" xfId="0" applyFont="1" applyBorder="1" applyAlignment="1">
      <alignment horizontal="left" vertical="center" wrapText="1" indent="1"/>
    </xf>
    <xf numFmtId="0" fontId="15" fillId="0" borderId="59"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38" fontId="19" fillId="3" borderId="0" xfId="0" applyNumberFormat="1" applyFont="1" applyFill="1" applyAlignment="1">
      <alignment horizontal="right"/>
    </xf>
    <xf numFmtId="0" fontId="14" fillId="0" borderId="60" xfId="0" applyFont="1" applyBorder="1" applyAlignment="1">
      <alignment horizontal="left" vertical="center" wrapText="1" indent="1"/>
    </xf>
    <xf numFmtId="0" fontId="14" fillId="0" borderId="61"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6" xfId="0" applyNumberFormat="1" applyFont="1" applyFill="1" applyBorder="1" applyAlignment="1">
      <alignment horizontal="right"/>
    </xf>
    <xf numFmtId="38" fontId="18" fillId="3" borderId="57"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0" fontId="14" fillId="0" borderId="62" xfId="0" applyFont="1" applyBorder="1" applyAlignment="1">
      <alignment horizontal="left" vertical="center" wrapText="1" indent="1"/>
    </xf>
    <xf numFmtId="38" fontId="14" fillId="6" borderId="55" xfId="0" applyNumberFormat="1" applyFont="1" applyFill="1" applyBorder="1" applyAlignment="1">
      <alignment horizontal="left" vertical="center" wrapText="1" indent="1"/>
    </xf>
    <xf numFmtId="38" fontId="15" fillId="110" borderId="7" xfId="0" applyNumberFormat="1" applyFont="1" applyFill="1" applyBorder="1" applyAlignment="1">
      <alignment horizontal="right"/>
    </xf>
    <xf numFmtId="49" fontId="15" fillId="2" borderId="63"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0" fontId="178" fillId="0" borderId="13" xfId="0" applyFont="1" applyBorder="1" applyAlignment="1">
      <alignment horizontal="left" vertical="center" wrapText="1" indent="1"/>
    </xf>
    <xf numFmtId="37" fontId="6" fillId="0" borderId="55" xfId="25573" applyNumberFormat="1" applyFont="1" applyBorder="1" applyAlignment="1">
      <alignment horizontal="center"/>
    </xf>
    <xf numFmtId="0" fontId="14" fillId="0" borderId="55" xfId="0" applyFont="1" applyBorder="1" applyAlignment="1">
      <alignment vertical="center"/>
    </xf>
    <xf numFmtId="38" fontId="14" fillId="0" borderId="55" xfId="0" applyNumberFormat="1" applyFont="1" applyBorder="1" applyAlignment="1">
      <alignment horizontal="right"/>
    </xf>
    <xf numFmtId="1" fontId="18" fillId="0" borderId="67" xfId="0" applyNumberFormat="1" applyFont="1" applyBorder="1" applyAlignment="1">
      <alignment horizontal="center" vertical="center"/>
    </xf>
    <xf numFmtId="1" fontId="18" fillId="0" borderId="67" xfId="0" applyNumberFormat="1" applyFont="1" applyBorder="1" applyAlignment="1">
      <alignment horizontal="left" vertical="center"/>
    </xf>
    <xf numFmtId="167" fontId="10" fillId="110" borderId="0" xfId="25584" applyNumberFormat="1" applyFont="1" applyFill="1"/>
    <xf numFmtId="208" fontId="2" fillId="0" borderId="0" xfId="0" applyNumberFormat="1" applyFont="1"/>
    <xf numFmtId="167" fontId="2" fillId="0" borderId="0" xfId="0" applyNumberFormat="1" applyFont="1"/>
    <xf numFmtId="38" fontId="18" fillId="3" borderId="64"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4" fillId="0" borderId="55" xfId="25573" applyNumberFormat="1" applyFont="1" applyBorder="1" applyAlignment="1">
      <alignment horizontal="center"/>
    </xf>
    <xf numFmtId="167" fontId="185" fillId="0" borderId="55" xfId="25573" applyNumberFormat="1" applyFont="1" applyBorder="1" applyAlignment="1">
      <alignment horizontal="center"/>
    </xf>
    <xf numFmtId="38" fontId="14" fillId="0" borderId="10" xfId="0" applyNumberFormat="1" applyFont="1" applyBorder="1" applyAlignment="1">
      <alignment horizontal="left" vertical="center" wrapText="1" indent="1"/>
    </xf>
    <xf numFmtId="37" fontId="8" fillId="0" borderId="55" xfId="25573" applyNumberFormat="1" applyFont="1" applyBorder="1" applyAlignment="1">
      <alignment horizontal="center"/>
    </xf>
    <xf numFmtId="0" fontId="186" fillId="0" borderId="0" xfId="0" applyFont="1" applyAlignment="1">
      <alignment horizontal="left" vertical="center" wrapText="1" indent="1"/>
    </xf>
    <xf numFmtId="0" fontId="15" fillId="110" borderId="0" xfId="0" applyFont="1" applyFill="1" applyAlignment="1">
      <alignment horizontal="left" vertical="center" wrapText="1" indent="1"/>
    </xf>
    <xf numFmtId="38" fontId="15" fillId="112" borderId="7" xfId="0" applyNumberFormat="1" applyFont="1" applyFill="1" applyBorder="1" applyAlignment="1">
      <alignment horizontal="center"/>
    </xf>
    <xf numFmtId="38" fontId="188" fillId="0" borderId="0" xfId="0" applyNumberFormat="1" applyFont="1" applyAlignment="1">
      <alignment horizontal="right"/>
    </xf>
    <xf numFmtId="9" fontId="15" fillId="0" borderId="0" xfId="25617" applyFont="1" applyAlignment="1">
      <alignment horizontal="right"/>
    </xf>
    <xf numFmtId="38" fontId="15" fillId="0" borderId="9" xfId="0" applyNumberFormat="1" applyFont="1" applyBorder="1" applyAlignment="1">
      <alignment horizontal="center"/>
    </xf>
    <xf numFmtId="0" fontId="15" fillId="0" borderId="0" xfId="0" applyFont="1" applyBorder="1" applyAlignment="1">
      <alignment horizontal="left" vertical="center" wrapText="1" indent="1"/>
    </xf>
    <xf numFmtId="0" fontId="6" fillId="0" borderId="0" xfId="0" applyFont="1" applyBorder="1" applyAlignment="1">
      <alignment horizontal="left" vertical="center" wrapText="1" indent="1"/>
    </xf>
    <xf numFmtId="0" fontId="14" fillId="0" borderId="0" xfId="0" applyFont="1" applyBorder="1" applyAlignment="1">
      <alignment horizontal="left" vertical="center" wrapText="1" indent="1"/>
    </xf>
    <xf numFmtId="38" fontId="15" fillId="0" borderId="0" xfId="0" applyNumberFormat="1" applyFont="1" applyBorder="1" applyAlignment="1">
      <alignment horizontal="right"/>
    </xf>
    <xf numFmtId="0" fontId="186" fillId="0" borderId="0" xfId="0" applyFont="1" applyBorder="1" applyAlignment="1">
      <alignment horizontal="left" vertical="center" wrapText="1" indent="1"/>
    </xf>
    <xf numFmtId="14" fontId="14" fillId="0" borderId="0" xfId="0" applyNumberFormat="1" applyFont="1" applyAlignment="1">
      <alignment horizontal="left" vertical="center" wrapText="1" indent="1"/>
    </xf>
    <xf numFmtId="49" fontId="15" fillId="116" borderId="1" xfId="0" applyNumberFormat="1" applyFont="1" applyFill="1" applyBorder="1" applyAlignment="1">
      <alignment horizontal="center" vertical="center"/>
    </xf>
    <xf numFmtId="38" fontId="14" fillId="117" borderId="7" xfId="0" applyNumberFormat="1" applyFont="1" applyFill="1" applyBorder="1" applyAlignment="1">
      <alignment horizontal="left" vertical="center" wrapText="1" indent="1"/>
    </xf>
    <xf numFmtId="38" fontId="19" fillId="118" borderId="1" xfId="0" applyNumberFormat="1" applyFont="1" applyFill="1" applyBorder="1" applyAlignment="1">
      <alignment horizontal="right"/>
    </xf>
    <xf numFmtId="10" fontId="14" fillId="117" borderId="1" xfId="0" applyNumberFormat="1" applyFont="1" applyFill="1" applyBorder="1" applyAlignment="1">
      <alignment horizontal="right"/>
    </xf>
    <xf numFmtId="38" fontId="14" fillId="119" borderId="1" xfId="0" applyNumberFormat="1" applyFont="1" applyFill="1" applyBorder="1" applyAlignment="1">
      <alignment horizontal="left" vertical="center" wrapText="1" indent="1"/>
    </xf>
    <xf numFmtId="38" fontId="14" fillId="117" borderId="12" xfId="0" applyNumberFormat="1" applyFont="1" applyFill="1" applyBorder="1" applyAlignment="1">
      <alignment horizontal="left" vertical="center" wrapText="1" indent="1"/>
    </xf>
    <xf numFmtId="38" fontId="14" fillId="120" borderId="55" xfId="0" applyNumberFormat="1" applyFont="1" applyFill="1" applyBorder="1" applyAlignment="1">
      <alignment horizontal="left" vertical="center" wrapText="1" indent="1"/>
    </xf>
    <xf numFmtId="38" fontId="14" fillId="118" borderId="10" xfId="0" applyNumberFormat="1" applyFont="1" applyFill="1" applyBorder="1" applyAlignment="1">
      <alignment horizontal="left" vertical="center" wrapText="1" indent="1"/>
    </xf>
    <xf numFmtId="38" fontId="18" fillId="3" borderId="0" xfId="0" applyNumberFormat="1" applyFont="1" applyFill="1" applyBorder="1" applyAlignment="1">
      <alignment horizontal="right"/>
    </xf>
    <xf numFmtId="49" fontId="15" fillId="2" borderId="67" xfId="0" applyNumberFormat="1" applyFont="1" applyFill="1" applyBorder="1" applyAlignment="1">
      <alignment horizontal="center" vertical="center"/>
    </xf>
    <xf numFmtId="38" fontId="14" fillId="6" borderId="67" xfId="0" applyNumberFormat="1" applyFont="1" applyFill="1" applyBorder="1" applyAlignment="1">
      <alignment horizontal="left" vertical="center" wrapText="1" indent="1"/>
    </xf>
    <xf numFmtId="38" fontId="19" fillId="0" borderId="67" xfId="0" applyNumberFormat="1" applyFont="1" applyBorder="1" applyAlignment="1">
      <alignment horizontal="right"/>
    </xf>
    <xf numFmtId="10" fontId="14" fillId="6" borderId="67" xfId="0" applyNumberFormat="1" applyFont="1" applyFill="1" applyBorder="1" applyAlignment="1">
      <alignment horizontal="right"/>
    </xf>
    <xf numFmtId="9" fontId="19" fillId="3" borderId="0" xfId="25617" applyFont="1" applyFill="1" applyBorder="1" applyAlignment="1">
      <alignment horizontal="right"/>
    </xf>
    <xf numFmtId="9" fontId="19" fillId="3" borderId="6" xfId="25617" applyFont="1" applyFill="1" applyBorder="1" applyAlignment="1">
      <alignment horizontal="right"/>
    </xf>
    <xf numFmtId="38" fontId="19" fillId="3" borderId="0" xfId="0" applyNumberFormat="1" applyFont="1" applyFill="1" applyBorder="1" applyAlignment="1">
      <alignment horizontal="right"/>
    </xf>
    <xf numFmtId="37" fontId="184" fillId="0" borderId="67" xfId="25573" applyNumberFormat="1" applyFont="1" applyBorder="1" applyAlignment="1">
      <alignment horizontal="center"/>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38" fontId="14" fillId="6" borderId="68" xfId="0" applyNumberFormat="1" applyFont="1" applyFill="1" applyBorder="1" applyAlignment="1">
      <alignment horizontal="center" vertical="center" wrapText="1"/>
    </xf>
    <xf numFmtId="38" fontId="14" fillId="6" borderId="56" xfId="0" applyNumberFormat="1" applyFont="1" applyFill="1" applyBorder="1" applyAlignment="1">
      <alignment horizontal="center" vertical="center" wrapText="1"/>
    </xf>
    <xf numFmtId="38" fontId="14" fillId="6" borderId="57" xfId="0" applyNumberFormat="1" applyFont="1" applyFill="1" applyBorder="1" applyAlignment="1">
      <alignment horizontal="center" vertical="center" wrapText="1"/>
    </xf>
    <xf numFmtId="43" fontId="14" fillId="6" borderId="68" xfId="25573" applyFont="1" applyFill="1" applyBorder="1" applyAlignment="1">
      <alignment horizontal="center" vertical="center" wrapText="1"/>
    </xf>
    <xf numFmtId="43" fontId="14" fillId="6" borderId="56"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 xfId="25573" applyFont="1" applyFill="1" applyBorder="1" applyAlignment="1">
      <alignment horizontal="center"/>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0" fontId="14" fillId="0" borderId="5" xfId="0" applyFont="1" applyBorder="1" applyAlignment="1">
      <alignment horizontal="center" vertical="center"/>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xf numFmtId="0" fontId="21" fillId="0" borderId="67" xfId="1" applyFont="1" applyBorder="1" applyAlignment="1">
      <alignment horizontal="left" vertical="center" wrapText="1" indent="1"/>
    </xf>
    <xf numFmtId="0" fontId="11" fillId="0" borderId="67" xfId="2" applyBorder="1" applyAlignment="1" applyProtection="1">
      <alignment horizontal="left" vertical="center" wrapText="1" indent="1"/>
    </xf>
    <xf numFmtId="14" fontId="21" fillId="0" borderId="67" xfId="1" applyNumberFormat="1" applyFont="1" applyBorder="1" applyAlignment="1">
      <alignment horizontal="left" vertical="center" wrapText="1" indent="1"/>
    </xf>
  </cellXfs>
  <cellStyles count="256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26" xfId="25584" xr:uid="{00000000-0005-0000-0000-0000AE140000}"/>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3" xfId="4506" xr:uid="{00000000-0005-0000-0000-0000BF140000}"/>
    <cellStyle name="Comma 2 3 2 2 2 3" xfId="4507" xr:uid="{00000000-0005-0000-0000-0000C0140000}"/>
    <cellStyle name="Comma 2 3 2 2 2 3 2" xfId="4508" xr:uid="{00000000-0005-0000-0000-0000C1140000}"/>
    <cellStyle name="Comma 2 3 2 2 2 4" xfId="4509" xr:uid="{00000000-0005-0000-0000-0000C2140000}"/>
    <cellStyle name="Comma 2 3 2 2 2 4 2" xfId="4510" xr:uid="{00000000-0005-0000-0000-0000C3140000}"/>
    <cellStyle name="Comma 2 3 2 2 2 5" xfId="4511" xr:uid="{00000000-0005-0000-0000-0000C4140000}"/>
    <cellStyle name="Comma 2 3 2 2 3" xfId="4512" xr:uid="{00000000-0005-0000-0000-0000C5140000}"/>
    <cellStyle name="Comma 2 3 2 2 3 2" xfId="4513" xr:uid="{00000000-0005-0000-0000-0000C6140000}"/>
    <cellStyle name="Comma 2 3 2 2 3 2 2" xfId="4514" xr:uid="{00000000-0005-0000-0000-0000C7140000}"/>
    <cellStyle name="Comma 2 3 2 2 3 3" xfId="4515" xr:uid="{00000000-0005-0000-0000-0000C8140000}"/>
    <cellStyle name="Comma 2 3 2 2 3 3 2" xfId="4516" xr:uid="{00000000-0005-0000-0000-0000C9140000}"/>
    <cellStyle name="Comma 2 3 2 2 3 4" xfId="4517" xr:uid="{00000000-0005-0000-0000-0000CA140000}"/>
    <cellStyle name="Comma 2 3 2 2 4" xfId="4518" xr:uid="{00000000-0005-0000-0000-0000CB140000}"/>
    <cellStyle name="Comma 2 3 2 2 4 2" xfId="4519" xr:uid="{00000000-0005-0000-0000-0000CC140000}"/>
    <cellStyle name="Comma 2 3 2 2 5" xfId="4520" xr:uid="{00000000-0005-0000-0000-0000CD140000}"/>
    <cellStyle name="Comma 2 3 2 2 5 2" xfId="4521" xr:uid="{00000000-0005-0000-0000-0000CE140000}"/>
    <cellStyle name="Comma 2 3 2 2 6" xfId="4522" xr:uid="{00000000-0005-0000-0000-0000CF140000}"/>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3" xfId="4527" xr:uid="{00000000-0005-0000-0000-0000D4140000}"/>
    <cellStyle name="Comma 2 3 2 3 2 3 2" xfId="4528" xr:uid="{00000000-0005-0000-0000-0000D5140000}"/>
    <cellStyle name="Comma 2 3 2 3 2 4" xfId="4529" xr:uid="{00000000-0005-0000-0000-0000D6140000}"/>
    <cellStyle name="Comma 2 3 2 3 3" xfId="4530" xr:uid="{00000000-0005-0000-0000-0000D7140000}"/>
    <cellStyle name="Comma 2 3 2 3 3 2" xfId="4531" xr:uid="{00000000-0005-0000-0000-0000D8140000}"/>
    <cellStyle name="Comma 2 3 2 3 4" xfId="4532" xr:uid="{00000000-0005-0000-0000-0000D9140000}"/>
    <cellStyle name="Comma 2 3 2 3 4 2" xfId="4533" xr:uid="{00000000-0005-0000-0000-0000DA140000}"/>
    <cellStyle name="Comma 2 3 2 3 5" xfId="4534" xr:uid="{00000000-0005-0000-0000-0000DB140000}"/>
    <cellStyle name="Comma 2 3 2 4" xfId="4535" xr:uid="{00000000-0005-0000-0000-0000DC140000}"/>
    <cellStyle name="Comma 2 3 2 4 2" xfId="4536" xr:uid="{00000000-0005-0000-0000-0000DD140000}"/>
    <cellStyle name="Comma 2 3 2 4 2 2" xfId="4537" xr:uid="{00000000-0005-0000-0000-0000DE140000}"/>
    <cellStyle name="Comma 2 3 2 4 3" xfId="4538" xr:uid="{00000000-0005-0000-0000-0000DF140000}"/>
    <cellStyle name="Comma 2 3 2 4 3 2" xfId="4539" xr:uid="{00000000-0005-0000-0000-0000E0140000}"/>
    <cellStyle name="Comma 2 3 2 4 4" xfId="4540" xr:uid="{00000000-0005-0000-0000-0000E1140000}"/>
    <cellStyle name="Comma 2 3 2 5" xfId="4541" xr:uid="{00000000-0005-0000-0000-0000E2140000}"/>
    <cellStyle name="Comma 2 3 2 5 2" xfId="4542" xr:uid="{00000000-0005-0000-0000-0000E3140000}"/>
    <cellStyle name="Comma 2 3 2 6" xfId="4543" xr:uid="{00000000-0005-0000-0000-0000E4140000}"/>
    <cellStyle name="Comma 2 3 2 6 2" xfId="4544" xr:uid="{00000000-0005-0000-0000-0000E5140000}"/>
    <cellStyle name="Comma 2 3 2 7" xfId="4545" xr:uid="{00000000-0005-0000-0000-0000E6140000}"/>
    <cellStyle name="Comma 2 3 2 8" xfId="4546" xr:uid="{00000000-0005-0000-0000-0000E7140000}"/>
    <cellStyle name="Comma 2 3 2 8 2" xfId="20435" xr:uid="{00000000-0005-0000-0000-0000E8140000}"/>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3" xfId="4551" xr:uid="{00000000-0005-0000-0000-0000ED140000}"/>
    <cellStyle name="Comma 2 3 3 2 3 2" xfId="4552" xr:uid="{00000000-0005-0000-0000-0000EE140000}"/>
    <cellStyle name="Comma 2 3 3 2 4" xfId="4553" xr:uid="{00000000-0005-0000-0000-0000EF140000}"/>
    <cellStyle name="Comma 2 3 3 3" xfId="4554" xr:uid="{00000000-0005-0000-0000-0000F0140000}"/>
    <cellStyle name="Comma 2 3 3 3 2" xfId="4555" xr:uid="{00000000-0005-0000-0000-0000F1140000}"/>
    <cellStyle name="Comma 2 3 3 3 2 2" xfId="4556" xr:uid="{00000000-0005-0000-0000-0000F2140000}"/>
    <cellStyle name="Comma 2 3 3 3 3" xfId="4557" xr:uid="{00000000-0005-0000-0000-0000F3140000}"/>
    <cellStyle name="Comma 2 3 3 4" xfId="4558" xr:uid="{00000000-0005-0000-0000-0000F4140000}"/>
    <cellStyle name="Comma 2 3 3 4 2" xfId="4559" xr:uid="{00000000-0005-0000-0000-0000F5140000}"/>
    <cellStyle name="Comma 2 3 3 5" xfId="4560" xr:uid="{00000000-0005-0000-0000-0000F6140000}"/>
    <cellStyle name="Comma 2 3 3 6" xfId="4561" xr:uid="{00000000-0005-0000-0000-0000F7140000}"/>
    <cellStyle name="Comma 2 3 3 6 2" xfId="20436" xr:uid="{00000000-0005-0000-0000-0000F8140000}"/>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3" xfId="4566" xr:uid="{00000000-0005-0000-0000-0000FD140000}"/>
    <cellStyle name="Comma 2 3 4 3" xfId="4567" xr:uid="{00000000-0005-0000-0000-0000FE140000}"/>
    <cellStyle name="Comma 2 3 4 3 2" xfId="4568" xr:uid="{00000000-0005-0000-0000-0000FF140000}"/>
    <cellStyle name="Comma 2 3 4 4" xfId="4569" xr:uid="{00000000-0005-0000-0000-000000150000}"/>
    <cellStyle name="Comma 2 3 4 5" xfId="4570" xr:uid="{00000000-0005-0000-0000-000001150000}"/>
    <cellStyle name="Comma 2 3 5" xfId="4571" xr:uid="{00000000-0005-0000-0000-000002150000}"/>
    <cellStyle name="Comma 2 3 5 2" xfId="4572" xr:uid="{00000000-0005-0000-0000-000003150000}"/>
    <cellStyle name="Comma 2 3 5 2 2" xfId="4573" xr:uid="{00000000-0005-0000-0000-000004150000}"/>
    <cellStyle name="Comma 2 3 5 3" xfId="4574" xr:uid="{00000000-0005-0000-0000-000005150000}"/>
    <cellStyle name="Comma 2 3 6" xfId="4575" xr:uid="{00000000-0005-0000-0000-000006150000}"/>
    <cellStyle name="Comma 2 3 6 2" xfId="4576" xr:uid="{00000000-0005-0000-0000-000007150000}"/>
    <cellStyle name="Comma 2 3 7" xfId="4577" xr:uid="{00000000-0005-0000-0000-000008150000}"/>
    <cellStyle name="Comma 2 3 7 2" xfId="4578" xr:uid="{00000000-0005-0000-0000-000009150000}"/>
    <cellStyle name="Comma 2 3 7 3" xfId="4579" xr:uid="{00000000-0005-0000-0000-00000A150000}"/>
    <cellStyle name="Comma 2 3 8" xfId="4580" xr:uid="{00000000-0005-0000-0000-00000B150000}"/>
    <cellStyle name="Comma 2 3 8 2" xfId="4581" xr:uid="{00000000-0005-0000-0000-00000C150000}"/>
    <cellStyle name="Comma 2 3 8 3" xfId="4582" xr:uid="{00000000-0005-0000-0000-00000D150000}"/>
    <cellStyle name="Comma 2 3 9" xfId="4583" xr:uid="{00000000-0005-0000-0000-00000E150000}"/>
    <cellStyle name="Comma 2 3 9 2" xfId="4584" xr:uid="{00000000-0005-0000-0000-00000F150000}"/>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3" xfId="4593" xr:uid="{00000000-0005-0000-0000-000018150000}"/>
    <cellStyle name="Comma 2 4 2 2 2 3 2" xfId="4594" xr:uid="{00000000-0005-0000-0000-000019150000}"/>
    <cellStyle name="Comma 2 4 2 2 2 4" xfId="4595" xr:uid="{00000000-0005-0000-0000-00001A150000}"/>
    <cellStyle name="Comma 2 4 2 2 3" xfId="4596" xr:uid="{00000000-0005-0000-0000-00001B150000}"/>
    <cellStyle name="Comma 2 4 2 2 3 2" xfId="4597" xr:uid="{00000000-0005-0000-0000-00001C150000}"/>
    <cellStyle name="Comma 2 4 2 2 3 2 2" xfId="4598" xr:uid="{00000000-0005-0000-0000-00001D150000}"/>
    <cellStyle name="Comma 2 4 2 2 3 3" xfId="4599" xr:uid="{00000000-0005-0000-0000-00001E150000}"/>
    <cellStyle name="Comma 2 4 2 2 4" xfId="4600" xr:uid="{00000000-0005-0000-0000-00001F150000}"/>
    <cellStyle name="Comma 2 4 2 2 4 2" xfId="4601" xr:uid="{00000000-0005-0000-0000-000020150000}"/>
    <cellStyle name="Comma 2 4 2 2 5" xfId="4602" xr:uid="{00000000-0005-0000-0000-000021150000}"/>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3" xfId="4607" xr:uid="{00000000-0005-0000-0000-000026150000}"/>
    <cellStyle name="Comma 2 4 2 3 3" xfId="4608" xr:uid="{00000000-0005-0000-0000-000027150000}"/>
    <cellStyle name="Comma 2 4 2 3 3 2" xfId="4609" xr:uid="{00000000-0005-0000-0000-000028150000}"/>
    <cellStyle name="Comma 2 4 2 3 4" xfId="4610" xr:uid="{00000000-0005-0000-0000-000029150000}"/>
    <cellStyle name="Comma 2 4 2 4" xfId="4611" xr:uid="{00000000-0005-0000-0000-00002A150000}"/>
    <cellStyle name="Comma 2 4 2 4 2" xfId="4612" xr:uid="{00000000-0005-0000-0000-00002B150000}"/>
    <cellStyle name="Comma 2 4 2 4 2 2" xfId="4613" xr:uid="{00000000-0005-0000-0000-00002C150000}"/>
    <cellStyle name="Comma 2 4 2 4 3" xfId="4614" xr:uid="{00000000-0005-0000-0000-00002D150000}"/>
    <cellStyle name="Comma 2 4 2 5" xfId="4615" xr:uid="{00000000-0005-0000-0000-00002E150000}"/>
    <cellStyle name="Comma 2 4 2 5 2" xfId="4616" xr:uid="{00000000-0005-0000-0000-00002F150000}"/>
    <cellStyle name="Comma 2 4 2 6" xfId="4617" xr:uid="{00000000-0005-0000-0000-000030150000}"/>
    <cellStyle name="Comma 2 4 2 6 2" xfId="4618" xr:uid="{00000000-0005-0000-0000-000031150000}"/>
    <cellStyle name="Comma 2 4 2 7" xfId="4619" xr:uid="{00000000-0005-0000-0000-000032150000}"/>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3" xfId="4625" xr:uid="{00000000-0005-0000-0000-000038150000}"/>
    <cellStyle name="Comma 2 4 3 2 3" xfId="4626" xr:uid="{00000000-0005-0000-0000-000039150000}"/>
    <cellStyle name="Comma 2 4 3 2 3 2" xfId="4627" xr:uid="{00000000-0005-0000-0000-00003A150000}"/>
    <cellStyle name="Comma 2 4 3 2 4" xfId="4628" xr:uid="{00000000-0005-0000-0000-00003B150000}"/>
    <cellStyle name="Comma 2 4 3 2 4 2" xfId="4629" xr:uid="{00000000-0005-0000-0000-00003C150000}"/>
    <cellStyle name="Comma 2 4 3 2 5" xfId="4630" xr:uid="{00000000-0005-0000-0000-00003D150000}"/>
    <cellStyle name="Comma 2 4 3 3" xfId="4631" xr:uid="{00000000-0005-0000-0000-00003E150000}"/>
    <cellStyle name="Comma 2 4 3 3 2" xfId="4632" xr:uid="{00000000-0005-0000-0000-00003F150000}"/>
    <cellStyle name="Comma 2 4 3 3 2 2" xfId="4633" xr:uid="{00000000-0005-0000-0000-000040150000}"/>
    <cellStyle name="Comma 2 4 3 3 3" xfId="4634" xr:uid="{00000000-0005-0000-0000-000041150000}"/>
    <cellStyle name="Comma 2 4 3 3 3 2" xfId="4635" xr:uid="{00000000-0005-0000-0000-000042150000}"/>
    <cellStyle name="Comma 2 4 3 3 4" xfId="4636" xr:uid="{00000000-0005-0000-0000-000043150000}"/>
    <cellStyle name="Comma 2 4 3 4" xfId="4637" xr:uid="{00000000-0005-0000-0000-000044150000}"/>
    <cellStyle name="Comma 2 4 3 4 2" xfId="4638" xr:uid="{00000000-0005-0000-0000-000045150000}"/>
    <cellStyle name="Comma 2 4 3 5" xfId="4639" xr:uid="{00000000-0005-0000-0000-000046150000}"/>
    <cellStyle name="Comma 2 4 3 5 2" xfId="4640" xr:uid="{00000000-0005-0000-0000-000047150000}"/>
    <cellStyle name="Comma 2 4 3 6" xfId="4641" xr:uid="{00000000-0005-0000-0000-000048150000}"/>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3" xfId="4646" xr:uid="{00000000-0005-0000-0000-00004D150000}"/>
    <cellStyle name="Comma 2 4 4 2 3 2" xfId="4647" xr:uid="{00000000-0005-0000-0000-00004E150000}"/>
    <cellStyle name="Comma 2 4 4 2 4" xfId="4648" xr:uid="{00000000-0005-0000-0000-00004F150000}"/>
    <cellStyle name="Comma 2 4 4 3" xfId="4649" xr:uid="{00000000-0005-0000-0000-000050150000}"/>
    <cellStyle name="Comma 2 4 4 3 2" xfId="4650" xr:uid="{00000000-0005-0000-0000-000051150000}"/>
    <cellStyle name="Comma 2 4 4 4" xfId="4651" xr:uid="{00000000-0005-0000-0000-000052150000}"/>
    <cellStyle name="Comma 2 4 4 4 2" xfId="4652" xr:uid="{00000000-0005-0000-0000-000053150000}"/>
    <cellStyle name="Comma 2 4 4 5" xfId="4653" xr:uid="{00000000-0005-0000-0000-000054150000}"/>
    <cellStyle name="Comma 2 4 5" xfId="4654" xr:uid="{00000000-0005-0000-0000-000055150000}"/>
    <cellStyle name="Comma 2 4 5 2" xfId="4655" xr:uid="{00000000-0005-0000-0000-000056150000}"/>
    <cellStyle name="Comma 2 4 5 2 2" xfId="4656" xr:uid="{00000000-0005-0000-0000-000057150000}"/>
    <cellStyle name="Comma 2 4 5 3" xfId="4657" xr:uid="{00000000-0005-0000-0000-000058150000}"/>
    <cellStyle name="Comma 2 4 5 3 2" xfId="4658" xr:uid="{00000000-0005-0000-0000-000059150000}"/>
    <cellStyle name="Comma 2 4 5 4" xfId="4659" xr:uid="{00000000-0005-0000-0000-00005A150000}"/>
    <cellStyle name="Comma 2 4 6" xfId="4660" xr:uid="{00000000-0005-0000-0000-00005B150000}"/>
    <cellStyle name="Comma 2 4 6 2" xfId="4661" xr:uid="{00000000-0005-0000-0000-00005C150000}"/>
    <cellStyle name="Comma 2 4 7" xfId="4662" xr:uid="{00000000-0005-0000-0000-00005D150000}"/>
    <cellStyle name="Comma 2 4 7 2" xfId="4663" xr:uid="{00000000-0005-0000-0000-00005E150000}"/>
    <cellStyle name="Comma 2 4 8" xfId="4664" xr:uid="{00000000-0005-0000-0000-00005F150000}"/>
    <cellStyle name="Comma 2 4 8 2" xfId="4665" xr:uid="{00000000-0005-0000-0000-000060150000}"/>
    <cellStyle name="Comma 2 4 9" xfId="4666" xr:uid="{00000000-0005-0000-0000-000061150000}"/>
    <cellStyle name="Comma 2 4 9 2" xfId="4667" xr:uid="{00000000-0005-0000-0000-000062150000}"/>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3" xfId="4675" xr:uid="{00000000-0005-0000-0000-00006A150000}"/>
    <cellStyle name="Comma 2 5 2 2 3" xfId="4676" xr:uid="{00000000-0005-0000-0000-00006B150000}"/>
    <cellStyle name="Comma 2 5 2 2 3 2" xfId="4677" xr:uid="{00000000-0005-0000-0000-00006C150000}"/>
    <cellStyle name="Comma 2 5 2 2 4" xfId="4678" xr:uid="{00000000-0005-0000-0000-00006D150000}"/>
    <cellStyle name="Comma 2 5 2 2 4 2" xfId="4679" xr:uid="{00000000-0005-0000-0000-00006E150000}"/>
    <cellStyle name="Comma 2 5 2 2 5" xfId="4680" xr:uid="{00000000-0005-0000-0000-00006F150000}"/>
    <cellStyle name="Comma 2 5 2 3" xfId="4681" xr:uid="{00000000-0005-0000-0000-000070150000}"/>
    <cellStyle name="Comma 2 5 2 3 2" xfId="4682" xr:uid="{00000000-0005-0000-0000-000071150000}"/>
    <cellStyle name="Comma 2 5 2 3 2 2" xfId="4683" xr:uid="{00000000-0005-0000-0000-000072150000}"/>
    <cellStyle name="Comma 2 5 2 3 3" xfId="4684" xr:uid="{00000000-0005-0000-0000-000073150000}"/>
    <cellStyle name="Comma 2 5 2 3 3 2" xfId="4685" xr:uid="{00000000-0005-0000-0000-000074150000}"/>
    <cellStyle name="Comma 2 5 2 3 4" xfId="4686" xr:uid="{00000000-0005-0000-0000-000075150000}"/>
    <cellStyle name="Comma 2 5 2 4" xfId="4687" xr:uid="{00000000-0005-0000-0000-000076150000}"/>
    <cellStyle name="Comma 2 5 2 4 2" xfId="4688" xr:uid="{00000000-0005-0000-0000-000077150000}"/>
    <cellStyle name="Comma 2 5 2 5" xfId="4689" xr:uid="{00000000-0005-0000-0000-000078150000}"/>
    <cellStyle name="Comma 2 5 2 5 2" xfId="4690" xr:uid="{00000000-0005-0000-0000-000079150000}"/>
    <cellStyle name="Comma 2 5 2 6" xfId="4691" xr:uid="{00000000-0005-0000-0000-00007A150000}"/>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3" xfId="4696" xr:uid="{00000000-0005-0000-0000-00007F150000}"/>
    <cellStyle name="Comma 2 5 3 2 3 2" xfId="4697" xr:uid="{00000000-0005-0000-0000-000080150000}"/>
    <cellStyle name="Comma 2 5 3 2 4" xfId="4698" xr:uid="{00000000-0005-0000-0000-000081150000}"/>
    <cellStyle name="Comma 2 5 3 3" xfId="4699" xr:uid="{00000000-0005-0000-0000-000082150000}"/>
    <cellStyle name="Comma 2 5 3 3 2" xfId="4700" xr:uid="{00000000-0005-0000-0000-000083150000}"/>
    <cellStyle name="Comma 2 5 3 4" xfId="4701" xr:uid="{00000000-0005-0000-0000-000084150000}"/>
    <cellStyle name="Comma 2 5 3 4 2" xfId="4702" xr:uid="{00000000-0005-0000-0000-000085150000}"/>
    <cellStyle name="Comma 2 5 3 5" xfId="4703" xr:uid="{00000000-0005-0000-0000-000086150000}"/>
    <cellStyle name="Comma 2 5 4" xfId="4704" xr:uid="{00000000-0005-0000-0000-000087150000}"/>
    <cellStyle name="Comma 2 5 4 2" xfId="4705" xr:uid="{00000000-0005-0000-0000-000088150000}"/>
    <cellStyle name="Comma 2 5 4 2 2" xfId="4706" xr:uid="{00000000-0005-0000-0000-000089150000}"/>
    <cellStyle name="Comma 2 5 4 3" xfId="4707" xr:uid="{00000000-0005-0000-0000-00008A150000}"/>
    <cellStyle name="Comma 2 5 4 3 2" xfId="4708" xr:uid="{00000000-0005-0000-0000-00008B150000}"/>
    <cellStyle name="Comma 2 5 4 4" xfId="4709" xr:uid="{00000000-0005-0000-0000-00008C150000}"/>
    <cellStyle name="Comma 2 5 5" xfId="4710" xr:uid="{00000000-0005-0000-0000-00008D150000}"/>
    <cellStyle name="Comma 2 5 5 2" xfId="4711" xr:uid="{00000000-0005-0000-0000-00008E150000}"/>
    <cellStyle name="Comma 2 5 6" xfId="4712" xr:uid="{00000000-0005-0000-0000-00008F150000}"/>
    <cellStyle name="Comma 2 5 6 2" xfId="4713" xr:uid="{00000000-0005-0000-0000-000090150000}"/>
    <cellStyle name="Comma 2 5 7" xfId="4714" xr:uid="{00000000-0005-0000-0000-000091150000}"/>
    <cellStyle name="Comma 2 5 7 2" xfId="4715" xr:uid="{00000000-0005-0000-0000-000092150000}"/>
    <cellStyle name="Comma 2 5 8" xfId="4716" xr:uid="{00000000-0005-0000-0000-000093150000}"/>
    <cellStyle name="Comma 2 5 8 2" xfId="4717" xr:uid="{00000000-0005-0000-0000-000094150000}"/>
    <cellStyle name="Comma 2 5 9" xfId="4718" xr:uid="{00000000-0005-0000-0000-000095150000}"/>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3" xfId="4725" xr:uid="{00000000-0005-0000-0000-00009C150000}"/>
    <cellStyle name="Comma 2 6 2 2 3 2" xfId="4726" xr:uid="{00000000-0005-0000-0000-00009D150000}"/>
    <cellStyle name="Comma 2 6 2 2 4" xfId="4727" xr:uid="{00000000-0005-0000-0000-00009E150000}"/>
    <cellStyle name="Comma 2 6 2 3" xfId="4728" xr:uid="{00000000-0005-0000-0000-00009F150000}"/>
    <cellStyle name="Comma 2 6 2 3 2" xfId="4729" xr:uid="{00000000-0005-0000-0000-0000A0150000}"/>
    <cellStyle name="Comma 2 6 2 4" xfId="4730" xr:uid="{00000000-0005-0000-0000-0000A1150000}"/>
    <cellStyle name="Comma 2 6 2 4 2" xfId="4731" xr:uid="{00000000-0005-0000-0000-0000A2150000}"/>
    <cellStyle name="Comma 2 6 2 5" xfId="4732" xr:uid="{00000000-0005-0000-0000-0000A3150000}"/>
    <cellStyle name="Comma 2 6 3" xfId="4733" xr:uid="{00000000-0005-0000-0000-0000A4150000}"/>
    <cellStyle name="Comma 2 6 3 2" xfId="4734" xr:uid="{00000000-0005-0000-0000-0000A5150000}"/>
    <cellStyle name="Comma 2 6 3 2 2" xfId="4735" xr:uid="{00000000-0005-0000-0000-0000A6150000}"/>
    <cellStyle name="Comma 2 6 3 3" xfId="4736" xr:uid="{00000000-0005-0000-0000-0000A7150000}"/>
    <cellStyle name="Comma 2 6 3 3 2" xfId="4737" xr:uid="{00000000-0005-0000-0000-0000A8150000}"/>
    <cellStyle name="Comma 2 6 3 4" xfId="4738" xr:uid="{00000000-0005-0000-0000-0000A9150000}"/>
    <cellStyle name="Comma 2 6 4" xfId="4739" xr:uid="{00000000-0005-0000-0000-0000AA150000}"/>
    <cellStyle name="Comma 2 6 4 2" xfId="4740" xr:uid="{00000000-0005-0000-0000-0000AB150000}"/>
    <cellStyle name="Comma 2 6 4 2 2" xfId="4741" xr:uid="{00000000-0005-0000-0000-0000AC150000}"/>
    <cellStyle name="Comma 2 6 4 3" xfId="4742" xr:uid="{00000000-0005-0000-0000-0000AD150000}"/>
    <cellStyle name="Comma 2 6 5" xfId="4743" xr:uid="{00000000-0005-0000-0000-0000AE150000}"/>
    <cellStyle name="Comma 2 6 5 2" xfId="4744" xr:uid="{00000000-0005-0000-0000-0000AF150000}"/>
    <cellStyle name="Comma 2 6 6" xfId="4745" xr:uid="{00000000-0005-0000-0000-0000B0150000}"/>
    <cellStyle name="Comma 2 6 6 2" xfId="4746" xr:uid="{00000000-0005-0000-0000-0000B1150000}"/>
    <cellStyle name="Comma 2 6 7" xfId="4747" xr:uid="{00000000-0005-0000-0000-0000B2150000}"/>
    <cellStyle name="Comma 2 6 7 2" xfId="4748" xr:uid="{00000000-0005-0000-0000-0000B3150000}"/>
    <cellStyle name="Comma 2 6 8" xfId="4749" xr:uid="{00000000-0005-0000-0000-0000B4150000}"/>
    <cellStyle name="Comma 2 6 8 2" xfId="4750" xr:uid="{00000000-0005-0000-0000-0000B5150000}"/>
    <cellStyle name="Comma 2 6 9" xfId="4751" xr:uid="{00000000-0005-0000-0000-0000B6150000}"/>
    <cellStyle name="Comma 2 7" xfId="4752" xr:uid="{00000000-0005-0000-0000-0000B7150000}"/>
    <cellStyle name="Comma 2 7 2" xfId="4753" xr:uid="{00000000-0005-0000-0000-0000B8150000}"/>
    <cellStyle name="Comma 2 7 2 2" xfId="4754" xr:uid="{00000000-0005-0000-0000-0000B9150000}"/>
    <cellStyle name="Comma 2 7 3" xfId="4755" xr:uid="{00000000-0005-0000-0000-0000BA150000}"/>
    <cellStyle name="Comma 2 7 3 2" xfId="4756" xr:uid="{00000000-0005-0000-0000-0000BB150000}"/>
    <cellStyle name="Comma 2 7 3 2 2" xfId="4757" xr:uid="{00000000-0005-0000-0000-0000BC150000}"/>
    <cellStyle name="Comma 2 7 3 3" xfId="4758" xr:uid="{00000000-0005-0000-0000-0000BD150000}"/>
    <cellStyle name="Comma 2 7 3 3 2" xfId="4759" xr:uid="{00000000-0005-0000-0000-0000BE150000}"/>
    <cellStyle name="Comma 2 7 3 4" xfId="4760" xr:uid="{00000000-0005-0000-0000-0000BF150000}"/>
    <cellStyle name="Comma 2 7 4" xfId="4761" xr:uid="{00000000-0005-0000-0000-0000C0150000}"/>
    <cellStyle name="Comma 2 7 4 2" xfId="4762" xr:uid="{00000000-0005-0000-0000-0000C1150000}"/>
    <cellStyle name="Comma 2 7 4 2 2" xfId="4763" xr:uid="{00000000-0005-0000-0000-0000C2150000}"/>
    <cellStyle name="Comma 2 7 4 3" xfId="4764" xr:uid="{00000000-0005-0000-0000-0000C3150000}"/>
    <cellStyle name="Comma 2 7 5" xfId="4765" xr:uid="{00000000-0005-0000-0000-0000C4150000}"/>
    <cellStyle name="Comma 2 7 5 2" xfId="4766" xr:uid="{00000000-0005-0000-0000-0000C5150000}"/>
    <cellStyle name="Comma 2 7 6" xfId="4767" xr:uid="{00000000-0005-0000-0000-0000C6150000}"/>
    <cellStyle name="Comma 2 7 6 2" xfId="4768" xr:uid="{00000000-0005-0000-0000-0000C7150000}"/>
    <cellStyle name="Comma 2 7 7" xfId="4769" xr:uid="{00000000-0005-0000-0000-0000C8150000}"/>
    <cellStyle name="Comma 2 7 7 2" xfId="4770" xr:uid="{00000000-0005-0000-0000-0000C9150000}"/>
    <cellStyle name="Comma 2 7 8" xfId="4771" xr:uid="{00000000-0005-0000-0000-0000CA150000}"/>
    <cellStyle name="Comma 2 7 8 2" xfId="4772" xr:uid="{00000000-0005-0000-0000-0000CB150000}"/>
    <cellStyle name="Comma 2 7 9" xfId="4773" xr:uid="{00000000-0005-0000-0000-0000CC150000}"/>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3" xfId="4779" xr:uid="{00000000-0005-0000-0000-0000D2150000}"/>
    <cellStyle name="Comma 2 8 2 2 3 2" xfId="4780" xr:uid="{00000000-0005-0000-0000-0000D3150000}"/>
    <cellStyle name="Comma 2 8 2 2 4" xfId="4781" xr:uid="{00000000-0005-0000-0000-0000D4150000}"/>
    <cellStyle name="Comma 2 8 2 3" xfId="4782" xr:uid="{00000000-0005-0000-0000-0000D5150000}"/>
    <cellStyle name="Comma 2 8 2 3 2" xfId="4783" xr:uid="{00000000-0005-0000-0000-0000D6150000}"/>
    <cellStyle name="Comma 2 8 2 3 2 2" xfId="4784" xr:uid="{00000000-0005-0000-0000-0000D7150000}"/>
    <cellStyle name="Comma 2 8 2 3 3" xfId="4785" xr:uid="{00000000-0005-0000-0000-0000D8150000}"/>
    <cellStyle name="Comma 2 8 2 4" xfId="4786" xr:uid="{00000000-0005-0000-0000-0000D9150000}"/>
    <cellStyle name="Comma 2 8 2 4 2" xfId="4787" xr:uid="{00000000-0005-0000-0000-0000DA150000}"/>
    <cellStyle name="Comma 2 8 2 5" xfId="4788" xr:uid="{00000000-0005-0000-0000-0000DB150000}"/>
    <cellStyle name="Comma 2 8 2 5 2" xfId="4789" xr:uid="{00000000-0005-0000-0000-0000DC150000}"/>
    <cellStyle name="Comma 2 8 2 6" xfId="4790" xr:uid="{00000000-0005-0000-0000-0000DD150000}"/>
    <cellStyle name="Comma 2 8 3" xfId="4791" xr:uid="{00000000-0005-0000-0000-0000DE150000}"/>
    <cellStyle name="Comma 2 8 3 2" xfId="4792" xr:uid="{00000000-0005-0000-0000-0000DF150000}"/>
    <cellStyle name="Comma 2 8 3 2 2" xfId="4793" xr:uid="{00000000-0005-0000-0000-0000E0150000}"/>
    <cellStyle name="Comma 2 8 3 3" xfId="4794" xr:uid="{00000000-0005-0000-0000-0000E1150000}"/>
    <cellStyle name="Comma 2 8 3 3 2" xfId="4795" xr:uid="{00000000-0005-0000-0000-0000E2150000}"/>
    <cellStyle name="Comma 2 8 3 4" xfId="4796" xr:uid="{00000000-0005-0000-0000-0000E3150000}"/>
    <cellStyle name="Comma 2 8 4" xfId="4797" xr:uid="{00000000-0005-0000-0000-0000E4150000}"/>
    <cellStyle name="Comma 2 8 4 2" xfId="4798" xr:uid="{00000000-0005-0000-0000-0000E5150000}"/>
    <cellStyle name="Comma 2 8 4 2 2" xfId="4799" xr:uid="{00000000-0005-0000-0000-0000E6150000}"/>
    <cellStyle name="Comma 2 8 4 3" xfId="4800" xr:uid="{00000000-0005-0000-0000-0000E7150000}"/>
    <cellStyle name="Comma 2 8 5" xfId="4801" xr:uid="{00000000-0005-0000-0000-0000E8150000}"/>
    <cellStyle name="Comma 2 8 5 2" xfId="4802" xr:uid="{00000000-0005-0000-0000-0000E9150000}"/>
    <cellStyle name="Comma 2 8 6" xfId="4803" xr:uid="{00000000-0005-0000-0000-0000EA150000}"/>
    <cellStyle name="Comma 2 8 6 2" xfId="4804" xr:uid="{00000000-0005-0000-0000-0000EB150000}"/>
    <cellStyle name="Comma 2 8 7" xfId="4805" xr:uid="{00000000-0005-0000-0000-0000EC150000}"/>
    <cellStyle name="Comma 2 8 7 2" xfId="4806" xr:uid="{00000000-0005-0000-0000-0000ED150000}"/>
    <cellStyle name="Comma 2 8 8" xfId="4807" xr:uid="{00000000-0005-0000-0000-0000EE150000}"/>
    <cellStyle name="Comma 2 9" xfId="4808" xr:uid="{00000000-0005-0000-0000-0000EF150000}"/>
    <cellStyle name="Comma 2 9 2" xfId="4809" xr:uid="{00000000-0005-0000-0000-0000F0150000}"/>
    <cellStyle name="Comma 2 9 2 2" xfId="4810" xr:uid="{00000000-0005-0000-0000-0000F1150000}"/>
    <cellStyle name="Comma 2 9 3" xfId="4811" xr:uid="{00000000-0005-0000-0000-0000F2150000}"/>
    <cellStyle name="Comma 2 9 3 2" xfId="4812" xr:uid="{00000000-0005-0000-0000-0000F3150000}"/>
    <cellStyle name="Comma 2 9 4" xfId="4813" xr:uid="{00000000-0005-0000-0000-0000F4150000}"/>
    <cellStyle name="Comma 2 9 4 2" xfId="4814" xr:uid="{00000000-0005-0000-0000-0000F5150000}"/>
    <cellStyle name="Comma 2 9 5" xfId="4815" xr:uid="{00000000-0005-0000-0000-0000F6150000}"/>
    <cellStyle name="Comma 2 9 5 2" xfId="4816" xr:uid="{00000000-0005-0000-0000-0000F7150000}"/>
    <cellStyle name="Comma 2 9 6" xfId="4817" xr:uid="{00000000-0005-0000-0000-0000F8150000}"/>
    <cellStyle name="Comma 2 9 6 2" xfId="4818" xr:uid="{00000000-0005-0000-0000-0000F9150000}"/>
    <cellStyle name="Comma 2 9 7" xfId="4819" xr:uid="{00000000-0005-0000-0000-0000FA150000}"/>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3" xfId="4824" xr:uid="{00000000-0005-0000-0000-0000FF150000}"/>
    <cellStyle name="Comma 20 11" xfId="4825" xr:uid="{00000000-0005-0000-0000-000000160000}"/>
    <cellStyle name="Comma 20 11 2" xfId="4826" xr:uid="{00000000-0005-0000-0000-000001160000}"/>
    <cellStyle name="Comma 20 11 2 2" xfId="4827" xr:uid="{00000000-0005-0000-0000-000002160000}"/>
    <cellStyle name="Comma 20 11 3" xfId="4828" xr:uid="{00000000-0005-0000-0000-000003160000}"/>
    <cellStyle name="Comma 20 12" xfId="4829" xr:uid="{00000000-0005-0000-0000-000004160000}"/>
    <cellStyle name="Comma 20 12 2" xfId="4830" xr:uid="{00000000-0005-0000-0000-000005160000}"/>
    <cellStyle name="Comma 20 12 2 2" xfId="4831" xr:uid="{00000000-0005-0000-0000-000006160000}"/>
    <cellStyle name="Comma 20 12 3" xfId="4832" xr:uid="{00000000-0005-0000-0000-000007160000}"/>
    <cellStyle name="Comma 20 13" xfId="4833" xr:uid="{00000000-0005-0000-0000-000008160000}"/>
    <cellStyle name="Comma 20 13 2" xfId="4834" xr:uid="{00000000-0005-0000-0000-000009160000}"/>
    <cellStyle name="Comma 20 13 2 2" xfId="4835" xr:uid="{00000000-0005-0000-0000-00000A160000}"/>
    <cellStyle name="Comma 20 13 3" xfId="4836" xr:uid="{00000000-0005-0000-0000-00000B160000}"/>
    <cellStyle name="Comma 20 14" xfId="4837" xr:uid="{00000000-0005-0000-0000-00000C160000}"/>
    <cellStyle name="Comma 20 14 2" xfId="4838" xr:uid="{00000000-0005-0000-0000-00000D160000}"/>
    <cellStyle name="Comma 20 14 2 2" xfId="4839" xr:uid="{00000000-0005-0000-0000-00000E160000}"/>
    <cellStyle name="Comma 20 14 3" xfId="4840" xr:uid="{00000000-0005-0000-0000-00000F160000}"/>
    <cellStyle name="Comma 20 15" xfId="4841" xr:uid="{00000000-0005-0000-0000-000010160000}"/>
    <cellStyle name="Comma 20 15 2" xfId="4842" xr:uid="{00000000-0005-0000-0000-000011160000}"/>
    <cellStyle name="Comma 20 15 2 2" xfId="4843" xr:uid="{00000000-0005-0000-0000-000012160000}"/>
    <cellStyle name="Comma 20 15 3" xfId="4844" xr:uid="{00000000-0005-0000-0000-000013160000}"/>
    <cellStyle name="Comma 20 16" xfId="4845" xr:uid="{00000000-0005-0000-0000-000014160000}"/>
    <cellStyle name="Comma 20 16 2" xfId="4846" xr:uid="{00000000-0005-0000-0000-000015160000}"/>
    <cellStyle name="Comma 20 16 2 2" xfId="4847" xr:uid="{00000000-0005-0000-0000-000016160000}"/>
    <cellStyle name="Comma 20 16 3" xfId="4848" xr:uid="{00000000-0005-0000-0000-000017160000}"/>
    <cellStyle name="Comma 20 17" xfId="4849" xr:uid="{00000000-0005-0000-0000-000018160000}"/>
    <cellStyle name="Comma 20 17 2" xfId="4850" xr:uid="{00000000-0005-0000-0000-000019160000}"/>
    <cellStyle name="Comma 20 17 2 2" xfId="4851" xr:uid="{00000000-0005-0000-0000-00001A160000}"/>
    <cellStyle name="Comma 20 17 3" xfId="4852" xr:uid="{00000000-0005-0000-0000-00001B160000}"/>
    <cellStyle name="Comma 20 18" xfId="4853" xr:uid="{00000000-0005-0000-0000-00001C160000}"/>
    <cellStyle name="Comma 20 18 2" xfId="4854" xr:uid="{00000000-0005-0000-0000-00001D160000}"/>
    <cellStyle name="Comma 20 18 2 2" xfId="4855" xr:uid="{00000000-0005-0000-0000-00001E160000}"/>
    <cellStyle name="Comma 20 18 3" xfId="4856" xr:uid="{00000000-0005-0000-0000-00001F160000}"/>
    <cellStyle name="Comma 20 19" xfId="4857" xr:uid="{00000000-0005-0000-0000-000020160000}"/>
    <cellStyle name="Comma 20 19 2" xfId="4858" xr:uid="{00000000-0005-0000-0000-000021160000}"/>
    <cellStyle name="Comma 20 19 2 2" xfId="4859" xr:uid="{00000000-0005-0000-0000-000022160000}"/>
    <cellStyle name="Comma 20 19 3" xfId="4860" xr:uid="{00000000-0005-0000-0000-000023160000}"/>
    <cellStyle name="Comma 20 2" xfId="4861" xr:uid="{00000000-0005-0000-0000-000024160000}"/>
    <cellStyle name="Comma 20 2 2" xfId="4862" xr:uid="{00000000-0005-0000-0000-000025160000}"/>
    <cellStyle name="Comma 20 2 2 2" xfId="4863" xr:uid="{00000000-0005-0000-0000-000026160000}"/>
    <cellStyle name="Comma 20 2 3" xfId="4864" xr:uid="{00000000-0005-0000-0000-000027160000}"/>
    <cellStyle name="Comma 20 2 3 2" xfId="4865" xr:uid="{00000000-0005-0000-0000-000028160000}"/>
    <cellStyle name="Comma 20 2 3 2 2" xfId="4866" xr:uid="{00000000-0005-0000-0000-000029160000}"/>
    <cellStyle name="Comma 20 2 3 3" xfId="4867" xr:uid="{00000000-0005-0000-0000-00002A160000}"/>
    <cellStyle name="Comma 20 2 4" xfId="4868" xr:uid="{00000000-0005-0000-0000-00002B160000}"/>
    <cellStyle name="Comma 20 2 4 2" xfId="4869" xr:uid="{00000000-0005-0000-0000-00002C160000}"/>
    <cellStyle name="Comma 20 2 5" xfId="4870" xr:uid="{00000000-0005-0000-0000-00002D160000}"/>
    <cellStyle name="Comma 20 2 6" xfId="4871" xr:uid="{00000000-0005-0000-0000-00002E160000}"/>
    <cellStyle name="Comma 20 20" xfId="4872" xr:uid="{00000000-0005-0000-0000-00002F160000}"/>
    <cellStyle name="Comma 20 20 2" xfId="4873" xr:uid="{00000000-0005-0000-0000-000030160000}"/>
    <cellStyle name="Comma 20 20 2 2" xfId="4874" xr:uid="{00000000-0005-0000-0000-000031160000}"/>
    <cellStyle name="Comma 20 20 3" xfId="4875" xr:uid="{00000000-0005-0000-0000-000032160000}"/>
    <cellStyle name="Comma 20 21" xfId="4876" xr:uid="{00000000-0005-0000-0000-000033160000}"/>
    <cellStyle name="Comma 20 21 2" xfId="4877" xr:uid="{00000000-0005-0000-0000-000034160000}"/>
    <cellStyle name="Comma 20 21 2 2" xfId="4878" xr:uid="{00000000-0005-0000-0000-000035160000}"/>
    <cellStyle name="Comma 20 21 3" xfId="4879" xr:uid="{00000000-0005-0000-0000-000036160000}"/>
    <cellStyle name="Comma 20 22" xfId="4880" xr:uid="{00000000-0005-0000-0000-000037160000}"/>
    <cellStyle name="Comma 20 22 2" xfId="4881" xr:uid="{00000000-0005-0000-0000-000038160000}"/>
    <cellStyle name="Comma 20 22 2 2" xfId="4882" xr:uid="{00000000-0005-0000-0000-000039160000}"/>
    <cellStyle name="Comma 20 22 3" xfId="4883" xr:uid="{00000000-0005-0000-0000-00003A160000}"/>
    <cellStyle name="Comma 20 23" xfId="4884" xr:uid="{00000000-0005-0000-0000-00003B160000}"/>
    <cellStyle name="Comma 20 23 2" xfId="4885" xr:uid="{00000000-0005-0000-0000-00003C160000}"/>
    <cellStyle name="Comma 20 23 2 2" xfId="4886" xr:uid="{00000000-0005-0000-0000-00003D160000}"/>
    <cellStyle name="Comma 20 23 3" xfId="4887" xr:uid="{00000000-0005-0000-0000-00003E160000}"/>
    <cellStyle name="Comma 20 24" xfId="4888" xr:uid="{00000000-0005-0000-0000-00003F160000}"/>
    <cellStyle name="Comma 20 24 2" xfId="4889" xr:uid="{00000000-0005-0000-0000-000040160000}"/>
    <cellStyle name="Comma 20 24 2 2" xfId="4890" xr:uid="{00000000-0005-0000-0000-000041160000}"/>
    <cellStyle name="Comma 20 24 3" xfId="4891" xr:uid="{00000000-0005-0000-0000-000042160000}"/>
    <cellStyle name="Comma 20 25" xfId="4892" xr:uid="{00000000-0005-0000-0000-000043160000}"/>
    <cellStyle name="Comma 20 25 2" xfId="4893" xr:uid="{00000000-0005-0000-0000-000044160000}"/>
    <cellStyle name="Comma 20 25 2 2" xfId="4894" xr:uid="{00000000-0005-0000-0000-000045160000}"/>
    <cellStyle name="Comma 20 25 3" xfId="4895" xr:uid="{00000000-0005-0000-0000-000046160000}"/>
    <cellStyle name="Comma 20 26" xfId="4896" xr:uid="{00000000-0005-0000-0000-000047160000}"/>
    <cellStyle name="Comma 20 26 2" xfId="4897" xr:uid="{00000000-0005-0000-0000-000048160000}"/>
    <cellStyle name="Comma 20 26 2 2" xfId="4898" xr:uid="{00000000-0005-0000-0000-000049160000}"/>
    <cellStyle name="Comma 20 26 3" xfId="4899" xr:uid="{00000000-0005-0000-0000-00004A160000}"/>
    <cellStyle name="Comma 20 27" xfId="4900" xr:uid="{00000000-0005-0000-0000-00004B160000}"/>
    <cellStyle name="Comma 20 27 2" xfId="4901" xr:uid="{00000000-0005-0000-0000-00004C160000}"/>
    <cellStyle name="Comma 20 27 2 2" xfId="4902" xr:uid="{00000000-0005-0000-0000-00004D160000}"/>
    <cellStyle name="Comma 20 27 3" xfId="4903" xr:uid="{00000000-0005-0000-0000-00004E160000}"/>
    <cellStyle name="Comma 20 28" xfId="4904" xr:uid="{00000000-0005-0000-0000-00004F160000}"/>
    <cellStyle name="Comma 20 28 2" xfId="4905" xr:uid="{00000000-0005-0000-0000-000050160000}"/>
    <cellStyle name="Comma 20 28 2 2" xfId="4906" xr:uid="{00000000-0005-0000-0000-000051160000}"/>
    <cellStyle name="Comma 20 28 3" xfId="4907" xr:uid="{00000000-0005-0000-0000-000052160000}"/>
    <cellStyle name="Comma 20 29" xfId="4908" xr:uid="{00000000-0005-0000-0000-000053160000}"/>
    <cellStyle name="Comma 20 29 2" xfId="4909" xr:uid="{00000000-0005-0000-0000-000054160000}"/>
    <cellStyle name="Comma 20 3" xfId="4910" xr:uid="{00000000-0005-0000-0000-000055160000}"/>
    <cellStyle name="Comma 20 3 2" xfId="4911" xr:uid="{00000000-0005-0000-0000-000056160000}"/>
    <cellStyle name="Comma 20 3 2 2" xfId="4912" xr:uid="{00000000-0005-0000-0000-000057160000}"/>
    <cellStyle name="Comma 20 3 3" xfId="4913" xr:uid="{00000000-0005-0000-0000-000058160000}"/>
    <cellStyle name="Comma 20 3 3 2" xfId="4914" xr:uid="{00000000-0005-0000-0000-000059160000}"/>
    <cellStyle name="Comma 20 3 3 2 2" xfId="4915" xr:uid="{00000000-0005-0000-0000-00005A160000}"/>
    <cellStyle name="Comma 20 3 3 3" xfId="4916" xr:uid="{00000000-0005-0000-0000-00005B160000}"/>
    <cellStyle name="Comma 20 3 4" xfId="4917" xr:uid="{00000000-0005-0000-0000-00005C160000}"/>
    <cellStyle name="Comma 20 30" xfId="4918" xr:uid="{00000000-0005-0000-0000-00005D160000}"/>
    <cellStyle name="Comma 20 30 2" xfId="4919" xr:uid="{00000000-0005-0000-0000-00005E160000}"/>
    <cellStyle name="Comma 20 30 2 2" xfId="4920" xr:uid="{00000000-0005-0000-0000-00005F160000}"/>
    <cellStyle name="Comma 20 30 3" xfId="4921" xr:uid="{00000000-0005-0000-0000-000060160000}"/>
    <cellStyle name="Comma 20 31" xfId="4922" xr:uid="{00000000-0005-0000-0000-000061160000}"/>
    <cellStyle name="Comma 20 31 2" xfId="4923" xr:uid="{00000000-0005-0000-0000-000062160000}"/>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3" xfId="4929" xr:uid="{00000000-0005-0000-0000-000068160000}"/>
    <cellStyle name="Comma 20 4 3 2" xfId="4930" xr:uid="{00000000-0005-0000-0000-000069160000}"/>
    <cellStyle name="Comma 20 4 3 2 2" xfId="4931" xr:uid="{00000000-0005-0000-0000-00006A160000}"/>
    <cellStyle name="Comma 20 4 3 3" xfId="4932" xr:uid="{00000000-0005-0000-0000-00006B160000}"/>
    <cellStyle name="Comma 20 4 4" xfId="4933" xr:uid="{00000000-0005-0000-0000-00006C160000}"/>
    <cellStyle name="Comma 20 5" xfId="4934" xr:uid="{00000000-0005-0000-0000-00006D160000}"/>
    <cellStyle name="Comma 20 5 2" xfId="4935" xr:uid="{00000000-0005-0000-0000-00006E160000}"/>
    <cellStyle name="Comma 20 5 2 2" xfId="4936" xr:uid="{00000000-0005-0000-0000-00006F160000}"/>
    <cellStyle name="Comma 20 5 3" xfId="4937" xr:uid="{00000000-0005-0000-0000-000070160000}"/>
    <cellStyle name="Comma 20 5 3 2" xfId="4938" xr:uid="{00000000-0005-0000-0000-000071160000}"/>
    <cellStyle name="Comma 20 5 3 2 2" xfId="4939" xr:uid="{00000000-0005-0000-0000-000072160000}"/>
    <cellStyle name="Comma 20 5 3 3" xfId="4940" xr:uid="{00000000-0005-0000-0000-000073160000}"/>
    <cellStyle name="Comma 20 5 4" xfId="4941" xr:uid="{00000000-0005-0000-0000-000074160000}"/>
    <cellStyle name="Comma 20 6" xfId="4942" xr:uid="{00000000-0005-0000-0000-000075160000}"/>
    <cellStyle name="Comma 20 6 2" xfId="4943" xr:uid="{00000000-0005-0000-0000-000076160000}"/>
    <cellStyle name="Comma 20 6 2 2" xfId="4944" xr:uid="{00000000-0005-0000-0000-000077160000}"/>
    <cellStyle name="Comma 20 6 3" xfId="4945" xr:uid="{00000000-0005-0000-0000-000078160000}"/>
    <cellStyle name="Comma 20 7" xfId="4946" xr:uid="{00000000-0005-0000-0000-000079160000}"/>
    <cellStyle name="Comma 20 7 2" xfId="4947" xr:uid="{00000000-0005-0000-0000-00007A160000}"/>
    <cellStyle name="Comma 20 7 2 2" xfId="4948" xr:uid="{00000000-0005-0000-0000-00007B160000}"/>
    <cellStyle name="Comma 20 7 3" xfId="4949" xr:uid="{00000000-0005-0000-0000-00007C160000}"/>
    <cellStyle name="Comma 20 8" xfId="4950" xr:uid="{00000000-0005-0000-0000-00007D160000}"/>
    <cellStyle name="Comma 20 8 2" xfId="4951" xr:uid="{00000000-0005-0000-0000-00007E160000}"/>
    <cellStyle name="Comma 20 8 2 2" xfId="4952" xr:uid="{00000000-0005-0000-0000-00007F160000}"/>
    <cellStyle name="Comma 20 8 3" xfId="4953" xr:uid="{00000000-0005-0000-0000-000080160000}"/>
    <cellStyle name="Comma 20 9" xfId="4954" xr:uid="{00000000-0005-0000-0000-000081160000}"/>
    <cellStyle name="Comma 20 9 2" xfId="4955" xr:uid="{00000000-0005-0000-0000-000082160000}"/>
    <cellStyle name="Comma 20 9 2 2" xfId="4956" xr:uid="{00000000-0005-0000-0000-000083160000}"/>
    <cellStyle name="Comma 20 9 3" xfId="4957" xr:uid="{00000000-0005-0000-0000-000084160000}"/>
    <cellStyle name="Comma 200" xfId="4958" xr:uid="{00000000-0005-0000-0000-000085160000}"/>
    <cellStyle name="Comma 200 2" xfId="4959" xr:uid="{00000000-0005-0000-0000-000086160000}"/>
    <cellStyle name="Comma 200 3" xfId="4960" xr:uid="{00000000-0005-0000-0000-000087160000}"/>
    <cellStyle name="Comma 201" xfId="4961" xr:uid="{00000000-0005-0000-0000-000088160000}"/>
    <cellStyle name="Comma 201 2" xfId="4962" xr:uid="{00000000-0005-0000-0000-000089160000}"/>
    <cellStyle name="Comma 201 3" xfId="4963" xr:uid="{00000000-0005-0000-0000-00008A160000}"/>
    <cellStyle name="Comma 202" xfId="4964" xr:uid="{00000000-0005-0000-0000-00008B160000}"/>
    <cellStyle name="Comma 202 2" xfId="4965" xr:uid="{00000000-0005-0000-0000-00008C160000}"/>
    <cellStyle name="Comma 202 3" xfId="4966" xr:uid="{00000000-0005-0000-0000-00008D160000}"/>
    <cellStyle name="Comma 203" xfId="4967" xr:uid="{00000000-0005-0000-0000-00008E160000}"/>
    <cellStyle name="Comma 203 2" xfId="4968" xr:uid="{00000000-0005-0000-0000-00008F160000}"/>
    <cellStyle name="Comma 203 3" xfId="4969" xr:uid="{00000000-0005-0000-0000-000090160000}"/>
    <cellStyle name="Comma 204" xfId="4970" xr:uid="{00000000-0005-0000-0000-000091160000}"/>
    <cellStyle name="Comma 204 2" xfId="4971" xr:uid="{00000000-0005-0000-0000-000092160000}"/>
    <cellStyle name="Comma 204 3" xfId="4972" xr:uid="{00000000-0005-0000-0000-000093160000}"/>
    <cellStyle name="Comma 205" xfId="4973" xr:uid="{00000000-0005-0000-0000-000094160000}"/>
    <cellStyle name="Comma 205 2" xfId="4974" xr:uid="{00000000-0005-0000-0000-000095160000}"/>
    <cellStyle name="Comma 205 3" xfId="4975" xr:uid="{00000000-0005-0000-0000-000096160000}"/>
    <cellStyle name="Comma 206" xfId="4976" xr:uid="{00000000-0005-0000-0000-000097160000}"/>
    <cellStyle name="Comma 206 2" xfId="4977" xr:uid="{00000000-0005-0000-0000-000098160000}"/>
    <cellStyle name="Comma 206 3" xfId="4978" xr:uid="{00000000-0005-0000-0000-000099160000}"/>
    <cellStyle name="Comma 207" xfId="4979" xr:uid="{00000000-0005-0000-0000-00009A160000}"/>
    <cellStyle name="Comma 207 2" xfId="4980" xr:uid="{00000000-0005-0000-0000-00009B160000}"/>
    <cellStyle name="Comma 207 3" xfId="4981" xr:uid="{00000000-0005-0000-0000-00009C160000}"/>
    <cellStyle name="Comma 208" xfId="4982" xr:uid="{00000000-0005-0000-0000-00009D160000}"/>
    <cellStyle name="Comma 208 2" xfId="4983" xr:uid="{00000000-0005-0000-0000-00009E160000}"/>
    <cellStyle name="Comma 208 3" xfId="4984" xr:uid="{00000000-0005-0000-0000-00009F160000}"/>
    <cellStyle name="Comma 209" xfId="4985" xr:uid="{00000000-0005-0000-0000-0000A0160000}"/>
    <cellStyle name="Comma 209 2" xfId="4986" xr:uid="{00000000-0005-0000-0000-0000A1160000}"/>
    <cellStyle name="Comma 209 3" xfId="4987" xr:uid="{00000000-0005-0000-0000-0000A2160000}"/>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3" xfId="4992" xr:uid="{00000000-0005-0000-0000-0000A7160000}"/>
    <cellStyle name="Comma 21 11" xfId="4993" xr:uid="{00000000-0005-0000-0000-0000A8160000}"/>
    <cellStyle name="Comma 21 11 2" xfId="4994" xr:uid="{00000000-0005-0000-0000-0000A9160000}"/>
    <cellStyle name="Comma 21 11 2 2" xfId="4995" xr:uid="{00000000-0005-0000-0000-0000AA160000}"/>
    <cellStyle name="Comma 21 11 3" xfId="4996" xr:uid="{00000000-0005-0000-0000-0000AB160000}"/>
    <cellStyle name="Comma 21 12" xfId="4997" xr:uid="{00000000-0005-0000-0000-0000AC160000}"/>
    <cellStyle name="Comma 21 12 2" xfId="4998" xr:uid="{00000000-0005-0000-0000-0000AD160000}"/>
    <cellStyle name="Comma 21 12 2 2" xfId="4999" xr:uid="{00000000-0005-0000-0000-0000AE160000}"/>
    <cellStyle name="Comma 21 12 3" xfId="5000" xr:uid="{00000000-0005-0000-0000-0000AF160000}"/>
    <cellStyle name="Comma 21 13" xfId="5001" xr:uid="{00000000-0005-0000-0000-0000B0160000}"/>
    <cellStyle name="Comma 21 13 2" xfId="5002" xr:uid="{00000000-0005-0000-0000-0000B1160000}"/>
    <cellStyle name="Comma 21 13 2 2" xfId="5003" xr:uid="{00000000-0005-0000-0000-0000B2160000}"/>
    <cellStyle name="Comma 21 13 3" xfId="5004" xr:uid="{00000000-0005-0000-0000-0000B3160000}"/>
    <cellStyle name="Comma 21 14" xfId="5005" xr:uid="{00000000-0005-0000-0000-0000B4160000}"/>
    <cellStyle name="Comma 21 14 2" xfId="5006" xr:uid="{00000000-0005-0000-0000-0000B5160000}"/>
    <cellStyle name="Comma 21 14 2 2" xfId="5007" xr:uid="{00000000-0005-0000-0000-0000B6160000}"/>
    <cellStyle name="Comma 21 14 3" xfId="5008" xr:uid="{00000000-0005-0000-0000-0000B7160000}"/>
    <cellStyle name="Comma 21 15" xfId="5009" xr:uid="{00000000-0005-0000-0000-0000B8160000}"/>
    <cellStyle name="Comma 21 15 2" xfId="5010" xr:uid="{00000000-0005-0000-0000-0000B9160000}"/>
    <cellStyle name="Comma 21 15 2 2" xfId="5011" xr:uid="{00000000-0005-0000-0000-0000BA160000}"/>
    <cellStyle name="Comma 21 15 3" xfId="5012" xr:uid="{00000000-0005-0000-0000-0000BB160000}"/>
    <cellStyle name="Comma 21 16" xfId="5013" xr:uid="{00000000-0005-0000-0000-0000BC160000}"/>
    <cellStyle name="Comma 21 16 2" xfId="5014" xr:uid="{00000000-0005-0000-0000-0000BD160000}"/>
    <cellStyle name="Comma 21 16 2 2" xfId="5015" xr:uid="{00000000-0005-0000-0000-0000BE160000}"/>
    <cellStyle name="Comma 21 16 3" xfId="5016" xr:uid="{00000000-0005-0000-0000-0000BF160000}"/>
    <cellStyle name="Comma 21 17" xfId="5017" xr:uid="{00000000-0005-0000-0000-0000C0160000}"/>
    <cellStyle name="Comma 21 17 2" xfId="5018" xr:uid="{00000000-0005-0000-0000-0000C1160000}"/>
    <cellStyle name="Comma 21 17 2 2" xfId="5019" xr:uid="{00000000-0005-0000-0000-0000C2160000}"/>
    <cellStyle name="Comma 21 17 3" xfId="5020" xr:uid="{00000000-0005-0000-0000-0000C3160000}"/>
    <cellStyle name="Comma 21 18" xfId="5021" xr:uid="{00000000-0005-0000-0000-0000C4160000}"/>
    <cellStyle name="Comma 21 18 2" xfId="5022" xr:uid="{00000000-0005-0000-0000-0000C5160000}"/>
    <cellStyle name="Comma 21 18 2 2" xfId="5023" xr:uid="{00000000-0005-0000-0000-0000C6160000}"/>
    <cellStyle name="Comma 21 18 3" xfId="5024" xr:uid="{00000000-0005-0000-0000-0000C7160000}"/>
    <cellStyle name="Comma 21 19" xfId="5025" xr:uid="{00000000-0005-0000-0000-0000C8160000}"/>
    <cellStyle name="Comma 21 19 2" xfId="5026" xr:uid="{00000000-0005-0000-0000-0000C9160000}"/>
    <cellStyle name="Comma 21 19 2 2" xfId="5027" xr:uid="{00000000-0005-0000-0000-0000CA160000}"/>
    <cellStyle name="Comma 21 19 3" xfId="5028" xr:uid="{00000000-0005-0000-0000-0000CB160000}"/>
    <cellStyle name="Comma 21 2" xfId="5029" xr:uid="{00000000-0005-0000-0000-0000CC160000}"/>
    <cellStyle name="Comma 21 2 2" xfId="5030" xr:uid="{00000000-0005-0000-0000-0000CD160000}"/>
    <cellStyle name="Comma 21 2 2 2" xfId="5031" xr:uid="{00000000-0005-0000-0000-0000CE160000}"/>
    <cellStyle name="Comma 21 2 3" xfId="5032" xr:uid="{00000000-0005-0000-0000-0000CF160000}"/>
    <cellStyle name="Comma 21 2 3 2" xfId="5033" xr:uid="{00000000-0005-0000-0000-0000D0160000}"/>
    <cellStyle name="Comma 21 2 3 2 2" xfId="5034" xr:uid="{00000000-0005-0000-0000-0000D1160000}"/>
    <cellStyle name="Comma 21 2 3 3" xfId="5035" xr:uid="{00000000-0005-0000-0000-0000D2160000}"/>
    <cellStyle name="Comma 21 2 4" xfId="5036" xr:uid="{00000000-0005-0000-0000-0000D3160000}"/>
    <cellStyle name="Comma 21 2 4 2" xfId="5037" xr:uid="{00000000-0005-0000-0000-0000D4160000}"/>
    <cellStyle name="Comma 21 2 5" xfId="5038" xr:uid="{00000000-0005-0000-0000-0000D5160000}"/>
    <cellStyle name="Comma 21 2 6" xfId="5039" xr:uid="{00000000-0005-0000-0000-0000D6160000}"/>
    <cellStyle name="Comma 21 20" xfId="5040" xr:uid="{00000000-0005-0000-0000-0000D7160000}"/>
    <cellStyle name="Comma 21 20 2" xfId="5041" xr:uid="{00000000-0005-0000-0000-0000D8160000}"/>
    <cellStyle name="Comma 21 20 2 2" xfId="5042" xr:uid="{00000000-0005-0000-0000-0000D9160000}"/>
    <cellStyle name="Comma 21 20 3" xfId="5043" xr:uid="{00000000-0005-0000-0000-0000DA160000}"/>
    <cellStyle name="Comma 21 21" xfId="5044" xr:uid="{00000000-0005-0000-0000-0000DB160000}"/>
    <cellStyle name="Comma 21 21 2" xfId="5045" xr:uid="{00000000-0005-0000-0000-0000DC160000}"/>
    <cellStyle name="Comma 21 21 2 2" xfId="5046" xr:uid="{00000000-0005-0000-0000-0000DD160000}"/>
    <cellStyle name="Comma 21 21 3" xfId="5047" xr:uid="{00000000-0005-0000-0000-0000DE160000}"/>
    <cellStyle name="Comma 21 22" xfId="5048" xr:uid="{00000000-0005-0000-0000-0000DF160000}"/>
    <cellStyle name="Comma 21 22 2" xfId="5049" xr:uid="{00000000-0005-0000-0000-0000E0160000}"/>
    <cellStyle name="Comma 21 22 2 2" xfId="5050" xr:uid="{00000000-0005-0000-0000-0000E1160000}"/>
    <cellStyle name="Comma 21 22 3" xfId="5051" xr:uid="{00000000-0005-0000-0000-0000E2160000}"/>
    <cellStyle name="Comma 21 23" xfId="5052" xr:uid="{00000000-0005-0000-0000-0000E3160000}"/>
    <cellStyle name="Comma 21 23 2" xfId="5053" xr:uid="{00000000-0005-0000-0000-0000E4160000}"/>
    <cellStyle name="Comma 21 23 2 2" xfId="5054" xr:uid="{00000000-0005-0000-0000-0000E5160000}"/>
    <cellStyle name="Comma 21 23 3" xfId="5055" xr:uid="{00000000-0005-0000-0000-0000E6160000}"/>
    <cellStyle name="Comma 21 24" xfId="5056" xr:uid="{00000000-0005-0000-0000-0000E7160000}"/>
    <cellStyle name="Comma 21 24 2" xfId="5057" xr:uid="{00000000-0005-0000-0000-0000E8160000}"/>
    <cellStyle name="Comma 21 24 2 2" xfId="5058" xr:uid="{00000000-0005-0000-0000-0000E9160000}"/>
    <cellStyle name="Comma 21 24 3" xfId="5059" xr:uid="{00000000-0005-0000-0000-0000EA160000}"/>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0" xfId="5132" xr:uid="{00000000-0005-0000-0000-000033170000}"/>
    <cellStyle name="Comma 210 2" xfId="5133" xr:uid="{00000000-0005-0000-0000-000034170000}"/>
    <cellStyle name="Comma 210 3" xfId="5134" xr:uid="{00000000-0005-0000-0000-000035170000}"/>
    <cellStyle name="Comma 211" xfId="5135" xr:uid="{00000000-0005-0000-0000-000036170000}"/>
    <cellStyle name="Comma 211 2" xfId="5136" xr:uid="{00000000-0005-0000-0000-000037170000}"/>
    <cellStyle name="Comma 211 3" xfId="5137" xr:uid="{00000000-0005-0000-0000-000038170000}"/>
    <cellStyle name="Comma 212" xfId="5138" xr:uid="{00000000-0005-0000-0000-000039170000}"/>
    <cellStyle name="Comma 212 2" xfId="5139" xr:uid="{00000000-0005-0000-0000-00003A170000}"/>
    <cellStyle name="Comma 212 3" xfId="5140" xr:uid="{00000000-0005-0000-0000-00003B170000}"/>
    <cellStyle name="Comma 213" xfId="5141" xr:uid="{00000000-0005-0000-0000-00003C170000}"/>
    <cellStyle name="Comma 213 2" xfId="5142" xr:uid="{00000000-0005-0000-0000-00003D170000}"/>
    <cellStyle name="Comma 213 3" xfId="5143" xr:uid="{00000000-0005-0000-0000-00003E170000}"/>
    <cellStyle name="Comma 214" xfId="5144" xr:uid="{00000000-0005-0000-0000-00003F170000}"/>
    <cellStyle name="Comma 214 2" xfId="5145" xr:uid="{00000000-0005-0000-0000-000040170000}"/>
    <cellStyle name="Comma 214 3" xfId="5146" xr:uid="{00000000-0005-0000-0000-000041170000}"/>
    <cellStyle name="Comma 215" xfId="5147" xr:uid="{00000000-0005-0000-0000-000042170000}"/>
    <cellStyle name="Comma 215 2" xfId="5148" xr:uid="{00000000-0005-0000-0000-000043170000}"/>
    <cellStyle name="Comma 215 3" xfId="5149" xr:uid="{00000000-0005-0000-0000-000044170000}"/>
    <cellStyle name="Comma 216" xfId="5150" xr:uid="{00000000-0005-0000-0000-000045170000}"/>
    <cellStyle name="Comma 216 2" xfId="5151" xr:uid="{00000000-0005-0000-0000-000046170000}"/>
    <cellStyle name="Comma 216 3" xfId="5152" xr:uid="{00000000-0005-0000-0000-000047170000}"/>
    <cellStyle name="Comma 217" xfId="5153" xr:uid="{00000000-0005-0000-0000-000048170000}"/>
    <cellStyle name="Comma 217 2" xfId="5154" xr:uid="{00000000-0005-0000-0000-000049170000}"/>
    <cellStyle name="Comma 217 3" xfId="5155" xr:uid="{00000000-0005-0000-0000-00004A170000}"/>
    <cellStyle name="Comma 218" xfId="5156" xr:uid="{00000000-0005-0000-0000-00004B170000}"/>
    <cellStyle name="Comma 218 2" xfId="5157" xr:uid="{00000000-0005-0000-0000-00004C170000}"/>
    <cellStyle name="Comma 218 3" xfId="5158" xr:uid="{00000000-0005-0000-0000-00004D170000}"/>
    <cellStyle name="Comma 219" xfId="5159" xr:uid="{00000000-0005-0000-0000-00004E170000}"/>
    <cellStyle name="Comma 219 2" xfId="5160" xr:uid="{00000000-0005-0000-0000-00004F170000}"/>
    <cellStyle name="Comma 219 3" xfId="5161" xr:uid="{00000000-0005-0000-0000-000050170000}"/>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0" xfId="5301" xr:uid="{00000000-0005-0000-0000-0000DC170000}"/>
    <cellStyle name="Comma 220 2" xfId="5302" xr:uid="{00000000-0005-0000-0000-0000DD170000}"/>
    <cellStyle name="Comma 220 3" xfId="5303" xr:uid="{00000000-0005-0000-0000-0000DE170000}"/>
    <cellStyle name="Comma 221" xfId="5304" xr:uid="{00000000-0005-0000-0000-0000DF170000}"/>
    <cellStyle name="Comma 221 2" xfId="5305" xr:uid="{00000000-0005-0000-0000-0000E0170000}"/>
    <cellStyle name="Comma 221 3" xfId="5306" xr:uid="{00000000-0005-0000-0000-0000E1170000}"/>
    <cellStyle name="Comma 222" xfId="5307" xr:uid="{00000000-0005-0000-0000-0000E2170000}"/>
    <cellStyle name="Comma 222 2" xfId="5308" xr:uid="{00000000-0005-0000-0000-0000E3170000}"/>
    <cellStyle name="Comma 222 3" xfId="5309" xr:uid="{00000000-0005-0000-0000-0000E4170000}"/>
    <cellStyle name="Comma 223" xfId="5310" xr:uid="{00000000-0005-0000-0000-0000E5170000}"/>
    <cellStyle name="Comma 223 2" xfId="5311" xr:uid="{00000000-0005-0000-0000-0000E6170000}"/>
    <cellStyle name="Comma 223 3" xfId="5312" xr:uid="{00000000-0005-0000-0000-0000E7170000}"/>
    <cellStyle name="Comma 224" xfId="5313" xr:uid="{00000000-0005-0000-0000-0000E8170000}"/>
    <cellStyle name="Comma 224 2" xfId="5314" xr:uid="{00000000-0005-0000-0000-0000E9170000}"/>
    <cellStyle name="Comma 224 3" xfId="5315" xr:uid="{00000000-0005-0000-0000-0000EA170000}"/>
    <cellStyle name="Comma 225" xfId="5316" xr:uid="{00000000-0005-0000-0000-0000EB170000}"/>
    <cellStyle name="Comma 225 2" xfId="5317" xr:uid="{00000000-0005-0000-0000-0000EC170000}"/>
    <cellStyle name="Comma 225 3" xfId="5318" xr:uid="{00000000-0005-0000-0000-0000ED170000}"/>
    <cellStyle name="Comma 226" xfId="5319" xr:uid="{00000000-0005-0000-0000-0000EE170000}"/>
    <cellStyle name="Comma 226 2" xfId="5320" xr:uid="{00000000-0005-0000-0000-0000EF170000}"/>
    <cellStyle name="Comma 226 3" xfId="5321" xr:uid="{00000000-0005-0000-0000-0000F0170000}"/>
    <cellStyle name="Comma 227" xfId="5322" xr:uid="{00000000-0005-0000-0000-0000F1170000}"/>
    <cellStyle name="Comma 227 2" xfId="5323" xr:uid="{00000000-0005-0000-0000-0000F2170000}"/>
    <cellStyle name="Comma 227 3" xfId="5324" xr:uid="{00000000-0005-0000-0000-0000F3170000}"/>
    <cellStyle name="Comma 228" xfId="5325" xr:uid="{00000000-0005-0000-0000-0000F4170000}"/>
    <cellStyle name="Comma 228 2" xfId="5326" xr:uid="{00000000-0005-0000-0000-0000F5170000}"/>
    <cellStyle name="Comma 228 3" xfId="5327" xr:uid="{00000000-0005-0000-0000-0000F6170000}"/>
    <cellStyle name="Comma 229" xfId="5328" xr:uid="{00000000-0005-0000-0000-0000F7170000}"/>
    <cellStyle name="Comma 229 2" xfId="5329" xr:uid="{00000000-0005-0000-0000-0000F8170000}"/>
    <cellStyle name="Comma 229 3" xfId="5330" xr:uid="{00000000-0005-0000-0000-0000F9170000}"/>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0" xfId="5469" xr:uid="{00000000-0005-0000-0000-000084180000}"/>
    <cellStyle name="Comma 230 2" xfId="5470" xr:uid="{00000000-0005-0000-0000-000085180000}"/>
    <cellStyle name="Comma 230 3" xfId="5471" xr:uid="{00000000-0005-0000-0000-000086180000}"/>
    <cellStyle name="Comma 231" xfId="5472" xr:uid="{00000000-0005-0000-0000-000087180000}"/>
    <cellStyle name="Comma 231 2" xfId="5473" xr:uid="{00000000-0005-0000-0000-000088180000}"/>
    <cellStyle name="Comma 231 3" xfId="5474" xr:uid="{00000000-0005-0000-0000-000089180000}"/>
    <cellStyle name="Comma 232" xfId="5475" xr:uid="{00000000-0005-0000-0000-00008A180000}"/>
    <cellStyle name="Comma 232 2" xfId="5476" xr:uid="{00000000-0005-0000-0000-00008B180000}"/>
    <cellStyle name="Comma 232 3" xfId="5477" xr:uid="{00000000-0005-0000-0000-00008C180000}"/>
    <cellStyle name="Comma 233" xfId="5478" xr:uid="{00000000-0005-0000-0000-00008D180000}"/>
    <cellStyle name="Comma 233 2" xfId="5479" xr:uid="{00000000-0005-0000-0000-00008E180000}"/>
    <cellStyle name="Comma 233 3" xfId="5480" xr:uid="{00000000-0005-0000-0000-00008F180000}"/>
    <cellStyle name="Comma 234" xfId="5481" xr:uid="{00000000-0005-0000-0000-000090180000}"/>
    <cellStyle name="Comma 234 2" xfId="5482" xr:uid="{00000000-0005-0000-0000-000091180000}"/>
    <cellStyle name="Comma 234 3" xfId="5483" xr:uid="{00000000-0005-0000-0000-000092180000}"/>
    <cellStyle name="Comma 235" xfId="5484" xr:uid="{00000000-0005-0000-0000-000093180000}"/>
    <cellStyle name="Comma 235 2" xfId="5485" xr:uid="{00000000-0005-0000-0000-000094180000}"/>
    <cellStyle name="Comma 235 3" xfId="5486" xr:uid="{00000000-0005-0000-0000-000095180000}"/>
    <cellStyle name="Comma 236" xfId="5487" xr:uid="{00000000-0005-0000-0000-000096180000}"/>
    <cellStyle name="Comma 236 2" xfId="5488" xr:uid="{00000000-0005-0000-0000-000097180000}"/>
    <cellStyle name="Comma 236 3" xfId="5489" xr:uid="{00000000-0005-0000-0000-000098180000}"/>
    <cellStyle name="Comma 237" xfId="5490" xr:uid="{00000000-0005-0000-0000-000099180000}"/>
    <cellStyle name="Comma 237 2" xfId="5491" xr:uid="{00000000-0005-0000-0000-00009A180000}"/>
    <cellStyle name="Comma 237 3" xfId="5492" xr:uid="{00000000-0005-0000-0000-00009B180000}"/>
    <cellStyle name="Comma 238" xfId="5493" xr:uid="{00000000-0005-0000-0000-00009C180000}"/>
    <cellStyle name="Comma 238 2" xfId="5494" xr:uid="{00000000-0005-0000-0000-00009D180000}"/>
    <cellStyle name="Comma 238 3" xfId="5495" xr:uid="{00000000-0005-0000-0000-00009E180000}"/>
    <cellStyle name="Comma 239" xfId="5496" xr:uid="{00000000-0005-0000-0000-00009F180000}"/>
    <cellStyle name="Comma 239 2" xfId="5497" xr:uid="{00000000-0005-0000-0000-0000A0180000}"/>
    <cellStyle name="Comma 239 3" xfId="5498" xr:uid="{00000000-0005-0000-0000-0000A1180000}"/>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0" xfId="5640" xr:uid="{00000000-0005-0000-0000-00002F190000}"/>
    <cellStyle name="Comma 240 2" xfId="5641" xr:uid="{00000000-0005-0000-0000-000030190000}"/>
    <cellStyle name="Comma 240 3" xfId="5642" xr:uid="{00000000-0005-0000-0000-000031190000}"/>
    <cellStyle name="Comma 241" xfId="5643" xr:uid="{00000000-0005-0000-0000-000032190000}"/>
    <cellStyle name="Comma 241 2" xfId="5644" xr:uid="{00000000-0005-0000-0000-000033190000}"/>
    <cellStyle name="Comma 241 3" xfId="5645" xr:uid="{00000000-0005-0000-0000-000034190000}"/>
    <cellStyle name="Comma 242" xfId="5646" xr:uid="{00000000-0005-0000-0000-000035190000}"/>
    <cellStyle name="Comma 242 2" xfId="5647" xr:uid="{00000000-0005-0000-0000-000036190000}"/>
    <cellStyle name="Comma 242 3" xfId="5648" xr:uid="{00000000-0005-0000-0000-000037190000}"/>
    <cellStyle name="Comma 243" xfId="5649" xr:uid="{00000000-0005-0000-0000-000038190000}"/>
    <cellStyle name="Comma 243 2" xfId="5650" xr:uid="{00000000-0005-0000-0000-000039190000}"/>
    <cellStyle name="Comma 243 3" xfId="5651" xr:uid="{00000000-0005-0000-0000-00003A190000}"/>
    <cellStyle name="Comma 244" xfId="5652" xr:uid="{00000000-0005-0000-0000-00003B190000}"/>
    <cellStyle name="Comma 244 2" xfId="5653" xr:uid="{00000000-0005-0000-0000-00003C190000}"/>
    <cellStyle name="Comma 244 3" xfId="5654" xr:uid="{00000000-0005-0000-0000-00003D190000}"/>
    <cellStyle name="Comma 245" xfId="5655" xr:uid="{00000000-0005-0000-0000-00003E190000}"/>
    <cellStyle name="Comma 245 2" xfId="5656" xr:uid="{00000000-0005-0000-0000-00003F190000}"/>
    <cellStyle name="Comma 245 3" xfId="5657" xr:uid="{00000000-0005-0000-0000-000040190000}"/>
    <cellStyle name="Comma 246" xfId="5658" xr:uid="{00000000-0005-0000-0000-000041190000}"/>
    <cellStyle name="Comma 246 2" xfId="5659" xr:uid="{00000000-0005-0000-0000-000042190000}"/>
    <cellStyle name="Comma 246 3" xfId="5660" xr:uid="{00000000-0005-0000-0000-000043190000}"/>
    <cellStyle name="Comma 247" xfId="5661" xr:uid="{00000000-0005-0000-0000-000044190000}"/>
    <cellStyle name="Comma 247 2" xfId="5662" xr:uid="{00000000-0005-0000-0000-000045190000}"/>
    <cellStyle name="Comma 247 3" xfId="5663" xr:uid="{00000000-0005-0000-0000-000046190000}"/>
    <cellStyle name="Comma 248" xfId="5664" xr:uid="{00000000-0005-0000-0000-000047190000}"/>
    <cellStyle name="Comma 248 2" xfId="5665" xr:uid="{00000000-0005-0000-0000-000048190000}"/>
    <cellStyle name="Comma 248 3" xfId="5666" xr:uid="{00000000-0005-0000-0000-000049190000}"/>
    <cellStyle name="Comma 249" xfId="5667" xr:uid="{00000000-0005-0000-0000-00004A190000}"/>
    <cellStyle name="Comma 249 2" xfId="5668" xr:uid="{00000000-0005-0000-0000-00004B190000}"/>
    <cellStyle name="Comma 249 3" xfId="5669" xr:uid="{00000000-0005-0000-0000-00004C190000}"/>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5"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0" xfId="5811" xr:uid="{00000000-0005-0000-0000-0000DB190000}"/>
    <cellStyle name="Comma 250 2" xfId="5812" xr:uid="{00000000-0005-0000-0000-0000DC190000}"/>
    <cellStyle name="Comma 250 3" xfId="5813" xr:uid="{00000000-0005-0000-0000-0000DD190000}"/>
    <cellStyle name="Comma 251" xfId="5814" xr:uid="{00000000-0005-0000-0000-0000DE190000}"/>
    <cellStyle name="Comma 251 2" xfId="5815" xr:uid="{00000000-0005-0000-0000-0000DF190000}"/>
    <cellStyle name="Comma 251 3" xfId="5816" xr:uid="{00000000-0005-0000-0000-0000E0190000}"/>
    <cellStyle name="Comma 252" xfId="5817" xr:uid="{00000000-0005-0000-0000-0000E1190000}"/>
    <cellStyle name="Comma 252 2" xfId="5818" xr:uid="{00000000-0005-0000-0000-0000E2190000}"/>
    <cellStyle name="Comma 252 3" xfId="5819" xr:uid="{00000000-0005-0000-0000-0000E3190000}"/>
    <cellStyle name="Comma 253" xfId="5820" xr:uid="{00000000-0005-0000-0000-0000E4190000}"/>
    <cellStyle name="Comma 253 2" xfId="5821" xr:uid="{00000000-0005-0000-0000-0000E5190000}"/>
    <cellStyle name="Comma 253 3" xfId="5822" xr:uid="{00000000-0005-0000-0000-0000E6190000}"/>
    <cellStyle name="Comma 254" xfId="5823" xr:uid="{00000000-0005-0000-0000-0000E7190000}"/>
    <cellStyle name="Comma 254 2" xfId="5824" xr:uid="{00000000-0005-0000-0000-0000E8190000}"/>
    <cellStyle name="Comma 254 3" xfId="5825" xr:uid="{00000000-0005-0000-0000-0000E9190000}"/>
    <cellStyle name="Comma 255" xfId="5826" xr:uid="{00000000-0005-0000-0000-0000EA190000}"/>
    <cellStyle name="Comma 255 2" xfId="5827" xr:uid="{00000000-0005-0000-0000-0000EB190000}"/>
    <cellStyle name="Comma 255 3" xfId="5828" xr:uid="{00000000-0005-0000-0000-0000EC190000}"/>
    <cellStyle name="Comma 256" xfId="5829" xr:uid="{00000000-0005-0000-0000-0000ED190000}"/>
    <cellStyle name="Comma 256 2" xfId="5830" xr:uid="{00000000-0005-0000-0000-0000EE190000}"/>
    <cellStyle name="Comma 256 3" xfId="5831" xr:uid="{00000000-0005-0000-0000-0000EF190000}"/>
    <cellStyle name="Comma 257" xfId="5832" xr:uid="{00000000-0005-0000-0000-0000F0190000}"/>
    <cellStyle name="Comma 257 2" xfId="5833" xr:uid="{00000000-0005-0000-0000-0000F1190000}"/>
    <cellStyle name="Comma 257 3" xfId="5834" xr:uid="{00000000-0005-0000-0000-0000F2190000}"/>
    <cellStyle name="Comma 258" xfId="5835" xr:uid="{00000000-0005-0000-0000-0000F3190000}"/>
    <cellStyle name="Comma 258 2" xfId="5836" xr:uid="{00000000-0005-0000-0000-0000F4190000}"/>
    <cellStyle name="Comma 258 3" xfId="5837" xr:uid="{00000000-0005-0000-0000-0000F5190000}"/>
    <cellStyle name="Comma 259" xfId="5838" xr:uid="{00000000-0005-0000-0000-0000F6190000}"/>
    <cellStyle name="Comma 259 2" xfId="5839" xr:uid="{00000000-0005-0000-0000-0000F7190000}"/>
    <cellStyle name="Comma 259 3" xfId="5840" xr:uid="{00000000-0005-0000-0000-0000F8190000}"/>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0" xfId="5982" xr:uid="{00000000-0005-0000-0000-0000861A0000}"/>
    <cellStyle name="Comma 260 2" xfId="5983" xr:uid="{00000000-0005-0000-0000-0000871A0000}"/>
    <cellStyle name="Comma 260 3" xfId="5984" xr:uid="{00000000-0005-0000-0000-0000881A0000}"/>
    <cellStyle name="Comma 261" xfId="5985" xr:uid="{00000000-0005-0000-0000-0000891A0000}"/>
    <cellStyle name="Comma 261 2" xfId="5986" xr:uid="{00000000-0005-0000-0000-00008A1A0000}"/>
    <cellStyle name="Comma 261 3" xfId="5987" xr:uid="{00000000-0005-0000-0000-00008B1A0000}"/>
    <cellStyle name="Comma 262" xfId="5988" xr:uid="{00000000-0005-0000-0000-00008C1A0000}"/>
    <cellStyle name="Comma 262 2" xfId="5989" xr:uid="{00000000-0005-0000-0000-00008D1A0000}"/>
    <cellStyle name="Comma 262 3" xfId="5990" xr:uid="{00000000-0005-0000-0000-00008E1A0000}"/>
    <cellStyle name="Comma 263" xfId="5991" xr:uid="{00000000-0005-0000-0000-00008F1A0000}"/>
    <cellStyle name="Comma 263 2" xfId="5992" xr:uid="{00000000-0005-0000-0000-0000901A0000}"/>
    <cellStyle name="Comma 263 3" xfId="5993" xr:uid="{00000000-0005-0000-0000-0000911A0000}"/>
    <cellStyle name="Comma 264" xfId="5994" xr:uid="{00000000-0005-0000-0000-0000921A0000}"/>
    <cellStyle name="Comma 264 2" xfId="5995" xr:uid="{00000000-0005-0000-0000-0000931A0000}"/>
    <cellStyle name="Comma 264 3" xfId="5996" xr:uid="{00000000-0005-0000-0000-0000941A0000}"/>
    <cellStyle name="Comma 265" xfId="5997" xr:uid="{00000000-0005-0000-0000-0000951A0000}"/>
    <cellStyle name="Comma 265 2" xfId="5998" xr:uid="{00000000-0005-0000-0000-0000961A0000}"/>
    <cellStyle name="Comma 265 3" xfId="5999" xr:uid="{00000000-0005-0000-0000-0000971A0000}"/>
    <cellStyle name="Comma 266" xfId="6000" xr:uid="{00000000-0005-0000-0000-0000981A0000}"/>
    <cellStyle name="Comma 266 2" xfId="6001" xr:uid="{00000000-0005-0000-0000-0000991A0000}"/>
    <cellStyle name="Comma 266 3" xfId="6002" xr:uid="{00000000-0005-0000-0000-00009A1A0000}"/>
    <cellStyle name="Comma 267" xfId="6003" xr:uid="{00000000-0005-0000-0000-00009B1A0000}"/>
    <cellStyle name="Comma 267 2" xfId="6004" xr:uid="{00000000-0005-0000-0000-00009C1A0000}"/>
    <cellStyle name="Comma 267 3" xfId="6005" xr:uid="{00000000-0005-0000-0000-00009D1A0000}"/>
    <cellStyle name="Comma 268" xfId="6006" xr:uid="{00000000-0005-0000-0000-00009E1A0000}"/>
    <cellStyle name="Comma 268 2" xfId="6007" xr:uid="{00000000-0005-0000-0000-00009F1A0000}"/>
    <cellStyle name="Comma 268 3" xfId="6008" xr:uid="{00000000-0005-0000-0000-0000A01A0000}"/>
    <cellStyle name="Comma 269" xfId="6009" xr:uid="{00000000-0005-0000-0000-0000A11A0000}"/>
    <cellStyle name="Comma 269 2" xfId="6010" xr:uid="{00000000-0005-0000-0000-0000A21A0000}"/>
    <cellStyle name="Comma 269 3" xfId="6011" xr:uid="{00000000-0005-0000-0000-0000A31A0000}"/>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0" xfId="6153" xr:uid="{00000000-0005-0000-0000-0000311B0000}"/>
    <cellStyle name="Comma 270 2" xfId="6154" xr:uid="{00000000-0005-0000-0000-0000321B0000}"/>
    <cellStyle name="Comma 270 3" xfId="6155" xr:uid="{00000000-0005-0000-0000-0000331B0000}"/>
    <cellStyle name="Comma 271" xfId="6156" xr:uid="{00000000-0005-0000-0000-0000341B0000}"/>
    <cellStyle name="Comma 271 2" xfId="6157" xr:uid="{00000000-0005-0000-0000-0000351B0000}"/>
    <cellStyle name="Comma 271 3" xfId="6158" xr:uid="{00000000-0005-0000-0000-0000361B0000}"/>
    <cellStyle name="Comma 272" xfId="6159" xr:uid="{00000000-0005-0000-0000-0000371B0000}"/>
    <cellStyle name="Comma 272 2" xfId="6160" xr:uid="{00000000-0005-0000-0000-0000381B0000}"/>
    <cellStyle name="Comma 272 3" xfId="6161" xr:uid="{00000000-0005-0000-0000-0000391B0000}"/>
    <cellStyle name="Comma 273" xfId="6162" xr:uid="{00000000-0005-0000-0000-00003A1B0000}"/>
    <cellStyle name="Comma 273 2" xfId="6163" xr:uid="{00000000-0005-0000-0000-00003B1B0000}"/>
    <cellStyle name="Comma 273 3" xfId="6164" xr:uid="{00000000-0005-0000-0000-00003C1B0000}"/>
    <cellStyle name="Comma 274" xfId="6165" xr:uid="{00000000-0005-0000-0000-00003D1B0000}"/>
    <cellStyle name="Comma 274 2" xfId="6166" xr:uid="{00000000-0005-0000-0000-00003E1B0000}"/>
    <cellStyle name="Comma 274 3" xfId="6167" xr:uid="{00000000-0005-0000-0000-00003F1B0000}"/>
    <cellStyle name="Comma 275" xfId="6168" xr:uid="{00000000-0005-0000-0000-0000401B0000}"/>
    <cellStyle name="Comma 275 2" xfId="6169" xr:uid="{00000000-0005-0000-0000-0000411B0000}"/>
    <cellStyle name="Comma 275 3" xfId="6170" xr:uid="{00000000-0005-0000-0000-0000421B0000}"/>
    <cellStyle name="Comma 276" xfId="6171" xr:uid="{00000000-0005-0000-0000-0000431B0000}"/>
    <cellStyle name="Comma 276 2" xfId="6172" xr:uid="{00000000-0005-0000-0000-0000441B0000}"/>
    <cellStyle name="Comma 276 3" xfId="6173" xr:uid="{00000000-0005-0000-0000-0000451B0000}"/>
    <cellStyle name="Comma 277" xfId="6174" xr:uid="{00000000-0005-0000-0000-0000461B0000}"/>
    <cellStyle name="Comma 277 2" xfId="6175" xr:uid="{00000000-0005-0000-0000-0000471B0000}"/>
    <cellStyle name="Comma 277 3" xfId="6176" xr:uid="{00000000-0005-0000-0000-0000481B0000}"/>
    <cellStyle name="Comma 278" xfId="6177" xr:uid="{00000000-0005-0000-0000-0000491B0000}"/>
    <cellStyle name="Comma 278 2" xfId="6178" xr:uid="{00000000-0005-0000-0000-00004A1B0000}"/>
    <cellStyle name="Comma 278 3" xfId="6179" xr:uid="{00000000-0005-0000-0000-00004B1B0000}"/>
    <cellStyle name="Comma 279" xfId="6180" xr:uid="{00000000-0005-0000-0000-00004C1B0000}"/>
    <cellStyle name="Comma 279 2" xfId="6181" xr:uid="{00000000-0005-0000-0000-00004D1B0000}"/>
    <cellStyle name="Comma 279 3" xfId="6182" xr:uid="{00000000-0005-0000-0000-00004E1B0000}"/>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0" xfId="6319" xr:uid="{00000000-0005-0000-0000-0000D71B0000}"/>
    <cellStyle name="Comma 280 2" xfId="6320" xr:uid="{00000000-0005-0000-0000-0000D81B0000}"/>
    <cellStyle name="Comma 280 3" xfId="6321" xr:uid="{00000000-0005-0000-0000-0000D91B0000}"/>
    <cellStyle name="Comma 281" xfId="6322" xr:uid="{00000000-0005-0000-0000-0000DA1B0000}"/>
    <cellStyle name="Comma 281 2" xfId="6323" xr:uid="{00000000-0005-0000-0000-0000DB1B0000}"/>
    <cellStyle name="Comma 281 3" xfId="6324" xr:uid="{00000000-0005-0000-0000-0000DC1B0000}"/>
    <cellStyle name="Comma 282" xfId="6325" xr:uid="{00000000-0005-0000-0000-0000DD1B0000}"/>
    <cellStyle name="Comma 282 2" xfId="6326" xr:uid="{00000000-0005-0000-0000-0000DE1B0000}"/>
    <cellStyle name="Comma 282 3" xfId="6327" xr:uid="{00000000-0005-0000-0000-0000DF1B0000}"/>
    <cellStyle name="Comma 283" xfId="6328" xr:uid="{00000000-0005-0000-0000-0000E01B0000}"/>
    <cellStyle name="Comma 283 2" xfId="6329" xr:uid="{00000000-0005-0000-0000-0000E11B0000}"/>
    <cellStyle name="Comma 283 3" xfId="6330" xr:uid="{00000000-0005-0000-0000-0000E21B0000}"/>
    <cellStyle name="Comma 284" xfId="6331" xr:uid="{00000000-0005-0000-0000-0000E31B0000}"/>
    <cellStyle name="Comma 284 2" xfId="6332" xr:uid="{00000000-0005-0000-0000-0000E41B0000}"/>
    <cellStyle name="Comma 284 3" xfId="6333" xr:uid="{00000000-0005-0000-0000-0000E51B0000}"/>
    <cellStyle name="Comma 285" xfId="6334" xr:uid="{00000000-0005-0000-0000-0000E61B0000}"/>
    <cellStyle name="Comma 285 2" xfId="6335" xr:uid="{00000000-0005-0000-0000-0000E71B0000}"/>
    <cellStyle name="Comma 285 3" xfId="6336" xr:uid="{00000000-0005-0000-0000-0000E81B0000}"/>
    <cellStyle name="Comma 286" xfId="6337" xr:uid="{00000000-0005-0000-0000-0000E91B0000}"/>
    <cellStyle name="Comma 286 2" xfId="6338" xr:uid="{00000000-0005-0000-0000-0000EA1B0000}"/>
    <cellStyle name="Comma 286 3" xfId="6339" xr:uid="{00000000-0005-0000-0000-0000EB1B0000}"/>
    <cellStyle name="Comma 287" xfId="6340" xr:uid="{00000000-0005-0000-0000-0000EC1B0000}"/>
    <cellStyle name="Comma 287 2" xfId="6341" xr:uid="{00000000-0005-0000-0000-0000ED1B0000}"/>
    <cellStyle name="Comma 287 3" xfId="6342" xr:uid="{00000000-0005-0000-0000-0000EE1B0000}"/>
    <cellStyle name="Comma 288" xfId="6343" xr:uid="{00000000-0005-0000-0000-0000EF1B0000}"/>
    <cellStyle name="Comma 288 2" xfId="6344" xr:uid="{00000000-0005-0000-0000-0000F01B0000}"/>
    <cellStyle name="Comma 288 3" xfId="6345" xr:uid="{00000000-0005-0000-0000-0000F11B0000}"/>
    <cellStyle name="Comma 289" xfId="6346" xr:uid="{00000000-0005-0000-0000-0000F21B0000}"/>
    <cellStyle name="Comma 289 2" xfId="6347" xr:uid="{00000000-0005-0000-0000-0000F31B0000}"/>
    <cellStyle name="Comma 289 3" xfId="6348" xr:uid="{00000000-0005-0000-0000-0000F41B0000}"/>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0" xfId="6485" xr:uid="{00000000-0005-0000-0000-00007D1C0000}"/>
    <cellStyle name="Comma 290 2" xfId="6486" xr:uid="{00000000-0005-0000-0000-00007E1C0000}"/>
    <cellStyle name="Comma 290 3" xfId="6487" xr:uid="{00000000-0005-0000-0000-00007F1C0000}"/>
    <cellStyle name="Comma 291" xfId="6488" xr:uid="{00000000-0005-0000-0000-0000801C0000}"/>
    <cellStyle name="Comma 291 2" xfId="6489" xr:uid="{00000000-0005-0000-0000-0000811C0000}"/>
    <cellStyle name="Comma 291 3" xfId="6490" xr:uid="{00000000-0005-0000-0000-0000821C0000}"/>
    <cellStyle name="Comma 292" xfId="6491" xr:uid="{00000000-0005-0000-0000-0000831C0000}"/>
    <cellStyle name="Comma 292 2" xfId="6492" xr:uid="{00000000-0005-0000-0000-0000841C0000}"/>
    <cellStyle name="Comma 292 3" xfId="6493" xr:uid="{00000000-0005-0000-0000-0000851C0000}"/>
    <cellStyle name="Comma 293" xfId="6494" xr:uid="{00000000-0005-0000-0000-0000861C0000}"/>
    <cellStyle name="Comma 293 2" xfId="6495" xr:uid="{00000000-0005-0000-0000-0000871C0000}"/>
    <cellStyle name="Comma 293 3" xfId="6496" xr:uid="{00000000-0005-0000-0000-0000881C0000}"/>
    <cellStyle name="Comma 294" xfId="6497" xr:uid="{00000000-0005-0000-0000-0000891C0000}"/>
    <cellStyle name="Comma 294 2" xfId="6498" xr:uid="{00000000-0005-0000-0000-00008A1C0000}"/>
    <cellStyle name="Comma 294 3" xfId="6499" xr:uid="{00000000-0005-0000-0000-00008B1C0000}"/>
    <cellStyle name="Comma 295" xfId="6500" xr:uid="{00000000-0005-0000-0000-00008C1C0000}"/>
    <cellStyle name="Comma 295 2" xfId="6501" xr:uid="{00000000-0005-0000-0000-00008D1C0000}"/>
    <cellStyle name="Comma 295 3" xfId="6502" xr:uid="{00000000-0005-0000-0000-00008E1C0000}"/>
    <cellStyle name="Comma 296" xfId="6503" xr:uid="{00000000-0005-0000-0000-00008F1C0000}"/>
    <cellStyle name="Comma 296 2" xfId="6504" xr:uid="{00000000-0005-0000-0000-0000901C0000}"/>
    <cellStyle name="Comma 296 3" xfId="6505" xr:uid="{00000000-0005-0000-0000-0000911C0000}"/>
    <cellStyle name="Comma 297" xfId="6506" xr:uid="{00000000-0005-0000-0000-0000921C0000}"/>
    <cellStyle name="Comma 297 2" xfId="6507" xr:uid="{00000000-0005-0000-0000-0000931C0000}"/>
    <cellStyle name="Comma 297 3" xfId="6508" xr:uid="{00000000-0005-0000-0000-0000941C0000}"/>
    <cellStyle name="Comma 298" xfId="6509" xr:uid="{00000000-0005-0000-0000-0000951C0000}"/>
    <cellStyle name="Comma 298 2" xfId="6510" xr:uid="{00000000-0005-0000-0000-0000961C0000}"/>
    <cellStyle name="Comma 298 3" xfId="6511" xr:uid="{00000000-0005-0000-0000-0000971C0000}"/>
    <cellStyle name="Comma 299" xfId="6512" xr:uid="{00000000-0005-0000-0000-0000981C0000}"/>
    <cellStyle name="Comma 299 2" xfId="6513" xr:uid="{00000000-0005-0000-0000-0000991C0000}"/>
    <cellStyle name="Comma 299 3" xfId="6514" xr:uid="{00000000-0005-0000-0000-00009A1C0000}"/>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7" xr:uid="{00000000-0005-0000-0000-0000B01C000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8" xr:uid="{00000000-0005-0000-0000-0000C11C0000}"/>
    <cellStyle name="Comma 3 2 5" xfId="6552" xr:uid="{00000000-0005-0000-0000-0000C21C0000}"/>
    <cellStyle name="Comma 3 2 5 2" xfId="6553" xr:uid="{00000000-0005-0000-0000-0000C31C0000}"/>
    <cellStyle name="Comma 3 2 5 3" xfId="6554" xr:uid="{00000000-0005-0000-0000-0000C41C0000}"/>
    <cellStyle name="Comma 3 2 6" xfId="6555" xr:uid="{00000000-0005-0000-0000-0000C51C0000}"/>
    <cellStyle name="Comma 3 2 6 2" xfId="6556" xr:uid="{00000000-0005-0000-0000-0000C61C0000}"/>
    <cellStyle name="Comma 3 2 6 3" xfId="6557" xr:uid="{00000000-0005-0000-0000-0000C71C0000}"/>
    <cellStyle name="Comma 3 2 7" xfId="6558" xr:uid="{00000000-0005-0000-0000-0000C81C0000}"/>
    <cellStyle name="Comma 3 2 7 2" xfId="6559" xr:uid="{00000000-0005-0000-0000-0000C91C0000}"/>
    <cellStyle name="Comma 3 2 7 3" xfId="6560" xr:uid="{00000000-0005-0000-0000-0000CA1C0000}"/>
    <cellStyle name="Comma 3 2 8" xfId="6561" xr:uid="{00000000-0005-0000-0000-0000CB1C0000}"/>
    <cellStyle name="Comma 3 2 9" xfId="6562" xr:uid="{00000000-0005-0000-0000-0000CC1C0000}"/>
    <cellStyle name="Comma 3 3" xfId="6563" xr:uid="{00000000-0005-0000-0000-0000CD1C0000}"/>
    <cellStyle name="Comma 3 3 10" xfId="6564" xr:uid="{00000000-0005-0000-0000-0000CE1C0000}"/>
    <cellStyle name="Comma 3 3 10 2" xfId="20439" xr:uid="{00000000-0005-0000-0000-0000CF1C0000}"/>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40" xr:uid="{00000000-0005-0000-0000-0000FE1C0000}"/>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1" xr:uid="{00000000-0005-0000-0000-0000181D0000}"/>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0" xfId="6778" xr:uid="{00000000-0005-0000-0000-0000A71D0000}"/>
    <cellStyle name="Comma 300 2" xfId="6779" xr:uid="{00000000-0005-0000-0000-0000A81D0000}"/>
    <cellStyle name="Comma 300 3" xfId="6780" xr:uid="{00000000-0005-0000-0000-0000A91D0000}"/>
    <cellStyle name="Comma 301" xfId="6781" xr:uid="{00000000-0005-0000-0000-0000AA1D0000}"/>
    <cellStyle name="Comma 301 2" xfId="6782" xr:uid="{00000000-0005-0000-0000-0000AB1D0000}"/>
    <cellStyle name="Comma 301 3" xfId="6783" xr:uid="{00000000-0005-0000-0000-0000AC1D0000}"/>
    <cellStyle name="Comma 302" xfId="6784" xr:uid="{00000000-0005-0000-0000-0000AD1D0000}"/>
    <cellStyle name="Comma 302 2" xfId="6785" xr:uid="{00000000-0005-0000-0000-0000AE1D0000}"/>
    <cellStyle name="Comma 302 3" xfId="6786" xr:uid="{00000000-0005-0000-0000-0000AF1D0000}"/>
    <cellStyle name="Comma 303" xfId="6787" xr:uid="{00000000-0005-0000-0000-0000B01D0000}"/>
    <cellStyle name="Comma 303 2" xfId="6788" xr:uid="{00000000-0005-0000-0000-0000B11D0000}"/>
    <cellStyle name="Comma 303 3" xfId="6789" xr:uid="{00000000-0005-0000-0000-0000B21D0000}"/>
    <cellStyle name="Comma 304" xfId="6790" xr:uid="{00000000-0005-0000-0000-0000B31D0000}"/>
    <cellStyle name="Comma 304 2" xfId="6791" xr:uid="{00000000-0005-0000-0000-0000B41D0000}"/>
    <cellStyle name="Comma 305" xfId="6792" xr:uid="{00000000-0005-0000-0000-0000B51D0000}"/>
    <cellStyle name="Comma 305 2" xfId="6793" xr:uid="{00000000-0005-0000-0000-0000B61D0000}"/>
    <cellStyle name="Comma 306" xfId="6794" xr:uid="{00000000-0005-0000-0000-0000B71D0000}"/>
    <cellStyle name="Comma 306 2" xfId="6795" xr:uid="{00000000-0005-0000-0000-0000B81D0000}"/>
    <cellStyle name="Comma 307" xfId="6796" xr:uid="{00000000-0005-0000-0000-0000B91D0000}"/>
    <cellStyle name="Comma 307 2" xfId="6797" xr:uid="{00000000-0005-0000-0000-0000BA1D0000}"/>
    <cellStyle name="Comma 308" xfId="6798" xr:uid="{00000000-0005-0000-0000-0000BB1D0000}"/>
    <cellStyle name="Comma 308 2" xfId="6799" xr:uid="{00000000-0005-0000-0000-0000BC1D0000}"/>
    <cellStyle name="Comma 309" xfId="6800" xr:uid="{00000000-0005-0000-0000-0000BD1D0000}"/>
    <cellStyle name="Comma 309 2" xfId="6801" xr:uid="{00000000-0005-0000-0000-0000BE1D0000}"/>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0" xfId="6940" xr:uid="{00000000-0005-0000-0000-0000491E0000}"/>
    <cellStyle name="Comma 310 2" xfId="6941" xr:uid="{00000000-0005-0000-0000-00004A1E0000}"/>
    <cellStyle name="Comma 311" xfId="6942" xr:uid="{00000000-0005-0000-0000-00004B1E0000}"/>
    <cellStyle name="Comma 311 2" xfId="6943" xr:uid="{00000000-0005-0000-0000-00004C1E0000}"/>
    <cellStyle name="Comma 312" xfId="6944" xr:uid="{00000000-0005-0000-0000-00004D1E0000}"/>
    <cellStyle name="Comma 312 2" xfId="6945" xr:uid="{00000000-0005-0000-0000-00004E1E0000}"/>
    <cellStyle name="Comma 313" xfId="6946" xr:uid="{00000000-0005-0000-0000-00004F1E0000}"/>
    <cellStyle name="Comma 313 2" xfId="6947" xr:uid="{00000000-0005-0000-0000-0000501E0000}"/>
    <cellStyle name="Comma 314" xfId="6948" xr:uid="{00000000-0005-0000-0000-0000511E0000}"/>
    <cellStyle name="Comma 314 2" xfId="6949" xr:uid="{00000000-0005-0000-0000-0000521E0000}"/>
    <cellStyle name="Comma 315" xfId="6950" xr:uid="{00000000-0005-0000-0000-0000531E0000}"/>
    <cellStyle name="Comma 315 2" xfId="6951" xr:uid="{00000000-0005-0000-0000-0000541E0000}"/>
    <cellStyle name="Comma 316" xfId="6952" xr:uid="{00000000-0005-0000-0000-0000551E0000}"/>
    <cellStyle name="Comma 316 2" xfId="6953" xr:uid="{00000000-0005-0000-0000-0000561E0000}"/>
    <cellStyle name="Comma 317" xfId="6954" xr:uid="{00000000-0005-0000-0000-0000571E0000}"/>
    <cellStyle name="Comma 317 2" xfId="6955" xr:uid="{00000000-0005-0000-0000-0000581E0000}"/>
    <cellStyle name="Comma 318" xfId="6956" xr:uid="{00000000-0005-0000-0000-0000591E0000}"/>
    <cellStyle name="Comma 318 2" xfId="6957" xr:uid="{00000000-0005-0000-0000-00005A1E0000}"/>
    <cellStyle name="Comma 319" xfId="6958" xr:uid="{00000000-0005-0000-0000-00005B1E0000}"/>
    <cellStyle name="Comma 319 2" xfId="6959" xr:uid="{00000000-0005-0000-0000-00005C1E0000}"/>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0" xfId="7099" xr:uid="{00000000-0005-0000-0000-0000E81E0000}"/>
    <cellStyle name="Comma 320 2" xfId="7100" xr:uid="{00000000-0005-0000-0000-0000E91E0000}"/>
    <cellStyle name="Comma 321" xfId="7101" xr:uid="{00000000-0005-0000-0000-0000EA1E0000}"/>
    <cellStyle name="Comma 321 2" xfId="7102" xr:uid="{00000000-0005-0000-0000-0000EB1E0000}"/>
    <cellStyle name="Comma 322" xfId="7103" xr:uid="{00000000-0005-0000-0000-0000EC1E0000}"/>
    <cellStyle name="Comma 322 2" xfId="7104" xr:uid="{00000000-0005-0000-0000-0000ED1E0000}"/>
    <cellStyle name="Comma 323" xfId="7105" xr:uid="{00000000-0005-0000-0000-0000EE1E0000}"/>
    <cellStyle name="Comma 323 2" xfId="7106" xr:uid="{00000000-0005-0000-0000-0000EF1E0000}"/>
    <cellStyle name="Comma 324" xfId="7107" xr:uid="{00000000-0005-0000-0000-0000F01E0000}"/>
    <cellStyle name="Comma 324 2" xfId="7108" xr:uid="{00000000-0005-0000-0000-0000F11E0000}"/>
    <cellStyle name="Comma 325" xfId="7109" xr:uid="{00000000-0005-0000-0000-0000F21E0000}"/>
    <cellStyle name="Comma 325 2" xfId="7110" xr:uid="{00000000-0005-0000-0000-0000F31E0000}"/>
    <cellStyle name="Comma 326" xfId="7111" xr:uid="{00000000-0005-0000-0000-0000F41E0000}"/>
    <cellStyle name="Comma 326 2" xfId="7112" xr:uid="{00000000-0005-0000-0000-0000F51E0000}"/>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0" xfId="7404" xr:uid="{00000000-0005-0000-0000-000019200000}"/>
    <cellStyle name="Comma 341" xfId="7405" xr:uid="{00000000-0005-0000-0000-00001A200000}"/>
    <cellStyle name="Comma 342" xfId="7406" xr:uid="{00000000-0005-0000-0000-00001B200000}"/>
    <cellStyle name="Comma 343" xfId="25583" xr:uid="{00000000-0005-0000-0000-00001C200000}"/>
    <cellStyle name="Comma 344" xfId="25589" xr:uid="{00000000-0005-0000-0000-00001D200000}"/>
    <cellStyle name="Comma 345" xfId="25597" xr:uid="{00000000-0005-0000-0000-00001E200000}"/>
    <cellStyle name="Comma 346" xfId="25601" xr:uid="{00000000-0005-0000-0000-00001F200000}"/>
    <cellStyle name="Comma 347" xfId="25604" xr:uid="{00000000-0005-0000-0000-000020200000}"/>
    <cellStyle name="Comma 348" xfId="25606" xr:uid="{00000000-0005-0000-0000-000021200000}"/>
    <cellStyle name="Comma 349" xfId="25614"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4" xfId="8123" xr:uid="{00000000-0005-0000-0000-0000EF220000}"/>
    <cellStyle name="Comma 4 4 2" xfId="8124" xr:uid="{00000000-0005-0000-0000-0000F0220000}"/>
    <cellStyle name="Comma 4 4 3" xfId="8125" xr:uid="{00000000-0005-0000-0000-0000F1220000}"/>
    <cellStyle name="Comma 4 5" xfId="8126" xr:uid="{00000000-0005-0000-0000-0000F2220000}"/>
    <cellStyle name="Comma 4 5 2" xfId="8127" xr:uid="{00000000-0005-0000-0000-0000F3220000}"/>
    <cellStyle name="Comma 4 5 3" xfId="8128" xr:uid="{00000000-0005-0000-0000-0000F4220000}"/>
    <cellStyle name="Comma 4 6" xfId="8129" xr:uid="{00000000-0005-0000-0000-0000F5220000}"/>
    <cellStyle name="Comma 4 6 2" xfId="8130" xr:uid="{00000000-0005-0000-0000-0000F6220000}"/>
    <cellStyle name="Comma 4 6 3" xfId="8131" xr:uid="{00000000-0005-0000-0000-0000F7220000}"/>
    <cellStyle name="Comma 4 7" xfId="8132" xr:uid="{00000000-0005-0000-0000-0000F8220000}"/>
    <cellStyle name="Comma 4 8" xfId="8133" xr:uid="{00000000-0005-0000-0000-0000F9220000}"/>
    <cellStyle name="Comma 4 9" xfId="8134" xr:uid="{00000000-0005-0000-0000-0000FA22000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3" xfId="9025" xr:uid="{00000000-0005-0000-0000-000075260000}"/>
    <cellStyle name="Comma 46 3 2" xfId="9026" xr:uid="{00000000-0005-0000-0000-000076260000}"/>
    <cellStyle name="Comma 46 4" xfId="9027" xr:uid="{00000000-0005-0000-0000-000077260000}"/>
    <cellStyle name="Comma 46 4 2" xfId="9028" xr:uid="{00000000-0005-0000-0000-000078260000}"/>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3" xfId="9046" xr:uid="{00000000-0005-0000-0000-00008A260000}"/>
    <cellStyle name="Comma 47 3 2" xfId="9047" xr:uid="{00000000-0005-0000-0000-00008B260000}"/>
    <cellStyle name="Comma 47 4" xfId="9048" xr:uid="{00000000-0005-0000-0000-00008C260000}"/>
    <cellStyle name="Comma 47 4 2" xfId="9049" xr:uid="{00000000-0005-0000-0000-00008D260000}"/>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3" xfId="9067" xr:uid="{00000000-0005-0000-0000-00009F260000}"/>
    <cellStyle name="Comma 48 3 2" xfId="9068" xr:uid="{00000000-0005-0000-0000-0000A0260000}"/>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3" xfId="9087" xr:uid="{00000000-0005-0000-0000-0000B3260000}"/>
    <cellStyle name="Comma 49 3 2" xfId="9088" xr:uid="{00000000-0005-0000-0000-0000B4260000}"/>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3" xfId="9126" xr:uid="{00000000-0005-0000-0000-0000DA260000}"/>
    <cellStyle name="Comma 50 3 2" xfId="9127" xr:uid="{00000000-0005-0000-0000-0000DB260000}"/>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3" xfId="9146" xr:uid="{00000000-0005-0000-0000-0000EE260000}"/>
    <cellStyle name="Comma 51 3 2" xfId="9147" xr:uid="{00000000-0005-0000-0000-0000EF260000}"/>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3" xfId="9166" xr:uid="{00000000-0005-0000-0000-000002270000}"/>
    <cellStyle name="Comma 52 3 2" xfId="9167" xr:uid="{00000000-0005-0000-0000-000003270000}"/>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2" xr:uid="{00000000-0005-0000-0000-00001C27000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3" xr:uid="{00000000-0005-0000-0000-000028270000}"/>
    <cellStyle name="Comma 54 4" xfId="9203" xr:uid="{00000000-0005-0000-0000-000029270000}"/>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4" xr:uid="{00000000-0005-0000-0000-00002F270000}"/>
    <cellStyle name="Comma 55 4" xfId="9209" xr:uid="{00000000-0005-0000-0000-000030270000}"/>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5" xr:uid="{00000000-0005-0000-0000-000036270000}"/>
    <cellStyle name="Comma 56 4" xfId="9215" xr:uid="{00000000-0005-0000-0000-000037270000}"/>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6" xr:uid="{00000000-0005-0000-0000-00003D270000}"/>
    <cellStyle name="Comma 57 4" xfId="9221" xr:uid="{00000000-0005-0000-0000-00003E270000}"/>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7" xr:uid="{00000000-0005-0000-0000-000044270000}"/>
    <cellStyle name="Comma 58 4" xfId="9227" xr:uid="{00000000-0005-0000-0000-000045270000}"/>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8" xr:uid="{00000000-0005-0000-0000-00004B270000}"/>
    <cellStyle name="Comma 59 4" xfId="9233" xr:uid="{00000000-0005-0000-0000-00004C270000}"/>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9" xr:uid="{00000000-0005-0000-0000-000088270000}"/>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50" xr:uid="{00000000-0005-0000-0000-00009C270000}"/>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0" xfId="9410" xr:uid="{00000000-0005-0000-0000-0000FF270000}"/>
    <cellStyle name="Comma 60 2" xfId="9411" xr:uid="{00000000-0005-0000-0000-000000280000}"/>
    <cellStyle name="Comma 60 2 2" xfId="9412" xr:uid="{00000000-0005-0000-0000-000001280000}"/>
    <cellStyle name="Comma 60 3" xfId="9413" xr:uid="{00000000-0005-0000-0000-000002280000}"/>
    <cellStyle name="Comma 60 3 2" xfId="9414" xr:uid="{00000000-0005-0000-0000-000003280000}"/>
    <cellStyle name="Comma 60 3 2 2" xfId="20451" xr:uid="{00000000-0005-0000-0000-000004280000}"/>
    <cellStyle name="Comma 60 4" xfId="9415" xr:uid="{00000000-0005-0000-0000-000005280000}"/>
    <cellStyle name="Comma 60 5" xfId="9416" xr:uid="{00000000-0005-0000-0000-000006280000}"/>
    <cellStyle name="Comma 61" xfId="9417" xr:uid="{00000000-0005-0000-0000-000007280000}"/>
    <cellStyle name="Comma 61 2" xfId="9418" xr:uid="{00000000-0005-0000-0000-000008280000}"/>
    <cellStyle name="Comma 61 2 2" xfId="9419" xr:uid="{00000000-0005-0000-0000-000009280000}"/>
    <cellStyle name="Comma 61 3" xfId="9420" xr:uid="{00000000-0005-0000-0000-00000A280000}"/>
    <cellStyle name="Comma 61 3 2" xfId="9421" xr:uid="{00000000-0005-0000-0000-00000B280000}"/>
    <cellStyle name="Comma 61 3 2 2" xfId="20452" xr:uid="{00000000-0005-0000-0000-00000C280000}"/>
    <cellStyle name="Comma 61 4" xfId="9422" xr:uid="{00000000-0005-0000-0000-00000D280000}"/>
    <cellStyle name="Comma 61 5" xfId="9423" xr:uid="{00000000-0005-0000-0000-00000E280000}"/>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3" xr:uid="{00000000-0005-0000-0000-000014280000}"/>
    <cellStyle name="Comma 62 4" xfId="9429" xr:uid="{00000000-0005-0000-0000-000015280000}"/>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4" xr:uid="{00000000-0005-0000-0000-00001B280000}"/>
    <cellStyle name="Comma 63 4" xfId="9435" xr:uid="{00000000-0005-0000-0000-00001C280000}"/>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0" xfId="9495" xr:uid="{00000000-0005-0000-0000-000058280000}"/>
    <cellStyle name="Comma 7 2 20 2" xfId="20455" xr:uid="{00000000-0005-0000-0000-000059280000}"/>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1" xfId="9520" xr:uid="{00000000-0005-0000-0000-000072280000}"/>
    <cellStyle name="Comma 71 2" xfId="9521" xr:uid="{00000000-0005-0000-0000-000073280000}"/>
    <cellStyle name="Comma 71 2 2" xfId="9522" xr:uid="{00000000-0005-0000-0000-000074280000}"/>
    <cellStyle name="Comma 71 3" xfId="9523" xr:uid="{00000000-0005-0000-0000-000075280000}"/>
    <cellStyle name="Comma 71 4" xfId="9524" xr:uid="{00000000-0005-0000-0000-000076280000}"/>
    <cellStyle name="Comma 71 5" xfId="9525" xr:uid="{00000000-0005-0000-0000-000077280000}"/>
    <cellStyle name="Comma 72" xfId="9526" xr:uid="{00000000-0005-0000-0000-000078280000}"/>
    <cellStyle name="Comma 72 2" xfId="9527" xr:uid="{00000000-0005-0000-0000-000079280000}"/>
    <cellStyle name="Comma 72 2 2" xfId="9528" xr:uid="{00000000-0005-0000-0000-00007A280000}"/>
    <cellStyle name="Comma 72 3" xfId="9529" xr:uid="{00000000-0005-0000-0000-00007B280000}"/>
    <cellStyle name="Comma 72 4" xfId="9530" xr:uid="{00000000-0005-0000-0000-00007C280000}"/>
    <cellStyle name="Comma 72 5" xfId="9531" xr:uid="{00000000-0005-0000-0000-00007D280000}"/>
    <cellStyle name="Comma 73" xfId="9532" xr:uid="{00000000-0005-0000-0000-00007E280000}"/>
    <cellStyle name="Comma 73 2" xfId="9533" xr:uid="{00000000-0005-0000-0000-00007F280000}"/>
    <cellStyle name="Comma 73 2 2" xfId="9534" xr:uid="{00000000-0005-0000-0000-000080280000}"/>
    <cellStyle name="Comma 73 3" xfId="9535" xr:uid="{00000000-0005-0000-0000-000081280000}"/>
    <cellStyle name="Comma 73 4" xfId="9536" xr:uid="{00000000-0005-0000-0000-000082280000}"/>
    <cellStyle name="Comma 73 5" xfId="9537" xr:uid="{00000000-0005-0000-0000-000083280000}"/>
    <cellStyle name="Comma 74" xfId="9538" xr:uid="{00000000-0005-0000-0000-000084280000}"/>
    <cellStyle name="Comma 74 2" xfId="9539" xr:uid="{00000000-0005-0000-0000-000085280000}"/>
    <cellStyle name="Comma 74 2 2" xfId="9540" xr:uid="{00000000-0005-0000-0000-000086280000}"/>
    <cellStyle name="Comma 74 3" xfId="9541" xr:uid="{00000000-0005-0000-0000-000087280000}"/>
    <cellStyle name="Comma 74 4" xfId="9542" xr:uid="{00000000-0005-0000-0000-000088280000}"/>
    <cellStyle name="Comma 74 5" xfId="9543" xr:uid="{00000000-0005-0000-0000-000089280000}"/>
    <cellStyle name="Comma 75" xfId="9544" xr:uid="{00000000-0005-0000-0000-00008A280000}"/>
    <cellStyle name="Comma 75 2" xfId="9545" xr:uid="{00000000-0005-0000-0000-00008B280000}"/>
    <cellStyle name="Comma 75 2 2" xfId="9546" xr:uid="{00000000-0005-0000-0000-00008C280000}"/>
    <cellStyle name="Comma 75 3" xfId="9547" xr:uid="{00000000-0005-0000-0000-00008D280000}"/>
    <cellStyle name="Comma 75 4" xfId="9548" xr:uid="{00000000-0005-0000-0000-00008E280000}"/>
    <cellStyle name="Comma 75 5" xfId="9549" xr:uid="{00000000-0005-0000-0000-00008F280000}"/>
    <cellStyle name="Comma 76" xfId="9550" xr:uid="{00000000-0005-0000-0000-000090280000}"/>
    <cellStyle name="Comma 76 2" xfId="9551" xr:uid="{00000000-0005-0000-0000-000091280000}"/>
    <cellStyle name="Comma 76 2 2" xfId="9552" xr:uid="{00000000-0005-0000-0000-000092280000}"/>
    <cellStyle name="Comma 76 3" xfId="9553" xr:uid="{00000000-0005-0000-0000-000093280000}"/>
    <cellStyle name="Comma 76 4" xfId="9554" xr:uid="{00000000-0005-0000-0000-000094280000}"/>
    <cellStyle name="Comma 76 5" xfId="9555" xr:uid="{00000000-0005-0000-0000-000095280000}"/>
    <cellStyle name="Comma 77" xfId="9556" xr:uid="{00000000-0005-0000-0000-000096280000}"/>
    <cellStyle name="Comma 77 2" xfId="9557" xr:uid="{00000000-0005-0000-0000-000097280000}"/>
    <cellStyle name="Comma 77 2 2" xfId="9558" xr:uid="{00000000-0005-0000-0000-000098280000}"/>
    <cellStyle name="Comma 77 3" xfId="9559" xr:uid="{00000000-0005-0000-0000-000099280000}"/>
    <cellStyle name="Comma 77 4" xfId="9560" xr:uid="{00000000-0005-0000-0000-00009A280000}"/>
    <cellStyle name="Comma 77 5" xfId="9561" xr:uid="{00000000-0005-0000-0000-00009B280000}"/>
    <cellStyle name="Comma 78" xfId="9562" xr:uid="{00000000-0005-0000-0000-00009C280000}"/>
    <cellStyle name="Comma 78 2" xfId="9563" xr:uid="{00000000-0005-0000-0000-00009D280000}"/>
    <cellStyle name="Comma 78 2 2" xfId="9564" xr:uid="{00000000-0005-0000-0000-00009E280000}"/>
    <cellStyle name="Comma 78 3" xfId="9565" xr:uid="{00000000-0005-0000-0000-00009F280000}"/>
    <cellStyle name="Comma 78 4" xfId="9566" xr:uid="{00000000-0005-0000-0000-0000A0280000}"/>
    <cellStyle name="Comma 78 5" xfId="9567" xr:uid="{00000000-0005-0000-0000-0000A1280000}"/>
    <cellStyle name="Comma 79" xfId="9568" xr:uid="{00000000-0005-0000-0000-0000A2280000}"/>
    <cellStyle name="Comma 79 2" xfId="9569" xr:uid="{00000000-0005-0000-0000-0000A3280000}"/>
    <cellStyle name="Comma 79 2 2" xfId="9570" xr:uid="{00000000-0005-0000-0000-0000A4280000}"/>
    <cellStyle name="Comma 79 3" xfId="9571" xr:uid="{00000000-0005-0000-0000-0000A5280000}"/>
    <cellStyle name="Comma 79 4" xfId="9572" xr:uid="{00000000-0005-0000-0000-0000A6280000}"/>
    <cellStyle name="Comma 79 5" xfId="9573" xr:uid="{00000000-0005-0000-0000-0000A7280000}"/>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3" xfId="9600" xr:uid="{00000000-0005-0000-0000-0000C2280000}"/>
    <cellStyle name="Comma 8 2 2 3 2" xfId="9601" xr:uid="{00000000-0005-0000-0000-0000C3280000}"/>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0" xfId="9643" xr:uid="{00000000-0005-0000-0000-0000ED280000}"/>
    <cellStyle name="Comma 80 2" xfId="9644" xr:uid="{00000000-0005-0000-0000-0000EE280000}"/>
    <cellStyle name="Comma 80 2 2" xfId="9645" xr:uid="{00000000-0005-0000-0000-0000EF280000}"/>
    <cellStyle name="Comma 80 3" xfId="9646" xr:uid="{00000000-0005-0000-0000-0000F0280000}"/>
    <cellStyle name="Comma 80 4" xfId="9647" xr:uid="{00000000-0005-0000-0000-0000F1280000}"/>
    <cellStyle name="Comma 80 5" xfId="9648" xr:uid="{00000000-0005-0000-0000-0000F2280000}"/>
    <cellStyle name="Comma 81" xfId="9649" xr:uid="{00000000-0005-0000-0000-0000F3280000}"/>
    <cellStyle name="Comma 81 2" xfId="9650" xr:uid="{00000000-0005-0000-0000-0000F4280000}"/>
    <cellStyle name="Comma 81 2 2" xfId="9651" xr:uid="{00000000-0005-0000-0000-0000F5280000}"/>
    <cellStyle name="Comma 81 3" xfId="9652" xr:uid="{00000000-0005-0000-0000-0000F6280000}"/>
    <cellStyle name="Comma 81 4" xfId="9653" xr:uid="{00000000-0005-0000-0000-0000F7280000}"/>
    <cellStyle name="Comma 81 5" xfId="9654" xr:uid="{00000000-0005-0000-0000-0000F8280000}"/>
    <cellStyle name="Comma 82" xfId="9655" xr:uid="{00000000-0005-0000-0000-0000F9280000}"/>
    <cellStyle name="Comma 82 2" xfId="9656" xr:uid="{00000000-0005-0000-0000-0000FA280000}"/>
    <cellStyle name="Comma 82 2 2" xfId="9657" xr:uid="{00000000-0005-0000-0000-0000FB280000}"/>
    <cellStyle name="Comma 82 3" xfId="9658" xr:uid="{00000000-0005-0000-0000-0000FC280000}"/>
    <cellStyle name="Comma 82 4" xfId="9659" xr:uid="{00000000-0005-0000-0000-0000FD280000}"/>
    <cellStyle name="Comma 82 5" xfId="9660" xr:uid="{00000000-0005-0000-0000-0000FE280000}"/>
    <cellStyle name="Comma 83" xfId="9661" xr:uid="{00000000-0005-0000-0000-0000FF280000}"/>
    <cellStyle name="Comma 83 2" xfId="9662" xr:uid="{00000000-0005-0000-0000-000000290000}"/>
    <cellStyle name="Comma 83 2 2" xfId="9663" xr:uid="{00000000-0005-0000-0000-000001290000}"/>
    <cellStyle name="Comma 83 3" xfId="9664" xr:uid="{00000000-0005-0000-0000-000002290000}"/>
    <cellStyle name="Comma 83 4" xfId="9665" xr:uid="{00000000-0005-0000-0000-000003290000}"/>
    <cellStyle name="Comma 83 5" xfId="9666" xr:uid="{00000000-0005-0000-0000-000004290000}"/>
    <cellStyle name="Comma 84" xfId="9667" xr:uid="{00000000-0005-0000-0000-000005290000}"/>
    <cellStyle name="Comma 84 2" xfId="9668" xr:uid="{00000000-0005-0000-0000-000006290000}"/>
    <cellStyle name="Comma 84 2 2" xfId="9669" xr:uid="{00000000-0005-0000-0000-000007290000}"/>
    <cellStyle name="Comma 84 3" xfId="9670" xr:uid="{00000000-0005-0000-0000-000008290000}"/>
    <cellStyle name="Comma 84 4" xfId="9671" xr:uid="{00000000-0005-0000-0000-000009290000}"/>
    <cellStyle name="Comma 84 5" xfId="9672" xr:uid="{00000000-0005-0000-0000-00000A290000}"/>
    <cellStyle name="Comma 85" xfId="9673" xr:uid="{00000000-0005-0000-0000-00000B290000}"/>
    <cellStyle name="Comma 85 2" xfId="9674" xr:uid="{00000000-0005-0000-0000-00000C290000}"/>
    <cellStyle name="Comma 85 2 2" xfId="9675" xr:uid="{00000000-0005-0000-0000-00000D290000}"/>
    <cellStyle name="Comma 85 3" xfId="9676" xr:uid="{00000000-0005-0000-0000-00000E290000}"/>
    <cellStyle name="Comma 85 4" xfId="9677" xr:uid="{00000000-0005-0000-0000-00000F290000}"/>
    <cellStyle name="Comma 85 5" xfId="9678" xr:uid="{00000000-0005-0000-0000-000010290000}"/>
    <cellStyle name="Comma 86" xfId="9679" xr:uid="{00000000-0005-0000-0000-000011290000}"/>
    <cellStyle name="Comma 86 2" xfId="9680" xr:uid="{00000000-0005-0000-0000-000012290000}"/>
    <cellStyle name="Comma 86 2 2" xfId="9681" xr:uid="{00000000-0005-0000-0000-000013290000}"/>
    <cellStyle name="Comma 86 3" xfId="9682" xr:uid="{00000000-0005-0000-0000-000014290000}"/>
    <cellStyle name="Comma 86 4" xfId="9683" xr:uid="{00000000-0005-0000-0000-000015290000}"/>
    <cellStyle name="Comma 86 5" xfId="9684" xr:uid="{00000000-0005-0000-0000-000016290000}"/>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3" xfId="9731" xr:uid="{00000000-0005-0000-0000-000045290000}"/>
    <cellStyle name="Comma 9 2 3 2" xfId="9732" xr:uid="{00000000-0005-0000-0000-000046290000}"/>
    <cellStyle name="Comma 9 2 3 3" xfId="9733" xr:uid="{00000000-0005-0000-0000-000047290000}"/>
    <cellStyle name="Comma 9 2 4" xfId="9734" xr:uid="{00000000-0005-0000-0000-000048290000}"/>
    <cellStyle name="Comma 9 2 4 2" xfId="9735" xr:uid="{00000000-0005-0000-0000-000049290000}"/>
    <cellStyle name="Comma 9 2 4 3" xfId="9736" xr:uid="{00000000-0005-0000-0000-00004A290000}"/>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Output.REC" xfId="9821" xr:uid="{00000000-0005-0000-0000-00009F290000}"/>
    <cellStyle name="Comma1 - Style1" xfId="9822" xr:uid="{00000000-0005-0000-0000-0000A0290000}"/>
    <cellStyle name="Copied" xfId="9823" xr:uid="{00000000-0005-0000-0000-0000A1290000}"/>
    <cellStyle name="Copied 2" xfId="9824" xr:uid="{00000000-0005-0000-0000-0000A2290000}"/>
    <cellStyle name="Copied 3" xfId="9825" xr:uid="{00000000-0005-0000-0000-0000A3290000}"/>
    <cellStyle name="Currency ." xfId="9826" xr:uid="{00000000-0005-0000-0000-0000A4290000}"/>
    <cellStyle name="Currency . 2" xfId="9827" xr:uid="{00000000-0005-0000-0000-0000A5290000}"/>
    <cellStyle name="Currency .00" xfId="9828" xr:uid="{00000000-0005-0000-0000-0000A6290000}"/>
    <cellStyle name="Currency .00 2" xfId="9829" xr:uid="{00000000-0005-0000-0000-0000A7290000}"/>
    <cellStyle name="Currency .00 2 2" xfId="9830" xr:uid="{00000000-0005-0000-0000-0000A8290000}"/>
    <cellStyle name="Currency .00 3" xfId="9831" xr:uid="{00000000-0005-0000-0000-0000A9290000}"/>
    <cellStyle name="Currency .00 3 2" xfId="9832" xr:uid="{00000000-0005-0000-0000-0000AA290000}"/>
    <cellStyle name="Currency .00 3 2 2" xfId="9833" xr:uid="{00000000-0005-0000-0000-0000AB290000}"/>
    <cellStyle name="Currency .00 3 3" xfId="9834" xr:uid="{00000000-0005-0000-0000-0000AC290000}"/>
    <cellStyle name="Currency .00 4" xfId="9835" xr:uid="{00000000-0005-0000-0000-0000AD290000}"/>
    <cellStyle name="Currency .00 4 2" xfId="9836" xr:uid="{00000000-0005-0000-0000-0000AE290000}"/>
    <cellStyle name="Currency .00 4 2 2" xfId="9837" xr:uid="{00000000-0005-0000-0000-0000AF290000}"/>
    <cellStyle name="Currency .00 4 3" xfId="9838" xr:uid="{00000000-0005-0000-0000-0000B0290000}"/>
    <cellStyle name="Currency .00 5" xfId="9839" xr:uid="{00000000-0005-0000-0000-0000B1290000}"/>
    <cellStyle name="Currency .00 5 2" xfId="9840" xr:uid="{00000000-0005-0000-0000-0000B2290000}"/>
    <cellStyle name="Currency .00 5 2 2" xfId="9841" xr:uid="{00000000-0005-0000-0000-0000B3290000}"/>
    <cellStyle name="Currency .00 5 3" xfId="9842" xr:uid="{00000000-0005-0000-0000-0000B4290000}"/>
    <cellStyle name="Currency .00 6" xfId="9843" xr:uid="{00000000-0005-0000-0000-0000B5290000}"/>
    <cellStyle name="Currency [$0]" xfId="9844" xr:uid="{00000000-0005-0000-0000-0000B6290000}"/>
    <cellStyle name="Currency [$0] 2" xfId="9845" xr:uid="{00000000-0005-0000-0000-0000B7290000}"/>
    <cellStyle name="Currency [$0] 3" xfId="9846" xr:uid="{00000000-0005-0000-0000-0000B8290000}"/>
    <cellStyle name="Currency [£0]" xfId="9847" xr:uid="{00000000-0005-0000-0000-0000B9290000}"/>
    <cellStyle name="Currency [£0] 2" xfId="9848" xr:uid="{00000000-0005-0000-0000-0000BA290000}"/>
    <cellStyle name="Currency [£0] 3" xfId="9849" xr:uid="{00000000-0005-0000-0000-0000BB290000}"/>
    <cellStyle name="Currency [0.00]" xfId="9850" xr:uid="{00000000-0005-0000-0000-0000BC290000}"/>
    <cellStyle name="Currency [0.00] 2" xfId="9851" xr:uid="{00000000-0005-0000-0000-0000BD290000}"/>
    <cellStyle name="Currency [0] 10" xfId="9852" xr:uid="{00000000-0005-0000-0000-0000BE290000}"/>
    <cellStyle name="Currency [0] 10 2" xfId="9853" xr:uid="{00000000-0005-0000-0000-0000BF290000}"/>
    <cellStyle name="Currency [0] 11" xfId="9854" xr:uid="{00000000-0005-0000-0000-0000C0290000}"/>
    <cellStyle name="Currency [0] 11 2" xfId="9855" xr:uid="{00000000-0005-0000-0000-0000C1290000}"/>
    <cellStyle name="Currency [0] 12" xfId="9856" xr:uid="{00000000-0005-0000-0000-0000C2290000}"/>
    <cellStyle name="Currency [0] 12 2" xfId="9857" xr:uid="{00000000-0005-0000-0000-0000C3290000}"/>
    <cellStyle name="Currency [0] 13" xfId="9858" xr:uid="{00000000-0005-0000-0000-0000C4290000}"/>
    <cellStyle name="Currency [0] 13 2" xfId="9859" xr:uid="{00000000-0005-0000-0000-0000C5290000}"/>
    <cellStyle name="Currency [0] 14" xfId="9860" xr:uid="{00000000-0005-0000-0000-0000C6290000}"/>
    <cellStyle name="Currency [0] 14 2" xfId="9861" xr:uid="{00000000-0005-0000-0000-0000C7290000}"/>
    <cellStyle name="Currency [0] 15" xfId="9862" xr:uid="{00000000-0005-0000-0000-0000C8290000}"/>
    <cellStyle name="Currency [0] 15 2" xfId="9863" xr:uid="{00000000-0005-0000-0000-0000C9290000}"/>
    <cellStyle name="Currency [0] 16" xfId="9864" xr:uid="{00000000-0005-0000-0000-0000CA290000}"/>
    <cellStyle name="Currency [0] 16 2" xfId="9865" xr:uid="{00000000-0005-0000-0000-0000CB290000}"/>
    <cellStyle name="Currency [0] 17" xfId="9866" xr:uid="{00000000-0005-0000-0000-0000CC290000}"/>
    <cellStyle name="Currency [0] 17 2" xfId="9867" xr:uid="{00000000-0005-0000-0000-0000CD290000}"/>
    <cellStyle name="Currency [0] 18" xfId="9868" xr:uid="{00000000-0005-0000-0000-0000CE290000}"/>
    <cellStyle name="Currency [0] 18 2" xfId="9869" xr:uid="{00000000-0005-0000-0000-0000CF290000}"/>
    <cellStyle name="Currency [0] 19" xfId="9870" xr:uid="{00000000-0005-0000-0000-0000D0290000}"/>
    <cellStyle name="Currency [0] 19 2" xfId="9871" xr:uid="{00000000-0005-0000-0000-0000D1290000}"/>
    <cellStyle name="Currency [0] 2" xfId="9872" xr:uid="{00000000-0005-0000-0000-0000D2290000}"/>
    <cellStyle name="Currency [0] 2 10" xfId="9873" xr:uid="{00000000-0005-0000-0000-0000D3290000}"/>
    <cellStyle name="Currency [0] 2 11" xfId="9874" xr:uid="{00000000-0005-0000-0000-0000D4290000}"/>
    <cellStyle name="Currency [0] 2 12" xfId="9875" xr:uid="{00000000-0005-0000-0000-0000D5290000}"/>
    <cellStyle name="Currency [0] 2 13" xfId="9876" xr:uid="{00000000-0005-0000-0000-0000D6290000}"/>
    <cellStyle name="Currency [0] 2 14" xfId="9877" xr:uid="{00000000-0005-0000-0000-0000D7290000}"/>
    <cellStyle name="Currency [0] 2 15" xfId="9878" xr:uid="{00000000-0005-0000-0000-0000D8290000}"/>
    <cellStyle name="Currency [0] 2 16" xfId="9879" xr:uid="{00000000-0005-0000-0000-0000D9290000}"/>
    <cellStyle name="Currency [0] 2 17" xfId="9880" xr:uid="{00000000-0005-0000-0000-0000DA290000}"/>
    <cellStyle name="Currency [0] 2 18" xfId="9881" xr:uid="{00000000-0005-0000-0000-0000DB290000}"/>
    <cellStyle name="Currency [0] 2 2" xfId="9882" xr:uid="{00000000-0005-0000-0000-0000DC290000}"/>
    <cellStyle name="Currency [0] 2 2 10" xfId="9883" xr:uid="{00000000-0005-0000-0000-0000DD290000}"/>
    <cellStyle name="Currency [0] 2 2 11" xfId="9884" xr:uid="{00000000-0005-0000-0000-0000DE290000}"/>
    <cellStyle name="Currency [0] 2 2 12" xfId="9885" xr:uid="{00000000-0005-0000-0000-0000DF290000}"/>
    <cellStyle name="Currency [0] 2 2 13" xfId="9886" xr:uid="{00000000-0005-0000-0000-0000E0290000}"/>
    <cellStyle name="Currency [0] 2 2 14" xfId="9887" xr:uid="{00000000-0005-0000-0000-0000E1290000}"/>
    <cellStyle name="Currency [0] 2 2 15" xfId="9888" xr:uid="{00000000-0005-0000-0000-0000E2290000}"/>
    <cellStyle name="Currency [0] 2 2 2" xfId="9889" xr:uid="{00000000-0005-0000-0000-0000E3290000}"/>
    <cellStyle name="Currency [0] 2 2 3" xfId="9890" xr:uid="{00000000-0005-0000-0000-0000E4290000}"/>
    <cellStyle name="Currency [0] 2 2 4" xfId="9891" xr:uid="{00000000-0005-0000-0000-0000E5290000}"/>
    <cellStyle name="Currency [0] 2 2 5" xfId="9892" xr:uid="{00000000-0005-0000-0000-0000E6290000}"/>
    <cellStyle name="Currency [0] 2 2 6" xfId="9893" xr:uid="{00000000-0005-0000-0000-0000E7290000}"/>
    <cellStyle name="Currency [0] 2 2 7" xfId="9894" xr:uid="{00000000-0005-0000-0000-0000E8290000}"/>
    <cellStyle name="Currency [0] 2 2 8" xfId="9895" xr:uid="{00000000-0005-0000-0000-0000E9290000}"/>
    <cellStyle name="Currency [0] 2 2 9" xfId="9896" xr:uid="{00000000-0005-0000-0000-0000EA290000}"/>
    <cellStyle name="Currency [0] 2 3" xfId="9897" xr:uid="{00000000-0005-0000-0000-0000EB290000}"/>
    <cellStyle name="Currency [0] 2 4" xfId="9898" xr:uid="{00000000-0005-0000-0000-0000EC290000}"/>
    <cellStyle name="Currency [0] 2 5" xfId="9899" xr:uid="{00000000-0005-0000-0000-0000ED290000}"/>
    <cellStyle name="Currency [0] 2 6" xfId="9900" xr:uid="{00000000-0005-0000-0000-0000EE290000}"/>
    <cellStyle name="Currency [0] 2 7" xfId="9901" xr:uid="{00000000-0005-0000-0000-0000EF290000}"/>
    <cellStyle name="Currency [0] 2 8" xfId="9902" xr:uid="{00000000-0005-0000-0000-0000F0290000}"/>
    <cellStyle name="Currency [0] 2 9" xfId="9903" xr:uid="{00000000-0005-0000-0000-0000F1290000}"/>
    <cellStyle name="Currency [0] 20" xfId="9904" xr:uid="{00000000-0005-0000-0000-0000F2290000}"/>
    <cellStyle name="Currency [0] 20 2" xfId="9905" xr:uid="{00000000-0005-0000-0000-0000F3290000}"/>
    <cellStyle name="Currency [0] 21" xfId="9906" xr:uid="{00000000-0005-0000-0000-0000F4290000}"/>
    <cellStyle name="Currency [0] 21 2" xfId="9907" xr:uid="{00000000-0005-0000-0000-0000F5290000}"/>
    <cellStyle name="Currency [0] 22" xfId="9908" xr:uid="{00000000-0005-0000-0000-0000F6290000}"/>
    <cellStyle name="Currency [0] 22 2" xfId="9909" xr:uid="{00000000-0005-0000-0000-0000F7290000}"/>
    <cellStyle name="Currency [0] 23" xfId="9910" xr:uid="{00000000-0005-0000-0000-0000F8290000}"/>
    <cellStyle name="Currency [0] 23 2" xfId="9911" xr:uid="{00000000-0005-0000-0000-0000F9290000}"/>
    <cellStyle name="Currency [0] 24" xfId="9912" xr:uid="{00000000-0005-0000-0000-0000FA290000}"/>
    <cellStyle name="Currency [0] 24 2" xfId="9913" xr:uid="{00000000-0005-0000-0000-0000FB290000}"/>
    <cellStyle name="Currency [0] 24 2 2" xfId="9914" xr:uid="{00000000-0005-0000-0000-0000FC290000}"/>
    <cellStyle name="Currency [0] 24 3" xfId="9915" xr:uid="{00000000-0005-0000-0000-0000FD290000}"/>
    <cellStyle name="Currency [0] 25" xfId="9916" xr:uid="{00000000-0005-0000-0000-0000FE290000}"/>
    <cellStyle name="Currency [0] 25 2" xfId="9917" xr:uid="{00000000-0005-0000-0000-0000FF290000}"/>
    <cellStyle name="Currency [0] 25 2 2" xfId="9918" xr:uid="{00000000-0005-0000-0000-0000002A0000}"/>
    <cellStyle name="Currency [0] 25 3" xfId="9919" xr:uid="{00000000-0005-0000-0000-0000012A0000}"/>
    <cellStyle name="Currency [0] 3" xfId="9920" xr:uid="{00000000-0005-0000-0000-0000022A0000}"/>
    <cellStyle name="Currency [0] 3 2" xfId="9921" xr:uid="{00000000-0005-0000-0000-0000032A0000}"/>
    <cellStyle name="Currency [0] 4" xfId="9922" xr:uid="{00000000-0005-0000-0000-0000042A0000}"/>
    <cellStyle name="Currency [0] 4 2" xfId="9923" xr:uid="{00000000-0005-0000-0000-0000052A0000}"/>
    <cellStyle name="Currency [0] 5" xfId="9924" xr:uid="{00000000-0005-0000-0000-0000062A0000}"/>
    <cellStyle name="Currency [0] 5 2" xfId="9925" xr:uid="{00000000-0005-0000-0000-0000072A0000}"/>
    <cellStyle name="Currency [0] 6" xfId="9926" xr:uid="{00000000-0005-0000-0000-0000082A0000}"/>
    <cellStyle name="Currency [0] 6 2" xfId="9927" xr:uid="{00000000-0005-0000-0000-0000092A0000}"/>
    <cellStyle name="Currency [0] 7" xfId="9928" xr:uid="{00000000-0005-0000-0000-00000A2A0000}"/>
    <cellStyle name="Currency [0] 7 2" xfId="9929" xr:uid="{00000000-0005-0000-0000-00000B2A0000}"/>
    <cellStyle name="Currency [0] 8" xfId="9930" xr:uid="{00000000-0005-0000-0000-00000C2A0000}"/>
    <cellStyle name="Currency [0] 8 2" xfId="9931" xr:uid="{00000000-0005-0000-0000-00000D2A0000}"/>
    <cellStyle name="Currency [0] 9" xfId="9932" xr:uid="{00000000-0005-0000-0000-00000E2A0000}"/>
    <cellStyle name="Currency [0] 9 2" xfId="9933" xr:uid="{00000000-0005-0000-0000-00000F2A0000}"/>
    <cellStyle name="Currency [00]" xfId="9934" xr:uid="{00000000-0005-0000-0000-0000102A0000}"/>
    <cellStyle name="Currency 10" xfId="9935" xr:uid="{00000000-0005-0000-0000-0000112A0000}"/>
    <cellStyle name="Currency 10 2" xfId="9936" xr:uid="{00000000-0005-0000-0000-0000122A0000}"/>
    <cellStyle name="Currency 10 2 10" xfId="9937" xr:uid="{00000000-0005-0000-0000-0000132A0000}"/>
    <cellStyle name="Currency 10 2 11" xfId="9938" xr:uid="{00000000-0005-0000-0000-0000142A0000}"/>
    <cellStyle name="Currency 10 2 12" xfId="9939" xr:uid="{00000000-0005-0000-0000-0000152A0000}"/>
    <cellStyle name="Currency 10 2 13" xfId="9940" xr:uid="{00000000-0005-0000-0000-0000162A0000}"/>
    <cellStyle name="Currency 10 2 14" xfId="9941" xr:uid="{00000000-0005-0000-0000-0000172A0000}"/>
    <cellStyle name="Currency 10 2 15" xfId="9942" xr:uid="{00000000-0005-0000-0000-0000182A0000}"/>
    <cellStyle name="Currency 10 2 16" xfId="9943" xr:uid="{00000000-0005-0000-0000-0000192A0000}"/>
    <cellStyle name="Currency 10 2 17" xfId="9944" xr:uid="{00000000-0005-0000-0000-00001A2A0000}"/>
    <cellStyle name="Currency 10 2 18" xfId="9945" xr:uid="{00000000-0005-0000-0000-00001B2A0000}"/>
    <cellStyle name="Currency 10 2 2" xfId="9946" xr:uid="{00000000-0005-0000-0000-00001C2A0000}"/>
    <cellStyle name="Currency 10 2 2 10" xfId="9947" xr:uid="{00000000-0005-0000-0000-00001D2A0000}"/>
    <cellStyle name="Currency 10 2 2 11" xfId="9948" xr:uid="{00000000-0005-0000-0000-00001E2A0000}"/>
    <cellStyle name="Currency 10 2 2 12" xfId="9949" xr:uid="{00000000-0005-0000-0000-00001F2A0000}"/>
    <cellStyle name="Currency 10 2 2 13" xfId="9950" xr:uid="{00000000-0005-0000-0000-0000202A0000}"/>
    <cellStyle name="Currency 10 2 2 14" xfId="9951" xr:uid="{00000000-0005-0000-0000-0000212A0000}"/>
    <cellStyle name="Currency 10 2 2 15" xfId="9952" xr:uid="{00000000-0005-0000-0000-0000222A0000}"/>
    <cellStyle name="Currency 10 2 2 2" xfId="9953" xr:uid="{00000000-0005-0000-0000-0000232A0000}"/>
    <cellStyle name="Currency 10 2 2 3" xfId="9954" xr:uid="{00000000-0005-0000-0000-0000242A0000}"/>
    <cellStyle name="Currency 10 2 2 4" xfId="9955" xr:uid="{00000000-0005-0000-0000-0000252A0000}"/>
    <cellStyle name="Currency 10 2 2 5" xfId="9956" xr:uid="{00000000-0005-0000-0000-0000262A0000}"/>
    <cellStyle name="Currency 10 2 2 6" xfId="9957" xr:uid="{00000000-0005-0000-0000-0000272A0000}"/>
    <cellStyle name="Currency 10 2 2 7" xfId="9958" xr:uid="{00000000-0005-0000-0000-0000282A0000}"/>
    <cellStyle name="Currency 10 2 2 8" xfId="9959" xr:uid="{00000000-0005-0000-0000-0000292A0000}"/>
    <cellStyle name="Currency 10 2 2 9" xfId="9960" xr:uid="{00000000-0005-0000-0000-00002A2A0000}"/>
    <cellStyle name="Currency 10 2 3" xfId="9961" xr:uid="{00000000-0005-0000-0000-00002B2A0000}"/>
    <cellStyle name="Currency 10 2 4" xfId="9962" xr:uid="{00000000-0005-0000-0000-00002C2A0000}"/>
    <cellStyle name="Currency 10 2 5" xfId="9963" xr:uid="{00000000-0005-0000-0000-00002D2A0000}"/>
    <cellStyle name="Currency 10 2 6" xfId="9964" xr:uid="{00000000-0005-0000-0000-00002E2A0000}"/>
    <cellStyle name="Currency 10 2 7" xfId="9965" xr:uid="{00000000-0005-0000-0000-00002F2A0000}"/>
    <cellStyle name="Currency 10 2 8" xfId="9966" xr:uid="{00000000-0005-0000-0000-0000302A0000}"/>
    <cellStyle name="Currency 10 2 9" xfId="9967" xr:uid="{00000000-0005-0000-0000-0000312A0000}"/>
    <cellStyle name="Currency 10 3" xfId="9968" xr:uid="{00000000-0005-0000-0000-0000322A0000}"/>
    <cellStyle name="Currency 10 3 2" xfId="9969" xr:uid="{00000000-0005-0000-0000-0000332A0000}"/>
    <cellStyle name="Currency 10 4" xfId="9970" xr:uid="{00000000-0005-0000-0000-0000342A0000}"/>
    <cellStyle name="Currency 10 4 2" xfId="9971" xr:uid="{00000000-0005-0000-0000-0000352A0000}"/>
    <cellStyle name="Currency 10 5" xfId="9972" xr:uid="{00000000-0005-0000-0000-0000362A0000}"/>
    <cellStyle name="Currency 10 6" xfId="9973" xr:uid="{00000000-0005-0000-0000-0000372A0000}"/>
    <cellStyle name="Currency 11" xfId="9974" xr:uid="{00000000-0005-0000-0000-0000382A0000}"/>
    <cellStyle name="Currency 11 2" xfId="9975" xr:uid="{00000000-0005-0000-0000-0000392A0000}"/>
    <cellStyle name="Currency 11 2 10" xfId="9976" xr:uid="{00000000-0005-0000-0000-00003A2A0000}"/>
    <cellStyle name="Currency 11 2 11" xfId="9977" xr:uid="{00000000-0005-0000-0000-00003B2A0000}"/>
    <cellStyle name="Currency 11 2 12" xfId="9978" xr:uid="{00000000-0005-0000-0000-00003C2A0000}"/>
    <cellStyle name="Currency 11 2 13" xfId="9979" xr:uid="{00000000-0005-0000-0000-00003D2A0000}"/>
    <cellStyle name="Currency 11 2 14" xfId="9980" xr:uid="{00000000-0005-0000-0000-00003E2A0000}"/>
    <cellStyle name="Currency 11 2 15" xfId="9981" xr:uid="{00000000-0005-0000-0000-00003F2A0000}"/>
    <cellStyle name="Currency 11 2 16" xfId="9982" xr:uid="{00000000-0005-0000-0000-0000402A0000}"/>
    <cellStyle name="Currency 11 2 17" xfId="9983" xr:uid="{00000000-0005-0000-0000-0000412A0000}"/>
    <cellStyle name="Currency 11 2 18" xfId="9984" xr:uid="{00000000-0005-0000-0000-0000422A0000}"/>
    <cellStyle name="Currency 11 2 2" xfId="9985" xr:uid="{00000000-0005-0000-0000-0000432A0000}"/>
    <cellStyle name="Currency 11 2 2 10" xfId="9986" xr:uid="{00000000-0005-0000-0000-0000442A0000}"/>
    <cellStyle name="Currency 11 2 2 11" xfId="9987" xr:uid="{00000000-0005-0000-0000-0000452A0000}"/>
    <cellStyle name="Currency 11 2 2 12" xfId="9988" xr:uid="{00000000-0005-0000-0000-0000462A0000}"/>
    <cellStyle name="Currency 11 2 2 13" xfId="9989" xr:uid="{00000000-0005-0000-0000-0000472A0000}"/>
    <cellStyle name="Currency 11 2 2 14" xfId="9990" xr:uid="{00000000-0005-0000-0000-0000482A0000}"/>
    <cellStyle name="Currency 11 2 2 15" xfId="9991" xr:uid="{00000000-0005-0000-0000-0000492A0000}"/>
    <cellStyle name="Currency 11 2 2 2" xfId="9992" xr:uid="{00000000-0005-0000-0000-00004A2A0000}"/>
    <cellStyle name="Currency 11 2 2 3" xfId="9993" xr:uid="{00000000-0005-0000-0000-00004B2A0000}"/>
    <cellStyle name="Currency 11 2 2 4" xfId="9994" xr:uid="{00000000-0005-0000-0000-00004C2A0000}"/>
    <cellStyle name="Currency 11 2 2 5" xfId="9995" xr:uid="{00000000-0005-0000-0000-00004D2A0000}"/>
    <cellStyle name="Currency 11 2 2 6" xfId="9996" xr:uid="{00000000-0005-0000-0000-00004E2A0000}"/>
    <cellStyle name="Currency 11 2 2 7" xfId="9997" xr:uid="{00000000-0005-0000-0000-00004F2A0000}"/>
    <cellStyle name="Currency 11 2 2 8" xfId="9998" xr:uid="{00000000-0005-0000-0000-0000502A0000}"/>
    <cellStyle name="Currency 11 2 2 9" xfId="9999" xr:uid="{00000000-0005-0000-0000-0000512A0000}"/>
    <cellStyle name="Currency 11 2 3" xfId="10000" xr:uid="{00000000-0005-0000-0000-0000522A0000}"/>
    <cellStyle name="Currency 11 2 4" xfId="10001" xr:uid="{00000000-0005-0000-0000-0000532A0000}"/>
    <cellStyle name="Currency 11 2 5" xfId="10002" xr:uid="{00000000-0005-0000-0000-0000542A0000}"/>
    <cellStyle name="Currency 11 2 6" xfId="10003" xr:uid="{00000000-0005-0000-0000-0000552A0000}"/>
    <cellStyle name="Currency 11 2 7" xfId="10004" xr:uid="{00000000-0005-0000-0000-0000562A0000}"/>
    <cellStyle name="Currency 11 2 8" xfId="10005" xr:uid="{00000000-0005-0000-0000-0000572A0000}"/>
    <cellStyle name="Currency 11 2 9" xfId="10006" xr:uid="{00000000-0005-0000-0000-0000582A0000}"/>
    <cellStyle name="Currency 11 3" xfId="10007" xr:uid="{00000000-0005-0000-0000-0000592A0000}"/>
    <cellStyle name="Currency 11 3 2" xfId="10008" xr:uid="{00000000-0005-0000-0000-00005A2A0000}"/>
    <cellStyle name="Currency 11 4" xfId="10009" xr:uid="{00000000-0005-0000-0000-00005B2A0000}"/>
    <cellStyle name="Currency 11 4 2" xfId="10010" xr:uid="{00000000-0005-0000-0000-00005C2A0000}"/>
    <cellStyle name="Currency 11 5" xfId="10011" xr:uid="{00000000-0005-0000-0000-00005D2A0000}"/>
    <cellStyle name="Currency 11 6" xfId="10012" xr:uid="{00000000-0005-0000-0000-00005E2A0000}"/>
    <cellStyle name="Currency 12" xfId="10013" xr:uid="{00000000-0005-0000-0000-00005F2A0000}"/>
    <cellStyle name="Currency 12 10" xfId="10014" xr:uid="{00000000-0005-0000-0000-0000602A0000}"/>
    <cellStyle name="Currency 12 11" xfId="10015" xr:uid="{00000000-0005-0000-0000-0000612A0000}"/>
    <cellStyle name="Currency 12 12" xfId="10016" xr:uid="{00000000-0005-0000-0000-0000622A0000}"/>
    <cellStyle name="Currency 12 13" xfId="10017" xr:uid="{00000000-0005-0000-0000-0000632A0000}"/>
    <cellStyle name="Currency 12 14" xfId="10018" xr:uid="{00000000-0005-0000-0000-0000642A0000}"/>
    <cellStyle name="Currency 12 15" xfId="10019" xr:uid="{00000000-0005-0000-0000-0000652A0000}"/>
    <cellStyle name="Currency 12 16" xfId="10020" xr:uid="{00000000-0005-0000-0000-0000662A0000}"/>
    <cellStyle name="Currency 12 17" xfId="10021" xr:uid="{00000000-0005-0000-0000-0000672A0000}"/>
    <cellStyle name="Currency 12 18" xfId="10022" xr:uid="{00000000-0005-0000-0000-0000682A0000}"/>
    <cellStyle name="Currency 12 19" xfId="10023" xr:uid="{00000000-0005-0000-0000-0000692A0000}"/>
    <cellStyle name="Currency 12 2" xfId="10024" xr:uid="{00000000-0005-0000-0000-00006A2A0000}"/>
    <cellStyle name="Currency 12 2 10" xfId="10025" xr:uid="{00000000-0005-0000-0000-00006B2A0000}"/>
    <cellStyle name="Currency 12 2 11" xfId="10026" xr:uid="{00000000-0005-0000-0000-00006C2A0000}"/>
    <cellStyle name="Currency 12 2 12" xfId="10027" xr:uid="{00000000-0005-0000-0000-00006D2A0000}"/>
    <cellStyle name="Currency 12 2 13" xfId="10028" xr:uid="{00000000-0005-0000-0000-00006E2A0000}"/>
    <cellStyle name="Currency 12 2 14" xfId="10029" xr:uid="{00000000-0005-0000-0000-00006F2A0000}"/>
    <cellStyle name="Currency 12 2 15" xfId="10030" xr:uid="{00000000-0005-0000-0000-0000702A0000}"/>
    <cellStyle name="Currency 12 2 16" xfId="10031" xr:uid="{00000000-0005-0000-0000-0000712A0000}"/>
    <cellStyle name="Currency 12 2 17" xfId="10032" xr:uid="{00000000-0005-0000-0000-0000722A0000}"/>
    <cellStyle name="Currency 12 2 2" xfId="10033" xr:uid="{00000000-0005-0000-0000-0000732A0000}"/>
    <cellStyle name="Currency 12 2 3" xfId="10034" xr:uid="{00000000-0005-0000-0000-0000742A0000}"/>
    <cellStyle name="Currency 12 2 4" xfId="10035" xr:uid="{00000000-0005-0000-0000-0000752A0000}"/>
    <cellStyle name="Currency 12 2 5" xfId="10036" xr:uid="{00000000-0005-0000-0000-0000762A0000}"/>
    <cellStyle name="Currency 12 2 6" xfId="10037" xr:uid="{00000000-0005-0000-0000-0000772A0000}"/>
    <cellStyle name="Currency 12 2 7" xfId="10038" xr:uid="{00000000-0005-0000-0000-0000782A0000}"/>
    <cellStyle name="Currency 12 2 8" xfId="10039" xr:uid="{00000000-0005-0000-0000-0000792A0000}"/>
    <cellStyle name="Currency 12 2 9" xfId="10040" xr:uid="{00000000-0005-0000-0000-00007A2A0000}"/>
    <cellStyle name="Currency 12 3" xfId="10041" xr:uid="{00000000-0005-0000-0000-00007B2A0000}"/>
    <cellStyle name="Currency 12 3 2" xfId="10042" xr:uid="{00000000-0005-0000-0000-00007C2A0000}"/>
    <cellStyle name="Currency 12 3 3" xfId="10043" xr:uid="{00000000-0005-0000-0000-00007D2A0000}"/>
    <cellStyle name="Currency 12 4" xfId="10044" xr:uid="{00000000-0005-0000-0000-00007E2A0000}"/>
    <cellStyle name="Currency 12 4 2" xfId="10045" xr:uid="{00000000-0005-0000-0000-00007F2A0000}"/>
    <cellStyle name="Currency 12 4 3" xfId="10046" xr:uid="{00000000-0005-0000-0000-0000802A0000}"/>
    <cellStyle name="Currency 12 5" xfId="10047" xr:uid="{00000000-0005-0000-0000-0000812A0000}"/>
    <cellStyle name="Currency 12 6" xfId="10048" xr:uid="{00000000-0005-0000-0000-0000822A0000}"/>
    <cellStyle name="Currency 12 7" xfId="10049" xr:uid="{00000000-0005-0000-0000-0000832A0000}"/>
    <cellStyle name="Currency 12 8" xfId="10050" xr:uid="{00000000-0005-0000-0000-0000842A0000}"/>
    <cellStyle name="Currency 12 9" xfId="10051" xr:uid="{00000000-0005-0000-0000-0000852A0000}"/>
    <cellStyle name="Currency 13" xfId="10052" xr:uid="{00000000-0005-0000-0000-0000862A0000}"/>
    <cellStyle name="Currency 13 10" xfId="10053" xr:uid="{00000000-0005-0000-0000-0000872A0000}"/>
    <cellStyle name="Currency 13 11" xfId="10054" xr:uid="{00000000-0005-0000-0000-0000882A0000}"/>
    <cellStyle name="Currency 13 12" xfId="10055" xr:uid="{00000000-0005-0000-0000-0000892A0000}"/>
    <cellStyle name="Currency 13 13" xfId="10056" xr:uid="{00000000-0005-0000-0000-00008A2A0000}"/>
    <cellStyle name="Currency 13 14" xfId="10057" xr:uid="{00000000-0005-0000-0000-00008B2A0000}"/>
    <cellStyle name="Currency 13 15" xfId="10058" xr:uid="{00000000-0005-0000-0000-00008C2A0000}"/>
    <cellStyle name="Currency 13 16" xfId="10059" xr:uid="{00000000-0005-0000-0000-00008D2A0000}"/>
    <cellStyle name="Currency 13 17" xfId="10060" xr:uid="{00000000-0005-0000-0000-00008E2A0000}"/>
    <cellStyle name="Currency 13 18" xfId="10061" xr:uid="{00000000-0005-0000-0000-00008F2A0000}"/>
    <cellStyle name="Currency 13 19" xfId="10062" xr:uid="{00000000-0005-0000-0000-0000902A0000}"/>
    <cellStyle name="Currency 13 2" xfId="10063" xr:uid="{00000000-0005-0000-0000-0000912A0000}"/>
    <cellStyle name="Currency 13 2 10" xfId="10064" xr:uid="{00000000-0005-0000-0000-0000922A0000}"/>
    <cellStyle name="Currency 13 2 11" xfId="10065" xr:uid="{00000000-0005-0000-0000-0000932A0000}"/>
    <cellStyle name="Currency 13 2 12" xfId="10066" xr:uid="{00000000-0005-0000-0000-0000942A0000}"/>
    <cellStyle name="Currency 13 2 13" xfId="10067" xr:uid="{00000000-0005-0000-0000-0000952A0000}"/>
    <cellStyle name="Currency 13 2 14" xfId="10068" xr:uid="{00000000-0005-0000-0000-0000962A0000}"/>
    <cellStyle name="Currency 13 2 15" xfId="10069" xr:uid="{00000000-0005-0000-0000-0000972A0000}"/>
    <cellStyle name="Currency 13 2 16" xfId="10070" xr:uid="{00000000-0005-0000-0000-0000982A0000}"/>
    <cellStyle name="Currency 13 2 17" xfId="10071" xr:uid="{00000000-0005-0000-0000-0000992A0000}"/>
    <cellStyle name="Currency 13 2 2" xfId="10072" xr:uid="{00000000-0005-0000-0000-00009A2A0000}"/>
    <cellStyle name="Currency 13 2 3" xfId="10073" xr:uid="{00000000-0005-0000-0000-00009B2A0000}"/>
    <cellStyle name="Currency 13 2 4" xfId="10074" xr:uid="{00000000-0005-0000-0000-00009C2A0000}"/>
    <cellStyle name="Currency 13 2 5" xfId="10075" xr:uid="{00000000-0005-0000-0000-00009D2A0000}"/>
    <cellStyle name="Currency 13 2 6" xfId="10076" xr:uid="{00000000-0005-0000-0000-00009E2A0000}"/>
    <cellStyle name="Currency 13 2 7" xfId="10077" xr:uid="{00000000-0005-0000-0000-00009F2A0000}"/>
    <cellStyle name="Currency 13 2 8" xfId="10078" xr:uid="{00000000-0005-0000-0000-0000A02A0000}"/>
    <cellStyle name="Currency 13 2 9" xfId="10079" xr:uid="{00000000-0005-0000-0000-0000A12A0000}"/>
    <cellStyle name="Currency 13 3" xfId="10080" xr:uid="{00000000-0005-0000-0000-0000A22A0000}"/>
    <cellStyle name="Currency 13 3 2" xfId="10081" xr:uid="{00000000-0005-0000-0000-0000A32A0000}"/>
    <cellStyle name="Currency 13 3 3" xfId="10082" xr:uid="{00000000-0005-0000-0000-0000A42A0000}"/>
    <cellStyle name="Currency 13 4" xfId="10083" xr:uid="{00000000-0005-0000-0000-0000A52A0000}"/>
    <cellStyle name="Currency 13 4 2" xfId="10084" xr:uid="{00000000-0005-0000-0000-0000A62A0000}"/>
    <cellStyle name="Currency 13 4 3" xfId="10085" xr:uid="{00000000-0005-0000-0000-0000A72A0000}"/>
    <cellStyle name="Currency 13 5" xfId="10086" xr:uid="{00000000-0005-0000-0000-0000A82A0000}"/>
    <cellStyle name="Currency 13 6" xfId="10087" xr:uid="{00000000-0005-0000-0000-0000A92A0000}"/>
    <cellStyle name="Currency 13 7" xfId="10088" xr:uid="{00000000-0005-0000-0000-0000AA2A0000}"/>
    <cellStyle name="Currency 13 8" xfId="10089" xr:uid="{00000000-0005-0000-0000-0000AB2A0000}"/>
    <cellStyle name="Currency 13 9" xfId="10090" xr:uid="{00000000-0005-0000-0000-0000AC2A0000}"/>
    <cellStyle name="Currency 14" xfId="10091" xr:uid="{00000000-0005-0000-0000-0000AD2A0000}"/>
    <cellStyle name="Currency 14 2" xfId="10092" xr:uid="{00000000-0005-0000-0000-0000AE2A0000}"/>
    <cellStyle name="Currency 14 2 2" xfId="10093" xr:uid="{00000000-0005-0000-0000-0000AF2A0000}"/>
    <cellStyle name="Currency 14 3" xfId="10094" xr:uid="{00000000-0005-0000-0000-0000B02A0000}"/>
    <cellStyle name="Currency 14 3 2" xfId="10095" xr:uid="{00000000-0005-0000-0000-0000B12A0000}"/>
    <cellStyle name="Currency 14 4" xfId="10096" xr:uid="{00000000-0005-0000-0000-0000B22A0000}"/>
    <cellStyle name="Currency 14 4 2" xfId="10097" xr:uid="{00000000-0005-0000-0000-0000B32A0000}"/>
    <cellStyle name="Currency 14 5" xfId="10098" xr:uid="{00000000-0005-0000-0000-0000B42A0000}"/>
    <cellStyle name="Currency 14 6" xfId="10099" xr:uid="{00000000-0005-0000-0000-0000B52A0000}"/>
    <cellStyle name="Currency 15" xfId="10100" xr:uid="{00000000-0005-0000-0000-0000B62A0000}"/>
    <cellStyle name="Currency 15 2" xfId="10101" xr:uid="{00000000-0005-0000-0000-0000B72A0000}"/>
    <cellStyle name="Currency 15 2 2" xfId="10102" xr:uid="{00000000-0005-0000-0000-0000B82A0000}"/>
    <cellStyle name="Currency 15 3" xfId="10103" xr:uid="{00000000-0005-0000-0000-0000B92A0000}"/>
    <cellStyle name="Currency 15 3 2" xfId="10104" xr:uid="{00000000-0005-0000-0000-0000BA2A0000}"/>
    <cellStyle name="Currency 15 4" xfId="10105" xr:uid="{00000000-0005-0000-0000-0000BB2A0000}"/>
    <cellStyle name="Currency 15 4 2" xfId="10106" xr:uid="{00000000-0005-0000-0000-0000BC2A0000}"/>
    <cellStyle name="Currency 15 5" xfId="10107" xr:uid="{00000000-0005-0000-0000-0000BD2A0000}"/>
    <cellStyle name="Currency 15 6" xfId="10108" xr:uid="{00000000-0005-0000-0000-0000BE2A0000}"/>
    <cellStyle name="Currency 16" xfId="10109" xr:uid="{00000000-0005-0000-0000-0000BF2A0000}"/>
    <cellStyle name="Currency 16 2" xfId="10110" xr:uid="{00000000-0005-0000-0000-0000C02A0000}"/>
    <cellStyle name="Currency 16 2 2" xfId="10111" xr:uid="{00000000-0005-0000-0000-0000C12A0000}"/>
    <cellStyle name="Currency 16 3" xfId="10112" xr:uid="{00000000-0005-0000-0000-0000C22A0000}"/>
    <cellStyle name="Currency 16 3 2" xfId="10113" xr:uid="{00000000-0005-0000-0000-0000C32A0000}"/>
    <cellStyle name="Currency 16 4" xfId="10114" xr:uid="{00000000-0005-0000-0000-0000C42A0000}"/>
    <cellStyle name="Currency 16 4 2" xfId="10115" xr:uid="{00000000-0005-0000-0000-0000C52A0000}"/>
    <cellStyle name="Currency 16 5" xfId="10116" xr:uid="{00000000-0005-0000-0000-0000C62A0000}"/>
    <cellStyle name="Currency 16 6" xfId="10117" xr:uid="{00000000-0005-0000-0000-0000C72A0000}"/>
    <cellStyle name="Currency 17" xfId="10118" xr:uid="{00000000-0005-0000-0000-0000C82A0000}"/>
    <cellStyle name="Currency 17 2" xfId="10119" xr:uid="{00000000-0005-0000-0000-0000C92A0000}"/>
    <cellStyle name="Currency 17 2 2" xfId="10120" xr:uid="{00000000-0005-0000-0000-0000CA2A0000}"/>
    <cellStyle name="Currency 17 3" xfId="10121" xr:uid="{00000000-0005-0000-0000-0000CB2A0000}"/>
    <cellStyle name="Currency 17 4" xfId="10122" xr:uid="{00000000-0005-0000-0000-0000CC2A0000}"/>
    <cellStyle name="Currency 18" xfId="10123" xr:uid="{00000000-0005-0000-0000-0000CD2A0000}"/>
    <cellStyle name="Currency 18 2" xfId="10124" xr:uid="{00000000-0005-0000-0000-0000CE2A0000}"/>
    <cellStyle name="Currency 18 2 2" xfId="10125" xr:uid="{00000000-0005-0000-0000-0000CF2A0000}"/>
    <cellStyle name="Currency 18 2 3" xfId="10126" xr:uid="{00000000-0005-0000-0000-0000D02A0000}"/>
    <cellStyle name="Currency 18 3" xfId="10127" xr:uid="{00000000-0005-0000-0000-0000D12A0000}"/>
    <cellStyle name="Currency 18 4" xfId="10128" xr:uid="{00000000-0005-0000-0000-0000D22A0000}"/>
    <cellStyle name="Currency 19" xfId="10129" xr:uid="{00000000-0005-0000-0000-0000D32A0000}"/>
    <cellStyle name="Currency 19 2" xfId="10130" xr:uid="{00000000-0005-0000-0000-0000D42A0000}"/>
    <cellStyle name="Currency 19 2 2" xfId="10131" xr:uid="{00000000-0005-0000-0000-0000D52A0000}"/>
    <cellStyle name="Currency 19 2 3" xfId="10132" xr:uid="{00000000-0005-0000-0000-0000D62A0000}"/>
    <cellStyle name="Currency 19 3" xfId="10133" xr:uid="{00000000-0005-0000-0000-0000D72A0000}"/>
    <cellStyle name="Currency 19 4" xfId="10134" xr:uid="{00000000-0005-0000-0000-0000D82A0000}"/>
    <cellStyle name="Currency 2" xfId="10135" xr:uid="{00000000-0005-0000-0000-0000D92A0000}"/>
    <cellStyle name="Currency 2 2" xfId="10136" xr:uid="{00000000-0005-0000-0000-0000DA2A0000}"/>
    <cellStyle name="Currency 2 2 2" xfId="10137" xr:uid="{00000000-0005-0000-0000-0000DB2A0000}"/>
    <cellStyle name="Currency 2 2 2 2" xfId="10138" xr:uid="{00000000-0005-0000-0000-0000DC2A0000}"/>
    <cellStyle name="Currency 2 2 3" xfId="10139" xr:uid="{00000000-0005-0000-0000-0000DD2A0000}"/>
    <cellStyle name="Currency 2 2 4" xfId="10140" xr:uid="{00000000-0005-0000-0000-0000DE2A0000}"/>
    <cellStyle name="Currency 2 2 5" xfId="10141" xr:uid="{00000000-0005-0000-0000-0000DF2A0000}"/>
    <cellStyle name="Currency 2 2 6" xfId="10142" xr:uid="{00000000-0005-0000-0000-0000E02A0000}"/>
    <cellStyle name="Currency 2 2 6 2" xfId="20456" xr:uid="{00000000-0005-0000-0000-0000E12A0000}"/>
    <cellStyle name="Currency 2 3" xfId="10143" xr:uid="{00000000-0005-0000-0000-0000E22A0000}"/>
    <cellStyle name="Currency 2 3 10" xfId="10144" xr:uid="{00000000-0005-0000-0000-0000E32A0000}"/>
    <cellStyle name="Currency 2 3 11" xfId="10145" xr:uid="{00000000-0005-0000-0000-0000E42A0000}"/>
    <cellStyle name="Currency 2 3 12" xfId="10146" xr:uid="{00000000-0005-0000-0000-0000E52A0000}"/>
    <cellStyle name="Currency 2 3 13" xfId="10147" xr:uid="{00000000-0005-0000-0000-0000E62A0000}"/>
    <cellStyle name="Currency 2 3 14" xfId="10148" xr:uid="{00000000-0005-0000-0000-0000E72A0000}"/>
    <cellStyle name="Currency 2 3 15" xfId="10149" xr:uid="{00000000-0005-0000-0000-0000E82A0000}"/>
    <cellStyle name="Currency 2 3 16" xfId="10150" xr:uid="{00000000-0005-0000-0000-0000E92A0000}"/>
    <cellStyle name="Currency 2 3 17" xfId="10151" xr:uid="{00000000-0005-0000-0000-0000EA2A0000}"/>
    <cellStyle name="Currency 2 3 18" xfId="10152" xr:uid="{00000000-0005-0000-0000-0000EB2A0000}"/>
    <cellStyle name="Currency 2 3 19" xfId="10153" xr:uid="{00000000-0005-0000-0000-0000EC2A0000}"/>
    <cellStyle name="Currency 2 3 19 2" xfId="20457" xr:uid="{00000000-0005-0000-0000-0000ED2A0000}"/>
    <cellStyle name="Currency 2 3 2" xfId="10154" xr:uid="{00000000-0005-0000-0000-0000EE2A0000}"/>
    <cellStyle name="Currency 2 3 2 10" xfId="10155" xr:uid="{00000000-0005-0000-0000-0000EF2A0000}"/>
    <cellStyle name="Currency 2 3 2 11" xfId="10156" xr:uid="{00000000-0005-0000-0000-0000F02A0000}"/>
    <cellStyle name="Currency 2 3 2 12" xfId="10157" xr:uid="{00000000-0005-0000-0000-0000F12A0000}"/>
    <cellStyle name="Currency 2 3 2 13" xfId="10158" xr:uid="{00000000-0005-0000-0000-0000F22A0000}"/>
    <cellStyle name="Currency 2 3 2 14" xfId="10159" xr:uid="{00000000-0005-0000-0000-0000F32A0000}"/>
    <cellStyle name="Currency 2 3 2 15" xfId="10160" xr:uid="{00000000-0005-0000-0000-0000F42A0000}"/>
    <cellStyle name="Currency 2 3 2 16" xfId="10161" xr:uid="{00000000-0005-0000-0000-0000F52A0000}"/>
    <cellStyle name="Currency 2 3 2 17" xfId="10162" xr:uid="{00000000-0005-0000-0000-0000F62A0000}"/>
    <cellStyle name="Currency 2 3 2 2" xfId="10163" xr:uid="{00000000-0005-0000-0000-0000F72A0000}"/>
    <cellStyle name="Currency 2 3 2 3" xfId="10164" xr:uid="{00000000-0005-0000-0000-0000F82A0000}"/>
    <cellStyle name="Currency 2 3 2 4" xfId="10165" xr:uid="{00000000-0005-0000-0000-0000F92A0000}"/>
    <cellStyle name="Currency 2 3 2 5" xfId="10166" xr:uid="{00000000-0005-0000-0000-0000FA2A0000}"/>
    <cellStyle name="Currency 2 3 2 6" xfId="10167" xr:uid="{00000000-0005-0000-0000-0000FB2A0000}"/>
    <cellStyle name="Currency 2 3 2 7" xfId="10168" xr:uid="{00000000-0005-0000-0000-0000FC2A0000}"/>
    <cellStyle name="Currency 2 3 2 8" xfId="10169" xr:uid="{00000000-0005-0000-0000-0000FD2A0000}"/>
    <cellStyle name="Currency 2 3 2 9" xfId="10170" xr:uid="{00000000-0005-0000-0000-0000FE2A0000}"/>
    <cellStyle name="Currency 2 3 3" xfId="10171" xr:uid="{00000000-0005-0000-0000-0000FF2A0000}"/>
    <cellStyle name="Currency 2 3 4" xfId="10172" xr:uid="{00000000-0005-0000-0000-0000002B0000}"/>
    <cellStyle name="Currency 2 3 5" xfId="10173" xr:uid="{00000000-0005-0000-0000-0000012B0000}"/>
    <cellStyle name="Currency 2 3 6" xfId="10174" xr:uid="{00000000-0005-0000-0000-0000022B0000}"/>
    <cellStyle name="Currency 2 3 7" xfId="10175" xr:uid="{00000000-0005-0000-0000-0000032B0000}"/>
    <cellStyle name="Currency 2 3 8" xfId="10176" xr:uid="{00000000-0005-0000-0000-0000042B0000}"/>
    <cellStyle name="Currency 2 3 9" xfId="10177" xr:uid="{00000000-0005-0000-0000-0000052B0000}"/>
    <cellStyle name="Currency 2 4" xfId="10178" xr:uid="{00000000-0005-0000-0000-0000062B0000}"/>
    <cellStyle name="Currency 2 4 2" xfId="10179" xr:uid="{00000000-0005-0000-0000-0000072B0000}"/>
    <cellStyle name="Currency 2 4 2 2" xfId="10180" xr:uid="{00000000-0005-0000-0000-0000082B0000}"/>
    <cellStyle name="Currency 2 4 3" xfId="10181" xr:uid="{00000000-0005-0000-0000-0000092B0000}"/>
    <cellStyle name="Currency 2 5" xfId="10182" xr:uid="{00000000-0005-0000-0000-00000A2B0000}"/>
    <cellStyle name="Currency 2 5 2" xfId="10183" xr:uid="{00000000-0005-0000-0000-00000B2B0000}"/>
    <cellStyle name="Currency 2 5 2 2" xfId="10184" xr:uid="{00000000-0005-0000-0000-00000C2B0000}"/>
    <cellStyle name="Currency 2 5 3" xfId="10185" xr:uid="{00000000-0005-0000-0000-00000D2B0000}"/>
    <cellStyle name="Currency 2 6" xfId="10186" xr:uid="{00000000-0005-0000-0000-00000E2B0000}"/>
    <cellStyle name="Currency 2 7" xfId="10187" xr:uid="{00000000-0005-0000-0000-00000F2B0000}"/>
    <cellStyle name="Currency 20" xfId="10188" xr:uid="{00000000-0005-0000-0000-0000102B0000}"/>
    <cellStyle name="Currency 20 2" xfId="10189" xr:uid="{00000000-0005-0000-0000-0000112B0000}"/>
    <cellStyle name="Currency 20 2 2" xfId="10190" xr:uid="{00000000-0005-0000-0000-0000122B0000}"/>
    <cellStyle name="Currency 20 3" xfId="10191" xr:uid="{00000000-0005-0000-0000-0000132B0000}"/>
    <cellStyle name="Currency 20 4" xfId="10192" xr:uid="{00000000-0005-0000-0000-0000142B0000}"/>
    <cellStyle name="Currency 21" xfId="10193" xr:uid="{00000000-0005-0000-0000-0000152B0000}"/>
    <cellStyle name="Currency 21 2" xfId="10194" xr:uid="{00000000-0005-0000-0000-0000162B0000}"/>
    <cellStyle name="Currency 21 2 2" xfId="10195" xr:uid="{00000000-0005-0000-0000-0000172B0000}"/>
    <cellStyle name="Currency 21 3" xfId="10196" xr:uid="{00000000-0005-0000-0000-0000182B0000}"/>
    <cellStyle name="Currency 21 4" xfId="10197" xr:uid="{00000000-0005-0000-0000-0000192B0000}"/>
    <cellStyle name="Currency 22" xfId="10198" xr:uid="{00000000-0005-0000-0000-00001A2B0000}"/>
    <cellStyle name="Currency 22 2" xfId="10199" xr:uid="{00000000-0005-0000-0000-00001B2B0000}"/>
    <cellStyle name="Currency 22 2 2" xfId="10200" xr:uid="{00000000-0005-0000-0000-00001C2B0000}"/>
    <cellStyle name="Currency 22 3" xfId="10201" xr:uid="{00000000-0005-0000-0000-00001D2B0000}"/>
    <cellStyle name="Currency 22 4" xfId="10202" xr:uid="{00000000-0005-0000-0000-00001E2B0000}"/>
    <cellStyle name="Currency 23" xfId="10203" xr:uid="{00000000-0005-0000-0000-00001F2B0000}"/>
    <cellStyle name="Currency 23 2" xfId="10204" xr:uid="{00000000-0005-0000-0000-0000202B0000}"/>
    <cellStyle name="Currency 23 2 2" xfId="10205" xr:uid="{00000000-0005-0000-0000-0000212B0000}"/>
    <cellStyle name="Currency 23 3" xfId="10206" xr:uid="{00000000-0005-0000-0000-0000222B0000}"/>
    <cellStyle name="Currency 23 4" xfId="10207" xr:uid="{00000000-0005-0000-0000-0000232B0000}"/>
    <cellStyle name="Currency 24" xfId="10208" xr:uid="{00000000-0005-0000-0000-0000242B0000}"/>
    <cellStyle name="Currency 24 2" xfId="10209" xr:uid="{00000000-0005-0000-0000-0000252B0000}"/>
    <cellStyle name="Currency 24 2 2" xfId="10210" xr:uid="{00000000-0005-0000-0000-0000262B0000}"/>
    <cellStyle name="Currency 24 3" xfId="10211" xr:uid="{00000000-0005-0000-0000-0000272B0000}"/>
    <cellStyle name="Currency 24 3 2" xfId="10212" xr:uid="{00000000-0005-0000-0000-0000282B0000}"/>
    <cellStyle name="Currency 24 4" xfId="10213" xr:uid="{00000000-0005-0000-0000-0000292B0000}"/>
    <cellStyle name="Currency 24 5" xfId="10214" xr:uid="{00000000-0005-0000-0000-00002A2B0000}"/>
    <cellStyle name="Currency 25" xfId="10215" xr:uid="{00000000-0005-0000-0000-00002B2B0000}"/>
    <cellStyle name="Currency 25 2" xfId="10216" xr:uid="{00000000-0005-0000-0000-00002C2B0000}"/>
    <cellStyle name="Currency 25 2 2" xfId="10217" xr:uid="{00000000-0005-0000-0000-00002D2B0000}"/>
    <cellStyle name="Currency 25 3" xfId="10218" xr:uid="{00000000-0005-0000-0000-00002E2B0000}"/>
    <cellStyle name="Currency 25 3 2" xfId="10219" xr:uid="{00000000-0005-0000-0000-00002F2B0000}"/>
    <cellStyle name="Currency 25 4" xfId="10220" xr:uid="{00000000-0005-0000-0000-0000302B0000}"/>
    <cellStyle name="Currency 25 5" xfId="10221" xr:uid="{00000000-0005-0000-0000-0000312B0000}"/>
    <cellStyle name="Currency 26" xfId="10222" xr:uid="{00000000-0005-0000-0000-0000322B0000}"/>
    <cellStyle name="Currency 26 2" xfId="10223" xr:uid="{00000000-0005-0000-0000-0000332B0000}"/>
    <cellStyle name="Currency 26 2 2" xfId="10224" xr:uid="{00000000-0005-0000-0000-0000342B0000}"/>
    <cellStyle name="Currency 26 3" xfId="10225" xr:uid="{00000000-0005-0000-0000-0000352B0000}"/>
    <cellStyle name="Currency 26 3 2" xfId="10226" xr:uid="{00000000-0005-0000-0000-0000362B0000}"/>
    <cellStyle name="Currency 26 4" xfId="10227" xr:uid="{00000000-0005-0000-0000-0000372B0000}"/>
    <cellStyle name="Currency 26 5" xfId="10228" xr:uid="{00000000-0005-0000-0000-0000382B0000}"/>
    <cellStyle name="Currency 27" xfId="10229" xr:uid="{00000000-0005-0000-0000-0000392B0000}"/>
    <cellStyle name="Currency 27 2" xfId="10230" xr:uid="{00000000-0005-0000-0000-00003A2B0000}"/>
    <cellStyle name="Currency 27 2 2" xfId="10231" xr:uid="{00000000-0005-0000-0000-00003B2B0000}"/>
    <cellStyle name="Currency 27 3" xfId="10232" xr:uid="{00000000-0005-0000-0000-00003C2B0000}"/>
    <cellStyle name="Currency 27 3 2" xfId="10233" xr:uid="{00000000-0005-0000-0000-00003D2B0000}"/>
    <cellStyle name="Currency 27 4" xfId="10234" xr:uid="{00000000-0005-0000-0000-00003E2B0000}"/>
    <cellStyle name="Currency 27 5" xfId="10235" xr:uid="{00000000-0005-0000-0000-00003F2B0000}"/>
    <cellStyle name="Currency 28" xfId="10236" xr:uid="{00000000-0005-0000-0000-0000402B0000}"/>
    <cellStyle name="Currency 28 2" xfId="10237" xr:uid="{00000000-0005-0000-0000-0000412B0000}"/>
    <cellStyle name="Currency 28 3" xfId="10238" xr:uid="{00000000-0005-0000-0000-0000422B0000}"/>
    <cellStyle name="Currency 29" xfId="10239" xr:uid="{00000000-0005-0000-0000-0000432B0000}"/>
    <cellStyle name="Currency 29 2" xfId="10240" xr:uid="{00000000-0005-0000-0000-0000442B0000}"/>
    <cellStyle name="Currency 29 3" xfId="10241" xr:uid="{00000000-0005-0000-0000-0000452B0000}"/>
    <cellStyle name="Currency 29 4" xfId="10242" xr:uid="{00000000-0005-0000-0000-0000462B0000}"/>
    <cellStyle name="Currency 3" xfId="10243" xr:uid="{00000000-0005-0000-0000-0000472B0000}"/>
    <cellStyle name="Currency 3 2" xfId="10244" xr:uid="{00000000-0005-0000-0000-0000482B0000}"/>
    <cellStyle name="Currency 3 2 10" xfId="10245" xr:uid="{00000000-0005-0000-0000-0000492B0000}"/>
    <cellStyle name="Currency 3 2 11" xfId="10246" xr:uid="{00000000-0005-0000-0000-00004A2B0000}"/>
    <cellStyle name="Currency 3 2 12" xfId="10247" xr:uid="{00000000-0005-0000-0000-00004B2B0000}"/>
    <cellStyle name="Currency 3 2 13" xfId="10248" xr:uid="{00000000-0005-0000-0000-00004C2B0000}"/>
    <cellStyle name="Currency 3 2 14" xfId="10249" xr:uid="{00000000-0005-0000-0000-00004D2B0000}"/>
    <cellStyle name="Currency 3 2 15" xfId="10250" xr:uid="{00000000-0005-0000-0000-00004E2B0000}"/>
    <cellStyle name="Currency 3 2 16" xfId="10251" xr:uid="{00000000-0005-0000-0000-00004F2B0000}"/>
    <cellStyle name="Currency 3 2 17" xfId="10252" xr:uid="{00000000-0005-0000-0000-0000502B0000}"/>
    <cellStyle name="Currency 3 2 18" xfId="10253" xr:uid="{00000000-0005-0000-0000-0000512B0000}"/>
    <cellStyle name="Currency 3 2 19" xfId="10254" xr:uid="{00000000-0005-0000-0000-0000522B0000}"/>
    <cellStyle name="Currency 3 2 2" xfId="10255" xr:uid="{00000000-0005-0000-0000-0000532B0000}"/>
    <cellStyle name="Currency 3 2 2 10" xfId="10256" xr:uid="{00000000-0005-0000-0000-0000542B0000}"/>
    <cellStyle name="Currency 3 2 2 11" xfId="10257" xr:uid="{00000000-0005-0000-0000-0000552B0000}"/>
    <cellStyle name="Currency 3 2 2 12" xfId="10258" xr:uid="{00000000-0005-0000-0000-0000562B0000}"/>
    <cellStyle name="Currency 3 2 2 13" xfId="10259" xr:uid="{00000000-0005-0000-0000-0000572B0000}"/>
    <cellStyle name="Currency 3 2 2 14" xfId="10260" xr:uid="{00000000-0005-0000-0000-0000582B0000}"/>
    <cellStyle name="Currency 3 2 2 15" xfId="10261" xr:uid="{00000000-0005-0000-0000-0000592B0000}"/>
    <cellStyle name="Currency 3 2 2 16" xfId="10262" xr:uid="{00000000-0005-0000-0000-00005A2B0000}"/>
    <cellStyle name="Currency 3 2 2 17" xfId="10263" xr:uid="{00000000-0005-0000-0000-00005B2B0000}"/>
    <cellStyle name="Currency 3 2 2 2" xfId="10264" xr:uid="{00000000-0005-0000-0000-00005C2B0000}"/>
    <cellStyle name="Currency 3 2 2 3" xfId="10265" xr:uid="{00000000-0005-0000-0000-00005D2B0000}"/>
    <cellStyle name="Currency 3 2 2 4" xfId="10266" xr:uid="{00000000-0005-0000-0000-00005E2B0000}"/>
    <cellStyle name="Currency 3 2 2 5" xfId="10267" xr:uid="{00000000-0005-0000-0000-00005F2B0000}"/>
    <cellStyle name="Currency 3 2 2 6" xfId="10268" xr:uid="{00000000-0005-0000-0000-0000602B0000}"/>
    <cellStyle name="Currency 3 2 2 7" xfId="10269" xr:uid="{00000000-0005-0000-0000-0000612B0000}"/>
    <cellStyle name="Currency 3 2 2 8" xfId="10270" xr:uid="{00000000-0005-0000-0000-0000622B0000}"/>
    <cellStyle name="Currency 3 2 2 9" xfId="10271" xr:uid="{00000000-0005-0000-0000-0000632B0000}"/>
    <cellStyle name="Currency 3 2 20" xfId="10272" xr:uid="{00000000-0005-0000-0000-0000642B0000}"/>
    <cellStyle name="Currency 3 2 20 2" xfId="20458" xr:uid="{00000000-0005-0000-0000-0000652B0000}"/>
    <cellStyle name="Currency 3 2 3" xfId="10273" xr:uid="{00000000-0005-0000-0000-0000662B0000}"/>
    <cellStyle name="Currency 3 2 3 2" xfId="10274" xr:uid="{00000000-0005-0000-0000-0000672B0000}"/>
    <cellStyle name="Currency 3 2 3 3" xfId="10275" xr:uid="{00000000-0005-0000-0000-0000682B0000}"/>
    <cellStyle name="Currency 3 2 4" xfId="10276" xr:uid="{00000000-0005-0000-0000-0000692B0000}"/>
    <cellStyle name="Currency 3 2 5" xfId="10277" xr:uid="{00000000-0005-0000-0000-00006A2B0000}"/>
    <cellStyle name="Currency 3 2 6" xfId="10278" xr:uid="{00000000-0005-0000-0000-00006B2B0000}"/>
    <cellStyle name="Currency 3 2 7" xfId="10279" xr:uid="{00000000-0005-0000-0000-00006C2B0000}"/>
    <cellStyle name="Currency 3 2 8" xfId="10280" xr:uid="{00000000-0005-0000-0000-00006D2B0000}"/>
    <cellStyle name="Currency 3 2 9" xfId="10281" xr:uid="{00000000-0005-0000-0000-00006E2B0000}"/>
    <cellStyle name="Currency 3 3" xfId="10282" xr:uid="{00000000-0005-0000-0000-00006F2B0000}"/>
    <cellStyle name="Currency 3 3 2" xfId="10283" xr:uid="{00000000-0005-0000-0000-0000702B0000}"/>
    <cellStyle name="Currency 3 3 2 2" xfId="10284" xr:uid="{00000000-0005-0000-0000-0000712B0000}"/>
    <cellStyle name="Currency 3 3 3" xfId="10285" xr:uid="{00000000-0005-0000-0000-0000722B0000}"/>
    <cellStyle name="Currency 3 3 4" xfId="10286" xr:uid="{00000000-0005-0000-0000-0000732B0000}"/>
    <cellStyle name="Currency 3 3 5" xfId="10287" xr:uid="{00000000-0005-0000-0000-0000742B0000}"/>
    <cellStyle name="Currency 3 3 5 2" xfId="20459" xr:uid="{00000000-0005-0000-0000-0000752B0000}"/>
    <cellStyle name="Currency 3 4" xfId="10288" xr:uid="{00000000-0005-0000-0000-0000762B0000}"/>
    <cellStyle name="Currency 3 4 2" xfId="10289" xr:uid="{00000000-0005-0000-0000-0000772B0000}"/>
    <cellStyle name="Currency 3 5" xfId="10290" xr:uid="{00000000-0005-0000-0000-0000782B0000}"/>
    <cellStyle name="Currency 3 5 2" xfId="10291" xr:uid="{00000000-0005-0000-0000-0000792B0000}"/>
    <cellStyle name="Currency 3 6" xfId="10292" xr:uid="{00000000-0005-0000-0000-00007A2B0000}"/>
    <cellStyle name="Currency 3 7" xfId="10293" xr:uid="{00000000-0005-0000-0000-00007B2B0000}"/>
    <cellStyle name="Currency 30" xfId="10294" xr:uid="{00000000-0005-0000-0000-00007C2B0000}"/>
    <cellStyle name="Currency 30 2" xfId="10295" xr:uid="{00000000-0005-0000-0000-00007D2B0000}"/>
    <cellStyle name="Currency 30 3" xfId="10296" xr:uid="{00000000-0005-0000-0000-00007E2B0000}"/>
    <cellStyle name="Currency 30 4" xfId="10297" xr:uid="{00000000-0005-0000-0000-00007F2B0000}"/>
    <cellStyle name="Currency 31" xfId="10298" xr:uid="{00000000-0005-0000-0000-0000802B0000}"/>
    <cellStyle name="Currency 31 2" xfId="10299" xr:uid="{00000000-0005-0000-0000-0000812B0000}"/>
    <cellStyle name="Currency 31 2 2" xfId="10300" xr:uid="{00000000-0005-0000-0000-0000822B0000}"/>
    <cellStyle name="Currency 31 2 3" xfId="10301" xr:uid="{00000000-0005-0000-0000-0000832B0000}"/>
    <cellStyle name="Currency 31 3" xfId="10302" xr:uid="{00000000-0005-0000-0000-0000842B0000}"/>
    <cellStyle name="Currency 31 4" xfId="10303" xr:uid="{00000000-0005-0000-0000-0000852B0000}"/>
    <cellStyle name="Currency 32" xfId="10304" xr:uid="{00000000-0005-0000-0000-0000862B0000}"/>
    <cellStyle name="Currency 32 2" xfId="10305" xr:uid="{00000000-0005-0000-0000-0000872B0000}"/>
    <cellStyle name="Currency 32 2 2" xfId="10306" xr:uid="{00000000-0005-0000-0000-0000882B0000}"/>
    <cellStyle name="Currency 32 2 3" xfId="10307" xr:uid="{00000000-0005-0000-0000-0000892B0000}"/>
    <cellStyle name="Currency 32 3" xfId="10308" xr:uid="{00000000-0005-0000-0000-00008A2B0000}"/>
    <cellStyle name="Currency 32 4" xfId="10309" xr:uid="{00000000-0005-0000-0000-00008B2B0000}"/>
    <cellStyle name="Currency 33" xfId="10310" xr:uid="{00000000-0005-0000-0000-00008C2B0000}"/>
    <cellStyle name="Currency 33 2" xfId="10311" xr:uid="{00000000-0005-0000-0000-00008D2B0000}"/>
    <cellStyle name="Currency 33 3" xfId="10312" xr:uid="{00000000-0005-0000-0000-00008E2B0000}"/>
    <cellStyle name="Currency 33 4" xfId="10313" xr:uid="{00000000-0005-0000-0000-00008F2B0000}"/>
    <cellStyle name="Currency 34" xfId="10314" xr:uid="{00000000-0005-0000-0000-0000902B0000}"/>
    <cellStyle name="Currency 34 2" xfId="10315" xr:uid="{00000000-0005-0000-0000-0000912B0000}"/>
    <cellStyle name="Currency 34 3" xfId="10316" xr:uid="{00000000-0005-0000-0000-0000922B0000}"/>
    <cellStyle name="Currency 34 4" xfId="10317" xr:uid="{00000000-0005-0000-0000-0000932B0000}"/>
    <cellStyle name="Currency 35" xfId="10318" xr:uid="{00000000-0005-0000-0000-0000942B0000}"/>
    <cellStyle name="Currency 35 2" xfId="10319" xr:uid="{00000000-0005-0000-0000-0000952B0000}"/>
    <cellStyle name="Currency 36" xfId="10320" xr:uid="{00000000-0005-0000-0000-0000962B0000}"/>
    <cellStyle name="Currency 36 2" xfId="10321" xr:uid="{00000000-0005-0000-0000-0000972B0000}"/>
    <cellStyle name="Currency 37" xfId="10322" xr:uid="{00000000-0005-0000-0000-0000982B0000}"/>
    <cellStyle name="Currency 38" xfId="10323" xr:uid="{00000000-0005-0000-0000-0000992B0000}"/>
    <cellStyle name="Currency 39" xfId="25605" xr:uid="{00000000-0005-0000-0000-00009A2B0000}"/>
    <cellStyle name="Currency 4" xfId="10324" xr:uid="{00000000-0005-0000-0000-00009B2B0000}"/>
    <cellStyle name="Currency 4 2" xfId="10325" xr:uid="{00000000-0005-0000-0000-00009C2B0000}"/>
    <cellStyle name="Currency 4 2 10" xfId="10326" xr:uid="{00000000-0005-0000-0000-00009D2B0000}"/>
    <cellStyle name="Currency 4 2 11" xfId="10327" xr:uid="{00000000-0005-0000-0000-00009E2B0000}"/>
    <cellStyle name="Currency 4 2 12" xfId="10328" xr:uid="{00000000-0005-0000-0000-00009F2B0000}"/>
    <cellStyle name="Currency 4 2 13" xfId="10329" xr:uid="{00000000-0005-0000-0000-0000A02B0000}"/>
    <cellStyle name="Currency 4 2 14" xfId="10330" xr:uid="{00000000-0005-0000-0000-0000A12B0000}"/>
    <cellStyle name="Currency 4 2 15" xfId="10331" xr:uid="{00000000-0005-0000-0000-0000A22B0000}"/>
    <cellStyle name="Currency 4 2 16" xfId="10332" xr:uid="{00000000-0005-0000-0000-0000A32B0000}"/>
    <cellStyle name="Currency 4 2 17" xfId="10333" xr:uid="{00000000-0005-0000-0000-0000A42B0000}"/>
    <cellStyle name="Currency 4 2 18" xfId="10334" xr:uid="{00000000-0005-0000-0000-0000A52B0000}"/>
    <cellStyle name="Currency 4 2 19" xfId="10335" xr:uid="{00000000-0005-0000-0000-0000A62B0000}"/>
    <cellStyle name="Currency 4 2 2" xfId="10336" xr:uid="{00000000-0005-0000-0000-0000A72B0000}"/>
    <cellStyle name="Currency 4 2 2 10" xfId="10337" xr:uid="{00000000-0005-0000-0000-0000A82B0000}"/>
    <cellStyle name="Currency 4 2 2 11" xfId="10338" xr:uid="{00000000-0005-0000-0000-0000A92B0000}"/>
    <cellStyle name="Currency 4 2 2 12" xfId="10339" xr:uid="{00000000-0005-0000-0000-0000AA2B0000}"/>
    <cellStyle name="Currency 4 2 2 13" xfId="10340" xr:uid="{00000000-0005-0000-0000-0000AB2B0000}"/>
    <cellStyle name="Currency 4 2 2 14" xfId="10341" xr:uid="{00000000-0005-0000-0000-0000AC2B0000}"/>
    <cellStyle name="Currency 4 2 2 15" xfId="10342" xr:uid="{00000000-0005-0000-0000-0000AD2B0000}"/>
    <cellStyle name="Currency 4 2 2 16" xfId="10343" xr:uid="{00000000-0005-0000-0000-0000AE2B0000}"/>
    <cellStyle name="Currency 4 2 2 17" xfId="10344" xr:uid="{00000000-0005-0000-0000-0000AF2B0000}"/>
    <cellStyle name="Currency 4 2 2 2" xfId="10345" xr:uid="{00000000-0005-0000-0000-0000B02B0000}"/>
    <cellStyle name="Currency 4 2 2 3" xfId="10346" xr:uid="{00000000-0005-0000-0000-0000B12B0000}"/>
    <cellStyle name="Currency 4 2 2 4" xfId="10347" xr:uid="{00000000-0005-0000-0000-0000B22B0000}"/>
    <cellStyle name="Currency 4 2 2 5" xfId="10348" xr:uid="{00000000-0005-0000-0000-0000B32B0000}"/>
    <cellStyle name="Currency 4 2 2 6" xfId="10349" xr:uid="{00000000-0005-0000-0000-0000B42B0000}"/>
    <cellStyle name="Currency 4 2 2 7" xfId="10350" xr:uid="{00000000-0005-0000-0000-0000B52B0000}"/>
    <cellStyle name="Currency 4 2 2 8" xfId="10351" xr:uid="{00000000-0005-0000-0000-0000B62B0000}"/>
    <cellStyle name="Currency 4 2 2 9" xfId="10352" xr:uid="{00000000-0005-0000-0000-0000B72B0000}"/>
    <cellStyle name="Currency 4 2 3" xfId="10353" xr:uid="{00000000-0005-0000-0000-0000B82B0000}"/>
    <cellStyle name="Currency 4 2 3 2" xfId="10354" xr:uid="{00000000-0005-0000-0000-0000B92B0000}"/>
    <cellStyle name="Currency 4 2 3 3" xfId="10355" xr:uid="{00000000-0005-0000-0000-0000BA2B0000}"/>
    <cellStyle name="Currency 4 2 4" xfId="10356" xr:uid="{00000000-0005-0000-0000-0000BB2B0000}"/>
    <cellStyle name="Currency 4 2 5" xfId="10357" xr:uid="{00000000-0005-0000-0000-0000BC2B0000}"/>
    <cellStyle name="Currency 4 2 6" xfId="10358" xr:uid="{00000000-0005-0000-0000-0000BD2B0000}"/>
    <cellStyle name="Currency 4 2 7" xfId="10359" xr:uid="{00000000-0005-0000-0000-0000BE2B0000}"/>
    <cellStyle name="Currency 4 2 8" xfId="10360" xr:uid="{00000000-0005-0000-0000-0000BF2B0000}"/>
    <cellStyle name="Currency 4 2 9" xfId="10361" xr:uid="{00000000-0005-0000-0000-0000C02B0000}"/>
    <cellStyle name="Currency 4 3" xfId="10362" xr:uid="{00000000-0005-0000-0000-0000C12B0000}"/>
    <cellStyle name="Currency 4 3 2" xfId="10363" xr:uid="{00000000-0005-0000-0000-0000C22B0000}"/>
    <cellStyle name="Currency 4 3 3" xfId="10364" xr:uid="{00000000-0005-0000-0000-0000C32B0000}"/>
    <cellStyle name="Currency 4 4" xfId="10365" xr:uid="{00000000-0005-0000-0000-0000C42B0000}"/>
    <cellStyle name="Currency 4 4 2" xfId="10366" xr:uid="{00000000-0005-0000-0000-0000C52B0000}"/>
    <cellStyle name="Currency 4 5" xfId="10367" xr:uid="{00000000-0005-0000-0000-0000C62B0000}"/>
    <cellStyle name="Currency 4 6" xfId="10368" xr:uid="{00000000-0005-0000-0000-0000C72B0000}"/>
    <cellStyle name="Currency 4 7" xfId="10369" xr:uid="{00000000-0005-0000-0000-0000C82B0000}"/>
    <cellStyle name="Currency 5" xfId="10370" xr:uid="{00000000-0005-0000-0000-0000C92B0000}"/>
    <cellStyle name="Currency 5 2" xfId="10371" xr:uid="{00000000-0005-0000-0000-0000CA2B0000}"/>
    <cellStyle name="Currency 5 2 10" xfId="10372" xr:uid="{00000000-0005-0000-0000-0000CB2B0000}"/>
    <cellStyle name="Currency 5 2 11" xfId="10373" xr:uid="{00000000-0005-0000-0000-0000CC2B0000}"/>
    <cellStyle name="Currency 5 2 12" xfId="10374" xr:uid="{00000000-0005-0000-0000-0000CD2B0000}"/>
    <cellStyle name="Currency 5 2 13" xfId="10375" xr:uid="{00000000-0005-0000-0000-0000CE2B0000}"/>
    <cellStyle name="Currency 5 2 14" xfId="10376" xr:uid="{00000000-0005-0000-0000-0000CF2B0000}"/>
    <cellStyle name="Currency 5 2 15" xfId="10377" xr:uid="{00000000-0005-0000-0000-0000D02B0000}"/>
    <cellStyle name="Currency 5 2 16" xfId="10378" xr:uid="{00000000-0005-0000-0000-0000D12B0000}"/>
    <cellStyle name="Currency 5 2 17" xfId="10379" xr:uid="{00000000-0005-0000-0000-0000D22B0000}"/>
    <cellStyle name="Currency 5 2 18" xfId="10380" xr:uid="{00000000-0005-0000-0000-0000D32B0000}"/>
    <cellStyle name="Currency 5 2 19" xfId="10381" xr:uid="{00000000-0005-0000-0000-0000D42B0000}"/>
    <cellStyle name="Currency 5 2 2" xfId="10382" xr:uid="{00000000-0005-0000-0000-0000D52B0000}"/>
    <cellStyle name="Currency 5 2 2 10" xfId="10383" xr:uid="{00000000-0005-0000-0000-0000D62B0000}"/>
    <cellStyle name="Currency 5 2 2 11" xfId="10384" xr:uid="{00000000-0005-0000-0000-0000D72B0000}"/>
    <cellStyle name="Currency 5 2 2 12" xfId="10385" xr:uid="{00000000-0005-0000-0000-0000D82B0000}"/>
    <cellStyle name="Currency 5 2 2 13" xfId="10386" xr:uid="{00000000-0005-0000-0000-0000D92B0000}"/>
    <cellStyle name="Currency 5 2 2 14" xfId="10387" xr:uid="{00000000-0005-0000-0000-0000DA2B0000}"/>
    <cellStyle name="Currency 5 2 2 15" xfId="10388" xr:uid="{00000000-0005-0000-0000-0000DB2B0000}"/>
    <cellStyle name="Currency 5 2 2 16" xfId="10389" xr:uid="{00000000-0005-0000-0000-0000DC2B0000}"/>
    <cellStyle name="Currency 5 2 2 17" xfId="10390" xr:uid="{00000000-0005-0000-0000-0000DD2B0000}"/>
    <cellStyle name="Currency 5 2 2 2" xfId="10391" xr:uid="{00000000-0005-0000-0000-0000DE2B0000}"/>
    <cellStyle name="Currency 5 2 2 3" xfId="10392" xr:uid="{00000000-0005-0000-0000-0000DF2B0000}"/>
    <cellStyle name="Currency 5 2 2 4" xfId="10393" xr:uid="{00000000-0005-0000-0000-0000E02B0000}"/>
    <cellStyle name="Currency 5 2 2 5" xfId="10394" xr:uid="{00000000-0005-0000-0000-0000E12B0000}"/>
    <cellStyle name="Currency 5 2 2 6" xfId="10395" xr:uid="{00000000-0005-0000-0000-0000E22B0000}"/>
    <cellStyle name="Currency 5 2 2 7" xfId="10396" xr:uid="{00000000-0005-0000-0000-0000E32B0000}"/>
    <cellStyle name="Currency 5 2 2 8" xfId="10397" xr:uid="{00000000-0005-0000-0000-0000E42B0000}"/>
    <cellStyle name="Currency 5 2 2 9" xfId="10398" xr:uid="{00000000-0005-0000-0000-0000E52B0000}"/>
    <cellStyle name="Currency 5 2 3" xfId="10399" xr:uid="{00000000-0005-0000-0000-0000E62B0000}"/>
    <cellStyle name="Currency 5 2 4" xfId="10400" xr:uid="{00000000-0005-0000-0000-0000E72B0000}"/>
    <cellStyle name="Currency 5 2 5" xfId="10401" xr:uid="{00000000-0005-0000-0000-0000E82B0000}"/>
    <cellStyle name="Currency 5 2 6" xfId="10402" xr:uid="{00000000-0005-0000-0000-0000E92B0000}"/>
    <cellStyle name="Currency 5 2 7" xfId="10403" xr:uid="{00000000-0005-0000-0000-0000EA2B0000}"/>
    <cellStyle name="Currency 5 2 8" xfId="10404" xr:uid="{00000000-0005-0000-0000-0000EB2B0000}"/>
    <cellStyle name="Currency 5 2 9" xfId="10405" xr:uid="{00000000-0005-0000-0000-0000EC2B0000}"/>
    <cellStyle name="Currency 5 3" xfId="10406" xr:uid="{00000000-0005-0000-0000-0000ED2B0000}"/>
    <cellStyle name="Currency 5 3 2" xfId="10407" xr:uid="{00000000-0005-0000-0000-0000EE2B0000}"/>
    <cellStyle name="Currency 5 3 3" xfId="10408" xr:uid="{00000000-0005-0000-0000-0000EF2B0000}"/>
    <cellStyle name="Currency 5 4" xfId="10409" xr:uid="{00000000-0005-0000-0000-0000F02B0000}"/>
    <cellStyle name="Currency 5 4 2" xfId="10410" xr:uid="{00000000-0005-0000-0000-0000F12B0000}"/>
    <cellStyle name="Currency 5 5" xfId="10411" xr:uid="{00000000-0005-0000-0000-0000F22B0000}"/>
    <cellStyle name="Currency 5 6" xfId="10412" xr:uid="{00000000-0005-0000-0000-0000F32B0000}"/>
    <cellStyle name="Currency 6" xfId="10413" xr:uid="{00000000-0005-0000-0000-0000F42B0000}"/>
    <cellStyle name="Currency 6 2" xfId="10414" xr:uid="{00000000-0005-0000-0000-0000F52B0000}"/>
    <cellStyle name="Currency 6 2 10" xfId="10415" xr:uid="{00000000-0005-0000-0000-0000F62B0000}"/>
    <cellStyle name="Currency 6 2 11" xfId="10416" xr:uid="{00000000-0005-0000-0000-0000F72B0000}"/>
    <cellStyle name="Currency 6 2 12" xfId="10417" xr:uid="{00000000-0005-0000-0000-0000F82B0000}"/>
    <cellStyle name="Currency 6 2 13" xfId="10418" xr:uid="{00000000-0005-0000-0000-0000F92B0000}"/>
    <cellStyle name="Currency 6 2 14" xfId="10419" xr:uid="{00000000-0005-0000-0000-0000FA2B0000}"/>
    <cellStyle name="Currency 6 2 15" xfId="10420" xr:uid="{00000000-0005-0000-0000-0000FB2B0000}"/>
    <cellStyle name="Currency 6 2 16" xfId="10421" xr:uid="{00000000-0005-0000-0000-0000FC2B0000}"/>
    <cellStyle name="Currency 6 2 17" xfId="10422" xr:uid="{00000000-0005-0000-0000-0000FD2B0000}"/>
    <cellStyle name="Currency 6 2 18" xfId="10423" xr:uid="{00000000-0005-0000-0000-0000FE2B0000}"/>
    <cellStyle name="Currency 6 2 19" xfId="10424" xr:uid="{00000000-0005-0000-0000-0000FF2B0000}"/>
    <cellStyle name="Currency 6 2 2" xfId="10425" xr:uid="{00000000-0005-0000-0000-0000002C0000}"/>
    <cellStyle name="Currency 6 2 2 10" xfId="10426" xr:uid="{00000000-0005-0000-0000-0000012C0000}"/>
    <cellStyle name="Currency 6 2 2 11" xfId="10427" xr:uid="{00000000-0005-0000-0000-0000022C0000}"/>
    <cellStyle name="Currency 6 2 2 12" xfId="10428" xr:uid="{00000000-0005-0000-0000-0000032C0000}"/>
    <cellStyle name="Currency 6 2 2 13" xfId="10429" xr:uid="{00000000-0005-0000-0000-0000042C0000}"/>
    <cellStyle name="Currency 6 2 2 14" xfId="10430" xr:uid="{00000000-0005-0000-0000-0000052C0000}"/>
    <cellStyle name="Currency 6 2 2 15" xfId="10431" xr:uid="{00000000-0005-0000-0000-0000062C0000}"/>
    <cellStyle name="Currency 6 2 2 16" xfId="10432" xr:uid="{00000000-0005-0000-0000-0000072C0000}"/>
    <cellStyle name="Currency 6 2 2 17" xfId="10433" xr:uid="{00000000-0005-0000-0000-0000082C0000}"/>
    <cellStyle name="Currency 6 2 2 2" xfId="10434" xr:uid="{00000000-0005-0000-0000-0000092C0000}"/>
    <cellStyle name="Currency 6 2 2 3" xfId="10435" xr:uid="{00000000-0005-0000-0000-00000A2C0000}"/>
    <cellStyle name="Currency 6 2 2 4" xfId="10436" xr:uid="{00000000-0005-0000-0000-00000B2C0000}"/>
    <cellStyle name="Currency 6 2 2 5" xfId="10437" xr:uid="{00000000-0005-0000-0000-00000C2C0000}"/>
    <cellStyle name="Currency 6 2 2 6" xfId="10438" xr:uid="{00000000-0005-0000-0000-00000D2C0000}"/>
    <cellStyle name="Currency 6 2 2 7" xfId="10439" xr:uid="{00000000-0005-0000-0000-00000E2C0000}"/>
    <cellStyle name="Currency 6 2 2 8" xfId="10440" xr:uid="{00000000-0005-0000-0000-00000F2C0000}"/>
    <cellStyle name="Currency 6 2 2 9" xfId="10441" xr:uid="{00000000-0005-0000-0000-0000102C0000}"/>
    <cellStyle name="Currency 6 2 3" xfId="10442" xr:uid="{00000000-0005-0000-0000-0000112C0000}"/>
    <cellStyle name="Currency 6 2 4" xfId="10443" xr:uid="{00000000-0005-0000-0000-0000122C0000}"/>
    <cellStyle name="Currency 6 2 5" xfId="10444" xr:uid="{00000000-0005-0000-0000-0000132C0000}"/>
    <cellStyle name="Currency 6 2 6" xfId="10445" xr:uid="{00000000-0005-0000-0000-0000142C0000}"/>
    <cellStyle name="Currency 6 2 7" xfId="10446" xr:uid="{00000000-0005-0000-0000-0000152C0000}"/>
    <cellStyle name="Currency 6 2 8" xfId="10447" xr:uid="{00000000-0005-0000-0000-0000162C0000}"/>
    <cellStyle name="Currency 6 2 9" xfId="10448" xr:uid="{00000000-0005-0000-0000-0000172C0000}"/>
    <cellStyle name="Currency 6 3" xfId="10449" xr:uid="{00000000-0005-0000-0000-0000182C0000}"/>
    <cellStyle name="Currency 6 3 2" xfId="10450" xr:uid="{00000000-0005-0000-0000-0000192C0000}"/>
    <cellStyle name="Currency 6 4" xfId="10451" xr:uid="{00000000-0005-0000-0000-00001A2C0000}"/>
    <cellStyle name="Currency 6 4 2" xfId="10452" xr:uid="{00000000-0005-0000-0000-00001B2C0000}"/>
    <cellStyle name="Currency 6 5" xfId="10453" xr:uid="{00000000-0005-0000-0000-00001C2C0000}"/>
    <cellStyle name="Currency 6 6" xfId="10454" xr:uid="{00000000-0005-0000-0000-00001D2C0000}"/>
    <cellStyle name="Currency 7" xfId="10455" xr:uid="{00000000-0005-0000-0000-00001E2C0000}"/>
    <cellStyle name="Currency 7 2" xfId="10456" xr:uid="{00000000-0005-0000-0000-00001F2C0000}"/>
    <cellStyle name="Currency 7 2 10" xfId="10457" xr:uid="{00000000-0005-0000-0000-0000202C0000}"/>
    <cellStyle name="Currency 7 2 11" xfId="10458" xr:uid="{00000000-0005-0000-0000-0000212C0000}"/>
    <cellStyle name="Currency 7 2 12" xfId="10459" xr:uid="{00000000-0005-0000-0000-0000222C0000}"/>
    <cellStyle name="Currency 7 2 13" xfId="10460" xr:uid="{00000000-0005-0000-0000-0000232C0000}"/>
    <cellStyle name="Currency 7 2 14" xfId="10461" xr:uid="{00000000-0005-0000-0000-0000242C0000}"/>
    <cellStyle name="Currency 7 2 15" xfId="10462" xr:uid="{00000000-0005-0000-0000-0000252C0000}"/>
    <cellStyle name="Currency 7 2 16" xfId="10463" xr:uid="{00000000-0005-0000-0000-0000262C0000}"/>
    <cellStyle name="Currency 7 2 17" xfId="10464" xr:uid="{00000000-0005-0000-0000-0000272C0000}"/>
    <cellStyle name="Currency 7 2 18" xfId="10465" xr:uid="{00000000-0005-0000-0000-0000282C0000}"/>
    <cellStyle name="Currency 7 2 19" xfId="10466" xr:uid="{00000000-0005-0000-0000-0000292C0000}"/>
    <cellStyle name="Currency 7 2 2" xfId="10467" xr:uid="{00000000-0005-0000-0000-00002A2C0000}"/>
    <cellStyle name="Currency 7 2 2 10" xfId="10468" xr:uid="{00000000-0005-0000-0000-00002B2C0000}"/>
    <cellStyle name="Currency 7 2 2 11" xfId="10469" xr:uid="{00000000-0005-0000-0000-00002C2C0000}"/>
    <cellStyle name="Currency 7 2 2 12" xfId="10470" xr:uid="{00000000-0005-0000-0000-00002D2C0000}"/>
    <cellStyle name="Currency 7 2 2 13" xfId="10471" xr:uid="{00000000-0005-0000-0000-00002E2C0000}"/>
    <cellStyle name="Currency 7 2 2 14" xfId="10472" xr:uid="{00000000-0005-0000-0000-00002F2C0000}"/>
    <cellStyle name="Currency 7 2 2 15" xfId="10473" xr:uid="{00000000-0005-0000-0000-0000302C0000}"/>
    <cellStyle name="Currency 7 2 2 16" xfId="10474" xr:uid="{00000000-0005-0000-0000-0000312C0000}"/>
    <cellStyle name="Currency 7 2 2 17" xfId="10475" xr:uid="{00000000-0005-0000-0000-0000322C0000}"/>
    <cellStyle name="Currency 7 2 2 2" xfId="10476" xr:uid="{00000000-0005-0000-0000-0000332C0000}"/>
    <cellStyle name="Currency 7 2 2 3" xfId="10477" xr:uid="{00000000-0005-0000-0000-0000342C0000}"/>
    <cellStyle name="Currency 7 2 2 4" xfId="10478" xr:uid="{00000000-0005-0000-0000-0000352C0000}"/>
    <cellStyle name="Currency 7 2 2 5" xfId="10479" xr:uid="{00000000-0005-0000-0000-0000362C0000}"/>
    <cellStyle name="Currency 7 2 2 6" xfId="10480" xr:uid="{00000000-0005-0000-0000-0000372C0000}"/>
    <cellStyle name="Currency 7 2 2 7" xfId="10481" xr:uid="{00000000-0005-0000-0000-0000382C0000}"/>
    <cellStyle name="Currency 7 2 2 8" xfId="10482" xr:uid="{00000000-0005-0000-0000-0000392C0000}"/>
    <cellStyle name="Currency 7 2 2 9" xfId="10483" xr:uid="{00000000-0005-0000-0000-00003A2C0000}"/>
    <cellStyle name="Currency 7 2 3" xfId="10484" xr:uid="{00000000-0005-0000-0000-00003B2C0000}"/>
    <cellStyle name="Currency 7 2 4" xfId="10485" xr:uid="{00000000-0005-0000-0000-00003C2C0000}"/>
    <cellStyle name="Currency 7 2 5" xfId="10486" xr:uid="{00000000-0005-0000-0000-00003D2C0000}"/>
    <cellStyle name="Currency 7 2 6" xfId="10487" xr:uid="{00000000-0005-0000-0000-00003E2C0000}"/>
    <cellStyle name="Currency 7 2 7" xfId="10488" xr:uid="{00000000-0005-0000-0000-00003F2C0000}"/>
    <cellStyle name="Currency 7 2 8" xfId="10489" xr:uid="{00000000-0005-0000-0000-0000402C0000}"/>
    <cellStyle name="Currency 7 2 9" xfId="10490" xr:uid="{00000000-0005-0000-0000-0000412C0000}"/>
    <cellStyle name="Currency 7 3" xfId="10491" xr:uid="{00000000-0005-0000-0000-0000422C0000}"/>
    <cellStyle name="Currency 7 3 2" xfId="10492" xr:uid="{00000000-0005-0000-0000-0000432C0000}"/>
    <cellStyle name="Currency 7 4" xfId="10493" xr:uid="{00000000-0005-0000-0000-0000442C0000}"/>
    <cellStyle name="Currency 7 4 2" xfId="10494" xr:uid="{00000000-0005-0000-0000-0000452C0000}"/>
    <cellStyle name="Currency 7 5" xfId="10495" xr:uid="{00000000-0005-0000-0000-0000462C0000}"/>
    <cellStyle name="Currency 7 6" xfId="10496" xr:uid="{00000000-0005-0000-0000-0000472C0000}"/>
    <cellStyle name="Currency 8" xfId="10497" xr:uid="{00000000-0005-0000-0000-0000482C0000}"/>
    <cellStyle name="Currency 8 2" xfId="10498" xr:uid="{00000000-0005-0000-0000-0000492C0000}"/>
    <cellStyle name="Currency 8 2 10" xfId="10499" xr:uid="{00000000-0005-0000-0000-00004A2C0000}"/>
    <cellStyle name="Currency 8 2 11" xfId="10500" xr:uid="{00000000-0005-0000-0000-00004B2C0000}"/>
    <cellStyle name="Currency 8 2 12" xfId="10501" xr:uid="{00000000-0005-0000-0000-00004C2C0000}"/>
    <cellStyle name="Currency 8 2 13" xfId="10502" xr:uid="{00000000-0005-0000-0000-00004D2C0000}"/>
    <cellStyle name="Currency 8 2 14" xfId="10503" xr:uid="{00000000-0005-0000-0000-00004E2C0000}"/>
    <cellStyle name="Currency 8 2 15" xfId="10504" xr:uid="{00000000-0005-0000-0000-00004F2C0000}"/>
    <cellStyle name="Currency 8 2 16" xfId="10505" xr:uid="{00000000-0005-0000-0000-0000502C0000}"/>
    <cellStyle name="Currency 8 2 17" xfId="10506" xr:uid="{00000000-0005-0000-0000-0000512C0000}"/>
    <cellStyle name="Currency 8 2 18" xfId="10507" xr:uid="{00000000-0005-0000-0000-0000522C0000}"/>
    <cellStyle name="Currency 8 2 2" xfId="10508" xr:uid="{00000000-0005-0000-0000-0000532C0000}"/>
    <cellStyle name="Currency 8 2 2 10" xfId="10509" xr:uid="{00000000-0005-0000-0000-0000542C0000}"/>
    <cellStyle name="Currency 8 2 2 11" xfId="10510" xr:uid="{00000000-0005-0000-0000-0000552C0000}"/>
    <cellStyle name="Currency 8 2 2 12" xfId="10511" xr:uid="{00000000-0005-0000-0000-0000562C0000}"/>
    <cellStyle name="Currency 8 2 2 13" xfId="10512" xr:uid="{00000000-0005-0000-0000-0000572C0000}"/>
    <cellStyle name="Currency 8 2 2 14" xfId="10513" xr:uid="{00000000-0005-0000-0000-0000582C0000}"/>
    <cellStyle name="Currency 8 2 2 15" xfId="10514" xr:uid="{00000000-0005-0000-0000-0000592C0000}"/>
    <cellStyle name="Currency 8 2 2 2" xfId="10515" xr:uid="{00000000-0005-0000-0000-00005A2C0000}"/>
    <cellStyle name="Currency 8 2 2 3" xfId="10516" xr:uid="{00000000-0005-0000-0000-00005B2C0000}"/>
    <cellStyle name="Currency 8 2 2 4" xfId="10517" xr:uid="{00000000-0005-0000-0000-00005C2C0000}"/>
    <cellStyle name="Currency 8 2 2 5" xfId="10518" xr:uid="{00000000-0005-0000-0000-00005D2C0000}"/>
    <cellStyle name="Currency 8 2 2 6" xfId="10519" xr:uid="{00000000-0005-0000-0000-00005E2C0000}"/>
    <cellStyle name="Currency 8 2 2 7" xfId="10520" xr:uid="{00000000-0005-0000-0000-00005F2C0000}"/>
    <cellStyle name="Currency 8 2 2 8" xfId="10521" xr:uid="{00000000-0005-0000-0000-0000602C0000}"/>
    <cellStyle name="Currency 8 2 2 9" xfId="10522" xr:uid="{00000000-0005-0000-0000-0000612C0000}"/>
    <cellStyle name="Currency 8 2 3" xfId="10523" xr:uid="{00000000-0005-0000-0000-0000622C0000}"/>
    <cellStyle name="Currency 8 2 4" xfId="10524" xr:uid="{00000000-0005-0000-0000-0000632C0000}"/>
    <cellStyle name="Currency 8 2 5" xfId="10525" xr:uid="{00000000-0005-0000-0000-0000642C0000}"/>
    <cellStyle name="Currency 8 2 6" xfId="10526" xr:uid="{00000000-0005-0000-0000-0000652C0000}"/>
    <cellStyle name="Currency 8 2 7" xfId="10527" xr:uid="{00000000-0005-0000-0000-0000662C0000}"/>
    <cellStyle name="Currency 8 2 8" xfId="10528" xr:uid="{00000000-0005-0000-0000-0000672C0000}"/>
    <cellStyle name="Currency 8 2 9" xfId="10529" xr:uid="{00000000-0005-0000-0000-0000682C0000}"/>
    <cellStyle name="Currency 8 3" xfId="10530" xr:uid="{00000000-0005-0000-0000-0000692C0000}"/>
    <cellStyle name="Currency 8 3 2" xfId="10531" xr:uid="{00000000-0005-0000-0000-00006A2C0000}"/>
    <cellStyle name="Currency 8 4" xfId="10532" xr:uid="{00000000-0005-0000-0000-00006B2C0000}"/>
    <cellStyle name="Currency 8 4 2" xfId="10533" xr:uid="{00000000-0005-0000-0000-00006C2C0000}"/>
    <cellStyle name="Currency 8 5" xfId="10534" xr:uid="{00000000-0005-0000-0000-00006D2C0000}"/>
    <cellStyle name="Currency 8 6" xfId="10535" xr:uid="{00000000-0005-0000-0000-00006E2C0000}"/>
    <cellStyle name="Currency 9" xfId="10536" xr:uid="{00000000-0005-0000-0000-00006F2C0000}"/>
    <cellStyle name="Currency 9 2" xfId="10537" xr:uid="{00000000-0005-0000-0000-0000702C0000}"/>
    <cellStyle name="Currency 9 2 10" xfId="10538" xr:uid="{00000000-0005-0000-0000-0000712C0000}"/>
    <cellStyle name="Currency 9 2 11" xfId="10539" xr:uid="{00000000-0005-0000-0000-0000722C0000}"/>
    <cellStyle name="Currency 9 2 12" xfId="10540" xr:uid="{00000000-0005-0000-0000-0000732C0000}"/>
    <cellStyle name="Currency 9 2 13" xfId="10541" xr:uid="{00000000-0005-0000-0000-0000742C0000}"/>
    <cellStyle name="Currency 9 2 14" xfId="10542" xr:uid="{00000000-0005-0000-0000-0000752C0000}"/>
    <cellStyle name="Currency 9 2 15" xfId="10543" xr:uid="{00000000-0005-0000-0000-0000762C0000}"/>
    <cellStyle name="Currency 9 2 16" xfId="10544" xr:uid="{00000000-0005-0000-0000-0000772C0000}"/>
    <cellStyle name="Currency 9 2 17" xfId="10545" xr:uid="{00000000-0005-0000-0000-0000782C0000}"/>
    <cellStyle name="Currency 9 2 18" xfId="10546" xr:uid="{00000000-0005-0000-0000-0000792C0000}"/>
    <cellStyle name="Currency 9 2 2" xfId="10547" xr:uid="{00000000-0005-0000-0000-00007A2C0000}"/>
    <cellStyle name="Currency 9 2 2 10" xfId="10548" xr:uid="{00000000-0005-0000-0000-00007B2C0000}"/>
    <cellStyle name="Currency 9 2 2 11" xfId="10549" xr:uid="{00000000-0005-0000-0000-00007C2C0000}"/>
    <cellStyle name="Currency 9 2 2 12" xfId="10550" xr:uid="{00000000-0005-0000-0000-00007D2C0000}"/>
    <cellStyle name="Currency 9 2 2 13" xfId="10551" xr:uid="{00000000-0005-0000-0000-00007E2C0000}"/>
    <cellStyle name="Currency 9 2 2 14" xfId="10552" xr:uid="{00000000-0005-0000-0000-00007F2C0000}"/>
    <cellStyle name="Currency 9 2 2 15" xfId="10553" xr:uid="{00000000-0005-0000-0000-0000802C0000}"/>
    <cellStyle name="Currency 9 2 2 2" xfId="10554" xr:uid="{00000000-0005-0000-0000-0000812C0000}"/>
    <cellStyle name="Currency 9 2 2 3" xfId="10555" xr:uid="{00000000-0005-0000-0000-0000822C0000}"/>
    <cellStyle name="Currency 9 2 2 4" xfId="10556" xr:uid="{00000000-0005-0000-0000-0000832C0000}"/>
    <cellStyle name="Currency 9 2 2 5" xfId="10557" xr:uid="{00000000-0005-0000-0000-0000842C0000}"/>
    <cellStyle name="Currency 9 2 2 6" xfId="10558" xr:uid="{00000000-0005-0000-0000-0000852C0000}"/>
    <cellStyle name="Currency 9 2 2 7" xfId="10559" xr:uid="{00000000-0005-0000-0000-0000862C0000}"/>
    <cellStyle name="Currency 9 2 2 8" xfId="10560" xr:uid="{00000000-0005-0000-0000-0000872C0000}"/>
    <cellStyle name="Currency 9 2 2 9" xfId="10561" xr:uid="{00000000-0005-0000-0000-0000882C0000}"/>
    <cellStyle name="Currency 9 2 3" xfId="10562" xr:uid="{00000000-0005-0000-0000-0000892C0000}"/>
    <cellStyle name="Currency 9 2 4" xfId="10563" xr:uid="{00000000-0005-0000-0000-00008A2C0000}"/>
    <cellStyle name="Currency 9 2 5" xfId="10564" xr:uid="{00000000-0005-0000-0000-00008B2C0000}"/>
    <cellStyle name="Currency 9 2 6" xfId="10565" xr:uid="{00000000-0005-0000-0000-00008C2C0000}"/>
    <cellStyle name="Currency 9 2 7" xfId="10566" xr:uid="{00000000-0005-0000-0000-00008D2C0000}"/>
    <cellStyle name="Currency 9 2 8" xfId="10567" xr:uid="{00000000-0005-0000-0000-00008E2C0000}"/>
    <cellStyle name="Currency 9 2 9" xfId="10568" xr:uid="{00000000-0005-0000-0000-00008F2C0000}"/>
    <cellStyle name="Currency 9 3" xfId="10569" xr:uid="{00000000-0005-0000-0000-0000902C0000}"/>
    <cellStyle name="Currency 9 3 2" xfId="10570" xr:uid="{00000000-0005-0000-0000-0000912C0000}"/>
    <cellStyle name="Currency 9 4" xfId="10571" xr:uid="{00000000-0005-0000-0000-0000922C0000}"/>
    <cellStyle name="Currency 9 4 2" xfId="10572" xr:uid="{00000000-0005-0000-0000-0000932C0000}"/>
    <cellStyle name="Currency 9 5" xfId="10573" xr:uid="{00000000-0005-0000-0000-0000942C0000}"/>
    <cellStyle name="Currency 9 6" xfId="10574" xr:uid="{00000000-0005-0000-0000-0000952C0000}"/>
    <cellStyle name="Currency0" xfId="10575" xr:uid="{00000000-0005-0000-0000-0000962C0000}"/>
    <cellStyle name="Currency0 2" xfId="10576" xr:uid="{00000000-0005-0000-0000-0000972C0000}"/>
    <cellStyle name="Currency0 3" xfId="10577" xr:uid="{00000000-0005-0000-0000-0000982C0000}"/>
    <cellStyle name="Currency0 4" xfId="10578" xr:uid="{00000000-0005-0000-0000-0000992C0000}"/>
    <cellStyle name="Daen" xfId="10579" xr:uid="{00000000-0005-0000-0000-00009A2C0000}"/>
    <cellStyle name="Daen 2" xfId="10580" xr:uid="{00000000-0005-0000-0000-00009B2C0000}"/>
    <cellStyle name="data inp" xfId="10581" xr:uid="{00000000-0005-0000-0000-00009C2C0000}"/>
    <cellStyle name="data inp 2" xfId="10582" xr:uid="{00000000-0005-0000-0000-00009D2C0000}"/>
    <cellStyle name="data input" xfId="10583" xr:uid="{00000000-0005-0000-0000-00009E2C0000}"/>
    <cellStyle name="data input 2" xfId="10584" xr:uid="{00000000-0005-0000-0000-00009F2C0000}"/>
    <cellStyle name="Date" xfId="10585" xr:uid="{00000000-0005-0000-0000-0000A02C0000}"/>
    <cellStyle name="Date 10" xfId="10586" xr:uid="{00000000-0005-0000-0000-0000A12C0000}"/>
    <cellStyle name="Date 11" xfId="10587" xr:uid="{00000000-0005-0000-0000-0000A22C0000}"/>
    <cellStyle name="Date 12" xfId="10588" xr:uid="{00000000-0005-0000-0000-0000A32C0000}"/>
    <cellStyle name="Date 13" xfId="25585" xr:uid="{00000000-0005-0000-0000-0000A42C0000}"/>
    <cellStyle name="Date 2" xfId="10589" xr:uid="{00000000-0005-0000-0000-0000A52C0000}"/>
    <cellStyle name="Date 2 2" xfId="10590" xr:uid="{00000000-0005-0000-0000-0000A62C0000}"/>
    <cellStyle name="Date 2 2 2" xfId="10591" xr:uid="{00000000-0005-0000-0000-0000A72C0000}"/>
    <cellStyle name="Date 2 3" xfId="10592" xr:uid="{00000000-0005-0000-0000-0000A82C0000}"/>
    <cellStyle name="Date 2 3 2" xfId="10593" xr:uid="{00000000-0005-0000-0000-0000A92C0000}"/>
    <cellStyle name="Date 2 4" xfId="10594" xr:uid="{00000000-0005-0000-0000-0000AA2C0000}"/>
    <cellStyle name="Date 2 5" xfId="10595" xr:uid="{00000000-0005-0000-0000-0000AB2C0000}"/>
    <cellStyle name="Date 2 6" xfId="10596" xr:uid="{00000000-0005-0000-0000-0000AC2C0000}"/>
    <cellStyle name="Date 3" xfId="10597" xr:uid="{00000000-0005-0000-0000-0000AD2C0000}"/>
    <cellStyle name="Date 3 2" xfId="10598" xr:uid="{00000000-0005-0000-0000-0000AE2C0000}"/>
    <cellStyle name="Date 3 3" xfId="10599" xr:uid="{00000000-0005-0000-0000-0000AF2C0000}"/>
    <cellStyle name="Date 4" xfId="10600" xr:uid="{00000000-0005-0000-0000-0000B02C0000}"/>
    <cellStyle name="Date 4 2" xfId="10601" xr:uid="{00000000-0005-0000-0000-0000B12C0000}"/>
    <cellStyle name="Date 5" xfId="10602" xr:uid="{00000000-0005-0000-0000-0000B22C0000}"/>
    <cellStyle name="Date 5 2" xfId="10603" xr:uid="{00000000-0005-0000-0000-0000B32C0000}"/>
    <cellStyle name="Date 6" xfId="10604" xr:uid="{00000000-0005-0000-0000-0000B42C0000}"/>
    <cellStyle name="Date 6 2" xfId="10605" xr:uid="{00000000-0005-0000-0000-0000B52C0000}"/>
    <cellStyle name="Date 7" xfId="10606" xr:uid="{00000000-0005-0000-0000-0000B62C0000}"/>
    <cellStyle name="Date 7 2" xfId="10607" xr:uid="{00000000-0005-0000-0000-0000B72C0000}"/>
    <cellStyle name="Date 8" xfId="10608" xr:uid="{00000000-0005-0000-0000-0000B82C0000}"/>
    <cellStyle name="Date 8 2" xfId="10609" xr:uid="{00000000-0005-0000-0000-0000B92C0000}"/>
    <cellStyle name="Date 9" xfId="10610" xr:uid="{00000000-0005-0000-0000-0000BA2C0000}"/>
    <cellStyle name="Date 9 2" xfId="10611" xr:uid="{00000000-0005-0000-0000-0000BB2C0000}"/>
    <cellStyle name="Date long" xfId="10612" xr:uid="{00000000-0005-0000-0000-0000BC2C0000}"/>
    <cellStyle name="Date long 2" xfId="10613" xr:uid="{00000000-0005-0000-0000-0000BD2C0000}"/>
    <cellStyle name="Date long 2 2" xfId="10614" xr:uid="{00000000-0005-0000-0000-0000BE2C0000}"/>
    <cellStyle name="Date long 2 2 2" xfId="10615" xr:uid="{00000000-0005-0000-0000-0000BF2C0000}"/>
    <cellStyle name="Date long 2 3" xfId="10616" xr:uid="{00000000-0005-0000-0000-0000C02C0000}"/>
    <cellStyle name="Date Long 3" xfId="10617" xr:uid="{00000000-0005-0000-0000-0000C12C0000}"/>
    <cellStyle name="Date long 3 2" xfId="10618" xr:uid="{00000000-0005-0000-0000-0000C22C0000}"/>
    <cellStyle name="Date long 3 2 2" xfId="10619" xr:uid="{00000000-0005-0000-0000-0000C32C0000}"/>
    <cellStyle name="Date long 3 3" xfId="10620" xr:uid="{00000000-0005-0000-0000-0000C42C0000}"/>
    <cellStyle name="Date long 3 3 2" xfId="10621" xr:uid="{00000000-0005-0000-0000-0000C52C0000}"/>
    <cellStyle name="Date Long 3 4" xfId="10622" xr:uid="{00000000-0005-0000-0000-0000C62C0000}"/>
    <cellStyle name="Date Long 4" xfId="10623" xr:uid="{00000000-0005-0000-0000-0000C72C0000}"/>
    <cellStyle name="Date long 4 2" xfId="10624" xr:uid="{00000000-0005-0000-0000-0000C82C0000}"/>
    <cellStyle name="Date long 4 2 2" xfId="10625" xr:uid="{00000000-0005-0000-0000-0000C92C0000}"/>
    <cellStyle name="Date long 4 3" xfId="10626" xr:uid="{00000000-0005-0000-0000-0000CA2C0000}"/>
    <cellStyle name="Date long 4 3 2" xfId="10627" xr:uid="{00000000-0005-0000-0000-0000CB2C0000}"/>
    <cellStyle name="Date Long 4 4" xfId="10628" xr:uid="{00000000-0005-0000-0000-0000CC2C0000}"/>
    <cellStyle name="Date Long 5" xfId="10629" xr:uid="{00000000-0005-0000-0000-0000CD2C0000}"/>
    <cellStyle name="Date long 5 2" xfId="10630" xr:uid="{00000000-0005-0000-0000-0000CE2C0000}"/>
    <cellStyle name="Date long 5 2 2" xfId="10631" xr:uid="{00000000-0005-0000-0000-0000CF2C0000}"/>
    <cellStyle name="Date long 5 3" xfId="10632" xr:uid="{00000000-0005-0000-0000-0000D02C0000}"/>
    <cellStyle name="Date long 5 3 2" xfId="10633" xr:uid="{00000000-0005-0000-0000-0000D12C0000}"/>
    <cellStyle name="Date Long 5 4" xfId="10634" xr:uid="{00000000-0005-0000-0000-0000D22C0000}"/>
    <cellStyle name="Date long 6" xfId="10635" xr:uid="{00000000-0005-0000-0000-0000D32C0000}"/>
    <cellStyle name="Date lot_" xfId="10636" xr:uid="{00000000-0005-0000-0000-0000D42C0000}"/>
    <cellStyle name="Date sho_C" xfId="10637" xr:uid="{00000000-0005-0000-0000-0000D52C0000}"/>
    <cellStyle name="Date short" xfId="10638" xr:uid="{00000000-0005-0000-0000-0000D62C0000}"/>
    <cellStyle name="Date short 2" xfId="10639" xr:uid="{00000000-0005-0000-0000-0000D72C0000}"/>
    <cellStyle name="Date short 2 2" xfId="10640" xr:uid="{00000000-0005-0000-0000-0000D82C0000}"/>
    <cellStyle name="Date short 2 2 2" xfId="10641" xr:uid="{00000000-0005-0000-0000-0000D92C0000}"/>
    <cellStyle name="Date short 2 3" xfId="10642" xr:uid="{00000000-0005-0000-0000-0000DA2C0000}"/>
    <cellStyle name="Date Short 3" xfId="10643" xr:uid="{00000000-0005-0000-0000-0000DB2C0000}"/>
    <cellStyle name="Date short 3 2" xfId="10644" xr:uid="{00000000-0005-0000-0000-0000DC2C0000}"/>
    <cellStyle name="Date short 3 2 2" xfId="10645" xr:uid="{00000000-0005-0000-0000-0000DD2C0000}"/>
    <cellStyle name="Date short 3 3" xfId="10646" xr:uid="{00000000-0005-0000-0000-0000DE2C0000}"/>
    <cellStyle name="Date short 3 3 2" xfId="10647" xr:uid="{00000000-0005-0000-0000-0000DF2C0000}"/>
    <cellStyle name="Date Short 3 4" xfId="10648" xr:uid="{00000000-0005-0000-0000-0000E02C0000}"/>
    <cellStyle name="Date Short 4" xfId="10649" xr:uid="{00000000-0005-0000-0000-0000E12C0000}"/>
    <cellStyle name="Date short 4 2" xfId="10650" xr:uid="{00000000-0005-0000-0000-0000E22C0000}"/>
    <cellStyle name="Date short 4 2 2" xfId="10651" xr:uid="{00000000-0005-0000-0000-0000E32C0000}"/>
    <cellStyle name="Date short 4 3" xfId="10652" xr:uid="{00000000-0005-0000-0000-0000E42C0000}"/>
    <cellStyle name="Date short 4 3 2" xfId="10653" xr:uid="{00000000-0005-0000-0000-0000E52C0000}"/>
    <cellStyle name="Date Short 4 4" xfId="10654" xr:uid="{00000000-0005-0000-0000-0000E62C0000}"/>
    <cellStyle name="Date Short 5" xfId="10655" xr:uid="{00000000-0005-0000-0000-0000E72C0000}"/>
    <cellStyle name="Date short 5 2" xfId="10656" xr:uid="{00000000-0005-0000-0000-0000E82C0000}"/>
    <cellStyle name="Date short 5 2 2" xfId="10657" xr:uid="{00000000-0005-0000-0000-0000E92C0000}"/>
    <cellStyle name="Date short 5 3" xfId="10658" xr:uid="{00000000-0005-0000-0000-0000EA2C0000}"/>
    <cellStyle name="Date short 5 3 2" xfId="10659" xr:uid="{00000000-0005-0000-0000-0000EB2C0000}"/>
    <cellStyle name="Date Short 5 4" xfId="10660" xr:uid="{00000000-0005-0000-0000-0000EC2C0000}"/>
    <cellStyle name="Date short 6" xfId="10661" xr:uid="{00000000-0005-0000-0000-0000ED2C0000}"/>
    <cellStyle name="Date_Certification" xfId="10662" xr:uid="{00000000-0005-0000-0000-0000EE2C0000}"/>
    <cellStyle name="DateTime" xfId="10663" xr:uid="{00000000-0005-0000-0000-0000EF2C0000}"/>
    <cellStyle name="DateTime 2" xfId="10664" xr:uid="{00000000-0005-0000-0000-0000F02C0000}"/>
    <cellStyle name="Day" xfId="10665" xr:uid="{00000000-0005-0000-0000-0000F12C0000}"/>
    <cellStyle name="Day 2" xfId="10666" xr:uid="{00000000-0005-0000-0000-0000F22C0000}"/>
    <cellStyle name="Day 2 2" xfId="10667" xr:uid="{00000000-0005-0000-0000-0000F32C0000}"/>
    <cellStyle name="Day 3" xfId="10668" xr:uid="{00000000-0005-0000-0000-0000F42C0000}"/>
    <cellStyle name="Decimal  .0" xfId="10669" xr:uid="{00000000-0005-0000-0000-0000F52C0000}"/>
    <cellStyle name="Decimal  .0 2" xfId="10670" xr:uid="{00000000-0005-0000-0000-0000F62C0000}"/>
    <cellStyle name="Decimal  .0 3" xfId="10671" xr:uid="{00000000-0005-0000-0000-0000F72C0000}"/>
    <cellStyle name="Dezimal [0]_Compiling Utility Macros" xfId="10672" xr:uid="{00000000-0005-0000-0000-0000F82C0000}"/>
    <cellStyle name="Dezimal_Compiling Utility Macros" xfId="10673" xr:uid="{00000000-0005-0000-0000-0000F92C0000}"/>
    <cellStyle name="Dollars" xfId="10674" xr:uid="{00000000-0005-0000-0000-0000FA2C0000}"/>
    <cellStyle name="Dollars &amp; Cents" xfId="10675" xr:uid="{00000000-0005-0000-0000-0000FB2C0000}"/>
    <cellStyle name="Dollars &amp; Cents 2" xfId="10676" xr:uid="{00000000-0005-0000-0000-0000FC2C0000}"/>
    <cellStyle name="Dollars &amp; Cents 3" xfId="10677" xr:uid="{00000000-0005-0000-0000-0000FD2C0000}"/>
    <cellStyle name="Dollars 2" xfId="10678" xr:uid="{00000000-0005-0000-0000-0000FE2C0000}"/>
    <cellStyle name="Dollars(0)" xfId="10679" xr:uid="{00000000-0005-0000-0000-0000FF2C0000}"/>
    <cellStyle name="Dollars(0) 2" xfId="10680" xr:uid="{00000000-0005-0000-0000-0000002D0000}"/>
    <cellStyle name="Dollars_2003-10-29 JB demo" xfId="10681" xr:uid="{00000000-0005-0000-0000-0000012D0000}"/>
    <cellStyle name="Edge" xfId="10682" xr:uid="{00000000-0005-0000-0000-0000022D0000}"/>
    <cellStyle name="ellow]" xfId="10683" xr:uid="{00000000-0005-0000-0000-0000032D0000}"/>
    <cellStyle name="ellow] 2" xfId="10684" xr:uid="{00000000-0005-0000-0000-0000042D0000}"/>
    <cellStyle name="Emphasis 1" xfId="10685" xr:uid="{00000000-0005-0000-0000-0000052D0000}"/>
    <cellStyle name="Emphasis 1 2" xfId="10686" xr:uid="{00000000-0005-0000-0000-0000062D0000}"/>
    <cellStyle name="Emphasis 2" xfId="10687" xr:uid="{00000000-0005-0000-0000-0000072D0000}"/>
    <cellStyle name="Emphasis 2 2" xfId="10688" xr:uid="{00000000-0005-0000-0000-0000082D0000}"/>
    <cellStyle name="Emphasis 3" xfId="10689" xr:uid="{00000000-0005-0000-0000-0000092D0000}"/>
    <cellStyle name="Emphasis 3 2" xfId="10690" xr:uid="{00000000-0005-0000-0000-00000A2D0000}"/>
    <cellStyle name="Entered" xfId="10691" xr:uid="{00000000-0005-0000-0000-00000B2D0000}"/>
    <cellStyle name="Entered 2" xfId="10692" xr:uid="{00000000-0005-0000-0000-00000C2D0000}"/>
    <cellStyle name="Entered 3" xfId="10693" xr:uid="{00000000-0005-0000-0000-00000D2D0000}"/>
    <cellStyle name="Euro" xfId="10694" xr:uid="{00000000-0005-0000-0000-00000E2D0000}"/>
    <cellStyle name="Euro 2" xfId="10695" xr:uid="{00000000-0005-0000-0000-00000F2D0000}"/>
    <cellStyle name="Euro 2 2" xfId="10696" xr:uid="{00000000-0005-0000-0000-0000102D0000}"/>
    <cellStyle name="Euro 3" xfId="10697" xr:uid="{00000000-0005-0000-0000-0000112D0000}"/>
    <cellStyle name="Euro 3 2" xfId="10698" xr:uid="{00000000-0005-0000-0000-0000122D0000}"/>
    <cellStyle name="Euro 3 2 2" xfId="10699" xr:uid="{00000000-0005-0000-0000-0000132D0000}"/>
    <cellStyle name="Euro 3 3" xfId="10700" xr:uid="{00000000-0005-0000-0000-0000142D0000}"/>
    <cellStyle name="Euro 4" xfId="10701" xr:uid="{00000000-0005-0000-0000-0000152D0000}"/>
    <cellStyle name="Euro 4 2" xfId="10702" xr:uid="{00000000-0005-0000-0000-0000162D0000}"/>
    <cellStyle name="Euro 4 2 2" xfId="10703" xr:uid="{00000000-0005-0000-0000-0000172D0000}"/>
    <cellStyle name="Euro 4 3" xfId="10704" xr:uid="{00000000-0005-0000-0000-0000182D0000}"/>
    <cellStyle name="Euro 5" xfId="10705" xr:uid="{00000000-0005-0000-0000-0000192D0000}"/>
    <cellStyle name="Euro 5 2" xfId="10706" xr:uid="{00000000-0005-0000-0000-00001A2D0000}"/>
    <cellStyle name="Euro 5 2 2" xfId="10707" xr:uid="{00000000-0005-0000-0000-00001B2D0000}"/>
    <cellStyle name="Euro 5 3" xfId="10708" xr:uid="{00000000-0005-0000-0000-00001C2D0000}"/>
    <cellStyle name="Euro 6" xfId="10709" xr:uid="{00000000-0005-0000-0000-00001D2D0000}"/>
    <cellStyle name="Euro 7" xfId="10710" xr:uid="{00000000-0005-0000-0000-00001E2D0000}"/>
    <cellStyle name="Explanatory Text 10" xfId="10711" xr:uid="{00000000-0005-0000-0000-00001F2D0000}"/>
    <cellStyle name="Explanatory Text 11" xfId="10712" xr:uid="{00000000-0005-0000-0000-0000202D0000}"/>
    <cellStyle name="Explanatory Text 12" xfId="10713" xr:uid="{00000000-0005-0000-0000-0000212D0000}"/>
    <cellStyle name="Explanatory Text 2" xfId="10714" xr:uid="{00000000-0005-0000-0000-0000222D0000}"/>
    <cellStyle name="Explanatory Text 2 2" xfId="10715" xr:uid="{00000000-0005-0000-0000-0000232D0000}"/>
    <cellStyle name="Explanatory Text 2 2 2" xfId="10716" xr:uid="{00000000-0005-0000-0000-0000242D0000}"/>
    <cellStyle name="Explanatory Text 2 2 2 2" xfId="10717" xr:uid="{00000000-0005-0000-0000-0000252D0000}"/>
    <cellStyle name="Explanatory Text 2 2 3" xfId="10718" xr:uid="{00000000-0005-0000-0000-0000262D0000}"/>
    <cellStyle name="Explanatory Text 2 2 3 2" xfId="10719" xr:uid="{00000000-0005-0000-0000-0000272D0000}"/>
    <cellStyle name="Explanatory Text 2 2 4" xfId="10720" xr:uid="{00000000-0005-0000-0000-0000282D0000}"/>
    <cellStyle name="Explanatory Text 2 3" xfId="10721" xr:uid="{00000000-0005-0000-0000-0000292D0000}"/>
    <cellStyle name="Explanatory Text 2 3 2" xfId="10722" xr:uid="{00000000-0005-0000-0000-00002A2D0000}"/>
    <cellStyle name="Explanatory Text 2 4" xfId="10723" xr:uid="{00000000-0005-0000-0000-00002B2D0000}"/>
    <cellStyle name="Explanatory Text 2 4 2" xfId="10724" xr:uid="{00000000-0005-0000-0000-00002C2D0000}"/>
    <cellStyle name="Explanatory Text 2 5" xfId="10725" xr:uid="{00000000-0005-0000-0000-00002D2D0000}"/>
    <cellStyle name="Explanatory Text 2 6" xfId="10726" xr:uid="{00000000-0005-0000-0000-00002E2D0000}"/>
    <cellStyle name="Explanatory Text 3" xfId="10727" xr:uid="{00000000-0005-0000-0000-00002F2D0000}"/>
    <cellStyle name="Explanatory Text 3 2" xfId="10728" xr:uid="{00000000-0005-0000-0000-0000302D0000}"/>
    <cellStyle name="Explanatory Text 3 2 2" xfId="10729" xr:uid="{00000000-0005-0000-0000-0000312D0000}"/>
    <cellStyle name="Explanatory Text 3 2 2 2" xfId="10730" xr:uid="{00000000-0005-0000-0000-0000322D0000}"/>
    <cellStyle name="Explanatory Text 3 2 3" xfId="10731" xr:uid="{00000000-0005-0000-0000-0000332D0000}"/>
    <cellStyle name="Explanatory Text 3 3" xfId="10732" xr:uid="{00000000-0005-0000-0000-0000342D0000}"/>
    <cellStyle name="Explanatory Text 3 4" xfId="10733" xr:uid="{00000000-0005-0000-0000-0000352D0000}"/>
    <cellStyle name="Explanatory Text 4" xfId="10734" xr:uid="{00000000-0005-0000-0000-0000362D0000}"/>
    <cellStyle name="Explanatory Text 4 2" xfId="10735" xr:uid="{00000000-0005-0000-0000-0000372D0000}"/>
    <cellStyle name="Explanatory Text 4 2 2" xfId="10736" xr:uid="{00000000-0005-0000-0000-0000382D0000}"/>
    <cellStyle name="Explanatory Text 4 3" xfId="10737" xr:uid="{00000000-0005-0000-0000-0000392D0000}"/>
    <cellStyle name="Explanatory Text 4 3 2" xfId="10738" xr:uid="{00000000-0005-0000-0000-00003A2D0000}"/>
    <cellStyle name="Explanatory Text 4 4" xfId="10739" xr:uid="{00000000-0005-0000-0000-00003B2D0000}"/>
    <cellStyle name="Explanatory Text 4 5" xfId="10740" xr:uid="{00000000-0005-0000-0000-00003C2D0000}"/>
    <cellStyle name="Explanatory Text 5" xfId="10741" xr:uid="{00000000-0005-0000-0000-00003D2D0000}"/>
    <cellStyle name="Explanatory Text 5 2" xfId="10742" xr:uid="{00000000-0005-0000-0000-00003E2D0000}"/>
    <cellStyle name="Explanatory Text 5 3" xfId="10743" xr:uid="{00000000-0005-0000-0000-00003F2D0000}"/>
    <cellStyle name="Explanatory Text 6" xfId="10744" xr:uid="{00000000-0005-0000-0000-0000402D0000}"/>
    <cellStyle name="Explanatory Text 6 2" xfId="10745" xr:uid="{00000000-0005-0000-0000-0000412D0000}"/>
    <cellStyle name="Explanatory Text 7" xfId="10746" xr:uid="{00000000-0005-0000-0000-0000422D0000}"/>
    <cellStyle name="Explanatory Text 7 2" xfId="10747" xr:uid="{00000000-0005-0000-0000-0000432D0000}"/>
    <cellStyle name="Explanatory Text 8" xfId="10748" xr:uid="{00000000-0005-0000-0000-0000442D0000}"/>
    <cellStyle name="Explanatory Text 8 2" xfId="10749" xr:uid="{00000000-0005-0000-0000-0000452D0000}"/>
    <cellStyle name="Explanatory Text 9" xfId="10750" xr:uid="{00000000-0005-0000-0000-0000462D0000}"/>
    <cellStyle name="Explanatory Text 9 2" xfId="10751" xr:uid="{00000000-0005-0000-0000-0000472D0000}"/>
    <cellStyle name="ey" xfId="10752" xr:uid="{00000000-0005-0000-0000-0000482D0000}"/>
    <cellStyle name="ey 2" xfId="10753" xr:uid="{00000000-0005-0000-0000-0000492D0000}"/>
    <cellStyle name="EY House" xfId="10754" xr:uid="{00000000-0005-0000-0000-00004A2D0000}"/>
    <cellStyle name="f" xfId="10755" xr:uid="{00000000-0005-0000-0000-00004B2D0000}"/>
    <cellStyle name="f 2" xfId="10756" xr:uid="{00000000-0005-0000-0000-00004C2D0000}"/>
    <cellStyle name="F2" xfId="10757" xr:uid="{00000000-0005-0000-0000-00004D2D0000}"/>
    <cellStyle name="F3" xfId="10758" xr:uid="{00000000-0005-0000-0000-00004E2D0000}"/>
    <cellStyle name="F4" xfId="10759" xr:uid="{00000000-0005-0000-0000-00004F2D0000}"/>
    <cellStyle name="F5" xfId="10760" xr:uid="{00000000-0005-0000-0000-0000502D0000}"/>
    <cellStyle name="F6" xfId="10761" xr:uid="{00000000-0005-0000-0000-0000512D0000}"/>
    <cellStyle name="F7" xfId="10762" xr:uid="{00000000-0005-0000-0000-0000522D0000}"/>
    <cellStyle name="F8" xfId="10763" xr:uid="{00000000-0005-0000-0000-0000532D0000}"/>
    <cellStyle name="Fixed" xfId="10764" xr:uid="{00000000-0005-0000-0000-0000542D0000}"/>
    <cellStyle name="Fixed 0" xfId="10765" xr:uid="{00000000-0005-0000-0000-0000552D0000}"/>
    <cellStyle name="Fixed 0 2" xfId="10766" xr:uid="{00000000-0005-0000-0000-0000562D0000}"/>
    <cellStyle name="Fixed 0 2 2" xfId="10767" xr:uid="{00000000-0005-0000-0000-0000572D0000}"/>
    <cellStyle name="Fixed 0 3" xfId="10768" xr:uid="{00000000-0005-0000-0000-0000582D0000}"/>
    <cellStyle name="Fixed 0 3 2" xfId="10769" xr:uid="{00000000-0005-0000-0000-0000592D0000}"/>
    <cellStyle name="Fixed 0 3 2 2" xfId="10770" xr:uid="{00000000-0005-0000-0000-00005A2D0000}"/>
    <cellStyle name="Fixed 0 3 3" xfId="10771" xr:uid="{00000000-0005-0000-0000-00005B2D0000}"/>
    <cellStyle name="Fixed 0 4" xfId="10772" xr:uid="{00000000-0005-0000-0000-00005C2D0000}"/>
    <cellStyle name="Fixed 0 4 2" xfId="10773" xr:uid="{00000000-0005-0000-0000-00005D2D0000}"/>
    <cellStyle name="Fixed 0 4 2 2" xfId="10774" xr:uid="{00000000-0005-0000-0000-00005E2D0000}"/>
    <cellStyle name="Fixed 0 4 3" xfId="10775" xr:uid="{00000000-0005-0000-0000-00005F2D0000}"/>
    <cellStyle name="Fixed 0 5" xfId="10776" xr:uid="{00000000-0005-0000-0000-0000602D0000}"/>
    <cellStyle name="Fixed 0 5 2" xfId="10777" xr:uid="{00000000-0005-0000-0000-0000612D0000}"/>
    <cellStyle name="Fixed 0 5 2 2" xfId="10778" xr:uid="{00000000-0005-0000-0000-0000622D0000}"/>
    <cellStyle name="Fixed 0 5 3" xfId="10779" xr:uid="{00000000-0005-0000-0000-0000632D0000}"/>
    <cellStyle name="Fixed 0 6" xfId="10780" xr:uid="{00000000-0005-0000-0000-0000642D0000}"/>
    <cellStyle name="Fixed 0.00_CCR" xfId="10781" xr:uid="{00000000-0005-0000-0000-0000652D0000}"/>
    <cellStyle name="Fixed 0.0000" xfId="10782" xr:uid="{00000000-0005-0000-0000-0000662D0000}"/>
    <cellStyle name="Fixed 0.0000 2" xfId="10783" xr:uid="{00000000-0005-0000-0000-0000672D0000}"/>
    <cellStyle name="Fixed 0.0000 2 2" xfId="10784" xr:uid="{00000000-0005-0000-0000-0000682D0000}"/>
    <cellStyle name="Fixed 0.0000 3" xfId="10785" xr:uid="{00000000-0005-0000-0000-0000692D0000}"/>
    <cellStyle name="Fixed 0.0000 3 2" xfId="10786" xr:uid="{00000000-0005-0000-0000-00006A2D0000}"/>
    <cellStyle name="Fixed 0.0000 3 2 2" xfId="10787" xr:uid="{00000000-0005-0000-0000-00006B2D0000}"/>
    <cellStyle name="Fixed 0.0000 3 3" xfId="10788" xr:uid="{00000000-0005-0000-0000-00006C2D0000}"/>
    <cellStyle name="Fixed 0.0000 4" xfId="10789" xr:uid="{00000000-0005-0000-0000-00006D2D0000}"/>
    <cellStyle name="Fixed 0.0000 4 2" xfId="10790" xr:uid="{00000000-0005-0000-0000-00006E2D0000}"/>
    <cellStyle name="Fixed 0.0000 4 2 2" xfId="10791" xr:uid="{00000000-0005-0000-0000-00006F2D0000}"/>
    <cellStyle name="Fixed 0.0000 4 3" xfId="10792" xr:uid="{00000000-0005-0000-0000-0000702D0000}"/>
    <cellStyle name="Fixed 0.0000 5" xfId="10793" xr:uid="{00000000-0005-0000-0000-0000712D0000}"/>
    <cellStyle name="Fixed 0.0000 5 2" xfId="10794" xr:uid="{00000000-0005-0000-0000-0000722D0000}"/>
    <cellStyle name="Fixed 0.0000 5 2 2" xfId="10795" xr:uid="{00000000-0005-0000-0000-0000732D0000}"/>
    <cellStyle name="Fixed 0.0000 5 3" xfId="10796" xr:uid="{00000000-0005-0000-0000-0000742D0000}"/>
    <cellStyle name="Fixed 0.0000 6" xfId="10797" xr:uid="{00000000-0005-0000-0000-0000752D0000}"/>
    <cellStyle name="Fixed 0.00AR" xfId="10798" xr:uid="{00000000-0005-0000-0000-0000762D0000}"/>
    <cellStyle name="Fixed 0.00AR 2" xfId="10799" xr:uid="{00000000-0005-0000-0000-0000772D0000}"/>
    <cellStyle name="Fixed 10" xfId="10800" xr:uid="{00000000-0005-0000-0000-0000782D0000}"/>
    <cellStyle name="Fixed 10 2" xfId="10801" xr:uid="{00000000-0005-0000-0000-0000792D0000}"/>
    <cellStyle name="Fixed 11" xfId="10802" xr:uid="{00000000-0005-0000-0000-00007A2D0000}"/>
    <cellStyle name="Fixed 11 2" xfId="10803" xr:uid="{00000000-0005-0000-0000-00007B2D0000}"/>
    <cellStyle name="Fixed 12" xfId="10804" xr:uid="{00000000-0005-0000-0000-00007C2D0000}"/>
    <cellStyle name="Fixed 12 2" xfId="10805" xr:uid="{00000000-0005-0000-0000-00007D2D0000}"/>
    <cellStyle name="Fixed 13" xfId="10806" xr:uid="{00000000-0005-0000-0000-00007E2D0000}"/>
    <cellStyle name="Fixed 13 2" xfId="10807" xr:uid="{00000000-0005-0000-0000-00007F2D0000}"/>
    <cellStyle name="Fixed 14" xfId="10808" xr:uid="{00000000-0005-0000-0000-0000802D0000}"/>
    <cellStyle name="Fixed 14 2" xfId="10809" xr:uid="{00000000-0005-0000-0000-0000812D0000}"/>
    <cellStyle name="Fixed 15" xfId="10810" xr:uid="{00000000-0005-0000-0000-0000822D0000}"/>
    <cellStyle name="Fixed 15 2" xfId="10811" xr:uid="{00000000-0005-0000-0000-0000832D0000}"/>
    <cellStyle name="Fixed 16" xfId="10812" xr:uid="{00000000-0005-0000-0000-0000842D0000}"/>
    <cellStyle name="Fixed 16 2" xfId="10813" xr:uid="{00000000-0005-0000-0000-0000852D0000}"/>
    <cellStyle name="Fixed 17" xfId="10814" xr:uid="{00000000-0005-0000-0000-0000862D0000}"/>
    <cellStyle name="Fixed 17 2" xfId="10815" xr:uid="{00000000-0005-0000-0000-0000872D0000}"/>
    <cellStyle name="Fixed 18" xfId="10816" xr:uid="{00000000-0005-0000-0000-0000882D0000}"/>
    <cellStyle name="Fixed 18 2" xfId="10817" xr:uid="{00000000-0005-0000-0000-0000892D0000}"/>
    <cellStyle name="Fixed 19" xfId="10818" xr:uid="{00000000-0005-0000-0000-00008A2D0000}"/>
    <cellStyle name="Fixed 19 2" xfId="10819" xr:uid="{00000000-0005-0000-0000-00008B2D0000}"/>
    <cellStyle name="Fixed 2" xfId="10820" xr:uid="{00000000-0005-0000-0000-00008C2D0000}"/>
    <cellStyle name="Fixed 2 2" xfId="10821" xr:uid="{00000000-0005-0000-0000-00008D2D0000}"/>
    <cellStyle name="Fixed 2 2 2" xfId="10822" xr:uid="{00000000-0005-0000-0000-00008E2D0000}"/>
    <cellStyle name="Fixed 2 3" xfId="10823" xr:uid="{00000000-0005-0000-0000-00008F2D0000}"/>
    <cellStyle name="Fixed 2 4" xfId="10824" xr:uid="{00000000-0005-0000-0000-0000902D0000}"/>
    <cellStyle name="Fixed 20" xfId="10825" xr:uid="{00000000-0005-0000-0000-0000912D0000}"/>
    <cellStyle name="Fixed 20 2" xfId="10826" xr:uid="{00000000-0005-0000-0000-0000922D0000}"/>
    <cellStyle name="Fixed 21" xfId="10827" xr:uid="{00000000-0005-0000-0000-0000932D0000}"/>
    <cellStyle name="Fixed 21 2" xfId="10828" xr:uid="{00000000-0005-0000-0000-0000942D0000}"/>
    <cellStyle name="Fixed 22" xfId="10829" xr:uid="{00000000-0005-0000-0000-0000952D0000}"/>
    <cellStyle name="Fixed 22 2" xfId="10830" xr:uid="{00000000-0005-0000-0000-0000962D0000}"/>
    <cellStyle name="Fixed 23" xfId="10831" xr:uid="{00000000-0005-0000-0000-0000972D0000}"/>
    <cellStyle name="Fixed 23 2" xfId="10832" xr:uid="{00000000-0005-0000-0000-0000982D0000}"/>
    <cellStyle name="Fixed 24" xfId="10833" xr:uid="{00000000-0005-0000-0000-0000992D0000}"/>
    <cellStyle name="Fixed 24 2" xfId="10834" xr:uid="{00000000-0005-0000-0000-00009A2D0000}"/>
    <cellStyle name="Fixed 25" xfId="10835" xr:uid="{00000000-0005-0000-0000-00009B2D0000}"/>
    <cellStyle name="Fixed 25 2" xfId="10836" xr:uid="{00000000-0005-0000-0000-00009C2D0000}"/>
    <cellStyle name="Fixed 26" xfId="10837" xr:uid="{00000000-0005-0000-0000-00009D2D0000}"/>
    <cellStyle name="Fixed 26 2" xfId="10838" xr:uid="{00000000-0005-0000-0000-00009E2D0000}"/>
    <cellStyle name="Fixed 27" xfId="10839" xr:uid="{00000000-0005-0000-0000-00009F2D0000}"/>
    <cellStyle name="Fixed 27 2" xfId="10840" xr:uid="{00000000-0005-0000-0000-0000A02D0000}"/>
    <cellStyle name="Fixed 28" xfId="10841" xr:uid="{00000000-0005-0000-0000-0000A12D0000}"/>
    <cellStyle name="Fixed 28 2" xfId="10842" xr:uid="{00000000-0005-0000-0000-0000A22D0000}"/>
    <cellStyle name="Fixed 29" xfId="10843" xr:uid="{00000000-0005-0000-0000-0000A32D0000}"/>
    <cellStyle name="Fixed 29 2" xfId="10844" xr:uid="{00000000-0005-0000-0000-0000A42D0000}"/>
    <cellStyle name="Fixed 3" xfId="10845" xr:uid="{00000000-0005-0000-0000-0000A52D0000}"/>
    <cellStyle name="Fixed 3 2" xfId="10846" xr:uid="{00000000-0005-0000-0000-0000A62D0000}"/>
    <cellStyle name="Fixed 3 3" xfId="10847" xr:uid="{00000000-0005-0000-0000-0000A72D0000}"/>
    <cellStyle name="Fixed 30" xfId="10848" xr:uid="{00000000-0005-0000-0000-0000A82D0000}"/>
    <cellStyle name="Fixed 30 2" xfId="10849" xr:uid="{00000000-0005-0000-0000-0000A92D0000}"/>
    <cellStyle name="Fixed 30 2 2" xfId="10850" xr:uid="{00000000-0005-0000-0000-0000AA2D0000}"/>
    <cellStyle name="Fixed 30 3" xfId="10851" xr:uid="{00000000-0005-0000-0000-0000AB2D0000}"/>
    <cellStyle name="Fixed 31" xfId="10852" xr:uid="{00000000-0005-0000-0000-0000AC2D0000}"/>
    <cellStyle name="Fixed 31 2" xfId="10853" xr:uid="{00000000-0005-0000-0000-0000AD2D0000}"/>
    <cellStyle name="Fixed 32" xfId="10854" xr:uid="{00000000-0005-0000-0000-0000AE2D0000}"/>
    <cellStyle name="Fixed 32 2" xfId="10855" xr:uid="{00000000-0005-0000-0000-0000AF2D0000}"/>
    <cellStyle name="Fixed 33" xfId="10856" xr:uid="{00000000-0005-0000-0000-0000B02D0000}"/>
    <cellStyle name="Fixed 33 2" xfId="10857" xr:uid="{00000000-0005-0000-0000-0000B12D0000}"/>
    <cellStyle name="Fixed 33 2 2" xfId="10858" xr:uid="{00000000-0005-0000-0000-0000B22D0000}"/>
    <cellStyle name="Fixed 33 3" xfId="10859" xr:uid="{00000000-0005-0000-0000-0000B32D0000}"/>
    <cellStyle name="Fixed 33 3 2" xfId="10860" xr:uid="{00000000-0005-0000-0000-0000B42D0000}"/>
    <cellStyle name="Fixed 33 4" xfId="10861" xr:uid="{00000000-0005-0000-0000-0000B52D0000}"/>
    <cellStyle name="Fixed 34" xfId="10862" xr:uid="{00000000-0005-0000-0000-0000B62D0000}"/>
    <cellStyle name="Fixed 34 2" xfId="10863" xr:uid="{00000000-0005-0000-0000-0000B72D0000}"/>
    <cellStyle name="Fixed 35" xfId="10864" xr:uid="{00000000-0005-0000-0000-0000B82D0000}"/>
    <cellStyle name="Fixed 35 2" xfId="10865" xr:uid="{00000000-0005-0000-0000-0000B92D0000}"/>
    <cellStyle name="Fixed 36" xfId="10866" xr:uid="{00000000-0005-0000-0000-0000BA2D0000}"/>
    <cellStyle name="Fixed 36 2" xfId="10867" xr:uid="{00000000-0005-0000-0000-0000BB2D0000}"/>
    <cellStyle name="Fixed 37" xfId="10868" xr:uid="{00000000-0005-0000-0000-0000BC2D0000}"/>
    <cellStyle name="Fixed 37 2" xfId="10869" xr:uid="{00000000-0005-0000-0000-0000BD2D0000}"/>
    <cellStyle name="Fixed 38" xfId="10870" xr:uid="{00000000-0005-0000-0000-0000BE2D0000}"/>
    <cellStyle name="Fixed 38 2" xfId="10871" xr:uid="{00000000-0005-0000-0000-0000BF2D0000}"/>
    <cellStyle name="Fixed 39" xfId="10872" xr:uid="{00000000-0005-0000-0000-0000C02D0000}"/>
    <cellStyle name="Fixed 39 2" xfId="10873" xr:uid="{00000000-0005-0000-0000-0000C12D0000}"/>
    <cellStyle name="Fixed 4" xfId="10874" xr:uid="{00000000-0005-0000-0000-0000C22D0000}"/>
    <cellStyle name="Fixed 4 2" xfId="10875" xr:uid="{00000000-0005-0000-0000-0000C32D0000}"/>
    <cellStyle name="Fixed 40" xfId="10876" xr:uid="{00000000-0005-0000-0000-0000C42D0000}"/>
    <cellStyle name="Fixed 40 2" xfId="10877" xr:uid="{00000000-0005-0000-0000-0000C52D0000}"/>
    <cellStyle name="Fixed 41" xfId="10878" xr:uid="{00000000-0005-0000-0000-0000C62D0000}"/>
    <cellStyle name="Fixed 41 2" xfId="10879" xr:uid="{00000000-0005-0000-0000-0000C72D0000}"/>
    <cellStyle name="Fixed 42" xfId="10880" xr:uid="{00000000-0005-0000-0000-0000C82D0000}"/>
    <cellStyle name="Fixed 42 2" xfId="10881" xr:uid="{00000000-0005-0000-0000-0000C92D0000}"/>
    <cellStyle name="Fixed 43" xfId="10882" xr:uid="{00000000-0005-0000-0000-0000CA2D0000}"/>
    <cellStyle name="Fixed 43 2" xfId="10883" xr:uid="{00000000-0005-0000-0000-0000CB2D0000}"/>
    <cellStyle name="Fixed 44" xfId="10884" xr:uid="{00000000-0005-0000-0000-0000CC2D0000}"/>
    <cellStyle name="Fixed 44 2" xfId="10885" xr:uid="{00000000-0005-0000-0000-0000CD2D0000}"/>
    <cellStyle name="Fixed 45" xfId="10886" xr:uid="{00000000-0005-0000-0000-0000CE2D0000}"/>
    <cellStyle name="Fixed 45 2" xfId="10887" xr:uid="{00000000-0005-0000-0000-0000CF2D0000}"/>
    <cellStyle name="Fixed 46" xfId="10888" xr:uid="{00000000-0005-0000-0000-0000D02D0000}"/>
    <cellStyle name="Fixed 46 2" xfId="10889" xr:uid="{00000000-0005-0000-0000-0000D12D0000}"/>
    <cellStyle name="Fixed 47" xfId="10890" xr:uid="{00000000-0005-0000-0000-0000D22D0000}"/>
    <cellStyle name="Fixed 47 2" xfId="10891" xr:uid="{00000000-0005-0000-0000-0000D32D0000}"/>
    <cellStyle name="Fixed 48" xfId="10892" xr:uid="{00000000-0005-0000-0000-0000D42D0000}"/>
    <cellStyle name="Fixed 48 2" xfId="10893" xr:uid="{00000000-0005-0000-0000-0000D52D0000}"/>
    <cellStyle name="Fixed 49" xfId="10894" xr:uid="{00000000-0005-0000-0000-0000D62D0000}"/>
    <cellStyle name="Fixed 49 2" xfId="10895" xr:uid="{00000000-0005-0000-0000-0000D72D0000}"/>
    <cellStyle name="Fixed 5" xfId="10896" xr:uid="{00000000-0005-0000-0000-0000D82D0000}"/>
    <cellStyle name="Fixed 5 2" xfId="10897" xr:uid="{00000000-0005-0000-0000-0000D92D0000}"/>
    <cellStyle name="Fixed 50" xfId="10898" xr:uid="{00000000-0005-0000-0000-0000DA2D0000}"/>
    <cellStyle name="Fixed 50 2" xfId="10899" xr:uid="{00000000-0005-0000-0000-0000DB2D0000}"/>
    <cellStyle name="Fixed 51" xfId="10900" xr:uid="{00000000-0005-0000-0000-0000DC2D0000}"/>
    <cellStyle name="Fixed 51 2" xfId="10901" xr:uid="{00000000-0005-0000-0000-0000DD2D0000}"/>
    <cellStyle name="Fixed 52" xfId="10902" xr:uid="{00000000-0005-0000-0000-0000DE2D0000}"/>
    <cellStyle name="Fixed 52 2" xfId="10903" xr:uid="{00000000-0005-0000-0000-0000DF2D0000}"/>
    <cellStyle name="Fixed 53" xfId="10904" xr:uid="{00000000-0005-0000-0000-0000E02D0000}"/>
    <cellStyle name="Fixed 53 2" xfId="10905" xr:uid="{00000000-0005-0000-0000-0000E12D0000}"/>
    <cellStyle name="Fixed 54" xfId="10906" xr:uid="{00000000-0005-0000-0000-0000E22D0000}"/>
    <cellStyle name="Fixed 54 2" xfId="10907" xr:uid="{00000000-0005-0000-0000-0000E32D0000}"/>
    <cellStyle name="Fixed 55" xfId="10908" xr:uid="{00000000-0005-0000-0000-0000E42D0000}"/>
    <cellStyle name="Fixed 55 2" xfId="10909" xr:uid="{00000000-0005-0000-0000-0000E52D0000}"/>
    <cellStyle name="Fixed 56" xfId="10910" xr:uid="{00000000-0005-0000-0000-0000E62D0000}"/>
    <cellStyle name="Fixed 56 2" xfId="10911" xr:uid="{00000000-0005-0000-0000-0000E72D0000}"/>
    <cellStyle name="Fixed 57" xfId="10912" xr:uid="{00000000-0005-0000-0000-0000E82D0000}"/>
    <cellStyle name="Fixed 57 2" xfId="10913" xr:uid="{00000000-0005-0000-0000-0000E92D0000}"/>
    <cellStyle name="Fixed 58" xfId="10914" xr:uid="{00000000-0005-0000-0000-0000EA2D0000}"/>
    <cellStyle name="Fixed 58 2" xfId="10915" xr:uid="{00000000-0005-0000-0000-0000EB2D0000}"/>
    <cellStyle name="Fixed 59" xfId="10916" xr:uid="{00000000-0005-0000-0000-0000EC2D0000}"/>
    <cellStyle name="Fixed 6" xfId="10917" xr:uid="{00000000-0005-0000-0000-0000ED2D0000}"/>
    <cellStyle name="Fixed 6 2" xfId="10918" xr:uid="{00000000-0005-0000-0000-0000EE2D0000}"/>
    <cellStyle name="Fixed 60" xfId="10919" xr:uid="{00000000-0005-0000-0000-0000EF2D0000}"/>
    <cellStyle name="Fixed 61" xfId="25586" xr:uid="{00000000-0005-0000-0000-0000F02D0000}"/>
    <cellStyle name="Fixed 62" xfId="25596" xr:uid="{00000000-0005-0000-0000-0000F12D0000}"/>
    <cellStyle name="Fixed 63" xfId="25599" xr:uid="{00000000-0005-0000-0000-0000F22D0000}"/>
    <cellStyle name="Fixed 64" xfId="25600" xr:uid="{00000000-0005-0000-0000-0000F32D0000}"/>
    <cellStyle name="Fixed 65" xfId="25608" xr:uid="{00000000-0005-0000-0000-0000F42D0000}"/>
    <cellStyle name="Fixed 7" xfId="10920" xr:uid="{00000000-0005-0000-0000-0000F52D0000}"/>
    <cellStyle name="Fixed 7 2" xfId="10921" xr:uid="{00000000-0005-0000-0000-0000F62D0000}"/>
    <cellStyle name="Fixed 8" xfId="10922" xr:uid="{00000000-0005-0000-0000-0000F72D0000}"/>
    <cellStyle name="Fixed 8 2" xfId="10923" xr:uid="{00000000-0005-0000-0000-0000F82D0000}"/>
    <cellStyle name="Fixed 8 2 2" xfId="10924" xr:uid="{00000000-0005-0000-0000-0000F92D0000}"/>
    <cellStyle name="Fixed 8 3" xfId="10925" xr:uid="{00000000-0005-0000-0000-0000FA2D0000}"/>
    <cellStyle name="Fixed 9" xfId="10926" xr:uid="{00000000-0005-0000-0000-0000FB2D0000}"/>
    <cellStyle name="Fixed 9 2" xfId="10927" xr:uid="{00000000-0005-0000-0000-0000FC2D0000}"/>
    <cellStyle name="Fixed_CCR0_" xfId="10928" xr:uid="{00000000-0005-0000-0000-0000FD2D0000}"/>
    <cellStyle name="Fixed1 - Style1" xfId="10929" xr:uid="{00000000-0005-0000-0000-0000FE2D0000}"/>
    <cellStyle name="Fixed1 - Style1 2" xfId="10930" xr:uid="{00000000-0005-0000-0000-0000FF2D0000}"/>
    <cellStyle name="Fixed1 - Style1 3" xfId="10931" xr:uid="{00000000-0005-0000-0000-0000002E0000}"/>
    <cellStyle name="fred" xfId="10932" xr:uid="{00000000-0005-0000-0000-0000012E0000}"/>
    <cellStyle name="fred 2" xfId="10933" xr:uid="{00000000-0005-0000-0000-0000022E0000}"/>
    <cellStyle name="fred 3" xfId="10934" xr:uid="{00000000-0005-0000-0000-0000032E0000}"/>
    <cellStyle name="Fred%" xfId="10935" xr:uid="{00000000-0005-0000-0000-0000042E0000}"/>
    <cellStyle name="Fred% 2" xfId="10936" xr:uid="{00000000-0005-0000-0000-0000052E0000}"/>
    <cellStyle name="Fred% 3" xfId="10937" xr:uid="{00000000-0005-0000-0000-0000062E0000}"/>
    <cellStyle name="General" xfId="25580" xr:uid="{00000000-0005-0000-0000-0000072E0000}"/>
    <cellStyle name="Good 10" xfId="10938" xr:uid="{00000000-0005-0000-0000-0000082E0000}"/>
    <cellStyle name="Good 11" xfId="10939" xr:uid="{00000000-0005-0000-0000-0000092E0000}"/>
    <cellStyle name="Good 12" xfId="10940" xr:uid="{00000000-0005-0000-0000-00000A2E0000}"/>
    <cellStyle name="Good 2" xfId="10941" xr:uid="{00000000-0005-0000-0000-00000B2E0000}"/>
    <cellStyle name="Good 2 2" xfId="10942" xr:uid="{00000000-0005-0000-0000-00000C2E0000}"/>
    <cellStyle name="Good 2 2 2" xfId="10943" xr:uid="{00000000-0005-0000-0000-00000D2E0000}"/>
    <cellStyle name="Good 2 2 2 2" xfId="10944" xr:uid="{00000000-0005-0000-0000-00000E2E0000}"/>
    <cellStyle name="Good 2 2 3" xfId="10945" xr:uid="{00000000-0005-0000-0000-00000F2E0000}"/>
    <cellStyle name="Good 2 2 3 2" xfId="10946" xr:uid="{00000000-0005-0000-0000-0000102E0000}"/>
    <cellStyle name="Good 2 2 4" xfId="10947" xr:uid="{00000000-0005-0000-0000-0000112E0000}"/>
    <cellStyle name="Good 2 3" xfId="10948" xr:uid="{00000000-0005-0000-0000-0000122E0000}"/>
    <cellStyle name="Good 2 3 2" xfId="10949" xr:uid="{00000000-0005-0000-0000-0000132E0000}"/>
    <cellStyle name="Good 2 4" xfId="10950" xr:uid="{00000000-0005-0000-0000-0000142E0000}"/>
    <cellStyle name="Good 2 4 2" xfId="10951" xr:uid="{00000000-0005-0000-0000-0000152E0000}"/>
    <cellStyle name="Good 2 5" xfId="10952" xr:uid="{00000000-0005-0000-0000-0000162E0000}"/>
    <cellStyle name="Good 2 5 2" xfId="10953" xr:uid="{00000000-0005-0000-0000-0000172E0000}"/>
    <cellStyle name="Good 2 6" xfId="10954" xr:uid="{00000000-0005-0000-0000-0000182E0000}"/>
    <cellStyle name="Good 2 7" xfId="10955" xr:uid="{00000000-0005-0000-0000-0000192E0000}"/>
    <cellStyle name="Good 3" xfId="10956" xr:uid="{00000000-0005-0000-0000-00001A2E0000}"/>
    <cellStyle name="Good 3 2" xfId="10957" xr:uid="{00000000-0005-0000-0000-00001B2E0000}"/>
    <cellStyle name="Good 3 2 2" xfId="10958" xr:uid="{00000000-0005-0000-0000-00001C2E0000}"/>
    <cellStyle name="Good 3 2 2 2" xfId="10959" xr:uid="{00000000-0005-0000-0000-00001D2E0000}"/>
    <cellStyle name="Good 3 2 3" xfId="10960" xr:uid="{00000000-0005-0000-0000-00001E2E0000}"/>
    <cellStyle name="Good 3 3" xfId="10961" xr:uid="{00000000-0005-0000-0000-00001F2E0000}"/>
    <cellStyle name="Good 3 4" xfId="10962" xr:uid="{00000000-0005-0000-0000-0000202E0000}"/>
    <cellStyle name="Good 4" xfId="10963" xr:uid="{00000000-0005-0000-0000-0000212E0000}"/>
    <cellStyle name="Good 4 2" xfId="10964" xr:uid="{00000000-0005-0000-0000-0000222E0000}"/>
    <cellStyle name="Good 4 2 2" xfId="10965" xr:uid="{00000000-0005-0000-0000-0000232E0000}"/>
    <cellStyle name="Good 4 2 2 2" xfId="10966" xr:uid="{00000000-0005-0000-0000-0000242E0000}"/>
    <cellStyle name="Good 4 2 3" xfId="10967" xr:uid="{00000000-0005-0000-0000-0000252E0000}"/>
    <cellStyle name="Good 4 3" xfId="10968" xr:uid="{00000000-0005-0000-0000-0000262E0000}"/>
    <cellStyle name="Good 4 4" xfId="10969" xr:uid="{00000000-0005-0000-0000-0000272E0000}"/>
    <cellStyle name="Good 5" xfId="10970" xr:uid="{00000000-0005-0000-0000-0000282E0000}"/>
    <cellStyle name="Good 5 2" xfId="10971" xr:uid="{00000000-0005-0000-0000-0000292E0000}"/>
    <cellStyle name="Good 5 3" xfId="10972" xr:uid="{00000000-0005-0000-0000-00002A2E0000}"/>
    <cellStyle name="Good 6" xfId="10973" xr:uid="{00000000-0005-0000-0000-00002B2E0000}"/>
    <cellStyle name="Good 6 2" xfId="10974" xr:uid="{00000000-0005-0000-0000-00002C2E0000}"/>
    <cellStyle name="Good 7" xfId="10975" xr:uid="{00000000-0005-0000-0000-00002D2E0000}"/>
    <cellStyle name="Good 7 2" xfId="10976" xr:uid="{00000000-0005-0000-0000-00002E2E0000}"/>
    <cellStyle name="Good 8" xfId="10977" xr:uid="{00000000-0005-0000-0000-00002F2E0000}"/>
    <cellStyle name="Good 8 2" xfId="10978" xr:uid="{00000000-0005-0000-0000-0000302E0000}"/>
    <cellStyle name="Good 9" xfId="10979" xr:uid="{00000000-0005-0000-0000-0000312E0000}"/>
    <cellStyle name="Good 9 2" xfId="10980" xr:uid="{00000000-0005-0000-0000-0000322E0000}"/>
    <cellStyle name="Gr" xfId="10981" xr:uid="{00000000-0005-0000-0000-0000332E0000}"/>
    <cellStyle name="Gr 2" xfId="10982" xr:uid="{00000000-0005-0000-0000-0000342E0000}"/>
    <cellStyle name="Green" xfId="10983" xr:uid="{00000000-0005-0000-0000-0000352E0000}"/>
    <cellStyle name="Grey" xfId="10984" xr:uid="{00000000-0005-0000-0000-0000362E0000}"/>
    <cellStyle name="Grey 2" xfId="10985" xr:uid="{00000000-0005-0000-0000-0000372E0000}"/>
    <cellStyle name="Grey 2 2" xfId="10986" xr:uid="{00000000-0005-0000-0000-0000382E0000}"/>
    <cellStyle name="Grey 2 2 2" xfId="10987" xr:uid="{00000000-0005-0000-0000-0000392E0000}"/>
    <cellStyle name="Grey 2 3" xfId="10988" xr:uid="{00000000-0005-0000-0000-00003A2E0000}"/>
    <cellStyle name="Grey 3" xfId="10989" xr:uid="{00000000-0005-0000-0000-00003B2E0000}"/>
    <cellStyle name="Grey 3 2" xfId="10990" xr:uid="{00000000-0005-0000-0000-00003C2E0000}"/>
    <cellStyle name="Grey 3 2 2" xfId="10991" xr:uid="{00000000-0005-0000-0000-00003D2E0000}"/>
    <cellStyle name="Grey 3 3" xfId="10992" xr:uid="{00000000-0005-0000-0000-00003E2E0000}"/>
    <cellStyle name="Grey 4" xfId="10993" xr:uid="{00000000-0005-0000-0000-00003F2E0000}"/>
    <cellStyle name="Grey 4 2" xfId="10994" xr:uid="{00000000-0005-0000-0000-0000402E0000}"/>
    <cellStyle name="Grey 4 2 2" xfId="10995" xr:uid="{00000000-0005-0000-0000-0000412E0000}"/>
    <cellStyle name="Grey 4 3" xfId="10996" xr:uid="{00000000-0005-0000-0000-0000422E0000}"/>
    <cellStyle name="Grey 5" xfId="10997" xr:uid="{00000000-0005-0000-0000-0000432E0000}"/>
    <cellStyle name="Grey 5 2" xfId="10998" xr:uid="{00000000-0005-0000-0000-0000442E0000}"/>
    <cellStyle name="Grey 6" xfId="10999" xr:uid="{00000000-0005-0000-0000-0000452E0000}"/>
    <cellStyle name="Grey 7" xfId="11000" xr:uid="{00000000-0005-0000-0000-0000462E0000}"/>
    <cellStyle name="HE" xfId="11001" xr:uid="{00000000-0005-0000-0000-0000472E0000}"/>
    <cellStyle name="HE 2" xfId="11002" xr:uid="{00000000-0005-0000-0000-0000482E0000}"/>
    <cellStyle name="HEADER" xfId="11003" xr:uid="{00000000-0005-0000-0000-0000492E0000}"/>
    <cellStyle name="Header (center)" xfId="11004" xr:uid="{00000000-0005-0000-0000-00004A2E0000}"/>
    <cellStyle name="Header (center) 2" xfId="11005" xr:uid="{00000000-0005-0000-0000-00004B2E0000}"/>
    <cellStyle name="Header (left)" xfId="11006" xr:uid="{00000000-0005-0000-0000-00004C2E0000}"/>
    <cellStyle name="Header (left) 2" xfId="11007" xr:uid="{00000000-0005-0000-0000-00004D2E0000}"/>
    <cellStyle name="Header (right)" xfId="11008" xr:uid="{00000000-0005-0000-0000-00004E2E0000}"/>
    <cellStyle name="Header (right) 2" xfId="11009" xr:uid="{00000000-0005-0000-0000-00004F2E0000}"/>
    <cellStyle name="Header 10" xfId="11010" xr:uid="{00000000-0005-0000-0000-0000502E0000}"/>
    <cellStyle name="Header 10 2" xfId="11011" xr:uid="{00000000-0005-0000-0000-0000512E0000}"/>
    <cellStyle name="Header 11" xfId="11012" xr:uid="{00000000-0005-0000-0000-0000522E0000}"/>
    <cellStyle name="Header 11 2" xfId="11013" xr:uid="{00000000-0005-0000-0000-0000532E0000}"/>
    <cellStyle name="Header 12" xfId="11014" xr:uid="{00000000-0005-0000-0000-0000542E0000}"/>
    <cellStyle name="Header 12 2" xfId="11015" xr:uid="{00000000-0005-0000-0000-0000552E0000}"/>
    <cellStyle name="HEADER 13" xfId="11016" xr:uid="{00000000-0005-0000-0000-0000562E0000}"/>
    <cellStyle name="HEADER 13 2" xfId="11017" xr:uid="{00000000-0005-0000-0000-0000572E0000}"/>
    <cellStyle name="HEADER 14" xfId="11018" xr:uid="{00000000-0005-0000-0000-0000582E0000}"/>
    <cellStyle name="HEADER 14 2" xfId="11019" xr:uid="{00000000-0005-0000-0000-0000592E0000}"/>
    <cellStyle name="HEADER 15" xfId="11020" xr:uid="{00000000-0005-0000-0000-00005A2E0000}"/>
    <cellStyle name="HEADER 15 2" xfId="11021" xr:uid="{00000000-0005-0000-0000-00005B2E0000}"/>
    <cellStyle name="Header 16" xfId="11022" xr:uid="{00000000-0005-0000-0000-00005C2E0000}"/>
    <cellStyle name="Header 16 2" xfId="11023" xr:uid="{00000000-0005-0000-0000-00005D2E0000}"/>
    <cellStyle name="HEADER 17" xfId="11024" xr:uid="{00000000-0005-0000-0000-00005E2E0000}"/>
    <cellStyle name="HEADER 18" xfId="11025" xr:uid="{00000000-0005-0000-0000-00005F2E0000}"/>
    <cellStyle name="HEADER 19" xfId="11026" xr:uid="{00000000-0005-0000-0000-0000602E0000}"/>
    <cellStyle name="HEADER 2" xfId="11027" xr:uid="{00000000-0005-0000-0000-0000612E0000}"/>
    <cellStyle name="HEADER 2 2" xfId="11028" xr:uid="{00000000-0005-0000-0000-0000622E0000}"/>
    <cellStyle name="HEADER 2 2 2" xfId="11029" xr:uid="{00000000-0005-0000-0000-0000632E0000}"/>
    <cellStyle name="HEADER 2 3" xfId="11030" xr:uid="{00000000-0005-0000-0000-0000642E0000}"/>
    <cellStyle name="HEADER 2 3 2" xfId="11031" xr:uid="{00000000-0005-0000-0000-0000652E0000}"/>
    <cellStyle name="HEADER 2 4" xfId="11032" xr:uid="{00000000-0005-0000-0000-0000662E0000}"/>
    <cellStyle name="HEADER 2 4 2" xfId="11033" xr:uid="{00000000-0005-0000-0000-0000672E0000}"/>
    <cellStyle name="Header 2 5" xfId="11034" xr:uid="{00000000-0005-0000-0000-0000682E0000}"/>
    <cellStyle name="Header 2 5 2" xfId="11035" xr:uid="{00000000-0005-0000-0000-0000692E0000}"/>
    <cellStyle name="Header 2 6" xfId="11036" xr:uid="{00000000-0005-0000-0000-00006A2E0000}"/>
    <cellStyle name="Header 2 6 2" xfId="11037" xr:uid="{00000000-0005-0000-0000-00006B2E0000}"/>
    <cellStyle name="HEADER 2 7" xfId="11038" xr:uid="{00000000-0005-0000-0000-00006C2E0000}"/>
    <cellStyle name="HEADER 20" xfId="11039" xr:uid="{00000000-0005-0000-0000-00006D2E0000}"/>
    <cellStyle name="Header 3" xfId="11040" xr:uid="{00000000-0005-0000-0000-00006E2E0000}"/>
    <cellStyle name="Header 3 2" xfId="11041" xr:uid="{00000000-0005-0000-0000-00006F2E0000}"/>
    <cellStyle name="Header 4" xfId="11042" xr:uid="{00000000-0005-0000-0000-0000702E0000}"/>
    <cellStyle name="Header 4 2" xfId="11043" xr:uid="{00000000-0005-0000-0000-0000712E0000}"/>
    <cellStyle name="HEADER 5" xfId="11044" xr:uid="{00000000-0005-0000-0000-0000722E0000}"/>
    <cellStyle name="HEADER 5 2" xfId="11045" xr:uid="{00000000-0005-0000-0000-0000732E0000}"/>
    <cellStyle name="HEADER 6" xfId="11046" xr:uid="{00000000-0005-0000-0000-0000742E0000}"/>
    <cellStyle name="HEADER 6 2" xfId="11047" xr:uid="{00000000-0005-0000-0000-0000752E0000}"/>
    <cellStyle name="HEADER 7" xfId="11048" xr:uid="{00000000-0005-0000-0000-0000762E0000}"/>
    <cellStyle name="HEADER 7 2" xfId="11049" xr:uid="{00000000-0005-0000-0000-0000772E0000}"/>
    <cellStyle name="HEADER 8" xfId="11050" xr:uid="{00000000-0005-0000-0000-0000782E0000}"/>
    <cellStyle name="HEADER 8 2" xfId="11051" xr:uid="{00000000-0005-0000-0000-0000792E0000}"/>
    <cellStyle name="HEADER 9" xfId="11052" xr:uid="{00000000-0005-0000-0000-00007A2E0000}"/>
    <cellStyle name="HEADER 9 2" xfId="11053" xr:uid="{00000000-0005-0000-0000-00007B2E0000}"/>
    <cellStyle name="Header_2006 BBP Ops - Cash3" xfId="11054" xr:uid="{00000000-0005-0000-0000-00007C2E0000}"/>
    <cellStyle name="Header1" xfId="11055" xr:uid="{00000000-0005-0000-0000-00007D2E0000}"/>
    <cellStyle name="header1 10" xfId="11056" xr:uid="{00000000-0005-0000-0000-00007E2E0000}"/>
    <cellStyle name="Header1 11" xfId="11057" xr:uid="{00000000-0005-0000-0000-00007F2E0000}"/>
    <cellStyle name="Header1 11 2" xfId="11058" xr:uid="{00000000-0005-0000-0000-0000802E0000}"/>
    <cellStyle name="Header1 12" xfId="11059" xr:uid="{00000000-0005-0000-0000-0000812E0000}"/>
    <cellStyle name="Header1 13" xfId="11060" xr:uid="{00000000-0005-0000-0000-0000822E0000}"/>
    <cellStyle name="Header1 14" xfId="11061" xr:uid="{00000000-0005-0000-0000-0000832E0000}"/>
    <cellStyle name="Header1 15" xfId="11062" xr:uid="{00000000-0005-0000-0000-0000842E0000}"/>
    <cellStyle name="Header1 16" xfId="11063" xr:uid="{00000000-0005-0000-0000-0000852E0000}"/>
    <cellStyle name="Header1 17" xfId="11064" xr:uid="{00000000-0005-0000-0000-0000862E0000}"/>
    <cellStyle name="Header1 18" xfId="11065" xr:uid="{00000000-0005-0000-0000-0000872E0000}"/>
    <cellStyle name="Header1 19" xfId="11066" xr:uid="{00000000-0005-0000-0000-0000882E0000}"/>
    <cellStyle name="Header1 2" xfId="11067" xr:uid="{00000000-0005-0000-0000-0000892E0000}"/>
    <cellStyle name="header1 2 2" xfId="11068" xr:uid="{00000000-0005-0000-0000-00008A2E0000}"/>
    <cellStyle name="header1 2 2 2" xfId="11069" xr:uid="{00000000-0005-0000-0000-00008B2E0000}"/>
    <cellStyle name="Header1 2 3" xfId="11070" xr:uid="{00000000-0005-0000-0000-00008C2E0000}"/>
    <cellStyle name="Header1 20" xfId="11071" xr:uid="{00000000-0005-0000-0000-00008D2E0000}"/>
    <cellStyle name="Header1 21" xfId="11072" xr:uid="{00000000-0005-0000-0000-00008E2E0000}"/>
    <cellStyle name="Header1 22" xfId="11073" xr:uid="{00000000-0005-0000-0000-00008F2E0000}"/>
    <cellStyle name="Header1 23" xfId="11074" xr:uid="{00000000-0005-0000-0000-0000902E0000}"/>
    <cellStyle name="Header1 24" xfId="11075" xr:uid="{00000000-0005-0000-0000-0000912E0000}"/>
    <cellStyle name="Header1 25" xfId="11076" xr:uid="{00000000-0005-0000-0000-0000922E0000}"/>
    <cellStyle name="Header1 26" xfId="11077" xr:uid="{00000000-0005-0000-0000-0000932E0000}"/>
    <cellStyle name="Header1 27" xfId="11078" xr:uid="{00000000-0005-0000-0000-0000942E0000}"/>
    <cellStyle name="Header1 28" xfId="11079" xr:uid="{00000000-0005-0000-0000-0000952E0000}"/>
    <cellStyle name="Header1 29" xfId="11080" xr:uid="{00000000-0005-0000-0000-0000962E0000}"/>
    <cellStyle name="Header1 3" xfId="11081" xr:uid="{00000000-0005-0000-0000-0000972E0000}"/>
    <cellStyle name="Header1 3 2" xfId="11082" xr:uid="{00000000-0005-0000-0000-0000982E0000}"/>
    <cellStyle name="header1 4" xfId="11083" xr:uid="{00000000-0005-0000-0000-0000992E0000}"/>
    <cellStyle name="header1 4 2" xfId="11084" xr:uid="{00000000-0005-0000-0000-00009A2E0000}"/>
    <cellStyle name="header1 5" xfId="11085" xr:uid="{00000000-0005-0000-0000-00009B2E0000}"/>
    <cellStyle name="header1 5 2" xfId="11086" xr:uid="{00000000-0005-0000-0000-00009C2E0000}"/>
    <cellStyle name="Header1 6" xfId="11087" xr:uid="{00000000-0005-0000-0000-00009D2E0000}"/>
    <cellStyle name="Header1 6 2" xfId="11088" xr:uid="{00000000-0005-0000-0000-00009E2E0000}"/>
    <cellStyle name="header1 7" xfId="11089" xr:uid="{00000000-0005-0000-0000-00009F2E0000}"/>
    <cellStyle name="header1 7 2" xfId="11090" xr:uid="{00000000-0005-0000-0000-0000A02E0000}"/>
    <cellStyle name="header1 8" xfId="11091" xr:uid="{00000000-0005-0000-0000-0000A12E0000}"/>
    <cellStyle name="header1 8 2" xfId="11092" xr:uid="{00000000-0005-0000-0000-0000A22E0000}"/>
    <cellStyle name="header1 9" xfId="11093" xr:uid="{00000000-0005-0000-0000-0000A32E0000}"/>
    <cellStyle name="header1 9 2" xfId="11094" xr:uid="{00000000-0005-0000-0000-0000A42E0000}"/>
    <cellStyle name="Header2" xfId="11095" xr:uid="{00000000-0005-0000-0000-0000A52E0000}"/>
    <cellStyle name="header2 10" xfId="11096" xr:uid="{00000000-0005-0000-0000-0000A62E0000}"/>
    <cellStyle name="Header2 11" xfId="11097" xr:uid="{00000000-0005-0000-0000-0000A72E0000}"/>
    <cellStyle name="Header2 2" xfId="11098" xr:uid="{00000000-0005-0000-0000-0000A82E0000}"/>
    <cellStyle name="header2 2 2" xfId="11099" xr:uid="{00000000-0005-0000-0000-0000A92E0000}"/>
    <cellStyle name="header2 2 2 2" xfId="11100" xr:uid="{00000000-0005-0000-0000-0000AA2E0000}"/>
    <cellStyle name="Header2 2 3" xfId="11101" xr:uid="{00000000-0005-0000-0000-0000AB2E0000}"/>
    <cellStyle name="Header2 3" xfId="11102" xr:uid="{00000000-0005-0000-0000-0000AC2E0000}"/>
    <cellStyle name="Header2 3 2" xfId="11103" xr:uid="{00000000-0005-0000-0000-0000AD2E0000}"/>
    <cellStyle name="header2 4" xfId="11104" xr:uid="{00000000-0005-0000-0000-0000AE2E0000}"/>
    <cellStyle name="header2 4 2" xfId="11105" xr:uid="{00000000-0005-0000-0000-0000AF2E0000}"/>
    <cellStyle name="header2 5" xfId="11106" xr:uid="{00000000-0005-0000-0000-0000B02E0000}"/>
    <cellStyle name="header2 5 2" xfId="11107" xr:uid="{00000000-0005-0000-0000-0000B12E0000}"/>
    <cellStyle name="Header2 6" xfId="11108" xr:uid="{00000000-0005-0000-0000-0000B22E0000}"/>
    <cellStyle name="Header2 6 2" xfId="11109" xr:uid="{00000000-0005-0000-0000-0000B32E0000}"/>
    <cellStyle name="header2 7" xfId="11110" xr:uid="{00000000-0005-0000-0000-0000B42E0000}"/>
    <cellStyle name="header2 7 2" xfId="11111" xr:uid="{00000000-0005-0000-0000-0000B52E0000}"/>
    <cellStyle name="header2 8" xfId="11112" xr:uid="{00000000-0005-0000-0000-0000B62E0000}"/>
    <cellStyle name="header2 8 2" xfId="11113" xr:uid="{00000000-0005-0000-0000-0000B72E0000}"/>
    <cellStyle name="header2 9" xfId="11114" xr:uid="{00000000-0005-0000-0000-0000B82E0000}"/>
    <cellStyle name="header2 9 2" xfId="11115" xr:uid="{00000000-0005-0000-0000-0000B92E0000}"/>
    <cellStyle name="header3" xfId="11116" xr:uid="{00000000-0005-0000-0000-0000BA2E0000}"/>
    <cellStyle name="header3 2" xfId="11117" xr:uid="{00000000-0005-0000-0000-0000BB2E0000}"/>
    <cellStyle name="HEADING" xfId="11118" xr:uid="{00000000-0005-0000-0000-0000BC2E0000}"/>
    <cellStyle name="Heading 1 10" xfId="11119" xr:uid="{00000000-0005-0000-0000-0000BD2E0000}"/>
    <cellStyle name="Heading 1 11" xfId="11120" xr:uid="{00000000-0005-0000-0000-0000BE2E0000}"/>
    <cellStyle name="Heading 1 12" xfId="11121" xr:uid="{00000000-0005-0000-0000-0000BF2E0000}"/>
    <cellStyle name="Heading 1 13" xfId="25587" xr:uid="{00000000-0005-0000-0000-0000C02E0000}"/>
    <cellStyle name="Heading 1 2" xfId="11122" xr:uid="{00000000-0005-0000-0000-0000C12E0000}"/>
    <cellStyle name="Heading 1 2 2" xfId="11123" xr:uid="{00000000-0005-0000-0000-0000C22E0000}"/>
    <cellStyle name="Heading 1 2 2 2" xfId="11124" xr:uid="{00000000-0005-0000-0000-0000C32E0000}"/>
    <cellStyle name="Heading 1 2 2 2 2" xfId="11125" xr:uid="{00000000-0005-0000-0000-0000C42E0000}"/>
    <cellStyle name="Heading 1 2 2 3" xfId="11126" xr:uid="{00000000-0005-0000-0000-0000C52E0000}"/>
    <cellStyle name="Heading 1 2 2 3 2" xfId="11127" xr:uid="{00000000-0005-0000-0000-0000C62E0000}"/>
    <cellStyle name="Heading 1 2 2 4" xfId="11128" xr:uid="{00000000-0005-0000-0000-0000C72E0000}"/>
    <cellStyle name="Heading 1 2 3" xfId="11129" xr:uid="{00000000-0005-0000-0000-0000C82E0000}"/>
    <cellStyle name="Heading 1 2 3 2" xfId="11130" xr:uid="{00000000-0005-0000-0000-0000C92E0000}"/>
    <cellStyle name="Heading 1 2 3 2 2" xfId="11131" xr:uid="{00000000-0005-0000-0000-0000CA2E0000}"/>
    <cellStyle name="Heading 1 2 3 3" xfId="11132" xr:uid="{00000000-0005-0000-0000-0000CB2E0000}"/>
    <cellStyle name="Heading 1 2 4" xfId="11133" xr:uid="{00000000-0005-0000-0000-0000CC2E0000}"/>
    <cellStyle name="Heading 1 2 4 2" xfId="11134" xr:uid="{00000000-0005-0000-0000-0000CD2E0000}"/>
    <cellStyle name="Heading 1 2 4 2 2" xfId="11135" xr:uid="{00000000-0005-0000-0000-0000CE2E0000}"/>
    <cellStyle name="Heading 1 2 4 3" xfId="11136" xr:uid="{00000000-0005-0000-0000-0000CF2E0000}"/>
    <cellStyle name="Heading 1 2 5" xfId="11137" xr:uid="{00000000-0005-0000-0000-0000D02E0000}"/>
    <cellStyle name="Heading 1 2 5 2" xfId="11138" xr:uid="{00000000-0005-0000-0000-0000D12E0000}"/>
    <cellStyle name="Heading 1 2 6" xfId="11139" xr:uid="{00000000-0005-0000-0000-0000D22E0000}"/>
    <cellStyle name="Heading 1 2 6 2" xfId="11140" xr:uid="{00000000-0005-0000-0000-0000D32E0000}"/>
    <cellStyle name="Heading 1 2 7" xfId="11141" xr:uid="{00000000-0005-0000-0000-0000D42E0000}"/>
    <cellStyle name="Heading 1 2 7 2" xfId="11142" xr:uid="{00000000-0005-0000-0000-0000D52E0000}"/>
    <cellStyle name="Heading 1 2 8" xfId="11143" xr:uid="{00000000-0005-0000-0000-0000D62E0000}"/>
    <cellStyle name="Heading 1 2 9" xfId="11144" xr:uid="{00000000-0005-0000-0000-0000D72E0000}"/>
    <cellStyle name="Heading 1 3" xfId="11145" xr:uid="{00000000-0005-0000-0000-0000D82E0000}"/>
    <cellStyle name="Heading 1 3 2" xfId="11146" xr:uid="{00000000-0005-0000-0000-0000D92E0000}"/>
    <cellStyle name="Heading 1 3 2 2" xfId="11147" xr:uid="{00000000-0005-0000-0000-0000DA2E0000}"/>
    <cellStyle name="Heading 1 3 2 2 2" xfId="11148" xr:uid="{00000000-0005-0000-0000-0000DB2E0000}"/>
    <cellStyle name="Heading 1 3 2 3" xfId="11149" xr:uid="{00000000-0005-0000-0000-0000DC2E0000}"/>
    <cellStyle name="Heading 1 3 3" xfId="11150" xr:uid="{00000000-0005-0000-0000-0000DD2E0000}"/>
    <cellStyle name="Heading 1 3 3 2" xfId="11151" xr:uid="{00000000-0005-0000-0000-0000DE2E0000}"/>
    <cellStyle name="Heading 1 3 4" xfId="11152" xr:uid="{00000000-0005-0000-0000-0000DF2E0000}"/>
    <cellStyle name="Heading 1 3 5" xfId="11153" xr:uid="{00000000-0005-0000-0000-0000E02E0000}"/>
    <cellStyle name="Heading 1 4" xfId="11154" xr:uid="{00000000-0005-0000-0000-0000E12E0000}"/>
    <cellStyle name="Heading 1 4 2" xfId="11155" xr:uid="{00000000-0005-0000-0000-0000E22E0000}"/>
    <cellStyle name="Heading 1 4 2 2" xfId="11156" xr:uid="{00000000-0005-0000-0000-0000E32E0000}"/>
    <cellStyle name="Heading 1 4 2 2 2" xfId="11157" xr:uid="{00000000-0005-0000-0000-0000E42E0000}"/>
    <cellStyle name="Heading 1 4 2 3" xfId="11158" xr:uid="{00000000-0005-0000-0000-0000E52E0000}"/>
    <cellStyle name="Heading 1 4 3" xfId="11159" xr:uid="{00000000-0005-0000-0000-0000E62E0000}"/>
    <cellStyle name="Heading 1 4 3 2" xfId="11160" xr:uid="{00000000-0005-0000-0000-0000E72E0000}"/>
    <cellStyle name="Heading 1 4 4" xfId="11161" xr:uid="{00000000-0005-0000-0000-0000E82E0000}"/>
    <cellStyle name="Heading 1 4 5" xfId="11162" xr:uid="{00000000-0005-0000-0000-0000E92E0000}"/>
    <cellStyle name="Heading 1 5" xfId="11163" xr:uid="{00000000-0005-0000-0000-0000EA2E0000}"/>
    <cellStyle name="Heading 1 5 2" xfId="11164" xr:uid="{00000000-0005-0000-0000-0000EB2E0000}"/>
    <cellStyle name="Heading 1 5 3" xfId="11165" xr:uid="{00000000-0005-0000-0000-0000EC2E0000}"/>
    <cellStyle name="Heading 1 6" xfId="11166" xr:uid="{00000000-0005-0000-0000-0000ED2E0000}"/>
    <cellStyle name="Heading 1 6 2" xfId="11167" xr:uid="{00000000-0005-0000-0000-0000EE2E0000}"/>
    <cellStyle name="Heading 1 7" xfId="11168" xr:uid="{00000000-0005-0000-0000-0000EF2E0000}"/>
    <cellStyle name="Heading 1 7 2" xfId="11169" xr:uid="{00000000-0005-0000-0000-0000F02E0000}"/>
    <cellStyle name="Heading 1 8" xfId="11170" xr:uid="{00000000-0005-0000-0000-0000F12E0000}"/>
    <cellStyle name="Heading 1 8 2" xfId="11171" xr:uid="{00000000-0005-0000-0000-0000F22E0000}"/>
    <cellStyle name="Heading 1 9" xfId="11172" xr:uid="{00000000-0005-0000-0000-0000F32E0000}"/>
    <cellStyle name="Heading 1 9 2" xfId="11173" xr:uid="{00000000-0005-0000-0000-0000F42E0000}"/>
    <cellStyle name="Heading 2 10" xfId="11174" xr:uid="{00000000-0005-0000-0000-0000F52E0000}"/>
    <cellStyle name="Heading 2 11" xfId="11175" xr:uid="{00000000-0005-0000-0000-0000F62E0000}"/>
    <cellStyle name="Heading 2 12" xfId="11176" xr:uid="{00000000-0005-0000-0000-0000F72E0000}"/>
    <cellStyle name="Heading 2 13" xfId="25588" xr:uid="{00000000-0005-0000-0000-0000F82E0000}"/>
    <cellStyle name="Heading 2 2" xfId="11177" xr:uid="{00000000-0005-0000-0000-0000F92E0000}"/>
    <cellStyle name="Heading 2 2 2" xfId="11178" xr:uid="{00000000-0005-0000-0000-0000FA2E0000}"/>
    <cellStyle name="Heading 2 2 2 2" xfId="11179" xr:uid="{00000000-0005-0000-0000-0000FB2E0000}"/>
    <cellStyle name="Heading 2 2 2 2 2" xfId="11180" xr:uid="{00000000-0005-0000-0000-0000FC2E0000}"/>
    <cellStyle name="Heading 2 2 2 3" xfId="11181" xr:uid="{00000000-0005-0000-0000-0000FD2E0000}"/>
    <cellStyle name="Heading 2 2 2 3 2" xfId="11182" xr:uid="{00000000-0005-0000-0000-0000FE2E0000}"/>
    <cellStyle name="Heading 2 2 2 4" xfId="11183" xr:uid="{00000000-0005-0000-0000-0000FF2E0000}"/>
    <cellStyle name="Heading 2 2 3" xfId="11184" xr:uid="{00000000-0005-0000-0000-0000002F0000}"/>
    <cellStyle name="Heading 2 2 3 2" xfId="11185" xr:uid="{00000000-0005-0000-0000-0000012F0000}"/>
    <cellStyle name="Heading 2 2 3 2 2" xfId="11186" xr:uid="{00000000-0005-0000-0000-0000022F0000}"/>
    <cellStyle name="Heading 2 2 3 3" xfId="11187" xr:uid="{00000000-0005-0000-0000-0000032F0000}"/>
    <cellStyle name="Heading 2 2 4" xfId="11188" xr:uid="{00000000-0005-0000-0000-0000042F0000}"/>
    <cellStyle name="Heading 2 2 4 2" xfId="11189" xr:uid="{00000000-0005-0000-0000-0000052F0000}"/>
    <cellStyle name="Heading 2 2 4 2 2" xfId="11190" xr:uid="{00000000-0005-0000-0000-0000062F0000}"/>
    <cellStyle name="Heading 2 2 4 3" xfId="11191" xr:uid="{00000000-0005-0000-0000-0000072F0000}"/>
    <cellStyle name="Heading 2 2 5" xfId="11192" xr:uid="{00000000-0005-0000-0000-0000082F0000}"/>
    <cellStyle name="Heading 2 2 5 2" xfId="11193" xr:uid="{00000000-0005-0000-0000-0000092F0000}"/>
    <cellStyle name="Heading 2 2 6" xfId="11194" xr:uid="{00000000-0005-0000-0000-00000A2F0000}"/>
    <cellStyle name="Heading 2 2 6 2" xfId="11195" xr:uid="{00000000-0005-0000-0000-00000B2F0000}"/>
    <cellStyle name="Heading 2 2 7" xfId="11196" xr:uid="{00000000-0005-0000-0000-00000C2F0000}"/>
    <cellStyle name="Heading 2 2 7 2" xfId="11197" xr:uid="{00000000-0005-0000-0000-00000D2F0000}"/>
    <cellStyle name="Heading 2 2 8" xfId="11198" xr:uid="{00000000-0005-0000-0000-00000E2F0000}"/>
    <cellStyle name="Heading 2 2 9" xfId="11199" xr:uid="{00000000-0005-0000-0000-00000F2F0000}"/>
    <cellStyle name="Heading 2 3" xfId="11200" xr:uid="{00000000-0005-0000-0000-0000102F0000}"/>
    <cellStyle name="Heading 2 3 2" xfId="11201" xr:uid="{00000000-0005-0000-0000-0000112F0000}"/>
    <cellStyle name="Heading 2 3 2 2" xfId="11202" xr:uid="{00000000-0005-0000-0000-0000122F0000}"/>
    <cellStyle name="Heading 2 3 2 2 2" xfId="11203" xr:uid="{00000000-0005-0000-0000-0000132F0000}"/>
    <cellStyle name="Heading 2 3 2 3" xfId="11204" xr:uid="{00000000-0005-0000-0000-0000142F0000}"/>
    <cellStyle name="Heading 2 3 3" xfId="11205" xr:uid="{00000000-0005-0000-0000-0000152F0000}"/>
    <cellStyle name="Heading 2 3 3 2" xfId="11206" xr:uid="{00000000-0005-0000-0000-0000162F0000}"/>
    <cellStyle name="Heading 2 3 4" xfId="11207" xr:uid="{00000000-0005-0000-0000-0000172F0000}"/>
    <cellStyle name="Heading 2 3 5" xfId="11208" xr:uid="{00000000-0005-0000-0000-0000182F0000}"/>
    <cellStyle name="Heading 2 4" xfId="11209" xr:uid="{00000000-0005-0000-0000-0000192F0000}"/>
    <cellStyle name="Heading 2 4 2" xfId="11210" xr:uid="{00000000-0005-0000-0000-00001A2F0000}"/>
    <cellStyle name="Heading 2 4 2 2" xfId="11211" xr:uid="{00000000-0005-0000-0000-00001B2F0000}"/>
    <cellStyle name="Heading 2 4 2 2 2" xfId="11212" xr:uid="{00000000-0005-0000-0000-00001C2F0000}"/>
    <cellStyle name="Heading 2 4 2 3" xfId="11213" xr:uid="{00000000-0005-0000-0000-00001D2F0000}"/>
    <cellStyle name="Heading 2 4 3" xfId="11214" xr:uid="{00000000-0005-0000-0000-00001E2F0000}"/>
    <cellStyle name="Heading 2 4 3 2" xfId="11215" xr:uid="{00000000-0005-0000-0000-00001F2F0000}"/>
    <cellStyle name="Heading 2 4 4" xfId="11216" xr:uid="{00000000-0005-0000-0000-0000202F0000}"/>
    <cellStyle name="Heading 2 4 5" xfId="11217" xr:uid="{00000000-0005-0000-0000-0000212F0000}"/>
    <cellStyle name="Heading 2 5" xfId="11218" xr:uid="{00000000-0005-0000-0000-0000222F0000}"/>
    <cellStyle name="Heading 2 5 2" xfId="11219" xr:uid="{00000000-0005-0000-0000-0000232F0000}"/>
    <cellStyle name="Heading 2 5 3" xfId="11220" xr:uid="{00000000-0005-0000-0000-0000242F0000}"/>
    <cellStyle name="Heading 2 6" xfId="11221" xr:uid="{00000000-0005-0000-0000-0000252F0000}"/>
    <cellStyle name="Heading 2 6 2" xfId="11222" xr:uid="{00000000-0005-0000-0000-0000262F0000}"/>
    <cellStyle name="Heading 2 7" xfId="11223" xr:uid="{00000000-0005-0000-0000-0000272F0000}"/>
    <cellStyle name="Heading 2 7 2" xfId="11224" xr:uid="{00000000-0005-0000-0000-0000282F0000}"/>
    <cellStyle name="Heading 2 8" xfId="11225" xr:uid="{00000000-0005-0000-0000-0000292F0000}"/>
    <cellStyle name="Heading 2 8 2" xfId="11226" xr:uid="{00000000-0005-0000-0000-00002A2F0000}"/>
    <cellStyle name="Heading 2 9" xfId="11227" xr:uid="{00000000-0005-0000-0000-00002B2F0000}"/>
    <cellStyle name="Heading 2 9 2" xfId="11228" xr:uid="{00000000-0005-0000-0000-00002C2F0000}"/>
    <cellStyle name="Heading 3 10" xfId="11229" xr:uid="{00000000-0005-0000-0000-00002D2F0000}"/>
    <cellStyle name="Heading 3 11" xfId="11230" xr:uid="{00000000-0005-0000-0000-00002E2F0000}"/>
    <cellStyle name="Heading 3 12" xfId="11231" xr:uid="{00000000-0005-0000-0000-00002F2F0000}"/>
    <cellStyle name="Heading 3 2" xfId="11232" xr:uid="{00000000-0005-0000-0000-0000302F0000}"/>
    <cellStyle name="Heading 3 2 10" xfId="11233" xr:uid="{00000000-0005-0000-0000-0000312F0000}"/>
    <cellStyle name="Heading 3 2 11" xfId="11234" xr:uid="{00000000-0005-0000-0000-0000322F0000}"/>
    <cellStyle name="Heading 3 2 12" xfId="11235" xr:uid="{00000000-0005-0000-0000-0000332F0000}"/>
    <cellStyle name="Heading 3 2 13" xfId="11236" xr:uid="{00000000-0005-0000-0000-0000342F0000}"/>
    <cellStyle name="Heading 3 2 14" xfId="11237" xr:uid="{00000000-0005-0000-0000-0000352F0000}"/>
    <cellStyle name="Heading 3 2 15" xfId="11238" xr:uid="{00000000-0005-0000-0000-0000362F0000}"/>
    <cellStyle name="Heading 3 2 16" xfId="11239" xr:uid="{00000000-0005-0000-0000-0000372F0000}"/>
    <cellStyle name="Heading 3 2 2" xfId="11240" xr:uid="{00000000-0005-0000-0000-0000382F0000}"/>
    <cellStyle name="Heading 3 2 2 2" xfId="11241" xr:uid="{00000000-0005-0000-0000-0000392F0000}"/>
    <cellStyle name="Heading 3 2 2 2 2" xfId="11242" xr:uid="{00000000-0005-0000-0000-00003A2F0000}"/>
    <cellStyle name="Heading 3 2 2 3" xfId="11243" xr:uid="{00000000-0005-0000-0000-00003B2F0000}"/>
    <cellStyle name="Heading 3 2 2 3 2" xfId="11244" xr:uid="{00000000-0005-0000-0000-00003C2F0000}"/>
    <cellStyle name="Heading 3 2 2 4" xfId="11245" xr:uid="{00000000-0005-0000-0000-00003D2F0000}"/>
    <cellStyle name="Heading 3 2 3" xfId="11246" xr:uid="{00000000-0005-0000-0000-00003E2F0000}"/>
    <cellStyle name="Heading 3 2 3 2" xfId="11247" xr:uid="{00000000-0005-0000-0000-00003F2F0000}"/>
    <cellStyle name="Heading 3 2 3 2 2" xfId="11248" xr:uid="{00000000-0005-0000-0000-0000402F0000}"/>
    <cellStyle name="Heading 3 2 3 3" xfId="11249" xr:uid="{00000000-0005-0000-0000-0000412F0000}"/>
    <cellStyle name="Heading 3 2 4" xfId="11250" xr:uid="{00000000-0005-0000-0000-0000422F0000}"/>
    <cellStyle name="Heading 3 2 4 2" xfId="11251" xr:uid="{00000000-0005-0000-0000-0000432F0000}"/>
    <cellStyle name="Heading 3 2 5" xfId="11252" xr:uid="{00000000-0005-0000-0000-0000442F0000}"/>
    <cellStyle name="Heading 3 2 6" xfId="11253" xr:uid="{00000000-0005-0000-0000-0000452F0000}"/>
    <cellStyle name="Heading 3 2 7" xfId="11254" xr:uid="{00000000-0005-0000-0000-0000462F0000}"/>
    <cellStyle name="Heading 3 2 8" xfId="11255" xr:uid="{00000000-0005-0000-0000-0000472F0000}"/>
    <cellStyle name="Heading 3 2 9" xfId="11256" xr:uid="{00000000-0005-0000-0000-0000482F0000}"/>
    <cellStyle name="Heading 3 3" xfId="11257" xr:uid="{00000000-0005-0000-0000-0000492F0000}"/>
    <cellStyle name="Heading 3 3 2" xfId="11258" xr:uid="{00000000-0005-0000-0000-00004A2F0000}"/>
    <cellStyle name="Heading 3 3 2 2" xfId="11259" xr:uid="{00000000-0005-0000-0000-00004B2F0000}"/>
    <cellStyle name="Heading 3 3 2 2 2" xfId="11260" xr:uid="{00000000-0005-0000-0000-00004C2F0000}"/>
    <cellStyle name="Heading 3 3 2 3" xfId="11261" xr:uid="{00000000-0005-0000-0000-00004D2F0000}"/>
    <cellStyle name="Heading 3 3 3" xfId="11262" xr:uid="{00000000-0005-0000-0000-00004E2F0000}"/>
    <cellStyle name="Heading 3 3 3 2" xfId="11263" xr:uid="{00000000-0005-0000-0000-00004F2F0000}"/>
    <cellStyle name="Heading 3 3 4" xfId="11264" xr:uid="{00000000-0005-0000-0000-0000502F0000}"/>
    <cellStyle name="Heading 3 3 5" xfId="11265" xr:uid="{00000000-0005-0000-0000-0000512F0000}"/>
    <cellStyle name="Heading 3 4" xfId="11266" xr:uid="{00000000-0005-0000-0000-0000522F0000}"/>
    <cellStyle name="Heading 3 4 2" xfId="11267" xr:uid="{00000000-0005-0000-0000-0000532F0000}"/>
    <cellStyle name="Heading 3 4 2 2" xfId="11268" xr:uid="{00000000-0005-0000-0000-0000542F0000}"/>
    <cellStyle name="Heading 3 4 2 2 2" xfId="11269" xr:uid="{00000000-0005-0000-0000-0000552F0000}"/>
    <cellStyle name="Heading 3 4 2 3" xfId="11270" xr:uid="{00000000-0005-0000-0000-0000562F0000}"/>
    <cellStyle name="Heading 3 4 3" xfId="11271" xr:uid="{00000000-0005-0000-0000-0000572F0000}"/>
    <cellStyle name="Heading 3 4 3 2" xfId="11272" xr:uid="{00000000-0005-0000-0000-0000582F0000}"/>
    <cellStyle name="Heading 3 4 4" xfId="11273" xr:uid="{00000000-0005-0000-0000-0000592F0000}"/>
    <cellStyle name="Heading 3 4 5" xfId="11274" xr:uid="{00000000-0005-0000-0000-00005A2F0000}"/>
    <cellStyle name="Heading 3 5" xfId="11275" xr:uid="{00000000-0005-0000-0000-00005B2F0000}"/>
    <cellStyle name="Heading 3 5 2" xfId="11276" xr:uid="{00000000-0005-0000-0000-00005C2F0000}"/>
    <cellStyle name="Heading 3 5 3" xfId="11277" xr:uid="{00000000-0005-0000-0000-00005D2F0000}"/>
    <cellStyle name="Heading 3 6" xfId="11278" xr:uid="{00000000-0005-0000-0000-00005E2F0000}"/>
    <cellStyle name="Heading 3 6 2" xfId="11279" xr:uid="{00000000-0005-0000-0000-00005F2F0000}"/>
    <cellStyle name="Heading 3 7" xfId="11280" xr:uid="{00000000-0005-0000-0000-0000602F0000}"/>
    <cellStyle name="Heading 3 7 2" xfId="11281" xr:uid="{00000000-0005-0000-0000-0000612F0000}"/>
    <cellStyle name="Heading 3 8" xfId="11282" xr:uid="{00000000-0005-0000-0000-0000622F0000}"/>
    <cellStyle name="Heading 3 8 2" xfId="11283" xr:uid="{00000000-0005-0000-0000-0000632F0000}"/>
    <cellStyle name="Heading 3 9" xfId="11284" xr:uid="{00000000-0005-0000-0000-0000642F0000}"/>
    <cellStyle name="Heading 3 9 2" xfId="11285" xr:uid="{00000000-0005-0000-0000-0000652F0000}"/>
    <cellStyle name="Heading 4 10" xfId="11286" xr:uid="{00000000-0005-0000-0000-0000662F0000}"/>
    <cellStyle name="Heading 4 11" xfId="11287" xr:uid="{00000000-0005-0000-0000-0000672F0000}"/>
    <cellStyle name="Heading 4 12" xfId="11288" xr:uid="{00000000-0005-0000-0000-0000682F0000}"/>
    <cellStyle name="Heading 4 2" xfId="11289" xr:uid="{00000000-0005-0000-0000-0000692F0000}"/>
    <cellStyle name="Heading 4 2 2" xfId="11290" xr:uid="{00000000-0005-0000-0000-00006A2F0000}"/>
    <cellStyle name="Heading 4 2 2 2" xfId="11291" xr:uid="{00000000-0005-0000-0000-00006B2F0000}"/>
    <cellStyle name="Heading 4 2 2 2 2" xfId="11292" xr:uid="{00000000-0005-0000-0000-00006C2F0000}"/>
    <cellStyle name="Heading 4 2 2 3" xfId="11293" xr:uid="{00000000-0005-0000-0000-00006D2F0000}"/>
    <cellStyle name="Heading 4 2 2 3 2" xfId="11294" xr:uid="{00000000-0005-0000-0000-00006E2F0000}"/>
    <cellStyle name="Heading 4 2 2 4" xfId="11295" xr:uid="{00000000-0005-0000-0000-00006F2F0000}"/>
    <cellStyle name="Heading 4 2 3" xfId="11296" xr:uid="{00000000-0005-0000-0000-0000702F0000}"/>
    <cellStyle name="Heading 4 2 3 2" xfId="11297" xr:uid="{00000000-0005-0000-0000-0000712F0000}"/>
    <cellStyle name="Heading 4 2 3 2 2" xfId="11298" xr:uid="{00000000-0005-0000-0000-0000722F0000}"/>
    <cellStyle name="Heading 4 2 3 3" xfId="11299" xr:uid="{00000000-0005-0000-0000-0000732F0000}"/>
    <cellStyle name="Heading 4 2 4" xfId="11300" xr:uid="{00000000-0005-0000-0000-0000742F0000}"/>
    <cellStyle name="Heading 4 2 4 2" xfId="11301" xr:uid="{00000000-0005-0000-0000-0000752F0000}"/>
    <cellStyle name="Heading 4 2 5" xfId="11302" xr:uid="{00000000-0005-0000-0000-0000762F0000}"/>
    <cellStyle name="Heading 4 2 6" xfId="11303" xr:uid="{00000000-0005-0000-0000-0000772F0000}"/>
    <cellStyle name="Heading 4 3" xfId="11304" xr:uid="{00000000-0005-0000-0000-0000782F0000}"/>
    <cellStyle name="Heading 4 3 2" xfId="11305" xr:uid="{00000000-0005-0000-0000-0000792F0000}"/>
    <cellStyle name="Heading 4 3 2 2" xfId="11306" xr:uid="{00000000-0005-0000-0000-00007A2F0000}"/>
    <cellStyle name="Heading 4 3 2 2 2" xfId="11307" xr:uid="{00000000-0005-0000-0000-00007B2F0000}"/>
    <cellStyle name="Heading 4 3 2 3" xfId="11308" xr:uid="{00000000-0005-0000-0000-00007C2F0000}"/>
    <cellStyle name="Heading 4 3 3" xfId="11309" xr:uid="{00000000-0005-0000-0000-00007D2F0000}"/>
    <cellStyle name="Heading 4 3 3 2" xfId="11310" xr:uid="{00000000-0005-0000-0000-00007E2F0000}"/>
    <cellStyle name="Heading 4 3 4" xfId="11311" xr:uid="{00000000-0005-0000-0000-00007F2F0000}"/>
    <cellStyle name="Heading 4 3 5" xfId="11312" xr:uid="{00000000-0005-0000-0000-0000802F0000}"/>
    <cellStyle name="Heading 4 4" xfId="11313" xr:uid="{00000000-0005-0000-0000-0000812F0000}"/>
    <cellStyle name="Heading 4 4 2" xfId="11314" xr:uid="{00000000-0005-0000-0000-0000822F0000}"/>
    <cellStyle name="Heading 4 4 2 2" xfId="11315" xr:uid="{00000000-0005-0000-0000-0000832F0000}"/>
    <cellStyle name="Heading 4 4 2 2 2" xfId="11316" xr:uid="{00000000-0005-0000-0000-0000842F0000}"/>
    <cellStyle name="Heading 4 4 2 3" xfId="11317" xr:uid="{00000000-0005-0000-0000-0000852F0000}"/>
    <cellStyle name="Heading 4 4 3" xfId="11318" xr:uid="{00000000-0005-0000-0000-0000862F0000}"/>
    <cellStyle name="Heading 4 4 3 2" xfId="11319" xr:uid="{00000000-0005-0000-0000-0000872F0000}"/>
    <cellStyle name="Heading 4 4 4" xfId="11320" xr:uid="{00000000-0005-0000-0000-0000882F0000}"/>
    <cellStyle name="Heading 4 4 5" xfId="11321" xr:uid="{00000000-0005-0000-0000-0000892F0000}"/>
    <cellStyle name="Heading 4 5" xfId="11322" xr:uid="{00000000-0005-0000-0000-00008A2F0000}"/>
    <cellStyle name="Heading 4 5 2" xfId="11323" xr:uid="{00000000-0005-0000-0000-00008B2F0000}"/>
    <cellStyle name="Heading 4 5 3" xfId="11324" xr:uid="{00000000-0005-0000-0000-00008C2F0000}"/>
    <cellStyle name="Heading 4 6" xfId="11325" xr:uid="{00000000-0005-0000-0000-00008D2F0000}"/>
    <cellStyle name="Heading 4 6 2" xfId="11326" xr:uid="{00000000-0005-0000-0000-00008E2F0000}"/>
    <cellStyle name="Heading 4 7" xfId="11327" xr:uid="{00000000-0005-0000-0000-00008F2F0000}"/>
    <cellStyle name="Heading 4 7 2" xfId="11328" xr:uid="{00000000-0005-0000-0000-0000902F0000}"/>
    <cellStyle name="Heading 4 8" xfId="11329" xr:uid="{00000000-0005-0000-0000-0000912F0000}"/>
    <cellStyle name="Heading 4 8 2" xfId="11330" xr:uid="{00000000-0005-0000-0000-0000922F0000}"/>
    <cellStyle name="Heading 4 9" xfId="11331" xr:uid="{00000000-0005-0000-0000-0000932F0000}"/>
    <cellStyle name="Heading 4 9 2" xfId="11332" xr:uid="{00000000-0005-0000-0000-0000942F0000}"/>
    <cellStyle name="Heading1" xfId="11333" xr:uid="{00000000-0005-0000-0000-0000952F0000}"/>
    <cellStyle name="Heading1 10" xfId="11334" xr:uid="{00000000-0005-0000-0000-0000962F0000}"/>
    <cellStyle name="Heading1 10 2" xfId="11335" xr:uid="{00000000-0005-0000-0000-0000972F0000}"/>
    <cellStyle name="Heading1 11" xfId="11336" xr:uid="{00000000-0005-0000-0000-0000982F0000}"/>
    <cellStyle name="Heading1 11 2" xfId="11337" xr:uid="{00000000-0005-0000-0000-0000992F0000}"/>
    <cellStyle name="Heading1 12" xfId="11338" xr:uid="{00000000-0005-0000-0000-00009A2F0000}"/>
    <cellStyle name="Heading1 12 2" xfId="11339" xr:uid="{00000000-0005-0000-0000-00009B2F0000}"/>
    <cellStyle name="Heading1 13" xfId="11340" xr:uid="{00000000-0005-0000-0000-00009C2F0000}"/>
    <cellStyle name="Heading1 13 2" xfId="11341" xr:uid="{00000000-0005-0000-0000-00009D2F0000}"/>
    <cellStyle name="Heading1 14" xfId="11342" xr:uid="{00000000-0005-0000-0000-00009E2F0000}"/>
    <cellStyle name="Heading1 14 2" xfId="11343" xr:uid="{00000000-0005-0000-0000-00009F2F0000}"/>
    <cellStyle name="Heading1 15" xfId="11344" xr:uid="{00000000-0005-0000-0000-0000A02F0000}"/>
    <cellStyle name="Heading1 15 2" xfId="11345" xr:uid="{00000000-0005-0000-0000-0000A12F0000}"/>
    <cellStyle name="Heading1 16" xfId="11346" xr:uid="{00000000-0005-0000-0000-0000A22F0000}"/>
    <cellStyle name="Heading1 16 2" xfId="11347" xr:uid="{00000000-0005-0000-0000-0000A32F0000}"/>
    <cellStyle name="Heading1 17" xfId="11348" xr:uid="{00000000-0005-0000-0000-0000A42F0000}"/>
    <cellStyle name="Heading1 17 2" xfId="11349" xr:uid="{00000000-0005-0000-0000-0000A52F0000}"/>
    <cellStyle name="Heading1 18" xfId="11350" xr:uid="{00000000-0005-0000-0000-0000A62F0000}"/>
    <cellStyle name="Heading1 18 2" xfId="11351" xr:uid="{00000000-0005-0000-0000-0000A72F0000}"/>
    <cellStyle name="Heading1 19" xfId="11352" xr:uid="{00000000-0005-0000-0000-0000A82F0000}"/>
    <cellStyle name="Heading1 19 2" xfId="11353" xr:uid="{00000000-0005-0000-0000-0000A92F0000}"/>
    <cellStyle name="Heading1 2" xfId="11354" xr:uid="{00000000-0005-0000-0000-0000AA2F0000}"/>
    <cellStyle name="Heading1 2 2" xfId="11355" xr:uid="{00000000-0005-0000-0000-0000AB2F0000}"/>
    <cellStyle name="Heading1 2 2 2" xfId="11356" xr:uid="{00000000-0005-0000-0000-0000AC2F0000}"/>
    <cellStyle name="Heading1 2 3" xfId="11357" xr:uid="{00000000-0005-0000-0000-0000AD2F0000}"/>
    <cellStyle name="Heading1 20" xfId="11358" xr:uid="{00000000-0005-0000-0000-0000AE2F0000}"/>
    <cellStyle name="Heading1 20 2" xfId="11359" xr:uid="{00000000-0005-0000-0000-0000AF2F0000}"/>
    <cellStyle name="Heading1 21" xfId="11360" xr:uid="{00000000-0005-0000-0000-0000B02F0000}"/>
    <cellStyle name="Heading1 21 2" xfId="11361" xr:uid="{00000000-0005-0000-0000-0000B12F0000}"/>
    <cellStyle name="Heading1 22" xfId="11362" xr:uid="{00000000-0005-0000-0000-0000B22F0000}"/>
    <cellStyle name="Heading1 22 2" xfId="11363" xr:uid="{00000000-0005-0000-0000-0000B32F0000}"/>
    <cellStyle name="Heading1 23" xfId="11364" xr:uid="{00000000-0005-0000-0000-0000B42F0000}"/>
    <cellStyle name="Heading1 23 2" xfId="11365" xr:uid="{00000000-0005-0000-0000-0000B52F0000}"/>
    <cellStyle name="Heading1 24" xfId="11366" xr:uid="{00000000-0005-0000-0000-0000B62F0000}"/>
    <cellStyle name="Heading1 24 2" xfId="11367" xr:uid="{00000000-0005-0000-0000-0000B72F0000}"/>
    <cellStyle name="Heading1 25" xfId="11368" xr:uid="{00000000-0005-0000-0000-0000B82F0000}"/>
    <cellStyle name="Heading1 25 2" xfId="11369" xr:uid="{00000000-0005-0000-0000-0000B92F0000}"/>
    <cellStyle name="Heading1 26" xfId="11370" xr:uid="{00000000-0005-0000-0000-0000BA2F0000}"/>
    <cellStyle name="Heading1 26 2" xfId="11371" xr:uid="{00000000-0005-0000-0000-0000BB2F0000}"/>
    <cellStyle name="Heading1 27" xfId="11372" xr:uid="{00000000-0005-0000-0000-0000BC2F0000}"/>
    <cellStyle name="Heading1 27 2" xfId="11373" xr:uid="{00000000-0005-0000-0000-0000BD2F0000}"/>
    <cellStyle name="Heading1 28" xfId="11374" xr:uid="{00000000-0005-0000-0000-0000BE2F0000}"/>
    <cellStyle name="Heading1 28 2" xfId="11375" xr:uid="{00000000-0005-0000-0000-0000BF2F0000}"/>
    <cellStyle name="Heading1 29" xfId="11376" xr:uid="{00000000-0005-0000-0000-0000C02F0000}"/>
    <cellStyle name="Heading1 29 2" xfId="11377" xr:uid="{00000000-0005-0000-0000-0000C12F0000}"/>
    <cellStyle name="Heading1 3" xfId="11378" xr:uid="{00000000-0005-0000-0000-0000C22F0000}"/>
    <cellStyle name="Heading1 3 2" xfId="11379" xr:uid="{00000000-0005-0000-0000-0000C32F0000}"/>
    <cellStyle name="Heading1 3 2 2" xfId="11380" xr:uid="{00000000-0005-0000-0000-0000C42F0000}"/>
    <cellStyle name="Heading1 3 3" xfId="11381" xr:uid="{00000000-0005-0000-0000-0000C52F0000}"/>
    <cellStyle name="Heading1 3 3 2" xfId="11382" xr:uid="{00000000-0005-0000-0000-0000C62F0000}"/>
    <cellStyle name="Heading1 3 4" xfId="11383" xr:uid="{00000000-0005-0000-0000-0000C72F0000}"/>
    <cellStyle name="Heading1 3 4 2" xfId="11384" xr:uid="{00000000-0005-0000-0000-0000C82F0000}"/>
    <cellStyle name="Heading1 3 5" xfId="11385" xr:uid="{00000000-0005-0000-0000-0000C92F0000}"/>
    <cellStyle name="Heading1 30" xfId="11386" xr:uid="{00000000-0005-0000-0000-0000CA2F0000}"/>
    <cellStyle name="Heading1 30 2" xfId="11387" xr:uid="{00000000-0005-0000-0000-0000CB2F0000}"/>
    <cellStyle name="Heading1 31" xfId="11388" xr:uid="{00000000-0005-0000-0000-0000CC2F0000}"/>
    <cellStyle name="Heading1 31 2" xfId="11389" xr:uid="{00000000-0005-0000-0000-0000CD2F0000}"/>
    <cellStyle name="Heading1 32" xfId="11390" xr:uid="{00000000-0005-0000-0000-0000CE2F0000}"/>
    <cellStyle name="Heading1 32 2" xfId="11391" xr:uid="{00000000-0005-0000-0000-0000CF2F0000}"/>
    <cellStyle name="Heading1 32 2 2" xfId="11392" xr:uid="{00000000-0005-0000-0000-0000D02F0000}"/>
    <cellStyle name="Heading1 32 3" xfId="11393" xr:uid="{00000000-0005-0000-0000-0000D12F0000}"/>
    <cellStyle name="Heading1 32 3 2" xfId="11394" xr:uid="{00000000-0005-0000-0000-0000D22F0000}"/>
    <cellStyle name="Heading1 32 4" xfId="11395" xr:uid="{00000000-0005-0000-0000-0000D32F0000}"/>
    <cellStyle name="Heading1 33" xfId="11396" xr:uid="{00000000-0005-0000-0000-0000D42F0000}"/>
    <cellStyle name="Heading1 33 2" xfId="11397" xr:uid="{00000000-0005-0000-0000-0000D52F0000}"/>
    <cellStyle name="Heading1 34" xfId="11398" xr:uid="{00000000-0005-0000-0000-0000D62F0000}"/>
    <cellStyle name="Heading1 34 2" xfId="11399" xr:uid="{00000000-0005-0000-0000-0000D72F0000}"/>
    <cellStyle name="Heading1 35" xfId="11400" xr:uid="{00000000-0005-0000-0000-0000D82F0000}"/>
    <cellStyle name="Heading1 36" xfId="11401" xr:uid="{00000000-0005-0000-0000-0000D92F0000}"/>
    <cellStyle name="Heading1 4" xfId="11402" xr:uid="{00000000-0005-0000-0000-0000DA2F0000}"/>
    <cellStyle name="Heading1 4 2" xfId="11403" xr:uid="{00000000-0005-0000-0000-0000DB2F0000}"/>
    <cellStyle name="Heading1 5" xfId="11404" xr:uid="{00000000-0005-0000-0000-0000DC2F0000}"/>
    <cellStyle name="Heading1 5 2" xfId="11405" xr:uid="{00000000-0005-0000-0000-0000DD2F0000}"/>
    <cellStyle name="Heading1 6" xfId="11406" xr:uid="{00000000-0005-0000-0000-0000DE2F0000}"/>
    <cellStyle name="Heading1 6 2" xfId="11407" xr:uid="{00000000-0005-0000-0000-0000DF2F0000}"/>
    <cellStyle name="Heading1 7" xfId="11408" xr:uid="{00000000-0005-0000-0000-0000E02F0000}"/>
    <cellStyle name="Heading1 7 2" xfId="11409" xr:uid="{00000000-0005-0000-0000-0000E12F0000}"/>
    <cellStyle name="Heading1 8" xfId="11410" xr:uid="{00000000-0005-0000-0000-0000E22F0000}"/>
    <cellStyle name="Heading1 8 2" xfId="11411" xr:uid="{00000000-0005-0000-0000-0000E32F0000}"/>
    <cellStyle name="Heading1 8 2 2" xfId="11412" xr:uid="{00000000-0005-0000-0000-0000E42F0000}"/>
    <cellStyle name="Heading1 8 3" xfId="11413" xr:uid="{00000000-0005-0000-0000-0000E52F0000}"/>
    <cellStyle name="Heading1 9" xfId="11414" xr:uid="{00000000-0005-0000-0000-0000E62F0000}"/>
    <cellStyle name="Heading1 9 2" xfId="11415" xr:uid="{00000000-0005-0000-0000-0000E72F0000}"/>
    <cellStyle name="Heading2" xfId="11416" xr:uid="{00000000-0005-0000-0000-0000E82F0000}"/>
    <cellStyle name="Heading2 10" xfId="11417" xr:uid="{00000000-0005-0000-0000-0000E92F0000}"/>
    <cellStyle name="Heading2 10 2" xfId="11418" xr:uid="{00000000-0005-0000-0000-0000EA2F0000}"/>
    <cellStyle name="Heading2 11" xfId="11419" xr:uid="{00000000-0005-0000-0000-0000EB2F0000}"/>
    <cellStyle name="Heading2 11 2" xfId="11420" xr:uid="{00000000-0005-0000-0000-0000EC2F0000}"/>
    <cellStyle name="Heading2 12" xfId="11421" xr:uid="{00000000-0005-0000-0000-0000ED2F0000}"/>
    <cellStyle name="Heading2 12 2" xfId="11422" xr:uid="{00000000-0005-0000-0000-0000EE2F0000}"/>
    <cellStyle name="Heading2 13" xfId="11423" xr:uid="{00000000-0005-0000-0000-0000EF2F0000}"/>
    <cellStyle name="Heading2 13 2" xfId="11424" xr:uid="{00000000-0005-0000-0000-0000F02F0000}"/>
    <cellStyle name="Heading2 14" xfId="11425" xr:uid="{00000000-0005-0000-0000-0000F12F0000}"/>
    <cellStyle name="Heading2 14 2" xfId="11426" xr:uid="{00000000-0005-0000-0000-0000F22F0000}"/>
    <cellStyle name="Heading2 15" xfId="11427" xr:uid="{00000000-0005-0000-0000-0000F32F0000}"/>
    <cellStyle name="Heading2 15 2" xfId="11428" xr:uid="{00000000-0005-0000-0000-0000F42F0000}"/>
    <cellStyle name="Heading2 16" xfId="11429" xr:uid="{00000000-0005-0000-0000-0000F52F0000}"/>
    <cellStyle name="Heading2 16 2" xfId="11430" xr:uid="{00000000-0005-0000-0000-0000F62F0000}"/>
    <cellStyle name="Heading2 17" xfId="11431" xr:uid="{00000000-0005-0000-0000-0000F72F0000}"/>
    <cellStyle name="Heading2 17 2" xfId="11432" xr:uid="{00000000-0005-0000-0000-0000F82F0000}"/>
    <cellStyle name="Heading2 18" xfId="11433" xr:uid="{00000000-0005-0000-0000-0000F92F0000}"/>
    <cellStyle name="Heading2 18 2" xfId="11434" xr:uid="{00000000-0005-0000-0000-0000FA2F0000}"/>
    <cellStyle name="Heading2 19" xfId="11435" xr:uid="{00000000-0005-0000-0000-0000FB2F0000}"/>
    <cellStyle name="Heading2 19 2" xfId="11436" xr:uid="{00000000-0005-0000-0000-0000FC2F0000}"/>
    <cellStyle name="Heading2 2" xfId="11437" xr:uid="{00000000-0005-0000-0000-0000FD2F0000}"/>
    <cellStyle name="Heading2 2 2" xfId="11438" xr:uid="{00000000-0005-0000-0000-0000FE2F0000}"/>
    <cellStyle name="Heading2 2 2 2" xfId="11439" xr:uid="{00000000-0005-0000-0000-0000FF2F0000}"/>
    <cellStyle name="Heading2 2 3" xfId="11440" xr:uid="{00000000-0005-0000-0000-000000300000}"/>
    <cellStyle name="Heading2 20" xfId="11441" xr:uid="{00000000-0005-0000-0000-000001300000}"/>
    <cellStyle name="Heading2 20 2" xfId="11442" xr:uid="{00000000-0005-0000-0000-000002300000}"/>
    <cellStyle name="Heading2 21" xfId="11443" xr:uid="{00000000-0005-0000-0000-000003300000}"/>
    <cellStyle name="Heading2 21 2" xfId="11444" xr:uid="{00000000-0005-0000-0000-000004300000}"/>
    <cellStyle name="Heading2 22" xfId="11445" xr:uid="{00000000-0005-0000-0000-000005300000}"/>
    <cellStyle name="Heading2 22 2" xfId="11446" xr:uid="{00000000-0005-0000-0000-000006300000}"/>
    <cellStyle name="Heading2 23" xfId="11447" xr:uid="{00000000-0005-0000-0000-000007300000}"/>
    <cellStyle name="Heading2 23 2" xfId="11448" xr:uid="{00000000-0005-0000-0000-000008300000}"/>
    <cellStyle name="Heading2 24" xfId="11449" xr:uid="{00000000-0005-0000-0000-000009300000}"/>
    <cellStyle name="Heading2 24 2" xfId="11450" xr:uid="{00000000-0005-0000-0000-00000A300000}"/>
    <cellStyle name="Heading2 25" xfId="11451" xr:uid="{00000000-0005-0000-0000-00000B300000}"/>
    <cellStyle name="Heading2 25 2" xfId="11452" xr:uid="{00000000-0005-0000-0000-00000C300000}"/>
    <cellStyle name="Heading2 26" xfId="11453" xr:uid="{00000000-0005-0000-0000-00000D300000}"/>
    <cellStyle name="Heading2 26 2" xfId="11454" xr:uid="{00000000-0005-0000-0000-00000E300000}"/>
    <cellStyle name="Heading2 27" xfId="11455" xr:uid="{00000000-0005-0000-0000-00000F300000}"/>
    <cellStyle name="Heading2 27 2" xfId="11456" xr:uid="{00000000-0005-0000-0000-000010300000}"/>
    <cellStyle name="Heading2 28" xfId="11457" xr:uid="{00000000-0005-0000-0000-000011300000}"/>
    <cellStyle name="Heading2 28 2" xfId="11458" xr:uid="{00000000-0005-0000-0000-000012300000}"/>
    <cellStyle name="Heading2 29" xfId="11459" xr:uid="{00000000-0005-0000-0000-000013300000}"/>
    <cellStyle name="Heading2 29 2" xfId="11460" xr:uid="{00000000-0005-0000-0000-000014300000}"/>
    <cellStyle name="Heading2 3" xfId="11461" xr:uid="{00000000-0005-0000-0000-000015300000}"/>
    <cellStyle name="Heading2 3 2" xfId="11462" xr:uid="{00000000-0005-0000-0000-000016300000}"/>
    <cellStyle name="Heading2 3 2 2" xfId="11463" xr:uid="{00000000-0005-0000-0000-000017300000}"/>
    <cellStyle name="Heading2 3 3" xfId="11464" xr:uid="{00000000-0005-0000-0000-000018300000}"/>
    <cellStyle name="Heading2 3 3 2" xfId="11465" xr:uid="{00000000-0005-0000-0000-000019300000}"/>
    <cellStyle name="Heading2 3 4" xfId="11466" xr:uid="{00000000-0005-0000-0000-00001A300000}"/>
    <cellStyle name="Heading2 3 4 2" xfId="11467" xr:uid="{00000000-0005-0000-0000-00001B300000}"/>
    <cellStyle name="Heading2 3 5" xfId="11468" xr:uid="{00000000-0005-0000-0000-00001C300000}"/>
    <cellStyle name="Heading2 30" xfId="11469" xr:uid="{00000000-0005-0000-0000-00001D300000}"/>
    <cellStyle name="Heading2 30 2" xfId="11470" xr:uid="{00000000-0005-0000-0000-00001E300000}"/>
    <cellStyle name="Heading2 31" xfId="11471" xr:uid="{00000000-0005-0000-0000-00001F300000}"/>
    <cellStyle name="Heading2 31 2" xfId="11472" xr:uid="{00000000-0005-0000-0000-000020300000}"/>
    <cellStyle name="Heading2 32" xfId="11473" xr:uid="{00000000-0005-0000-0000-000021300000}"/>
    <cellStyle name="Heading2 32 2" xfId="11474" xr:uid="{00000000-0005-0000-0000-000022300000}"/>
    <cellStyle name="Heading2 32 2 2" xfId="11475" xr:uid="{00000000-0005-0000-0000-000023300000}"/>
    <cellStyle name="Heading2 32 3" xfId="11476" xr:uid="{00000000-0005-0000-0000-000024300000}"/>
    <cellStyle name="Heading2 32 3 2" xfId="11477" xr:uid="{00000000-0005-0000-0000-000025300000}"/>
    <cellStyle name="Heading2 32 4" xfId="11478" xr:uid="{00000000-0005-0000-0000-000026300000}"/>
    <cellStyle name="Heading2 33" xfId="11479" xr:uid="{00000000-0005-0000-0000-000027300000}"/>
    <cellStyle name="Heading2 33 2" xfId="11480" xr:uid="{00000000-0005-0000-0000-000028300000}"/>
    <cellStyle name="Heading2 34" xfId="11481" xr:uid="{00000000-0005-0000-0000-000029300000}"/>
    <cellStyle name="Heading2 34 2" xfId="11482" xr:uid="{00000000-0005-0000-0000-00002A300000}"/>
    <cellStyle name="Heading2 35" xfId="11483" xr:uid="{00000000-0005-0000-0000-00002B300000}"/>
    <cellStyle name="Heading2 36" xfId="11484" xr:uid="{00000000-0005-0000-0000-00002C300000}"/>
    <cellStyle name="Heading2 4" xfId="11485" xr:uid="{00000000-0005-0000-0000-00002D300000}"/>
    <cellStyle name="Heading2 4 2" xfId="11486" xr:uid="{00000000-0005-0000-0000-00002E300000}"/>
    <cellStyle name="Heading2 5" xfId="11487" xr:uid="{00000000-0005-0000-0000-00002F300000}"/>
    <cellStyle name="Heading2 5 2" xfId="11488" xr:uid="{00000000-0005-0000-0000-000030300000}"/>
    <cellStyle name="Heading2 6" xfId="11489" xr:uid="{00000000-0005-0000-0000-000031300000}"/>
    <cellStyle name="Heading2 6 2" xfId="11490" xr:uid="{00000000-0005-0000-0000-000032300000}"/>
    <cellStyle name="Heading2 7" xfId="11491" xr:uid="{00000000-0005-0000-0000-000033300000}"/>
    <cellStyle name="Heading2 7 2" xfId="11492" xr:uid="{00000000-0005-0000-0000-000034300000}"/>
    <cellStyle name="Heading2 8" xfId="11493" xr:uid="{00000000-0005-0000-0000-000035300000}"/>
    <cellStyle name="Heading2 8 2" xfId="11494" xr:uid="{00000000-0005-0000-0000-000036300000}"/>
    <cellStyle name="Heading2 8 2 2" xfId="11495" xr:uid="{00000000-0005-0000-0000-000037300000}"/>
    <cellStyle name="Heading2 8 3" xfId="11496" xr:uid="{00000000-0005-0000-0000-000038300000}"/>
    <cellStyle name="Heading2 9" xfId="11497" xr:uid="{00000000-0005-0000-0000-000039300000}"/>
    <cellStyle name="Heading2 9 2" xfId="11498" xr:uid="{00000000-0005-0000-0000-00003A300000}"/>
    <cellStyle name="HeadlineStyle" xfId="11499" xr:uid="{00000000-0005-0000-0000-00003B300000}"/>
    <cellStyle name="HeadlineStyleJustified" xfId="11500" xr:uid="{00000000-0005-0000-0000-00003C300000}"/>
    <cellStyle name="HELast" xfId="11501" xr:uid="{00000000-0005-0000-0000-00003D300000}"/>
    <cellStyle name="HELast 2" xfId="11502" xr:uid="{00000000-0005-0000-0000-00003E300000}"/>
    <cellStyle name="HEtomorrow" xfId="11503" xr:uid="{00000000-0005-0000-0000-00003F300000}"/>
    <cellStyle name="HEtomorrow 2" xfId="11504" xr:uid="{00000000-0005-0000-0000-000040300000}"/>
    <cellStyle name="HEtomorrowLast" xfId="11505" xr:uid="{00000000-0005-0000-0000-000041300000}"/>
    <cellStyle name="HEtomorrowLast 2" xfId="11506" xr:uid="{00000000-0005-0000-0000-000042300000}"/>
    <cellStyle name="HEyesterday" xfId="11507" xr:uid="{00000000-0005-0000-0000-000043300000}"/>
    <cellStyle name="HEyesterday 2" xfId="11508" xr:uid="{00000000-0005-0000-0000-000044300000}"/>
    <cellStyle name="HEyesterdayLast" xfId="11509" xr:uid="{00000000-0005-0000-0000-000045300000}"/>
    <cellStyle name="HEyesterdayLast 2" xfId="11510" xr:uid="{00000000-0005-0000-0000-000046300000}"/>
    <cellStyle name="HIGHLIGHT" xfId="11511" xr:uid="{00000000-0005-0000-0000-000047300000}"/>
    <cellStyle name="HIGHLIGHT 2" xfId="11512" xr:uid="{00000000-0005-0000-0000-000048300000}"/>
    <cellStyle name="HIGHLIGHT 2 2" xfId="11513" xr:uid="{00000000-0005-0000-0000-000049300000}"/>
    <cellStyle name="HIGHLIGHT 3" xfId="11514" xr:uid="{00000000-0005-0000-0000-00004A300000}"/>
    <cellStyle name="HIGHLIGHT 4" xfId="11515" xr:uid="{00000000-0005-0000-0000-00004B300000}"/>
    <cellStyle name="hilite" xfId="11516" xr:uid="{00000000-0005-0000-0000-00004C300000}"/>
    <cellStyle name="hilite 2" xfId="11517" xr:uid="{00000000-0005-0000-0000-00004D300000}"/>
    <cellStyle name="hilite 3" xfId="11518" xr:uid="{00000000-0005-0000-0000-00004E300000}"/>
    <cellStyle name="Hyperlink" xfId="2" builtinId="8"/>
    <cellStyle name="Hyperlink 2" xfId="11519" xr:uid="{00000000-0005-0000-0000-000050300000}"/>
    <cellStyle name="Hyperlink 2 10" xfId="11520" xr:uid="{00000000-0005-0000-0000-000051300000}"/>
    <cellStyle name="Hyperlink 2 11" xfId="11521" xr:uid="{00000000-0005-0000-0000-000052300000}"/>
    <cellStyle name="Hyperlink 2 12" xfId="11522" xr:uid="{00000000-0005-0000-0000-000053300000}"/>
    <cellStyle name="Hyperlink 2 2" xfId="11523" xr:uid="{00000000-0005-0000-0000-000054300000}"/>
    <cellStyle name="Hyperlink 2 2 2" xfId="11524" xr:uid="{00000000-0005-0000-0000-000055300000}"/>
    <cellStyle name="Hyperlink 2 2 3" xfId="11525" xr:uid="{00000000-0005-0000-0000-000056300000}"/>
    <cellStyle name="Hyperlink 2 2 4" xfId="11526" xr:uid="{00000000-0005-0000-0000-000057300000}"/>
    <cellStyle name="Hyperlink 2 2 5" xfId="11527" xr:uid="{00000000-0005-0000-0000-000058300000}"/>
    <cellStyle name="Hyperlink 2 3" xfId="11528" xr:uid="{00000000-0005-0000-0000-000059300000}"/>
    <cellStyle name="Hyperlink 2 3 2" xfId="11529" xr:uid="{00000000-0005-0000-0000-00005A300000}"/>
    <cellStyle name="Hyperlink 2 3 3" xfId="11530" xr:uid="{00000000-0005-0000-0000-00005B300000}"/>
    <cellStyle name="Hyperlink 2 4" xfId="11531" xr:uid="{00000000-0005-0000-0000-00005C300000}"/>
    <cellStyle name="Hyperlink 2 4 2" xfId="11532" xr:uid="{00000000-0005-0000-0000-00005D300000}"/>
    <cellStyle name="Hyperlink 2 4 3" xfId="11533" xr:uid="{00000000-0005-0000-0000-00005E300000}"/>
    <cellStyle name="Hyperlink 2 5" xfId="11534" xr:uid="{00000000-0005-0000-0000-00005F300000}"/>
    <cellStyle name="Hyperlink 2 5 2" xfId="11535" xr:uid="{00000000-0005-0000-0000-000060300000}"/>
    <cellStyle name="Hyperlink 2 5 3" xfId="11536" xr:uid="{00000000-0005-0000-0000-000061300000}"/>
    <cellStyle name="Hyperlink 2 6" xfId="11537" xr:uid="{00000000-0005-0000-0000-000062300000}"/>
    <cellStyle name="Hyperlink 2 6 2" xfId="11538" xr:uid="{00000000-0005-0000-0000-000063300000}"/>
    <cellStyle name="Hyperlink 2 6 3" xfId="11539" xr:uid="{00000000-0005-0000-0000-000064300000}"/>
    <cellStyle name="Hyperlink 2 7" xfId="11540" xr:uid="{00000000-0005-0000-0000-000065300000}"/>
    <cellStyle name="Hyperlink 2 7 2" xfId="11541" xr:uid="{00000000-0005-0000-0000-000066300000}"/>
    <cellStyle name="Hyperlink 2 7 3" xfId="11542" xr:uid="{00000000-0005-0000-0000-000067300000}"/>
    <cellStyle name="Hyperlink 2 8" xfId="11543" xr:uid="{00000000-0005-0000-0000-000068300000}"/>
    <cellStyle name="Hyperlink 2 8 2" xfId="11544" xr:uid="{00000000-0005-0000-0000-000069300000}"/>
    <cellStyle name="Hyperlink 2 9" xfId="11545" xr:uid="{00000000-0005-0000-0000-00006A300000}"/>
    <cellStyle name="Hyperlink 2 9 2" xfId="11546" xr:uid="{00000000-0005-0000-0000-00006B300000}"/>
    <cellStyle name="Hyperlink 3" xfId="11547" xr:uid="{00000000-0005-0000-0000-00006C300000}"/>
    <cellStyle name="Hyperlink 3 2" xfId="11548" xr:uid="{00000000-0005-0000-0000-00006D300000}"/>
    <cellStyle name="Hyperlink 3 2 2" xfId="11549" xr:uid="{00000000-0005-0000-0000-00006E300000}"/>
    <cellStyle name="Hyperlink 3 3" xfId="11550" xr:uid="{00000000-0005-0000-0000-00006F300000}"/>
    <cellStyle name="Hyperlink 3 3 2" xfId="11551" xr:uid="{00000000-0005-0000-0000-000070300000}"/>
    <cellStyle name="Hyperlink 3 4" xfId="11552" xr:uid="{00000000-0005-0000-0000-000071300000}"/>
    <cellStyle name="Hyperlink 3 4 2" xfId="11553" xr:uid="{00000000-0005-0000-0000-000072300000}"/>
    <cellStyle name="Hyperlink 3 5" xfId="11554" xr:uid="{00000000-0005-0000-0000-000073300000}"/>
    <cellStyle name="Hyperlink 3 5 2" xfId="11555" xr:uid="{00000000-0005-0000-0000-000074300000}"/>
    <cellStyle name="Hyperlink 3 6" xfId="11556" xr:uid="{00000000-0005-0000-0000-000075300000}"/>
    <cellStyle name="Hyperlink 3 7" xfId="11557" xr:uid="{00000000-0005-0000-0000-000076300000}"/>
    <cellStyle name="Hyperlink 4" xfId="11558" xr:uid="{00000000-0005-0000-0000-000077300000}"/>
    <cellStyle name="Hyperlink 4 2" xfId="11559" xr:uid="{00000000-0005-0000-0000-000078300000}"/>
    <cellStyle name="Hyperlink 4 2 2" xfId="11560" xr:uid="{00000000-0005-0000-0000-000079300000}"/>
    <cellStyle name="Hyperlink 4 3" xfId="11561" xr:uid="{00000000-0005-0000-0000-00007A300000}"/>
    <cellStyle name="Hyperlink 4 4" xfId="11562" xr:uid="{00000000-0005-0000-0000-00007B300000}"/>
    <cellStyle name="Hyperlink 5" xfId="11563" xr:uid="{00000000-0005-0000-0000-00007C300000}"/>
    <cellStyle name="Hyperlink 5 2" xfId="11564" xr:uid="{00000000-0005-0000-0000-00007D300000}"/>
    <cellStyle name="Import" xfId="11565" xr:uid="{00000000-0005-0000-0000-00007E300000}"/>
    <cellStyle name="Import 2" xfId="11566" xr:uid="{00000000-0005-0000-0000-00007F300000}"/>
    <cellStyle name="Import 2 2" xfId="11567" xr:uid="{00000000-0005-0000-0000-000080300000}"/>
    <cellStyle name="Import 3" xfId="11568" xr:uid="{00000000-0005-0000-0000-000081300000}"/>
    <cellStyle name="Import 3 2" xfId="11569" xr:uid="{00000000-0005-0000-0000-000082300000}"/>
    <cellStyle name="Import 3 2 2" xfId="11570" xr:uid="{00000000-0005-0000-0000-000083300000}"/>
    <cellStyle name="Import 3 3" xfId="11571" xr:uid="{00000000-0005-0000-0000-000084300000}"/>
    <cellStyle name="Import 4" xfId="11572" xr:uid="{00000000-0005-0000-0000-000085300000}"/>
    <cellStyle name="Import 4 2" xfId="11573" xr:uid="{00000000-0005-0000-0000-000086300000}"/>
    <cellStyle name="Import 4 2 2" xfId="11574" xr:uid="{00000000-0005-0000-0000-000087300000}"/>
    <cellStyle name="Import 4 3" xfId="11575" xr:uid="{00000000-0005-0000-0000-000088300000}"/>
    <cellStyle name="Import 5" xfId="11576" xr:uid="{00000000-0005-0000-0000-000089300000}"/>
    <cellStyle name="Import 5 2" xfId="11577" xr:uid="{00000000-0005-0000-0000-00008A300000}"/>
    <cellStyle name="Import 5 2 2" xfId="11578" xr:uid="{00000000-0005-0000-0000-00008B300000}"/>
    <cellStyle name="Import 5 3" xfId="11579" xr:uid="{00000000-0005-0000-0000-00008C300000}"/>
    <cellStyle name="Import 6" xfId="11580" xr:uid="{00000000-0005-0000-0000-00008D300000}"/>
    <cellStyle name="Input [yello" xfId="11581" xr:uid="{00000000-0005-0000-0000-00008E300000}"/>
    <cellStyle name="Input [yello 2" xfId="11582" xr:uid="{00000000-0005-0000-0000-00008F300000}"/>
    <cellStyle name="Input [yellow]" xfId="11583" xr:uid="{00000000-0005-0000-0000-000090300000}"/>
    <cellStyle name="Input [yellow] 2" xfId="11584" xr:uid="{00000000-0005-0000-0000-000091300000}"/>
    <cellStyle name="Input [yellow] 2 2" xfId="11585" xr:uid="{00000000-0005-0000-0000-000092300000}"/>
    <cellStyle name="Input [yellow] 2 2 2" xfId="11586" xr:uid="{00000000-0005-0000-0000-000093300000}"/>
    <cellStyle name="Input [yellow] 2 3" xfId="11587" xr:uid="{00000000-0005-0000-0000-000094300000}"/>
    <cellStyle name="Input [yellow] 3" xfId="11588" xr:uid="{00000000-0005-0000-0000-000095300000}"/>
    <cellStyle name="Input [yellow] 3 2" xfId="11589" xr:uid="{00000000-0005-0000-0000-000096300000}"/>
    <cellStyle name="Input [yellow] 3 2 2" xfId="11590" xr:uid="{00000000-0005-0000-0000-000097300000}"/>
    <cellStyle name="Input [yellow] 3 3" xfId="11591" xr:uid="{00000000-0005-0000-0000-000098300000}"/>
    <cellStyle name="Input [yellow] 4" xfId="11592" xr:uid="{00000000-0005-0000-0000-000099300000}"/>
    <cellStyle name="Input [yellow] 4 2" xfId="11593" xr:uid="{00000000-0005-0000-0000-00009A300000}"/>
    <cellStyle name="Input [yellow] 4 2 2" xfId="11594" xr:uid="{00000000-0005-0000-0000-00009B300000}"/>
    <cellStyle name="Input [yellow] 4 3" xfId="11595" xr:uid="{00000000-0005-0000-0000-00009C300000}"/>
    <cellStyle name="Input [yellow] 5" xfId="11596" xr:uid="{00000000-0005-0000-0000-00009D300000}"/>
    <cellStyle name="Input [yellow] 5 2" xfId="11597" xr:uid="{00000000-0005-0000-0000-00009E300000}"/>
    <cellStyle name="Input [yellow] 6" xfId="11598" xr:uid="{00000000-0005-0000-0000-00009F300000}"/>
    <cellStyle name="Input [yellow] 7" xfId="11599" xr:uid="{00000000-0005-0000-0000-0000A0300000}"/>
    <cellStyle name="Input 10" xfId="11600" xr:uid="{00000000-0005-0000-0000-0000A1300000}"/>
    <cellStyle name="Input 10 2" xfId="11601" xr:uid="{00000000-0005-0000-0000-0000A2300000}"/>
    <cellStyle name="Input 10 3" xfId="11602" xr:uid="{00000000-0005-0000-0000-0000A3300000}"/>
    <cellStyle name="Input 11" xfId="11603" xr:uid="{00000000-0005-0000-0000-0000A4300000}"/>
    <cellStyle name="Input 11 2" xfId="11604" xr:uid="{00000000-0005-0000-0000-0000A5300000}"/>
    <cellStyle name="Input 11 3" xfId="11605" xr:uid="{00000000-0005-0000-0000-0000A6300000}"/>
    <cellStyle name="Input 12" xfId="11606" xr:uid="{00000000-0005-0000-0000-0000A7300000}"/>
    <cellStyle name="Input 12 2" xfId="11607" xr:uid="{00000000-0005-0000-0000-0000A8300000}"/>
    <cellStyle name="Input 12 3" xfId="11608" xr:uid="{00000000-0005-0000-0000-0000A9300000}"/>
    <cellStyle name="Input 13" xfId="11609" xr:uid="{00000000-0005-0000-0000-0000AA300000}"/>
    <cellStyle name="Input 13 2" xfId="11610" xr:uid="{00000000-0005-0000-0000-0000AB300000}"/>
    <cellStyle name="Input 13 3" xfId="11611" xr:uid="{00000000-0005-0000-0000-0000AC300000}"/>
    <cellStyle name="Input 14" xfId="11612" xr:uid="{00000000-0005-0000-0000-0000AD300000}"/>
    <cellStyle name="Input 14 2" xfId="11613" xr:uid="{00000000-0005-0000-0000-0000AE300000}"/>
    <cellStyle name="Input 14 3" xfId="11614" xr:uid="{00000000-0005-0000-0000-0000AF300000}"/>
    <cellStyle name="Input 15" xfId="11615" xr:uid="{00000000-0005-0000-0000-0000B0300000}"/>
    <cellStyle name="Input 15 2" xfId="11616" xr:uid="{00000000-0005-0000-0000-0000B1300000}"/>
    <cellStyle name="Input 15 3" xfId="11617" xr:uid="{00000000-0005-0000-0000-0000B2300000}"/>
    <cellStyle name="Input 16" xfId="11618" xr:uid="{00000000-0005-0000-0000-0000B3300000}"/>
    <cellStyle name="Input 16 2" xfId="11619" xr:uid="{00000000-0005-0000-0000-0000B4300000}"/>
    <cellStyle name="Input 16 3" xfId="11620" xr:uid="{00000000-0005-0000-0000-0000B5300000}"/>
    <cellStyle name="Input 17" xfId="11621" xr:uid="{00000000-0005-0000-0000-0000B6300000}"/>
    <cellStyle name="Input 17 2" xfId="11622" xr:uid="{00000000-0005-0000-0000-0000B7300000}"/>
    <cellStyle name="Input 17 3" xfId="11623" xr:uid="{00000000-0005-0000-0000-0000B8300000}"/>
    <cellStyle name="Input 18" xfId="11624" xr:uid="{00000000-0005-0000-0000-0000B9300000}"/>
    <cellStyle name="Input 18 2" xfId="11625" xr:uid="{00000000-0005-0000-0000-0000BA300000}"/>
    <cellStyle name="Input 18 3" xfId="11626" xr:uid="{00000000-0005-0000-0000-0000BB300000}"/>
    <cellStyle name="Input 19" xfId="11627" xr:uid="{00000000-0005-0000-0000-0000BC300000}"/>
    <cellStyle name="Input 19 2" xfId="11628" xr:uid="{00000000-0005-0000-0000-0000BD300000}"/>
    <cellStyle name="Input 19 3" xfId="11629" xr:uid="{00000000-0005-0000-0000-0000BE300000}"/>
    <cellStyle name="Input 2" xfId="11630" xr:uid="{00000000-0005-0000-0000-0000BF300000}"/>
    <cellStyle name="Input 2 2" xfId="11631" xr:uid="{00000000-0005-0000-0000-0000C0300000}"/>
    <cellStyle name="Input 2 2 2" xfId="11632" xr:uid="{00000000-0005-0000-0000-0000C1300000}"/>
    <cellStyle name="Input 2 2 2 2" xfId="11633" xr:uid="{00000000-0005-0000-0000-0000C2300000}"/>
    <cellStyle name="Input 2 2 3" xfId="11634" xr:uid="{00000000-0005-0000-0000-0000C3300000}"/>
    <cellStyle name="Input 2 2 3 2" xfId="11635" xr:uid="{00000000-0005-0000-0000-0000C4300000}"/>
    <cellStyle name="Input 2 2 4" xfId="11636" xr:uid="{00000000-0005-0000-0000-0000C5300000}"/>
    <cellStyle name="Input 2 3" xfId="11637" xr:uid="{00000000-0005-0000-0000-0000C6300000}"/>
    <cellStyle name="Input 2 3 2" xfId="11638" xr:uid="{00000000-0005-0000-0000-0000C7300000}"/>
    <cellStyle name="Input 2 4" xfId="11639" xr:uid="{00000000-0005-0000-0000-0000C8300000}"/>
    <cellStyle name="Input 2 4 2" xfId="11640" xr:uid="{00000000-0005-0000-0000-0000C9300000}"/>
    <cellStyle name="Input 2 5" xfId="11641" xr:uid="{00000000-0005-0000-0000-0000CA300000}"/>
    <cellStyle name="Input 2 5 2" xfId="11642" xr:uid="{00000000-0005-0000-0000-0000CB300000}"/>
    <cellStyle name="Input 2 6" xfId="11643" xr:uid="{00000000-0005-0000-0000-0000CC300000}"/>
    <cellStyle name="Input 2 7" xfId="11644" xr:uid="{00000000-0005-0000-0000-0000CD300000}"/>
    <cellStyle name="Input 20" xfId="11645" xr:uid="{00000000-0005-0000-0000-0000CE300000}"/>
    <cellStyle name="Input 20 2" xfId="11646" xr:uid="{00000000-0005-0000-0000-0000CF300000}"/>
    <cellStyle name="Input 20 3" xfId="11647" xr:uid="{00000000-0005-0000-0000-0000D0300000}"/>
    <cellStyle name="Input 21" xfId="11648" xr:uid="{00000000-0005-0000-0000-0000D1300000}"/>
    <cellStyle name="Input 21 2" xfId="11649" xr:uid="{00000000-0005-0000-0000-0000D2300000}"/>
    <cellStyle name="Input 22" xfId="11650" xr:uid="{00000000-0005-0000-0000-0000D3300000}"/>
    <cellStyle name="Input 22 2" xfId="11651" xr:uid="{00000000-0005-0000-0000-0000D4300000}"/>
    <cellStyle name="Input 23" xfId="11652" xr:uid="{00000000-0005-0000-0000-0000D5300000}"/>
    <cellStyle name="Input 23 2" xfId="11653" xr:uid="{00000000-0005-0000-0000-0000D6300000}"/>
    <cellStyle name="Input 24" xfId="11654" xr:uid="{00000000-0005-0000-0000-0000D7300000}"/>
    <cellStyle name="Input 24 2" xfId="11655" xr:uid="{00000000-0005-0000-0000-0000D8300000}"/>
    <cellStyle name="Input 25" xfId="11656" xr:uid="{00000000-0005-0000-0000-0000D9300000}"/>
    <cellStyle name="Input 26" xfId="11657" xr:uid="{00000000-0005-0000-0000-0000DA300000}"/>
    <cellStyle name="Input 27" xfId="11658" xr:uid="{00000000-0005-0000-0000-0000DB300000}"/>
    <cellStyle name="Input 28" xfId="11659" xr:uid="{00000000-0005-0000-0000-0000DC300000}"/>
    <cellStyle name="Input 29" xfId="11660" xr:uid="{00000000-0005-0000-0000-0000DD300000}"/>
    <cellStyle name="Input 3" xfId="11661" xr:uid="{00000000-0005-0000-0000-0000DE300000}"/>
    <cellStyle name="Input 3 2" xfId="11662" xr:uid="{00000000-0005-0000-0000-0000DF300000}"/>
    <cellStyle name="Input 3 2 2" xfId="11663" xr:uid="{00000000-0005-0000-0000-0000E0300000}"/>
    <cellStyle name="Input 3 2 2 2" xfId="11664" xr:uid="{00000000-0005-0000-0000-0000E1300000}"/>
    <cellStyle name="Input 3 2 3" xfId="11665" xr:uid="{00000000-0005-0000-0000-0000E2300000}"/>
    <cellStyle name="Input 3 3" xfId="11666" xr:uid="{00000000-0005-0000-0000-0000E3300000}"/>
    <cellStyle name="Input 3 4" xfId="11667" xr:uid="{00000000-0005-0000-0000-0000E4300000}"/>
    <cellStyle name="Input 4" xfId="11668" xr:uid="{00000000-0005-0000-0000-0000E5300000}"/>
    <cellStyle name="Input 4 2" xfId="11669" xr:uid="{00000000-0005-0000-0000-0000E6300000}"/>
    <cellStyle name="Input 4 2 2" xfId="11670" xr:uid="{00000000-0005-0000-0000-0000E7300000}"/>
    <cellStyle name="Input 4 2 2 2" xfId="11671" xr:uid="{00000000-0005-0000-0000-0000E8300000}"/>
    <cellStyle name="Input 4 2 3" xfId="11672" xr:uid="{00000000-0005-0000-0000-0000E9300000}"/>
    <cellStyle name="Input 4 3" xfId="11673" xr:uid="{00000000-0005-0000-0000-0000EA300000}"/>
    <cellStyle name="Input 4 4" xfId="11674" xr:uid="{00000000-0005-0000-0000-0000EB300000}"/>
    <cellStyle name="Input 5" xfId="11675" xr:uid="{00000000-0005-0000-0000-0000EC300000}"/>
    <cellStyle name="Input 5 2" xfId="11676" xr:uid="{00000000-0005-0000-0000-0000ED300000}"/>
    <cellStyle name="Input 5 2 2" xfId="11677" xr:uid="{00000000-0005-0000-0000-0000EE300000}"/>
    <cellStyle name="Input 5 3" xfId="11678" xr:uid="{00000000-0005-0000-0000-0000EF300000}"/>
    <cellStyle name="Input 5 4" xfId="11679" xr:uid="{00000000-0005-0000-0000-0000F0300000}"/>
    <cellStyle name="Input 6" xfId="11680" xr:uid="{00000000-0005-0000-0000-0000F1300000}"/>
    <cellStyle name="Input 6 2" xfId="11681" xr:uid="{00000000-0005-0000-0000-0000F2300000}"/>
    <cellStyle name="Input 6 2 2" xfId="11682" xr:uid="{00000000-0005-0000-0000-0000F3300000}"/>
    <cellStyle name="Input 6 3" xfId="11683" xr:uid="{00000000-0005-0000-0000-0000F4300000}"/>
    <cellStyle name="Input 6 4" xfId="11684" xr:uid="{00000000-0005-0000-0000-0000F5300000}"/>
    <cellStyle name="Input 7" xfId="11685" xr:uid="{00000000-0005-0000-0000-0000F6300000}"/>
    <cellStyle name="Input 7 2" xfId="11686" xr:uid="{00000000-0005-0000-0000-0000F7300000}"/>
    <cellStyle name="Input 7 2 2" xfId="11687" xr:uid="{00000000-0005-0000-0000-0000F8300000}"/>
    <cellStyle name="Input 7 3" xfId="11688" xr:uid="{00000000-0005-0000-0000-0000F9300000}"/>
    <cellStyle name="Input 7 4" xfId="11689" xr:uid="{00000000-0005-0000-0000-0000FA300000}"/>
    <cellStyle name="Input 7 5" xfId="11690" xr:uid="{00000000-0005-0000-0000-0000FB300000}"/>
    <cellStyle name="Input 8" xfId="11691" xr:uid="{00000000-0005-0000-0000-0000FC300000}"/>
    <cellStyle name="Input 8 2" xfId="11692" xr:uid="{00000000-0005-0000-0000-0000FD300000}"/>
    <cellStyle name="Input 8 2 2" xfId="11693" xr:uid="{00000000-0005-0000-0000-0000FE300000}"/>
    <cellStyle name="Input 8 3" xfId="11694" xr:uid="{00000000-0005-0000-0000-0000FF300000}"/>
    <cellStyle name="Input 8 4" xfId="11695" xr:uid="{00000000-0005-0000-0000-000000310000}"/>
    <cellStyle name="Input 9" xfId="11696" xr:uid="{00000000-0005-0000-0000-000001310000}"/>
    <cellStyle name="Input 9 2" xfId="11697" xr:uid="{00000000-0005-0000-0000-000002310000}"/>
    <cellStyle name="Input 9 2 2" xfId="11698" xr:uid="{00000000-0005-0000-0000-000003310000}"/>
    <cellStyle name="Input 9 3" xfId="11699" xr:uid="{00000000-0005-0000-0000-000004310000}"/>
    <cellStyle name="Input 9 4" xfId="11700" xr:uid="{00000000-0005-0000-0000-000005310000}"/>
    <cellStyle name="Item" xfId="11701" xr:uid="{00000000-0005-0000-0000-000006310000}"/>
    <cellStyle name="Item (boxed)" xfId="11702" xr:uid="{00000000-0005-0000-0000-000007310000}"/>
    <cellStyle name="Item (boxed) 2" xfId="11703" xr:uid="{00000000-0005-0000-0000-000008310000}"/>
    <cellStyle name="Item (boxed) 2 2" xfId="11704" xr:uid="{00000000-0005-0000-0000-000009310000}"/>
    <cellStyle name="Item (boxed) 3" xfId="11705" xr:uid="{00000000-0005-0000-0000-00000A310000}"/>
    <cellStyle name="Item (boxed) 3 2" xfId="11706" xr:uid="{00000000-0005-0000-0000-00000B310000}"/>
    <cellStyle name="Item (boxed) 3 2 2" xfId="11707" xr:uid="{00000000-0005-0000-0000-00000C310000}"/>
    <cellStyle name="Item (boxed) 3 3" xfId="11708" xr:uid="{00000000-0005-0000-0000-00000D310000}"/>
    <cellStyle name="Item (boxed) 4" xfId="11709" xr:uid="{00000000-0005-0000-0000-00000E310000}"/>
    <cellStyle name="Item (boxed) 4 2" xfId="11710" xr:uid="{00000000-0005-0000-0000-00000F310000}"/>
    <cellStyle name="Item (boxed) 4 2 2" xfId="11711" xr:uid="{00000000-0005-0000-0000-000010310000}"/>
    <cellStyle name="Item (boxed) 4 3" xfId="11712" xr:uid="{00000000-0005-0000-0000-000011310000}"/>
    <cellStyle name="Item (boxed) 5" xfId="11713" xr:uid="{00000000-0005-0000-0000-000012310000}"/>
    <cellStyle name="Item (boxed) 5 2" xfId="11714" xr:uid="{00000000-0005-0000-0000-000013310000}"/>
    <cellStyle name="Item (boxed) 5 2 2" xfId="11715" xr:uid="{00000000-0005-0000-0000-000014310000}"/>
    <cellStyle name="Item (boxed) 5 3" xfId="11716" xr:uid="{00000000-0005-0000-0000-000015310000}"/>
    <cellStyle name="Item (boxed) 6" xfId="11717" xr:uid="{00000000-0005-0000-0000-000016310000}"/>
    <cellStyle name="Item 2" xfId="11718" xr:uid="{00000000-0005-0000-0000-000017310000}"/>
    <cellStyle name="Item 2 2" xfId="11719" xr:uid="{00000000-0005-0000-0000-000018310000}"/>
    <cellStyle name="Item 3" xfId="11720" xr:uid="{00000000-0005-0000-0000-000019310000}"/>
    <cellStyle name="Item 3 2" xfId="11721" xr:uid="{00000000-0005-0000-0000-00001A310000}"/>
    <cellStyle name="Item 3 2 2" xfId="11722" xr:uid="{00000000-0005-0000-0000-00001B310000}"/>
    <cellStyle name="Item 3 3" xfId="11723" xr:uid="{00000000-0005-0000-0000-00001C310000}"/>
    <cellStyle name="Item 4" xfId="11724" xr:uid="{00000000-0005-0000-0000-00001D310000}"/>
    <cellStyle name="Item 4 2" xfId="11725" xr:uid="{00000000-0005-0000-0000-00001E310000}"/>
    <cellStyle name="Item 4 2 2" xfId="11726" xr:uid="{00000000-0005-0000-0000-00001F310000}"/>
    <cellStyle name="Item 4 3" xfId="11727" xr:uid="{00000000-0005-0000-0000-000020310000}"/>
    <cellStyle name="Item 5" xfId="11728" xr:uid="{00000000-0005-0000-0000-000021310000}"/>
    <cellStyle name="Item 5 2" xfId="11729" xr:uid="{00000000-0005-0000-0000-000022310000}"/>
    <cellStyle name="Item 5 2 2" xfId="11730" xr:uid="{00000000-0005-0000-0000-000023310000}"/>
    <cellStyle name="Item 5 3" xfId="11731" xr:uid="{00000000-0005-0000-0000-000024310000}"/>
    <cellStyle name="Item 6" xfId="11732" xr:uid="{00000000-0005-0000-0000-000025310000}"/>
    <cellStyle name="Item 6 2" xfId="11733" xr:uid="{00000000-0005-0000-0000-000026310000}"/>
    <cellStyle name="Item 6 2 2" xfId="11734" xr:uid="{00000000-0005-0000-0000-000027310000}"/>
    <cellStyle name="Item 6 3" xfId="11735" xr:uid="{00000000-0005-0000-0000-000028310000}"/>
    <cellStyle name="Item 7" xfId="11736" xr:uid="{00000000-0005-0000-0000-000029310000}"/>
    <cellStyle name="Item 7 2" xfId="11737" xr:uid="{00000000-0005-0000-0000-00002A310000}"/>
    <cellStyle name="Item 7 2 2" xfId="11738" xr:uid="{00000000-0005-0000-0000-00002B310000}"/>
    <cellStyle name="Item 7 3" xfId="11739" xr:uid="{00000000-0005-0000-0000-00002C310000}"/>
    <cellStyle name="Item 8" xfId="11740" xr:uid="{00000000-0005-0000-0000-00002D310000}"/>
    <cellStyle name="Item 8 2" xfId="11741" xr:uid="{00000000-0005-0000-0000-00002E310000}"/>
    <cellStyle name="Item 9" xfId="11742" xr:uid="{00000000-0005-0000-0000-00002F310000}"/>
    <cellStyle name="Item_PnL Summary" xfId="11743" xr:uid="{00000000-0005-0000-0000-000030310000}"/>
    <cellStyle name="ItemLast" xfId="11744" xr:uid="{00000000-0005-0000-0000-000031310000}"/>
    <cellStyle name="ItemLast 2" xfId="11745" xr:uid="{00000000-0005-0000-0000-000032310000}"/>
    <cellStyle name="ItemLast 2 2" xfId="11746" xr:uid="{00000000-0005-0000-0000-000033310000}"/>
    <cellStyle name="ItemLast 3" xfId="11747" xr:uid="{00000000-0005-0000-0000-000034310000}"/>
    <cellStyle name="ItemLast 3 2" xfId="11748" xr:uid="{00000000-0005-0000-0000-000035310000}"/>
    <cellStyle name="ItemLast 3 2 2" xfId="11749" xr:uid="{00000000-0005-0000-0000-000036310000}"/>
    <cellStyle name="ItemLast 3 3" xfId="11750" xr:uid="{00000000-0005-0000-0000-000037310000}"/>
    <cellStyle name="ItemLast 4" xfId="11751" xr:uid="{00000000-0005-0000-0000-000038310000}"/>
    <cellStyle name="ItemLast 4 2" xfId="11752" xr:uid="{00000000-0005-0000-0000-000039310000}"/>
    <cellStyle name="ItemLast 4 2 2" xfId="11753" xr:uid="{00000000-0005-0000-0000-00003A310000}"/>
    <cellStyle name="ItemLast 4 3" xfId="11754" xr:uid="{00000000-0005-0000-0000-00003B310000}"/>
    <cellStyle name="ItemLast 5" xfId="11755" xr:uid="{00000000-0005-0000-0000-00003C310000}"/>
    <cellStyle name="ItemLast 5 2" xfId="11756" xr:uid="{00000000-0005-0000-0000-00003D310000}"/>
    <cellStyle name="ItemLast 5 2 2" xfId="11757" xr:uid="{00000000-0005-0000-0000-00003E310000}"/>
    <cellStyle name="ItemLast 5 3" xfId="11758" xr:uid="{00000000-0005-0000-0000-00003F310000}"/>
    <cellStyle name="ItemLast 6" xfId="11759" xr:uid="{00000000-0005-0000-0000-000040310000}"/>
    <cellStyle name="ItemLastRO" xfId="11760" xr:uid="{00000000-0005-0000-0000-000041310000}"/>
    <cellStyle name="ItemLastRO 2" xfId="11761" xr:uid="{00000000-0005-0000-0000-000042310000}"/>
    <cellStyle name="ItemLastRO 2 2" xfId="11762" xr:uid="{00000000-0005-0000-0000-000043310000}"/>
    <cellStyle name="ItemLastRO 3" xfId="11763" xr:uid="{00000000-0005-0000-0000-000044310000}"/>
    <cellStyle name="ItemLastRO 3 2" xfId="11764" xr:uid="{00000000-0005-0000-0000-000045310000}"/>
    <cellStyle name="ItemLastRO 3 2 2" xfId="11765" xr:uid="{00000000-0005-0000-0000-000046310000}"/>
    <cellStyle name="ItemLastRO 3 3" xfId="11766" xr:uid="{00000000-0005-0000-0000-000047310000}"/>
    <cellStyle name="ItemLastRO 4" xfId="11767" xr:uid="{00000000-0005-0000-0000-000048310000}"/>
    <cellStyle name="ItemLastRO 4 2" xfId="11768" xr:uid="{00000000-0005-0000-0000-000049310000}"/>
    <cellStyle name="ItemLastRO 4 2 2" xfId="11769" xr:uid="{00000000-0005-0000-0000-00004A310000}"/>
    <cellStyle name="ItemLastRO 4 3" xfId="11770" xr:uid="{00000000-0005-0000-0000-00004B310000}"/>
    <cellStyle name="ItemLastRO 5" xfId="11771" xr:uid="{00000000-0005-0000-0000-00004C310000}"/>
    <cellStyle name="ItemLastRO 5 2" xfId="11772" xr:uid="{00000000-0005-0000-0000-00004D310000}"/>
    <cellStyle name="ItemLastRO 5 2 2" xfId="11773" xr:uid="{00000000-0005-0000-0000-00004E310000}"/>
    <cellStyle name="ItemLastRO 5 3" xfId="11774" xr:uid="{00000000-0005-0000-0000-00004F310000}"/>
    <cellStyle name="ItemLastRO 6" xfId="11775" xr:uid="{00000000-0005-0000-0000-000050310000}"/>
    <cellStyle name="ItemRO" xfId="11776" xr:uid="{00000000-0005-0000-0000-000051310000}"/>
    <cellStyle name="ItemRO 2" xfId="11777" xr:uid="{00000000-0005-0000-0000-000052310000}"/>
    <cellStyle name="Itemtomorrow" xfId="11778" xr:uid="{00000000-0005-0000-0000-000053310000}"/>
    <cellStyle name="Itemtomorrow 2" xfId="11779" xr:uid="{00000000-0005-0000-0000-000054310000}"/>
    <cellStyle name="ItemtomorrowLast" xfId="11780" xr:uid="{00000000-0005-0000-0000-000055310000}"/>
    <cellStyle name="ItemtomorrowLast 2" xfId="11781" xr:uid="{00000000-0005-0000-0000-000056310000}"/>
    <cellStyle name="ItemtomorrowLastRO" xfId="11782" xr:uid="{00000000-0005-0000-0000-000057310000}"/>
    <cellStyle name="ItemtomorrowLastRO 2" xfId="11783" xr:uid="{00000000-0005-0000-0000-000058310000}"/>
    <cellStyle name="ItemtomorrowRO" xfId="11784" xr:uid="{00000000-0005-0000-0000-000059310000}"/>
    <cellStyle name="ItemtomorrowRO 2" xfId="11785" xr:uid="{00000000-0005-0000-0000-00005A310000}"/>
    <cellStyle name="Itemyesterday" xfId="11786" xr:uid="{00000000-0005-0000-0000-00005B310000}"/>
    <cellStyle name="Itemyesterday 2" xfId="11787" xr:uid="{00000000-0005-0000-0000-00005C310000}"/>
    <cellStyle name="ItemyesterdayLast" xfId="11788" xr:uid="{00000000-0005-0000-0000-00005D310000}"/>
    <cellStyle name="ItemyesterdayLast 2" xfId="11789" xr:uid="{00000000-0005-0000-0000-00005E310000}"/>
    <cellStyle name="LeapYears" xfId="11790" xr:uid="{00000000-0005-0000-0000-00005F310000}"/>
    <cellStyle name="Link" xfId="11791" xr:uid="{00000000-0005-0000-0000-000060310000}"/>
    <cellStyle name="Link 2" xfId="11792" xr:uid="{00000000-0005-0000-0000-000061310000}"/>
    <cellStyle name="Linked Cell 10" xfId="11793" xr:uid="{00000000-0005-0000-0000-000062310000}"/>
    <cellStyle name="Linked Cell 11" xfId="11794" xr:uid="{00000000-0005-0000-0000-000063310000}"/>
    <cellStyle name="Linked Cell 12" xfId="11795" xr:uid="{00000000-0005-0000-0000-000064310000}"/>
    <cellStyle name="Linked Cell 2" xfId="11796" xr:uid="{00000000-0005-0000-0000-000065310000}"/>
    <cellStyle name="Linked Cell 2 2" xfId="11797" xr:uid="{00000000-0005-0000-0000-000066310000}"/>
    <cellStyle name="Linked Cell 2 2 2" xfId="11798" xr:uid="{00000000-0005-0000-0000-000067310000}"/>
    <cellStyle name="Linked Cell 2 2 2 2" xfId="11799" xr:uid="{00000000-0005-0000-0000-000068310000}"/>
    <cellStyle name="Linked Cell 2 2 3" xfId="11800" xr:uid="{00000000-0005-0000-0000-000069310000}"/>
    <cellStyle name="Linked Cell 2 2 3 2" xfId="11801" xr:uid="{00000000-0005-0000-0000-00006A310000}"/>
    <cellStyle name="Linked Cell 2 2 4" xfId="11802" xr:uid="{00000000-0005-0000-0000-00006B310000}"/>
    <cellStyle name="Linked Cell 2 3" xfId="11803" xr:uid="{00000000-0005-0000-0000-00006C310000}"/>
    <cellStyle name="Linked Cell 2 3 2" xfId="11804" xr:uid="{00000000-0005-0000-0000-00006D310000}"/>
    <cellStyle name="Linked Cell 2 4" xfId="11805" xr:uid="{00000000-0005-0000-0000-00006E310000}"/>
    <cellStyle name="Linked Cell 2 4 2" xfId="11806" xr:uid="{00000000-0005-0000-0000-00006F310000}"/>
    <cellStyle name="Linked Cell 2 5" xfId="11807" xr:uid="{00000000-0005-0000-0000-000070310000}"/>
    <cellStyle name="Linked Cell 2 6" xfId="11808" xr:uid="{00000000-0005-0000-0000-000071310000}"/>
    <cellStyle name="Linked Cell 3" xfId="11809" xr:uid="{00000000-0005-0000-0000-000072310000}"/>
    <cellStyle name="Linked Cell 3 2" xfId="11810" xr:uid="{00000000-0005-0000-0000-000073310000}"/>
    <cellStyle name="Linked Cell 3 2 2" xfId="11811" xr:uid="{00000000-0005-0000-0000-000074310000}"/>
    <cellStyle name="Linked Cell 3 2 2 2" xfId="11812" xr:uid="{00000000-0005-0000-0000-000075310000}"/>
    <cellStyle name="Linked Cell 3 2 3" xfId="11813" xr:uid="{00000000-0005-0000-0000-000076310000}"/>
    <cellStyle name="Linked Cell 3 3" xfId="11814" xr:uid="{00000000-0005-0000-0000-000077310000}"/>
    <cellStyle name="Linked Cell 3 4" xfId="11815" xr:uid="{00000000-0005-0000-0000-000078310000}"/>
    <cellStyle name="Linked Cell 4" xfId="11816" xr:uid="{00000000-0005-0000-0000-000079310000}"/>
    <cellStyle name="Linked Cell 4 2" xfId="11817" xr:uid="{00000000-0005-0000-0000-00007A310000}"/>
    <cellStyle name="Linked Cell 4 2 2" xfId="11818" xr:uid="{00000000-0005-0000-0000-00007B310000}"/>
    <cellStyle name="Linked Cell 4 3" xfId="11819" xr:uid="{00000000-0005-0000-0000-00007C310000}"/>
    <cellStyle name="Linked Cell 4 3 2" xfId="11820" xr:uid="{00000000-0005-0000-0000-00007D310000}"/>
    <cellStyle name="Linked Cell 4 4" xfId="11821" xr:uid="{00000000-0005-0000-0000-00007E310000}"/>
    <cellStyle name="Linked Cell 4 5" xfId="11822" xr:uid="{00000000-0005-0000-0000-00007F310000}"/>
    <cellStyle name="Linked Cell 5" xfId="11823" xr:uid="{00000000-0005-0000-0000-000080310000}"/>
    <cellStyle name="Linked Cell 5 2" xfId="11824" xr:uid="{00000000-0005-0000-0000-000081310000}"/>
    <cellStyle name="Linked Cell 5 3" xfId="11825" xr:uid="{00000000-0005-0000-0000-000082310000}"/>
    <cellStyle name="Linked Cell 6" xfId="11826" xr:uid="{00000000-0005-0000-0000-000083310000}"/>
    <cellStyle name="Linked Cell 6 2" xfId="11827" xr:uid="{00000000-0005-0000-0000-000084310000}"/>
    <cellStyle name="Linked Cell 7" xfId="11828" xr:uid="{00000000-0005-0000-0000-000085310000}"/>
    <cellStyle name="Linked Cell 7 2" xfId="11829" xr:uid="{00000000-0005-0000-0000-000086310000}"/>
    <cellStyle name="Linked Cell 8" xfId="11830" xr:uid="{00000000-0005-0000-0000-000087310000}"/>
    <cellStyle name="Linked Cell 8 2" xfId="11831" xr:uid="{00000000-0005-0000-0000-000088310000}"/>
    <cellStyle name="Linked Cell 9" xfId="11832" xr:uid="{00000000-0005-0000-0000-000089310000}"/>
    <cellStyle name="Linked Cell 9 2" xfId="11833" xr:uid="{00000000-0005-0000-0000-00008A310000}"/>
    <cellStyle name="Maintenance" xfId="11834" xr:uid="{00000000-0005-0000-0000-00008B310000}"/>
    <cellStyle name="Milliers [0]_Open&amp;Close" xfId="11835" xr:uid="{00000000-0005-0000-0000-00008C310000}"/>
    <cellStyle name="Milliers_Open&amp;Close" xfId="11836" xr:uid="{00000000-0005-0000-0000-00008D310000}"/>
    <cellStyle name="Moneda [0]_Mex-Braz-Arg" xfId="11837" xr:uid="{00000000-0005-0000-0000-00008E310000}"/>
    <cellStyle name="Moneda_Mex-Braz-Arg" xfId="11838" xr:uid="{00000000-0005-0000-0000-00008F310000}"/>
    <cellStyle name="Monétaire [0]_Open&amp;Close" xfId="11839" xr:uid="{00000000-0005-0000-0000-000090310000}"/>
    <cellStyle name="Monétaire_Open&amp;Close" xfId="11840" xr:uid="{00000000-0005-0000-0000-000091310000}"/>
    <cellStyle name="Month" xfId="11841" xr:uid="{00000000-0005-0000-0000-000092310000}"/>
    <cellStyle name="Month 2" xfId="11842" xr:uid="{00000000-0005-0000-0000-000093310000}"/>
    <cellStyle name="Month 2 2" xfId="11843" xr:uid="{00000000-0005-0000-0000-000094310000}"/>
    <cellStyle name="Month 3" xfId="11844" xr:uid="{00000000-0005-0000-0000-000095310000}"/>
    <cellStyle name="Neutral 10" xfId="11845" xr:uid="{00000000-0005-0000-0000-000096310000}"/>
    <cellStyle name="Neutral 11" xfId="11846" xr:uid="{00000000-0005-0000-0000-000097310000}"/>
    <cellStyle name="Neutral 12" xfId="11847" xr:uid="{00000000-0005-0000-0000-000098310000}"/>
    <cellStyle name="Neutral 2" xfId="11848" xr:uid="{00000000-0005-0000-0000-000099310000}"/>
    <cellStyle name="Neutral 2 2" xfId="11849" xr:uid="{00000000-0005-0000-0000-00009A310000}"/>
    <cellStyle name="Neutral 2 2 2" xfId="11850" xr:uid="{00000000-0005-0000-0000-00009B310000}"/>
    <cellStyle name="Neutral 2 2 2 2" xfId="11851" xr:uid="{00000000-0005-0000-0000-00009C310000}"/>
    <cellStyle name="Neutral 2 2 3" xfId="11852" xr:uid="{00000000-0005-0000-0000-00009D310000}"/>
    <cellStyle name="Neutral 2 2 3 2" xfId="11853" xr:uid="{00000000-0005-0000-0000-00009E310000}"/>
    <cellStyle name="Neutral 2 2 4" xfId="11854" xr:uid="{00000000-0005-0000-0000-00009F310000}"/>
    <cellStyle name="Neutral 2 3" xfId="11855" xr:uid="{00000000-0005-0000-0000-0000A0310000}"/>
    <cellStyle name="Neutral 2 3 2" xfId="11856" xr:uid="{00000000-0005-0000-0000-0000A1310000}"/>
    <cellStyle name="Neutral 2 4" xfId="11857" xr:uid="{00000000-0005-0000-0000-0000A2310000}"/>
    <cellStyle name="Neutral 2 4 2" xfId="11858" xr:uid="{00000000-0005-0000-0000-0000A3310000}"/>
    <cellStyle name="Neutral 2 5" xfId="11859" xr:uid="{00000000-0005-0000-0000-0000A4310000}"/>
    <cellStyle name="Neutral 2 5 2" xfId="11860" xr:uid="{00000000-0005-0000-0000-0000A5310000}"/>
    <cellStyle name="Neutral 2 6" xfId="11861" xr:uid="{00000000-0005-0000-0000-0000A6310000}"/>
    <cellStyle name="Neutral 2 7" xfId="11862" xr:uid="{00000000-0005-0000-0000-0000A7310000}"/>
    <cellStyle name="Neutral 3" xfId="11863" xr:uid="{00000000-0005-0000-0000-0000A8310000}"/>
    <cellStyle name="Neutral 3 2" xfId="11864" xr:uid="{00000000-0005-0000-0000-0000A9310000}"/>
    <cellStyle name="Neutral 3 2 2" xfId="11865" xr:uid="{00000000-0005-0000-0000-0000AA310000}"/>
    <cellStyle name="Neutral 3 2 2 2" xfId="11866" xr:uid="{00000000-0005-0000-0000-0000AB310000}"/>
    <cellStyle name="Neutral 3 2 3" xfId="11867" xr:uid="{00000000-0005-0000-0000-0000AC310000}"/>
    <cellStyle name="Neutral 3 3" xfId="11868" xr:uid="{00000000-0005-0000-0000-0000AD310000}"/>
    <cellStyle name="Neutral 3 4" xfId="11869" xr:uid="{00000000-0005-0000-0000-0000AE310000}"/>
    <cellStyle name="Neutral 4" xfId="11870" xr:uid="{00000000-0005-0000-0000-0000AF310000}"/>
    <cellStyle name="Neutral 4 2" xfId="11871" xr:uid="{00000000-0005-0000-0000-0000B0310000}"/>
    <cellStyle name="Neutral 4 2 2" xfId="11872" xr:uid="{00000000-0005-0000-0000-0000B1310000}"/>
    <cellStyle name="Neutral 4 2 2 2" xfId="11873" xr:uid="{00000000-0005-0000-0000-0000B2310000}"/>
    <cellStyle name="Neutral 4 2 3" xfId="11874" xr:uid="{00000000-0005-0000-0000-0000B3310000}"/>
    <cellStyle name="Neutral 4 3" xfId="11875" xr:uid="{00000000-0005-0000-0000-0000B4310000}"/>
    <cellStyle name="Neutral 4 4" xfId="11876" xr:uid="{00000000-0005-0000-0000-0000B5310000}"/>
    <cellStyle name="Neutral 5" xfId="11877" xr:uid="{00000000-0005-0000-0000-0000B6310000}"/>
    <cellStyle name="Neutral 5 2" xfId="11878" xr:uid="{00000000-0005-0000-0000-0000B7310000}"/>
    <cellStyle name="Neutral 5 3" xfId="11879" xr:uid="{00000000-0005-0000-0000-0000B8310000}"/>
    <cellStyle name="Neutral 6" xfId="11880" xr:uid="{00000000-0005-0000-0000-0000B9310000}"/>
    <cellStyle name="Neutral 6 2" xfId="11881" xr:uid="{00000000-0005-0000-0000-0000BA310000}"/>
    <cellStyle name="Neutral 7" xfId="11882" xr:uid="{00000000-0005-0000-0000-0000BB310000}"/>
    <cellStyle name="Neutral 7 2" xfId="11883" xr:uid="{00000000-0005-0000-0000-0000BC310000}"/>
    <cellStyle name="Neutral 8" xfId="11884" xr:uid="{00000000-0005-0000-0000-0000BD310000}"/>
    <cellStyle name="Neutral 8 2" xfId="11885" xr:uid="{00000000-0005-0000-0000-0000BE310000}"/>
    <cellStyle name="Neutral 9" xfId="11886" xr:uid="{00000000-0005-0000-0000-0000BF310000}"/>
    <cellStyle name="Neutral 9 2" xfId="11887" xr:uid="{00000000-0005-0000-0000-0000C0310000}"/>
    <cellStyle name="NIS" xfId="11888" xr:uid="{00000000-0005-0000-0000-0000C1310000}"/>
    <cellStyle name="no dec" xfId="11889" xr:uid="{00000000-0005-0000-0000-0000C2310000}"/>
    <cellStyle name="no dec 2" xfId="11890" xr:uid="{00000000-0005-0000-0000-0000C3310000}"/>
    <cellStyle name="no dec 2 2" xfId="11891" xr:uid="{00000000-0005-0000-0000-0000C4310000}"/>
    <cellStyle name="no dec 2 2 2" xfId="11892" xr:uid="{00000000-0005-0000-0000-0000C5310000}"/>
    <cellStyle name="no dec 2 3" xfId="11893" xr:uid="{00000000-0005-0000-0000-0000C6310000}"/>
    <cellStyle name="no dec 3" xfId="11894" xr:uid="{00000000-0005-0000-0000-0000C7310000}"/>
    <cellStyle name="no dec 3 2" xfId="11895" xr:uid="{00000000-0005-0000-0000-0000C8310000}"/>
    <cellStyle name="no dec 4" xfId="11896" xr:uid="{00000000-0005-0000-0000-0000C9310000}"/>
    <cellStyle name="no dec 4 2" xfId="11897" xr:uid="{00000000-0005-0000-0000-0000CA310000}"/>
    <cellStyle name="no dec 5" xfId="11898" xr:uid="{00000000-0005-0000-0000-0000CB310000}"/>
    <cellStyle name="no dec 5 2" xfId="11899" xr:uid="{00000000-0005-0000-0000-0000CC310000}"/>
    <cellStyle name="no dec 6" xfId="11900" xr:uid="{00000000-0005-0000-0000-0000CD310000}"/>
    <cellStyle name="no dec 6 2" xfId="11901" xr:uid="{00000000-0005-0000-0000-0000CE310000}"/>
    <cellStyle name="no dec 6 2 2" xfId="11902" xr:uid="{00000000-0005-0000-0000-0000CF310000}"/>
    <cellStyle name="no dec 6 3" xfId="11903" xr:uid="{00000000-0005-0000-0000-0000D0310000}"/>
    <cellStyle name="no dec 6 3 2" xfId="11904" xr:uid="{00000000-0005-0000-0000-0000D1310000}"/>
    <cellStyle name="no dec 6 4" xfId="11905" xr:uid="{00000000-0005-0000-0000-0000D2310000}"/>
    <cellStyle name="no dec 7" xfId="11906" xr:uid="{00000000-0005-0000-0000-0000D3310000}"/>
    <cellStyle name="no dec 8" xfId="11907" xr:uid="{00000000-0005-0000-0000-0000D4310000}"/>
    <cellStyle name="no dst" xfId="11908" xr:uid="{00000000-0005-0000-0000-0000D5310000}"/>
    <cellStyle name="no dst 2" xfId="11909" xr:uid="{00000000-0005-0000-0000-0000D6310000}"/>
    <cellStyle name="NoPattern" xfId="11910" xr:uid="{00000000-0005-0000-0000-0000D7310000}"/>
    <cellStyle name="NoPattern 2" xfId="11911" xr:uid="{00000000-0005-0000-0000-0000D8310000}"/>
    <cellStyle name="Normal" xfId="0" builtinId="0"/>
    <cellStyle name="Normal - Styl_CCR" xfId="11912" xr:uid="{00000000-0005-0000-0000-0000DA310000}"/>
    <cellStyle name="Normal - Style1" xfId="11913" xr:uid="{00000000-0005-0000-0000-0000DB310000}"/>
    <cellStyle name="Normal - Style1 2" xfId="11914" xr:uid="{00000000-0005-0000-0000-0000DC310000}"/>
    <cellStyle name="Normal - Style1 2 2" xfId="11915" xr:uid="{00000000-0005-0000-0000-0000DD310000}"/>
    <cellStyle name="Normal - Style1 2 2 2" xfId="20460" xr:uid="{00000000-0005-0000-0000-0000DE310000}"/>
    <cellStyle name="Normal - Style1 2 3" xfId="11916" xr:uid="{00000000-0005-0000-0000-0000DF310000}"/>
    <cellStyle name="Normal - Style1 2 3 2" xfId="20461" xr:uid="{00000000-0005-0000-0000-0000E0310000}"/>
    <cellStyle name="Normal - Style1 2 4" xfId="11917" xr:uid="{00000000-0005-0000-0000-0000E1310000}"/>
    <cellStyle name="Normal - Style1 2 4 2" xfId="20462" xr:uid="{00000000-0005-0000-0000-0000E2310000}"/>
    <cellStyle name="Normal - Style1 2 5" xfId="11918" xr:uid="{00000000-0005-0000-0000-0000E3310000}"/>
    <cellStyle name="Normal - Style1 2 5 2" xfId="20463" xr:uid="{00000000-0005-0000-0000-0000E4310000}"/>
    <cellStyle name="Normal - Style1 2 6" xfId="11919" xr:uid="{00000000-0005-0000-0000-0000E5310000}"/>
    <cellStyle name="Normal - Style1 2 6 2" xfId="20464" xr:uid="{00000000-0005-0000-0000-0000E6310000}"/>
    <cellStyle name="Normal - Style1 2 7" xfId="11920" xr:uid="{00000000-0005-0000-0000-0000E7310000}"/>
    <cellStyle name="Normal - Style1 2 7 2" xfId="20465" xr:uid="{00000000-0005-0000-0000-0000E8310000}"/>
    <cellStyle name="Normal - Style1 3" xfId="11921" xr:uid="{00000000-0005-0000-0000-0000E9310000}"/>
    <cellStyle name="Normal - Style1 3 2" xfId="11922" xr:uid="{00000000-0005-0000-0000-0000EA310000}"/>
    <cellStyle name="Normal - Style1 3 2 2" xfId="20466" xr:uid="{00000000-0005-0000-0000-0000EB310000}"/>
    <cellStyle name="Normal - Style1 3 3" xfId="11923" xr:uid="{00000000-0005-0000-0000-0000EC310000}"/>
    <cellStyle name="Normal - Style1 3 3 2" xfId="20467" xr:uid="{00000000-0005-0000-0000-0000ED310000}"/>
    <cellStyle name="Normal - Style1 4" xfId="11924" xr:uid="{00000000-0005-0000-0000-0000EE310000}"/>
    <cellStyle name="Normal - Style1 4 2" xfId="20468" xr:uid="{00000000-0005-0000-0000-0000EF310000}"/>
    <cellStyle name="Normal - Style1 5" xfId="11925" xr:uid="{00000000-0005-0000-0000-0000F0310000}"/>
    <cellStyle name="Normal - Style1 5 2" xfId="20469" xr:uid="{00000000-0005-0000-0000-0000F1310000}"/>
    <cellStyle name="Normal - Style1 6" xfId="11926" xr:uid="{00000000-0005-0000-0000-0000F2310000}"/>
    <cellStyle name="Normal - Style1 6 2" xfId="20470" xr:uid="{00000000-0005-0000-0000-0000F3310000}"/>
    <cellStyle name="Normal - Style1 7" xfId="11927" xr:uid="{00000000-0005-0000-0000-0000F4310000}"/>
    <cellStyle name="Normal - Style1 7 2" xfId="20471" xr:uid="{00000000-0005-0000-0000-0000F5310000}"/>
    <cellStyle name="Normal - Style1 8" xfId="11928" xr:uid="{00000000-0005-0000-0000-0000F6310000}"/>
    <cellStyle name="Normal - Style1 8 2" xfId="20472" xr:uid="{00000000-0005-0000-0000-0000F7310000}"/>
    <cellStyle name="Normal - Style1 9" xfId="11929" xr:uid="{00000000-0005-0000-0000-0000F8310000}"/>
    <cellStyle name="Normal - Style2" xfId="11930" xr:uid="{00000000-0005-0000-0000-0000F9310000}"/>
    <cellStyle name="Normal - Style2 2" xfId="11931" xr:uid="{00000000-0005-0000-0000-0000FA310000}"/>
    <cellStyle name="Normal - Style2 2 2" xfId="11932" xr:uid="{00000000-0005-0000-0000-0000FB310000}"/>
    <cellStyle name="Normal - Style2 2 3" xfId="20473" xr:uid="{00000000-0005-0000-0000-0000FC310000}"/>
    <cellStyle name="Normal - Style2 3" xfId="11933" xr:uid="{00000000-0005-0000-0000-0000FD310000}"/>
    <cellStyle name="Normal - Style2 3 2" xfId="11934" xr:uid="{00000000-0005-0000-0000-0000FE310000}"/>
    <cellStyle name="Normal - Style2 3 3" xfId="20474" xr:uid="{00000000-0005-0000-0000-0000FF310000}"/>
    <cellStyle name="Normal - Style2 4" xfId="11935" xr:uid="{00000000-0005-0000-0000-000000320000}"/>
    <cellStyle name="Normal - Style3" xfId="11936" xr:uid="{00000000-0005-0000-0000-000001320000}"/>
    <cellStyle name="Normal - Style3 2" xfId="11937" xr:uid="{00000000-0005-0000-0000-000002320000}"/>
    <cellStyle name="Normal - Style3 2 2" xfId="11938" xr:uid="{00000000-0005-0000-0000-000003320000}"/>
    <cellStyle name="Normal - Style3 2 3" xfId="20475" xr:uid="{00000000-0005-0000-0000-000004320000}"/>
    <cellStyle name="Normal - Style3 3" xfId="11939" xr:uid="{00000000-0005-0000-0000-000005320000}"/>
    <cellStyle name="Normal - Style3 3 2" xfId="11940" xr:uid="{00000000-0005-0000-0000-000006320000}"/>
    <cellStyle name="Normal - Style3 3 3" xfId="20476" xr:uid="{00000000-0005-0000-0000-000007320000}"/>
    <cellStyle name="Normal - Style3 4" xfId="11941" xr:uid="{00000000-0005-0000-0000-000008320000}"/>
    <cellStyle name="Normal - Style4" xfId="11942" xr:uid="{00000000-0005-0000-0000-000009320000}"/>
    <cellStyle name="Normal - Style4 2" xfId="11943" xr:uid="{00000000-0005-0000-0000-00000A320000}"/>
    <cellStyle name="Normal - Style4 2 2" xfId="11944" xr:uid="{00000000-0005-0000-0000-00000B320000}"/>
    <cellStyle name="Normal - Style4 2 3" xfId="20477" xr:uid="{00000000-0005-0000-0000-00000C320000}"/>
    <cellStyle name="Normal - Style4 3" xfId="11945" xr:uid="{00000000-0005-0000-0000-00000D320000}"/>
    <cellStyle name="Normal - Style4 3 2" xfId="11946" xr:uid="{00000000-0005-0000-0000-00000E320000}"/>
    <cellStyle name="Normal - Style4 3 3" xfId="20478" xr:uid="{00000000-0005-0000-0000-00000F320000}"/>
    <cellStyle name="Normal - Style4 4" xfId="11947" xr:uid="{00000000-0005-0000-0000-000010320000}"/>
    <cellStyle name="Normal - Style5" xfId="11948" xr:uid="{00000000-0005-0000-0000-000011320000}"/>
    <cellStyle name="Normal - Style5 2" xfId="11949" xr:uid="{00000000-0005-0000-0000-000012320000}"/>
    <cellStyle name="Normal - Style5 2 2" xfId="11950" xr:uid="{00000000-0005-0000-0000-000013320000}"/>
    <cellStyle name="Normal - Style5 2 3" xfId="20479" xr:uid="{00000000-0005-0000-0000-000014320000}"/>
    <cellStyle name="Normal - Style5 3" xfId="11951" xr:uid="{00000000-0005-0000-0000-000015320000}"/>
    <cellStyle name="Normal - Style5 3 2" xfId="11952" xr:uid="{00000000-0005-0000-0000-000016320000}"/>
    <cellStyle name="Normal - Style5 3 3" xfId="20480" xr:uid="{00000000-0005-0000-0000-000017320000}"/>
    <cellStyle name="Normal - Style5 4" xfId="11953" xr:uid="{00000000-0005-0000-0000-000018320000}"/>
    <cellStyle name="Normal - Style6" xfId="11954" xr:uid="{00000000-0005-0000-0000-000019320000}"/>
    <cellStyle name="Normal - Style6 2" xfId="11955" xr:uid="{00000000-0005-0000-0000-00001A320000}"/>
    <cellStyle name="Normal - Style6 2 2" xfId="11956" xr:uid="{00000000-0005-0000-0000-00001B320000}"/>
    <cellStyle name="Normal - Style6 2 3" xfId="20481" xr:uid="{00000000-0005-0000-0000-00001C320000}"/>
    <cellStyle name="Normal - Style6 3" xfId="11957" xr:uid="{00000000-0005-0000-0000-00001D320000}"/>
    <cellStyle name="Normal - Style6 3 2" xfId="11958" xr:uid="{00000000-0005-0000-0000-00001E320000}"/>
    <cellStyle name="Normal - Style6 3 3" xfId="20482" xr:uid="{00000000-0005-0000-0000-00001F320000}"/>
    <cellStyle name="Normal - Style6 4" xfId="11959" xr:uid="{00000000-0005-0000-0000-000020320000}"/>
    <cellStyle name="Normal - Style7" xfId="11960" xr:uid="{00000000-0005-0000-0000-000021320000}"/>
    <cellStyle name="Normal - Style7 2" xfId="11961" xr:uid="{00000000-0005-0000-0000-000022320000}"/>
    <cellStyle name="Normal - Style7 2 2" xfId="11962" xr:uid="{00000000-0005-0000-0000-000023320000}"/>
    <cellStyle name="Normal - Style7 2 3" xfId="20483" xr:uid="{00000000-0005-0000-0000-000024320000}"/>
    <cellStyle name="Normal - Style7 3" xfId="11963" xr:uid="{00000000-0005-0000-0000-000025320000}"/>
    <cellStyle name="Normal - Style7 3 2" xfId="11964" xr:uid="{00000000-0005-0000-0000-000026320000}"/>
    <cellStyle name="Normal - Style7 3 3" xfId="20484" xr:uid="{00000000-0005-0000-0000-000027320000}"/>
    <cellStyle name="Normal - Style7 4" xfId="11965" xr:uid="{00000000-0005-0000-0000-000028320000}"/>
    <cellStyle name="Normal - Style8" xfId="11966" xr:uid="{00000000-0005-0000-0000-000029320000}"/>
    <cellStyle name="Normal - Style8 2" xfId="11967" xr:uid="{00000000-0005-0000-0000-00002A320000}"/>
    <cellStyle name="Normal - Style8 2 2" xfId="11968" xr:uid="{00000000-0005-0000-0000-00002B320000}"/>
    <cellStyle name="Normal - Style8 2 3" xfId="20485" xr:uid="{00000000-0005-0000-0000-00002C320000}"/>
    <cellStyle name="Normal - Style8 3" xfId="11969" xr:uid="{00000000-0005-0000-0000-00002D320000}"/>
    <cellStyle name="Normal - Style8 3 2" xfId="11970" xr:uid="{00000000-0005-0000-0000-00002E320000}"/>
    <cellStyle name="Normal - Style8 3 3" xfId="20486" xr:uid="{00000000-0005-0000-0000-00002F320000}"/>
    <cellStyle name="Normal - Style8 4" xfId="11971" xr:uid="{00000000-0005-0000-0000-000030320000}"/>
    <cellStyle name="Normal - Styln" xfId="11972" xr:uid="{00000000-0005-0000-0000-000031320000}"/>
    <cellStyle name="Normal - Styln 2" xfId="20487" xr:uid="{00000000-0005-0000-0000-000032320000}"/>
    <cellStyle name="Normal (bottom)" xfId="11973" xr:uid="{00000000-0005-0000-0000-000033320000}"/>
    <cellStyle name="Normal (bottom) 2" xfId="11974" xr:uid="{00000000-0005-0000-0000-000034320000}"/>
    <cellStyle name="Normal (bottom) 2 2" xfId="20489" xr:uid="{00000000-0005-0000-0000-000035320000}"/>
    <cellStyle name="Normal (bottom) 3" xfId="11975" xr:uid="{00000000-0005-0000-0000-000036320000}"/>
    <cellStyle name="Normal (bottom) 3 2" xfId="11976" xr:uid="{00000000-0005-0000-0000-000037320000}"/>
    <cellStyle name="Normal (bottom) 3 2 2" xfId="20491" xr:uid="{00000000-0005-0000-0000-000038320000}"/>
    <cellStyle name="Normal (bottom) 3 3" xfId="20490" xr:uid="{00000000-0005-0000-0000-000039320000}"/>
    <cellStyle name="Normal (bottom) 4" xfId="11977" xr:uid="{00000000-0005-0000-0000-00003A320000}"/>
    <cellStyle name="Normal (bottom) 4 2" xfId="11978" xr:uid="{00000000-0005-0000-0000-00003B320000}"/>
    <cellStyle name="Normal (bottom) 4 2 2" xfId="20493" xr:uid="{00000000-0005-0000-0000-00003C320000}"/>
    <cellStyle name="Normal (bottom) 4 3" xfId="20492" xr:uid="{00000000-0005-0000-0000-00003D320000}"/>
    <cellStyle name="Normal (bottom) 5" xfId="11979" xr:uid="{00000000-0005-0000-0000-00003E320000}"/>
    <cellStyle name="Normal (bottom) 5 2" xfId="11980" xr:uid="{00000000-0005-0000-0000-00003F320000}"/>
    <cellStyle name="Normal (bottom) 5 2 2" xfId="20495" xr:uid="{00000000-0005-0000-0000-000040320000}"/>
    <cellStyle name="Normal (bottom) 5 3" xfId="20494" xr:uid="{00000000-0005-0000-0000-000041320000}"/>
    <cellStyle name="Normal (bottom) 6" xfId="20488" xr:uid="{00000000-0005-0000-0000-000042320000}"/>
    <cellStyle name="Normal (grey)" xfId="11981" xr:uid="{00000000-0005-0000-0000-000043320000}"/>
    <cellStyle name="Normal (grey) 2" xfId="20496" xr:uid="{00000000-0005-0000-0000-000044320000}"/>
    <cellStyle name="Normal (left)" xfId="11982" xr:uid="{00000000-0005-0000-0000-000045320000}"/>
    <cellStyle name="Normal (left) 2" xfId="11983" xr:uid="{00000000-0005-0000-0000-000046320000}"/>
    <cellStyle name="Normal (left) 2 2" xfId="20498" xr:uid="{00000000-0005-0000-0000-000047320000}"/>
    <cellStyle name="Normal (left) 3" xfId="11984" xr:uid="{00000000-0005-0000-0000-000048320000}"/>
    <cellStyle name="Normal (left) 3 2" xfId="11985" xr:uid="{00000000-0005-0000-0000-000049320000}"/>
    <cellStyle name="Normal (left) 3 2 2" xfId="20500" xr:uid="{00000000-0005-0000-0000-00004A320000}"/>
    <cellStyle name="Normal (left) 3 3" xfId="20499" xr:uid="{00000000-0005-0000-0000-00004B320000}"/>
    <cellStyle name="Normal (left) 4" xfId="11986" xr:uid="{00000000-0005-0000-0000-00004C320000}"/>
    <cellStyle name="Normal (left) 4 2" xfId="11987" xr:uid="{00000000-0005-0000-0000-00004D320000}"/>
    <cellStyle name="Normal (left) 4 2 2" xfId="20502" xr:uid="{00000000-0005-0000-0000-00004E320000}"/>
    <cellStyle name="Normal (left) 4 3" xfId="20501" xr:uid="{00000000-0005-0000-0000-00004F320000}"/>
    <cellStyle name="Normal (left) 5" xfId="11988" xr:uid="{00000000-0005-0000-0000-000050320000}"/>
    <cellStyle name="Normal (left) 5 2" xfId="11989" xr:uid="{00000000-0005-0000-0000-000051320000}"/>
    <cellStyle name="Normal (left) 5 2 2" xfId="20504" xr:uid="{00000000-0005-0000-0000-000052320000}"/>
    <cellStyle name="Normal (left) 5 3" xfId="20503" xr:uid="{00000000-0005-0000-0000-000053320000}"/>
    <cellStyle name="Normal (left) 6" xfId="20497" xr:uid="{00000000-0005-0000-0000-000054320000}"/>
    <cellStyle name="Normal (middle)" xfId="11990" xr:uid="{00000000-0005-0000-0000-000055320000}"/>
    <cellStyle name="Normal (middle) 2" xfId="11991" xr:uid="{00000000-0005-0000-0000-000056320000}"/>
    <cellStyle name="Normal (middle) 2 2" xfId="20506" xr:uid="{00000000-0005-0000-0000-000057320000}"/>
    <cellStyle name="Normal (middle) 3" xfId="11992" xr:uid="{00000000-0005-0000-0000-000058320000}"/>
    <cellStyle name="Normal (middle) 3 2" xfId="11993" xr:uid="{00000000-0005-0000-0000-000059320000}"/>
    <cellStyle name="Normal (middle) 3 2 2" xfId="20508" xr:uid="{00000000-0005-0000-0000-00005A320000}"/>
    <cellStyle name="Normal (middle) 3 3" xfId="20507" xr:uid="{00000000-0005-0000-0000-00005B320000}"/>
    <cellStyle name="Normal (middle) 4" xfId="11994" xr:uid="{00000000-0005-0000-0000-00005C320000}"/>
    <cellStyle name="Normal (middle) 4 2" xfId="11995" xr:uid="{00000000-0005-0000-0000-00005D320000}"/>
    <cellStyle name="Normal (middle) 4 2 2" xfId="20510" xr:uid="{00000000-0005-0000-0000-00005E320000}"/>
    <cellStyle name="Normal (middle) 4 3" xfId="20509" xr:uid="{00000000-0005-0000-0000-00005F320000}"/>
    <cellStyle name="Normal (middle) 5" xfId="11996" xr:uid="{00000000-0005-0000-0000-000060320000}"/>
    <cellStyle name="Normal (middle) 5 2" xfId="11997" xr:uid="{00000000-0005-0000-0000-000061320000}"/>
    <cellStyle name="Normal (middle) 5 2 2" xfId="20512" xr:uid="{00000000-0005-0000-0000-000062320000}"/>
    <cellStyle name="Normal (middle) 5 3" xfId="20511" xr:uid="{00000000-0005-0000-0000-000063320000}"/>
    <cellStyle name="Normal (middle) 6" xfId="20505" xr:uid="{00000000-0005-0000-0000-000064320000}"/>
    <cellStyle name="Normal (right)" xfId="11998" xr:uid="{00000000-0005-0000-0000-000065320000}"/>
    <cellStyle name="Normal (right) 2" xfId="11999" xr:uid="{00000000-0005-0000-0000-000066320000}"/>
    <cellStyle name="Normal (right) 2 2" xfId="20514" xr:uid="{00000000-0005-0000-0000-000067320000}"/>
    <cellStyle name="Normal (right) 3" xfId="12000" xr:uid="{00000000-0005-0000-0000-000068320000}"/>
    <cellStyle name="Normal (right) 3 2" xfId="12001" xr:uid="{00000000-0005-0000-0000-000069320000}"/>
    <cellStyle name="Normal (right) 3 2 2" xfId="20516" xr:uid="{00000000-0005-0000-0000-00006A320000}"/>
    <cellStyle name="Normal (right) 3 3" xfId="20515" xr:uid="{00000000-0005-0000-0000-00006B320000}"/>
    <cellStyle name="Normal (right) 4" xfId="12002" xr:uid="{00000000-0005-0000-0000-00006C320000}"/>
    <cellStyle name="Normal (right) 4 2" xfId="12003" xr:uid="{00000000-0005-0000-0000-00006D320000}"/>
    <cellStyle name="Normal (right) 4 2 2" xfId="20518" xr:uid="{00000000-0005-0000-0000-00006E320000}"/>
    <cellStyle name="Normal (right) 4 3" xfId="20517" xr:uid="{00000000-0005-0000-0000-00006F320000}"/>
    <cellStyle name="Normal (right) 5" xfId="12004" xr:uid="{00000000-0005-0000-0000-000070320000}"/>
    <cellStyle name="Normal (right) 5 2" xfId="12005" xr:uid="{00000000-0005-0000-0000-000071320000}"/>
    <cellStyle name="Normal (right) 5 2 2" xfId="20520" xr:uid="{00000000-0005-0000-0000-000072320000}"/>
    <cellStyle name="Normal (right) 5 3" xfId="20519" xr:uid="{00000000-0005-0000-0000-000073320000}"/>
    <cellStyle name="Normal (right) 6" xfId="20513" xr:uid="{00000000-0005-0000-0000-000074320000}"/>
    <cellStyle name="Normal (top)" xfId="12006" xr:uid="{00000000-0005-0000-0000-000075320000}"/>
    <cellStyle name="Normal (top) 2" xfId="20521" xr:uid="{00000000-0005-0000-0000-000076320000}"/>
    <cellStyle name="Normal (white)" xfId="12007" xr:uid="{00000000-0005-0000-0000-000077320000}"/>
    <cellStyle name="Normal (white) 2" xfId="12008" xr:uid="{00000000-0005-0000-0000-000078320000}"/>
    <cellStyle name="Normal (white) 2 2" xfId="20523" xr:uid="{00000000-0005-0000-0000-000079320000}"/>
    <cellStyle name="Normal (white) 3" xfId="12009" xr:uid="{00000000-0005-0000-0000-00007A320000}"/>
    <cellStyle name="Normal (white) 3 2" xfId="12010" xr:uid="{00000000-0005-0000-0000-00007B320000}"/>
    <cellStyle name="Normal (white) 3 2 2" xfId="20525" xr:uid="{00000000-0005-0000-0000-00007C320000}"/>
    <cellStyle name="Normal (white) 3 3" xfId="20524" xr:uid="{00000000-0005-0000-0000-00007D320000}"/>
    <cellStyle name="Normal (white) 4" xfId="12011" xr:uid="{00000000-0005-0000-0000-00007E320000}"/>
    <cellStyle name="Normal (white) 4 2" xfId="12012" xr:uid="{00000000-0005-0000-0000-00007F320000}"/>
    <cellStyle name="Normal (white) 4 2 2" xfId="20527" xr:uid="{00000000-0005-0000-0000-000080320000}"/>
    <cellStyle name="Normal (white) 4 3" xfId="20526" xr:uid="{00000000-0005-0000-0000-000081320000}"/>
    <cellStyle name="Normal (white) 5" xfId="12013" xr:uid="{00000000-0005-0000-0000-000082320000}"/>
    <cellStyle name="Normal (white) 5 2" xfId="12014" xr:uid="{00000000-0005-0000-0000-000083320000}"/>
    <cellStyle name="Normal (white) 5 2 2" xfId="20529" xr:uid="{00000000-0005-0000-0000-000084320000}"/>
    <cellStyle name="Normal (white) 5 3" xfId="20528" xr:uid="{00000000-0005-0000-0000-000085320000}"/>
    <cellStyle name="Normal (white) 6" xfId="20522" xr:uid="{00000000-0005-0000-0000-000086320000}"/>
    <cellStyle name="Normal 10" xfId="12015" xr:uid="{00000000-0005-0000-0000-000087320000}"/>
    <cellStyle name="Normal 10 10" xfId="12016" xr:uid="{00000000-0005-0000-0000-000088320000}"/>
    <cellStyle name="Normal 10 10 2" xfId="12017" xr:uid="{00000000-0005-0000-0000-000089320000}"/>
    <cellStyle name="Normal 10 10 2 2" xfId="20531" xr:uid="{00000000-0005-0000-0000-00008A320000}"/>
    <cellStyle name="Normal 10 10 3" xfId="12018" xr:uid="{00000000-0005-0000-0000-00008B320000}"/>
    <cellStyle name="Normal 10 10 3 2" xfId="20532" xr:uid="{00000000-0005-0000-0000-00008C320000}"/>
    <cellStyle name="Normal 10 10 4" xfId="12019" xr:uid="{00000000-0005-0000-0000-00008D320000}"/>
    <cellStyle name="Normal 10 10 4 2" xfId="20533" xr:uid="{00000000-0005-0000-0000-00008E320000}"/>
    <cellStyle name="Normal 10 10 5" xfId="12020" xr:uid="{00000000-0005-0000-0000-00008F320000}"/>
    <cellStyle name="Normal 10 10 5 2" xfId="20534" xr:uid="{00000000-0005-0000-0000-000090320000}"/>
    <cellStyle name="Normal 10 10 6" xfId="20530" xr:uid="{00000000-0005-0000-0000-000091320000}"/>
    <cellStyle name="Normal 10 11" xfId="12021" xr:uid="{00000000-0005-0000-0000-000092320000}"/>
    <cellStyle name="Normal 10 11 2" xfId="12022" xr:uid="{00000000-0005-0000-0000-000093320000}"/>
    <cellStyle name="Normal 10 11 2 2" xfId="20536" xr:uid="{00000000-0005-0000-0000-000094320000}"/>
    <cellStyle name="Normal 10 11 3" xfId="12023" xr:uid="{00000000-0005-0000-0000-000095320000}"/>
    <cellStyle name="Normal 10 11 3 2" xfId="20537" xr:uid="{00000000-0005-0000-0000-000096320000}"/>
    <cellStyle name="Normal 10 11 4" xfId="12024" xr:uid="{00000000-0005-0000-0000-000097320000}"/>
    <cellStyle name="Normal 10 11 4 2" xfId="20538" xr:uid="{00000000-0005-0000-0000-000098320000}"/>
    <cellStyle name="Normal 10 11 5" xfId="12025" xr:uid="{00000000-0005-0000-0000-000099320000}"/>
    <cellStyle name="Normal 10 11 5 2" xfId="20539" xr:uid="{00000000-0005-0000-0000-00009A320000}"/>
    <cellStyle name="Normal 10 11 6" xfId="20535" xr:uid="{00000000-0005-0000-0000-00009B320000}"/>
    <cellStyle name="Normal 10 12" xfId="12026" xr:uid="{00000000-0005-0000-0000-00009C320000}"/>
    <cellStyle name="Normal 10 12 2" xfId="12027" xr:uid="{00000000-0005-0000-0000-00009D320000}"/>
    <cellStyle name="Normal 10 12 2 2" xfId="20541" xr:uid="{00000000-0005-0000-0000-00009E320000}"/>
    <cellStyle name="Normal 10 12 3" xfId="12028" xr:uid="{00000000-0005-0000-0000-00009F320000}"/>
    <cellStyle name="Normal 10 12 3 2" xfId="20542" xr:uid="{00000000-0005-0000-0000-0000A0320000}"/>
    <cellStyle name="Normal 10 12 4" xfId="12029" xr:uid="{00000000-0005-0000-0000-0000A1320000}"/>
    <cellStyle name="Normal 10 12 4 2" xfId="20543" xr:uid="{00000000-0005-0000-0000-0000A2320000}"/>
    <cellStyle name="Normal 10 12 5" xfId="20540" xr:uid="{00000000-0005-0000-0000-0000A3320000}"/>
    <cellStyle name="Normal 10 13" xfId="12030" xr:uid="{00000000-0005-0000-0000-0000A4320000}"/>
    <cellStyle name="Normal 10 13 2" xfId="12031" xr:uid="{00000000-0005-0000-0000-0000A5320000}"/>
    <cellStyle name="Normal 10 13 2 2" xfId="20545" xr:uid="{00000000-0005-0000-0000-0000A6320000}"/>
    <cellStyle name="Normal 10 13 3" xfId="12032" xr:uid="{00000000-0005-0000-0000-0000A7320000}"/>
    <cellStyle name="Normal 10 13 3 2" xfId="20546" xr:uid="{00000000-0005-0000-0000-0000A8320000}"/>
    <cellStyle name="Normal 10 13 4" xfId="12033" xr:uid="{00000000-0005-0000-0000-0000A9320000}"/>
    <cellStyle name="Normal 10 13 4 2" xfId="20547" xr:uid="{00000000-0005-0000-0000-0000AA320000}"/>
    <cellStyle name="Normal 10 13 5" xfId="20544" xr:uid="{00000000-0005-0000-0000-0000AB320000}"/>
    <cellStyle name="Normal 10 14" xfId="12034" xr:uid="{00000000-0005-0000-0000-0000AC320000}"/>
    <cellStyle name="Normal 10 14 2" xfId="12035" xr:uid="{00000000-0005-0000-0000-0000AD320000}"/>
    <cellStyle name="Normal 10 14 2 2" xfId="20549" xr:uid="{00000000-0005-0000-0000-0000AE320000}"/>
    <cellStyle name="Normal 10 14 3" xfId="12036" xr:uid="{00000000-0005-0000-0000-0000AF320000}"/>
    <cellStyle name="Normal 10 14 3 2" xfId="20550" xr:uid="{00000000-0005-0000-0000-0000B0320000}"/>
    <cellStyle name="Normal 10 14 4" xfId="12037" xr:uid="{00000000-0005-0000-0000-0000B1320000}"/>
    <cellStyle name="Normal 10 14 4 2" xfId="20551" xr:uid="{00000000-0005-0000-0000-0000B2320000}"/>
    <cellStyle name="Normal 10 14 5" xfId="20548" xr:uid="{00000000-0005-0000-0000-0000B3320000}"/>
    <cellStyle name="Normal 10 15" xfId="12038" xr:uid="{00000000-0005-0000-0000-0000B4320000}"/>
    <cellStyle name="Normal 10 15 2" xfId="12039" xr:uid="{00000000-0005-0000-0000-0000B5320000}"/>
    <cellStyle name="Normal 10 15 2 2" xfId="20553" xr:uid="{00000000-0005-0000-0000-0000B6320000}"/>
    <cellStyle name="Normal 10 15 3" xfId="12040" xr:uid="{00000000-0005-0000-0000-0000B7320000}"/>
    <cellStyle name="Normal 10 15 3 2" xfId="20554" xr:uid="{00000000-0005-0000-0000-0000B8320000}"/>
    <cellStyle name="Normal 10 15 4" xfId="12041" xr:uid="{00000000-0005-0000-0000-0000B9320000}"/>
    <cellStyle name="Normal 10 15 4 2" xfId="20555" xr:uid="{00000000-0005-0000-0000-0000BA320000}"/>
    <cellStyle name="Normal 10 15 5" xfId="20552" xr:uid="{00000000-0005-0000-0000-0000BB320000}"/>
    <cellStyle name="Normal 10 16" xfId="12042" xr:uid="{00000000-0005-0000-0000-0000BC320000}"/>
    <cellStyle name="Normal 10 16 2" xfId="12043" xr:uid="{00000000-0005-0000-0000-0000BD320000}"/>
    <cellStyle name="Normal 10 16 2 2" xfId="20557" xr:uid="{00000000-0005-0000-0000-0000BE320000}"/>
    <cellStyle name="Normal 10 16 3" xfId="12044" xr:uid="{00000000-0005-0000-0000-0000BF320000}"/>
    <cellStyle name="Normal 10 16 3 2" xfId="20558" xr:uid="{00000000-0005-0000-0000-0000C0320000}"/>
    <cellStyle name="Normal 10 16 4" xfId="12045" xr:uid="{00000000-0005-0000-0000-0000C1320000}"/>
    <cellStyle name="Normal 10 16 4 2" xfId="20559" xr:uid="{00000000-0005-0000-0000-0000C2320000}"/>
    <cellStyle name="Normal 10 16 5" xfId="20556" xr:uid="{00000000-0005-0000-0000-0000C3320000}"/>
    <cellStyle name="Normal 10 17" xfId="12046" xr:uid="{00000000-0005-0000-0000-0000C4320000}"/>
    <cellStyle name="Normal 10 17 2" xfId="12047" xr:uid="{00000000-0005-0000-0000-0000C5320000}"/>
    <cellStyle name="Normal 10 17 2 2" xfId="20561" xr:uid="{00000000-0005-0000-0000-0000C6320000}"/>
    <cellStyle name="Normal 10 17 3" xfId="12048" xr:uid="{00000000-0005-0000-0000-0000C7320000}"/>
    <cellStyle name="Normal 10 17 3 2" xfId="20562" xr:uid="{00000000-0005-0000-0000-0000C8320000}"/>
    <cellStyle name="Normal 10 17 4" xfId="12049" xr:uid="{00000000-0005-0000-0000-0000C9320000}"/>
    <cellStyle name="Normal 10 17 4 2" xfId="20563" xr:uid="{00000000-0005-0000-0000-0000CA320000}"/>
    <cellStyle name="Normal 10 17 5" xfId="20560" xr:uid="{00000000-0005-0000-0000-0000CB320000}"/>
    <cellStyle name="Normal 10 18" xfId="12050" xr:uid="{00000000-0005-0000-0000-0000CC320000}"/>
    <cellStyle name="Normal 10 18 2" xfId="12051" xr:uid="{00000000-0005-0000-0000-0000CD320000}"/>
    <cellStyle name="Normal 10 18 2 2" xfId="12052" xr:uid="{00000000-0005-0000-0000-0000CE320000}"/>
    <cellStyle name="Normal 10 18 2 2 2" xfId="12053" xr:uid="{00000000-0005-0000-0000-0000CF320000}"/>
    <cellStyle name="Normal 10 18 2 2 2 2" xfId="20567" xr:uid="{00000000-0005-0000-0000-0000D0320000}"/>
    <cellStyle name="Normal 10 18 2 2 3" xfId="20566" xr:uid="{00000000-0005-0000-0000-0000D1320000}"/>
    <cellStyle name="Normal 10 18 2 3" xfId="12054" xr:uid="{00000000-0005-0000-0000-0000D2320000}"/>
    <cellStyle name="Normal 10 18 2 3 2" xfId="20568" xr:uid="{00000000-0005-0000-0000-0000D3320000}"/>
    <cellStyle name="Normal 10 18 2 4" xfId="20565" xr:uid="{00000000-0005-0000-0000-0000D4320000}"/>
    <cellStyle name="Normal 10 18 3" xfId="12055" xr:uid="{00000000-0005-0000-0000-0000D5320000}"/>
    <cellStyle name="Normal 10 18 3 2" xfId="12056" xr:uid="{00000000-0005-0000-0000-0000D6320000}"/>
    <cellStyle name="Normal 10 18 3 2 2" xfId="20570" xr:uid="{00000000-0005-0000-0000-0000D7320000}"/>
    <cellStyle name="Normal 10 18 3 3" xfId="20569" xr:uid="{00000000-0005-0000-0000-0000D8320000}"/>
    <cellStyle name="Normal 10 18 4" xfId="12057" xr:uid="{00000000-0005-0000-0000-0000D9320000}"/>
    <cellStyle name="Normal 10 18 4 2" xfId="20571" xr:uid="{00000000-0005-0000-0000-0000DA320000}"/>
    <cellStyle name="Normal 10 18 5" xfId="20564" xr:uid="{00000000-0005-0000-0000-0000DB320000}"/>
    <cellStyle name="Normal 10 19" xfId="12058" xr:uid="{00000000-0005-0000-0000-0000DC320000}"/>
    <cellStyle name="Normal 10 19 2" xfId="20572" xr:uid="{00000000-0005-0000-0000-0000DD320000}"/>
    <cellStyle name="Normal 10 2" xfId="12059" xr:uid="{00000000-0005-0000-0000-0000DE320000}"/>
    <cellStyle name="Normal 10 2 10" xfId="12060" xr:uid="{00000000-0005-0000-0000-0000DF320000}"/>
    <cellStyle name="Normal 10 2 11" xfId="20573" xr:uid="{00000000-0005-0000-0000-0000E0320000}"/>
    <cellStyle name="Normal 10 2 2" xfId="12061" xr:uid="{00000000-0005-0000-0000-0000E1320000}"/>
    <cellStyle name="Normal 10 2 2 2" xfId="12062" xr:uid="{00000000-0005-0000-0000-0000E2320000}"/>
    <cellStyle name="Normal 10 2 2 2 2" xfId="12063" xr:uid="{00000000-0005-0000-0000-0000E3320000}"/>
    <cellStyle name="Normal 10 2 2 2 2 2" xfId="12064" xr:uid="{00000000-0005-0000-0000-0000E4320000}"/>
    <cellStyle name="Normal 10 2 2 2 2 2 2" xfId="20577" xr:uid="{00000000-0005-0000-0000-0000E5320000}"/>
    <cellStyle name="Normal 10 2 2 2 2 3" xfId="12065" xr:uid="{00000000-0005-0000-0000-0000E6320000}"/>
    <cellStyle name="Normal 10 2 2 2 2 3 2" xfId="20578" xr:uid="{00000000-0005-0000-0000-0000E7320000}"/>
    <cellStyle name="Normal 10 2 2 2 2 4" xfId="20576" xr:uid="{00000000-0005-0000-0000-0000E8320000}"/>
    <cellStyle name="Normal 10 2 2 2 3" xfId="12066" xr:uid="{00000000-0005-0000-0000-0000E9320000}"/>
    <cellStyle name="Normal 10 2 2 2 3 2" xfId="12067" xr:uid="{00000000-0005-0000-0000-0000EA320000}"/>
    <cellStyle name="Normal 10 2 2 2 3 2 2" xfId="20580" xr:uid="{00000000-0005-0000-0000-0000EB320000}"/>
    <cellStyle name="Normal 10 2 2 2 3 3" xfId="20579" xr:uid="{00000000-0005-0000-0000-0000EC320000}"/>
    <cellStyle name="Normal 10 2 2 2 4" xfId="12068" xr:uid="{00000000-0005-0000-0000-0000ED320000}"/>
    <cellStyle name="Normal 10 2 2 2 4 2" xfId="20581" xr:uid="{00000000-0005-0000-0000-0000EE320000}"/>
    <cellStyle name="Normal 10 2 2 2 5" xfId="20575" xr:uid="{00000000-0005-0000-0000-0000EF320000}"/>
    <cellStyle name="Normal 10 2 2 3" xfId="12069" xr:uid="{00000000-0005-0000-0000-0000F0320000}"/>
    <cellStyle name="Normal 10 2 2 3 2" xfId="12070" xr:uid="{00000000-0005-0000-0000-0000F1320000}"/>
    <cellStyle name="Normal 10 2 2 3 2 2" xfId="12071" xr:uid="{00000000-0005-0000-0000-0000F2320000}"/>
    <cellStyle name="Normal 10 2 2 3 2 2 2" xfId="20584" xr:uid="{00000000-0005-0000-0000-0000F3320000}"/>
    <cellStyle name="Normal 10 2 2 3 2 3" xfId="20583" xr:uid="{00000000-0005-0000-0000-0000F4320000}"/>
    <cellStyle name="Normal 10 2 2 3 3" xfId="12072" xr:uid="{00000000-0005-0000-0000-0000F5320000}"/>
    <cellStyle name="Normal 10 2 2 3 3 2" xfId="20585" xr:uid="{00000000-0005-0000-0000-0000F6320000}"/>
    <cellStyle name="Normal 10 2 2 3 4" xfId="20582" xr:uid="{00000000-0005-0000-0000-0000F7320000}"/>
    <cellStyle name="Normal 10 2 2 4" xfId="12073" xr:uid="{00000000-0005-0000-0000-0000F8320000}"/>
    <cellStyle name="Normal 10 2 2 4 2" xfId="12074" xr:uid="{00000000-0005-0000-0000-0000F9320000}"/>
    <cellStyle name="Normal 10 2 2 4 2 2" xfId="20587" xr:uid="{00000000-0005-0000-0000-0000FA320000}"/>
    <cellStyle name="Normal 10 2 2 4 3" xfId="20586" xr:uid="{00000000-0005-0000-0000-0000FB320000}"/>
    <cellStyle name="Normal 10 2 2 5" xfId="12075" xr:uid="{00000000-0005-0000-0000-0000FC320000}"/>
    <cellStyle name="Normal 10 2 2 5 2" xfId="20588" xr:uid="{00000000-0005-0000-0000-0000FD320000}"/>
    <cellStyle name="Normal 10 2 2 6" xfId="12076" xr:uid="{00000000-0005-0000-0000-0000FE320000}"/>
    <cellStyle name="Normal 10 2 2 6 2" xfId="20589" xr:uid="{00000000-0005-0000-0000-0000FF320000}"/>
    <cellStyle name="Normal 10 2 2 7" xfId="12077" xr:uid="{00000000-0005-0000-0000-000000330000}"/>
    <cellStyle name="Normal 10 2 2 7 2" xfId="20590" xr:uid="{00000000-0005-0000-0000-000001330000}"/>
    <cellStyle name="Normal 10 2 2 8" xfId="12078" xr:uid="{00000000-0005-0000-0000-000002330000}"/>
    <cellStyle name="Normal 10 2 2 8 2" xfId="20591" xr:uid="{00000000-0005-0000-0000-000003330000}"/>
    <cellStyle name="Normal 10 2 2 9" xfId="20574" xr:uid="{00000000-0005-0000-0000-000004330000}"/>
    <cellStyle name="Normal 10 2 3" xfId="12079" xr:uid="{00000000-0005-0000-0000-000005330000}"/>
    <cellStyle name="Normal 10 2 3 2" xfId="12080" xr:uid="{00000000-0005-0000-0000-000006330000}"/>
    <cellStyle name="Normal 10 2 3 2 2" xfId="12081" xr:uid="{00000000-0005-0000-0000-000007330000}"/>
    <cellStyle name="Normal 10 2 3 2 2 2" xfId="20594" xr:uid="{00000000-0005-0000-0000-000008330000}"/>
    <cellStyle name="Normal 10 2 3 2 3" xfId="12082" xr:uid="{00000000-0005-0000-0000-000009330000}"/>
    <cellStyle name="Normal 10 2 3 2 3 2" xfId="20595" xr:uid="{00000000-0005-0000-0000-00000A330000}"/>
    <cellStyle name="Normal 10 2 3 2 4" xfId="20593" xr:uid="{00000000-0005-0000-0000-00000B330000}"/>
    <cellStyle name="Normal 10 2 3 3" xfId="12083" xr:uid="{00000000-0005-0000-0000-00000C330000}"/>
    <cellStyle name="Normal 10 2 3 3 2" xfId="12084" xr:uid="{00000000-0005-0000-0000-00000D330000}"/>
    <cellStyle name="Normal 10 2 3 3 2 2" xfId="20597" xr:uid="{00000000-0005-0000-0000-00000E330000}"/>
    <cellStyle name="Normal 10 2 3 3 3" xfId="20596" xr:uid="{00000000-0005-0000-0000-00000F330000}"/>
    <cellStyle name="Normal 10 2 3 4" xfId="12085" xr:uid="{00000000-0005-0000-0000-000010330000}"/>
    <cellStyle name="Normal 10 2 3 4 2" xfId="20598" xr:uid="{00000000-0005-0000-0000-000011330000}"/>
    <cellStyle name="Normal 10 2 3 5" xfId="12086" xr:uid="{00000000-0005-0000-0000-000012330000}"/>
    <cellStyle name="Normal 10 2 3 5 2" xfId="20599" xr:uid="{00000000-0005-0000-0000-000013330000}"/>
    <cellStyle name="Normal 10 2 3 6" xfId="20592" xr:uid="{00000000-0005-0000-0000-000014330000}"/>
    <cellStyle name="Normal 10 2 4" xfId="12087" xr:uid="{00000000-0005-0000-0000-000015330000}"/>
    <cellStyle name="Normal 10 2 4 2" xfId="12088" xr:uid="{00000000-0005-0000-0000-000016330000}"/>
    <cellStyle name="Normal 10 2 4 2 2" xfId="12089" xr:uid="{00000000-0005-0000-0000-000017330000}"/>
    <cellStyle name="Normal 10 2 4 2 2 2" xfId="20602" xr:uid="{00000000-0005-0000-0000-000018330000}"/>
    <cellStyle name="Normal 10 2 4 2 3" xfId="20601" xr:uid="{00000000-0005-0000-0000-000019330000}"/>
    <cellStyle name="Normal 10 2 4 3" xfId="12090" xr:uid="{00000000-0005-0000-0000-00001A330000}"/>
    <cellStyle name="Normal 10 2 4 3 2" xfId="20603" xr:uid="{00000000-0005-0000-0000-00001B330000}"/>
    <cellStyle name="Normal 10 2 4 4" xfId="12091" xr:uid="{00000000-0005-0000-0000-00001C330000}"/>
    <cellStyle name="Normal 10 2 4 4 2" xfId="20604" xr:uid="{00000000-0005-0000-0000-00001D330000}"/>
    <cellStyle name="Normal 10 2 4 5" xfId="20600" xr:uid="{00000000-0005-0000-0000-00001E330000}"/>
    <cellStyle name="Normal 10 2 5" xfId="12092" xr:uid="{00000000-0005-0000-0000-00001F330000}"/>
    <cellStyle name="Normal 10 2 5 2" xfId="12093" xr:uid="{00000000-0005-0000-0000-000020330000}"/>
    <cellStyle name="Normal 10 2 5 2 2" xfId="20606" xr:uid="{00000000-0005-0000-0000-000021330000}"/>
    <cellStyle name="Normal 10 2 5 3" xfId="20605" xr:uid="{00000000-0005-0000-0000-000022330000}"/>
    <cellStyle name="Normal 10 2 6" xfId="12094" xr:uid="{00000000-0005-0000-0000-000023330000}"/>
    <cellStyle name="Normal 10 2 6 2" xfId="20607" xr:uid="{00000000-0005-0000-0000-000024330000}"/>
    <cellStyle name="Normal 10 2 7" xfId="12095" xr:uid="{00000000-0005-0000-0000-000025330000}"/>
    <cellStyle name="Normal 10 2 7 2" xfId="20608" xr:uid="{00000000-0005-0000-0000-000026330000}"/>
    <cellStyle name="Normal 10 2 8" xfId="12096" xr:uid="{00000000-0005-0000-0000-000027330000}"/>
    <cellStyle name="Normal 10 2 8 2" xfId="20609" xr:uid="{00000000-0005-0000-0000-000028330000}"/>
    <cellStyle name="Normal 10 2 9" xfId="12097" xr:uid="{00000000-0005-0000-0000-000029330000}"/>
    <cellStyle name="Normal 10 2 9 2" xfId="20610" xr:uid="{00000000-0005-0000-0000-00002A330000}"/>
    <cellStyle name="Normal 10 20" xfId="12098" xr:uid="{00000000-0005-0000-0000-00002B330000}"/>
    <cellStyle name="Normal 10 20 2" xfId="20611" xr:uid="{00000000-0005-0000-0000-00002C330000}"/>
    <cellStyle name="Normal 10 21" xfId="12099" xr:uid="{00000000-0005-0000-0000-00002D330000}"/>
    <cellStyle name="Normal 10 21 2" xfId="20612" xr:uid="{00000000-0005-0000-0000-00002E330000}"/>
    <cellStyle name="Normal 10 22" xfId="12100" xr:uid="{00000000-0005-0000-0000-00002F330000}"/>
    <cellStyle name="Normal 10 3" xfId="12101" xr:uid="{00000000-0005-0000-0000-000030330000}"/>
    <cellStyle name="Normal 10 3 10" xfId="20613" xr:uid="{00000000-0005-0000-0000-000031330000}"/>
    <cellStyle name="Normal 10 3 2" xfId="12102" xr:uid="{00000000-0005-0000-0000-000032330000}"/>
    <cellStyle name="Normal 10 3 2 2" xfId="12103" xr:uid="{00000000-0005-0000-0000-000033330000}"/>
    <cellStyle name="Normal 10 3 2 2 2" xfId="12104" xr:uid="{00000000-0005-0000-0000-000034330000}"/>
    <cellStyle name="Normal 10 3 2 2 2 2" xfId="20616" xr:uid="{00000000-0005-0000-0000-000035330000}"/>
    <cellStyle name="Normal 10 3 2 2 3" xfId="12105" xr:uid="{00000000-0005-0000-0000-000036330000}"/>
    <cellStyle name="Normal 10 3 2 2 3 2" xfId="20617" xr:uid="{00000000-0005-0000-0000-000037330000}"/>
    <cellStyle name="Normal 10 3 2 2 4" xfId="20615" xr:uid="{00000000-0005-0000-0000-000038330000}"/>
    <cellStyle name="Normal 10 3 2 3" xfId="12106" xr:uid="{00000000-0005-0000-0000-000039330000}"/>
    <cellStyle name="Normal 10 3 2 3 2" xfId="12107" xr:uid="{00000000-0005-0000-0000-00003A330000}"/>
    <cellStyle name="Normal 10 3 2 3 2 2" xfId="20619" xr:uid="{00000000-0005-0000-0000-00003B330000}"/>
    <cellStyle name="Normal 10 3 2 3 3" xfId="20618" xr:uid="{00000000-0005-0000-0000-00003C330000}"/>
    <cellStyle name="Normal 10 3 2 4" xfId="12108" xr:uid="{00000000-0005-0000-0000-00003D330000}"/>
    <cellStyle name="Normal 10 3 2 4 2" xfId="20620" xr:uid="{00000000-0005-0000-0000-00003E330000}"/>
    <cellStyle name="Normal 10 3 2 5" xfId="12109" xr:uid="{00000000-0005-0000-0000-00003F330000}"/>
    <cellStyle name="Normal 10 3 2 5 2" xfId="20621" xr:uid="{00000000-0005-0000-0000-000040330000}"/>
    <cellStyle name="Normal 10 3 2 6" xfId="12110" xr:uid="{00000000-0005-0000-0000-000041330000}"/>
    <cellStyle name="Normal 10 3 2 6 2" xfId="20622" xr:uid="{00000000-0005-0000-0000-000042330000}"/>
    <cellStyle name="Normal 10 3 2 7" xfId="12111" xr:uid="{00000000-0005-0000-0000-000043330000}"/>
    <cellStyle name="Normal 10 3 2 7 2" xfId="20623" xr:uid="{00000000-0005-0000-0000-000044330000}"/>
    <cellStyle name="Normal 10 3 2 8" xfId="20614" xr:uid="{00000000-0005-0000-0000-000045330000}"/>
    <cellStyle name="Normal 10 3 3" xfId="12112" xr:uid="{00000000-0005-0000-0000-000046330000}"/>
    <cellStyle name="Normal 10 3 3 2" xfId="12113" xr:uid="{00000000-0005-0000-0000-000047330000}"/>
    <cellStyle name="Normal 10 3 3 2 2" xfId="12114" xr:uid="{00000000-0005-0000-0000-000048330000}"/>
    <cellStyle name="Normal 10 3 3 2 2 2" xfId="20626" xr:uid="{00000000-0005-0000-0000-000049330000}"/>
    <cellStyle name="Normal 10 3 3 2 3" xfId="20625" xr:uid="{00000000-0005-0000-0000-00004A330000}"/>
    <cellStyle name="Normal 10 3 3 3" xfId="12115" xr:uid="{00000000-0005-0000-0000-00004B330000}"/>
    <cellStyle name="Normal 10 3 3 3 2" xfId="20627" xr:uid="{00000000-0005-0000-0000-00004C330000}"/>
    <cellStyle name="Normal 10 3 3 4" xfId="12116" xr:uid="{00000000-0005-0000-0000-00004D330000}"/>
    <cellStyle name="Normal 10 3 3 4 2" xfId="20628" xr:uid="{00000000-0005-0000-0000-00004E330000}"/>
    <cellStyle name="Normal 10 3 3 5" xfId="20624" xr:uid="{00000000-0005-0000-0000-00004F330000}"/>
    <cellStyle name="Normal 10 3 4" xfId="12117" xr:uid="{00000000-0005-0000-0000-000050330000}"/>
    <cellStyle name="Normal 10 3 4 2" xfId="12118" xr:uid="{00000000-0005-0000-0000-000051330000}"/>
    <cellStyle name="Normal 10 3 4 2 2" xfId="20630" xr:uid="{00000000-0005-0000-0000-000052330000}"/>
    <cellStyle name="Normal 10 3 4 3" xfId="12119" xr:uid="{00000000-0005-0000-0000-000053330000}"/>
    <cellStyle name="Normal 10 3 4 3 2" xfId="20631" xr:uid="{00000000-0005-0000-0000-000054330000}"/>
    <cellStyle name="Normal 10 3 4 4" xfId="20629" xr:uid="{00000000-0005-0000-0000-000055330000}"/>
    <cellStyle name="Normal 10 3 5" xfId="12120" xr:uid="{00000000-0005-0000-0000-000056330000}"/>
    <cellStyle name="Normal 10 3 5 2" xfId="20632" xr:uid="{00000000-0005-0000-0000-000057330000}"/>
    <cellStyle name="Normal 10 3 6" xfId="12121" xr:uid="{00000000-0005-0000-0000-000058330000}"/>
    <cellStyle name="Normal 10 3 6 2" xfId="20633" xr:uid="{00000000-0005-0000-0000-000059330000}"/>
    <cellStyle name="Normal 10 3 7" xfId="12122" xr:uid="{00000000-0005-0000-0000-00005A330000}"/>
    <cellStyle name="Normal 10 3 7 2" xfId="20634" xr:uid="{00000000-0005-0000-0000-00005B330000}"/>
    <cellStyle name="Normal 10 3 8" xfId="12123" xr:uid="{00000000-0005-0000-0000-00005C330000}"/>
    <cellStyle name="Normal 10 3 8 2" xfId="20635" xr:uid="{00000000-0005-0000-0000-00005D330000}"/>
    <cellStyle name="Normal 10 3 9" xfId="12124" xr:uid="{00000000-0005-0000-0000-00005E330000}"/>
    <cellStyle name="Normal 10 4" xfId="12125" xr:uid="{00000000-0005-0000-0000-00005F330000}"/>
    <cellStyle name="Normal 10 4 10" xfId="20636" xr:uid="{00000000-0005-0000-0000-000060330000}"/>
    <cellStyle name="Normal 10 4 2" xfId="12126" xr:uid="{00000000-0005-0000-0000-000061330000}"/>
    <cellStyle name="Normal 10 4 2 2" xfId="12127" xr:uid="{00000000-0005-0000-0000-000062330000}"/>
    <cellStyle name="Normal 10 4 2 2 2" xfId="12128" xr:uid="{00000000-0005-0000-0000-000063330000}"/>
    <cellStyle name="Normal 10 4 2 2 2 2" xfId="20639" xr:uid="{00000000-0005-0000-0000-000064330000}"/>
    <cellStyle name="Normal 10 4 2 2 3" xfId="12129" xr:uid="{00000000-0005-0000-0000-000065330000}"/>
    <cellStyle name="Normal 10 4 2 2 3 2" xfId="20640" xr:uid="{00000000-0005-0000-0000-000066330000}"/>
    <cellStyle name="Normal 10 4 2 2 4" xfId="20638" xr:uid="{00000000-0005-0000-0000-000067330000}"/>
    <cellStyle name="Normal 10 4 2 3" xfId="12130" xr:uid="{00000000-0005-0000-0000-000068330000}"/>
    <cellStyle name="Normal 10 4 2 3 2" xfId="20641" xr:uid="{00000000-0005-0000-0000-000069330000}"/>
    <cellStyle name="Normal 10 4 2 4" xfId="12131" xr:uid="{00000000-0005-0000-0000-00006A330000}"/>
    <cellStyle name="Normal 10 4 2 4 2" xfId="20642" xr:uid="{00000000-0005-0000-0000-00006B330000}"/>
    <cellStyle name="Normal 10 4 2 5" xfId="12132" xr:uid="{00000000-0005-0000-0000-00006C330000}"/>
    <cellStyle name="Normal 10 4 2 5 2" xfId="20643" xr:uid="{00000000-0005-0000-0000-00006D330000}"/>
    <cellStyle name="Normal 10 4 2 6" xfId="12133" xr:uid="{00000000-0005-0000-0000-00006E330000}"/>
    <cellStyle name="Normal 10 4 2 6 2" xfId="20644" xr:uid="{00000000-0005-0000-0000-00006F330000}"/>
    <cellStyle name="Normal 10 4 2 7" xfId="12134" xr:uid="{00000000-0005-0000-0000-000070330000}"/>
    <cellStyle name="Normal 10 4 2 7 2" xfId="20645" xr:uid="{00000000-0005-0000-0000-000071330000}"/>
    <cellStyle name="Normal 10 4 2 8" xfId="20637" xr:uid="{00000000-0005-0000-0000-000072330000}"/>
    <cellStyle name="Normal 10 4 3" xfId="12135" xr:uid="{00000000-0005-0000-0000-000073330000}"/>
    <cellStyle name="Normal 10 4 3 2" xfId="12136" xr:uid="{00000000-0005-0000-0000-000074330000}"/>
    <cellStyle name="Normal 10 4 3 2 2" xfId="20647" xr:uid="{00000000-0005-0000-0000-000075330000}"/>
    <cellStyle name="Normal 10 4 3 3" xfId="12137" xr:uid="{00000000-0005-0000-0000-000076330000}"/>
    <cellStyle name="Normal 10 4 3 3 2" xfId="20648" xr:uid="{00000000-0005-0000-0000-000077330000}"/>
    <cellStyle name="Normal 10 4 3 4" xfId="12138" xr:uid="{00000000-0005-0000-0000-000078330000}"/>
    <cellStyle name="Normal 10 4 3 4 2" xfId="20649" xr:uid="{00000000-0005-0000-0000-000079330000}"/>
    <cellStyle name="Normal 10 4 3 5" xfId="20646" xr:uid="{00000000-0005-0000-0000-00007A330000}"/>
    <cellStyle name="Normal 10 4 4" xfId="12139" xr:uid="{00000000-0005-0000-0000-00007B330000}"/>
    <cellStyle name="Normal 10 4 4 2" xfId="12140" xr:uid="{00000000-0005-0000-0000-00007C330000}"/>
    <cellStyle name="Normal 10 4 4 2 2" xfId="20651" xr:uid="{00000000-0005-0000-0000-00007D330000}"/>
    <cellStyle name="Normal 10 4 4 3" xfId="12141" xr:uid="{00000000-0005-0000-0000-00007E330000}"/>
    <cellStyle name="Normal 10 4 4 3 2" xfId="20652" xr:uid="{00000000-0005-0000-0000-00007F330000}"/>
    <cellStyle name="Normal 10 4 4 4" xfId="20650" xr:uid="{00000000-0005-0000-0000-000080330000}"/>
    <cellStyle name="Normal 10 4 5" xfId="12142" xr:uid="{00000000-0005-0000-0000-000081330000}"/>
    <cellStyle name="Normal 10 4 5 2" xfId="20653" xr:uid="{00000000-0005-0000-0000-000082330000}"/>
    <cellStyle name="Normal 10 4 6" xfId="12143" xr:uid="{00000000-0005-0000-0000-000083330000}"/>
    <cellStyle name="Normal 10 4 6 2" xfId="20654" xr:uid="{00000000-0005-0000-0000-000084330000}"/>
    <cellStyle name="Normal 10 4 7" xfId="12144" xr:uid="{00000000-0005-0000-0000-000085330000}"/>
    <cellStyle name="Normal 10 4 7 2" xfId="20655" xr:uid="{00000000-0005-0000-0000-000086330000}"/>
    <cellStyle name="Normal 10 4 8" xfId="12145" xr:uid="{00000000-0005-0000-0000-000087330000}"/>
    <cellStyle name="Normal 10 4 8 2" xfId="20656" xr:uid="{00000000-0005-0000-0000-000088330000}"/>
    <cellStyle name="Normal 10 4 9" xfId="12146" xr:uid="{00000000-0005-0000-0000-000089330000}"/>
    <cellStyle name="Normal 10 5" xfId="12147" xr:uid="{00000000-0005-0000-0000-00008A330000}"/>
    <cellStyle name="Normal 10 5 2" xfId="12148" xr:uid="{00000000-0005-0000-0000-00008B330000}"/>
    <cellStyle name="Normal 10 5 2 2" xfId="12149" xr:uid="{00000000-0005-0000-0000-00008C330000}"/>
    <cellStyle name="Normal 10 5 2 2 2" xfId="20659" xr:uid="{00000000-0005-0000-0000-00008D330000}"/>
    <cellStyle name="Normal 10 5 2 3" xfId="12150" xr:uid="{00000000-0005-0000-0000-00008E330000}"/>
    <cellStyle name="Normal 10 5 2 3 2" xfId="20660" xr:uid="{00000000-0005-0000-0000-00008F330000}"/>
    <cellStyle name="Normal 10 5 2 4" xfId="12151" xr:uid="{00000000-0005-0000-0000-000090330000}"/>
    <cellStyle name="Normal 10 5 2 4 2" xfId="20661" xr:uid="{00000000-0005-0000-0000-000091330000}"/>
    <cellStyle name="Normal 10 5 2 5" xfId="12152" xr:uid="{00000000-0005-0000-0000-000092330000}"/>
    <cellStyle name="Normal 10 5 2 5 2" xfId="20662" xr:uid="{00000000-0005-0000-0000-000093330000}"/>
    <cellStyle name="Normal 10 5 2 6" xfId="20658" xr:uid="{00000000-0005-0000-0000-000094330000}"/>
    <cellStyle name="Normal 10 5 3" xfId="12153" xr:uid="{00000000-0005-0000-0000-000095330000}"/>
    <cellStyle name="Normal 10 5 3 2" xfId="12154" xr:uid="{00000000-0005-0000-0000-000096330000}"/>
    <cellStyle name="Normal 10 5 3 2 2" xfId="20664" xr:uid="{00000000-0005-0000-0000-000097330000}"/>
    <cellStyle name="Normal 10 5 3 3" xfId="12155" xr:uid="{00000000-0005-0000-0000-000098330000}"/>
    <cellStyle name="Normal 10 5 3 3 2" xfId="20665" xr:uid="{00000000-0005-0000-0000-000099330000}"/>
    <cellStyle name="Normal 10 5 3 4" xfId="12156" xr:uid="{00000000-0005-0000-0000-00009A330000}"/>
    <cellStyle name="Normal 10 5 3 4 2" xfId="20666" xr:uid="{00000000-0005-0000-0000-00009B330000}"/>
    <cellStyle name="Normal 10 5 3 5" xfId="20663" xr:uid="{00000000-0005-0000-0000-00009C330000}"/>
    <cellStyle name="Normal 10 5 4" xfId="12157" xr:uid="{00000000-0005-0000-0000-00009D330000}"/>
    <cellStyle name="Normal 10 5 4 2" xfId="12158" xr:uid="{00000000-0005-0000-0000-00009E330000}"/>
    <cellStyle name="Normal 10 5 4 2 2" xfId="20668" xr:uid="{00000000-0005-0000-0000-00009F330000}"/>
    <cellStyle name="Normal 10 5 4 3" xfId="12159" xr:uid="{00000000-0005-0000-0000-0000A0330000}"/>
    <cellStyle name="Normal 10 5 4 3 2" xfId="20669" xr:uid="{00000000-0005-0000-0000-0000A1330000}"/>
    <cellStyle name="Normal 10 5 4 4" xfId="20667" xr:uid="{00000000-0005-0000-0000-0000A2330000}"/>
    <cellStyle name="Normal 10 5 5" xfId="12160" xr:uid="{00000000-0005-0000-0000-0000A3330000}"/>
    <cellStyle name="Normal 10 5 5 2" xfId="20670" xr:uid="{00000000-0005-0000-0000-0000A4330000}"/>
    <cellStyle name="Normal 10 5 6" xfId="12161" xr:uid="{00000000-0005-0000-0000-0000A5330000}"/>
    <cellStyle name="Normal 10 5 6 2" xfId="20671" xr:uid="{00000000-0005-0000-0000-0000A6330000}"/>
    <cellStyle name="Normal 10 5 7" xfId="12162" xr:uid="{00000000-0005-0000-0000-0000A7330000}"/>
    <cellStyle name="Normal 10 5 8" xfId="20657" xr:uid="{00000000-0005-0000-0000-0000A8330000}"/>
    <cellStyle name="Normal 10 6" xfId="12163" xr:uid="{00000000-0005-0000-0000-0000A9330000}"/>
    <cellStyle name="Normal 10 6 2" xfId="12164" xr:uid="{00000000-0005-0000-0000-0000AA330000}"/>
    <cellStyle name="Normal 10 6 2 2" xfId="12165" xr:uid="{00000000-0005-0000-0000-0000AB330000}"/>
    <cellStyle name="Normal 10 6 2 2 2" xfId="20674" xr:uid="{00000000-0005-0000-0000-0000AC330000}"/>
    <cellStyle name="Normal 10 6 2 3" xfId="12166" xr:uid="{00000000-0005-0000-0000-0000AD330000}"/>
    <cellStyle name="Normal 10 6 2 3 2" xfId="20675" xr:uid="{00000000-0005-0000-0000-0000AE330000}"/>
    <cellStyle name="Normal 10 6 2 4" xfId="12167" xr:uid="{00000000-0005-0000-0000-0000AF330000}"/>
    <cellStyle name="Normal 10 6 2 4 2" xfId="20676" xr:uid="{00000000-0005-0000-0000-0000B0330000}"/>
    <cellStyle name="Normal 10 6 2 5" xfId="20673" xr:uid="{00000000-0005-0000-0000-0000B1330000}"/>
    <cellStyle name="Normal 10 6 3" xfId="12168" xr:uid="{00000000-0005-0000-0000-0000B2330000}"/>
    <cellStyle name="Normal 10 6 3 2" xfId="12169" xr:uid="{00000000-0005-0000-0000-0000B3330000}"/>
    <cellStyle name="Normal 10 6 3 2 2" xfId="20678" xr:uid="{00000000-0005-0000-0000-0000B4330000}"/>
    <cellStyle name="Normal 10 6 3 3" xfId="20677" xr:uid="{00000000-0005-0000-0000-0000B5330000}"/>
    <cellStyle name="Normal 10 6 4" xfId="12170" xr:uid="{00000000-0005-0000-0000-0000B6330000}"/>
    <cellStyle name="Normal 10 6 4 2" xfId="12171" xr:uid="{00000000-0005-0000-0000-0000B7330000}"/>
    <cellStyle name="Normal 10 6 4 2 2" xfId="20680" xr:uid="{00000000-0005-0000-0000-0000B8330000}"/>
    <cellStyle name="Normal 10 6 4 3" xfId="20679" xr:uid="{00000000-0005-0000-0000-0000B9330000}"/>
    <cellStyle name="Normal 10 6 5" xfId="12172" xr:uid="{00000000-0005-0000-0000-0000BA330000}"/>
    <cellStyle name="Normal 10 6 5 2" xfId="20681" xr:uid="{00000000-0005-0000-0000-0000BB330000}"/>
    <cellStyle name="Normal 10 6 6" xfId="20672" xr:uid="{00000000-0005-0000-0000-0000BC330000}"/>
    <cellStyle name="Normal 10 7" xfId="12173" xr:uid="{00000000-0005-0000-0000-0000BD330000}"/>
    <cellStyle name="Normal 10 7 2" xfId="12174" xr:uid="{00000000-0005-0000-0000-0000BE330000}"/>
    <cellStyle name="Normal 10 7 2 2" xfId="12175" xr:uid="{00000000-0005-0000-0000-0000BF330000}"/>
    <cellStyle name="Normal 10 7 2 2 2" xfId="20684" xr:uid="{00000000-0005-0000-0000-0000C0330000}"/>
    <cellStyle name="Normal 10 7 2 3" xfId="20683" xr:uid="{00000000-0005-0000-0000-0000C1330000}"/>
    <cellStyle name="Normal 10 7 3" xfId="12176" xr:uid="{00000000-0005-0000-0000-0000C2330000}"/>
    <cellStyle name="Normal 10 7 3 2" xfId="20685" xr:uid="{00000000-0005-0000-0000-0000C3330000}"/>
    <cellStyle name="Normal 10 7 4" xfId="12177" xr:uid="{00000000-0005-0000-0000-0000C4330000}"/>
    <cellStyle name="Normal 10 7 4 2" xfId="20686" xr:uid="{00000000-0005-0000-0000-0000C5330000}"/>
    <cellStyle name="Normal 10 7 5" xfId="12178" xr:uid="{00000000-0005-0000-0000-0000C6330000}"/>
    <cellStyle name="Normal 10 7 5 2" xfId="20687" xr:uid="{00000000-0005-0000-0000-0000C7330000}"/>
    <cellStyle name="Normal 10 7 6" xfId="20682" xr:uid="{00000000-0005-0000-0000-0000C8330000}"/>
    <cellStyle name="Normal 10 8" xfId="12179" xr:uid="{00000000-0005-0000-0000-0000C9330000}"/>
    <cellStyle name="Normal 10 8 2" xfId="12180" xr:uid="{00000000-0005-0000-0000-0000CA330000}"/>
    <cellStyle name="Normal 10 8 2 2" xfId="20689" xr:uid="{00000000-0005-0000-0000-0000CB330000}"/>
    <cellStyle name="Normal 10 8 3" xfId="12181" xr:uid="{00000000-0005-0000-0000-0000CC330000}"/>
    <cellStyle name="Normal 10 8 3 2" xfId="20690" xr:uid="{00000000-0005-0000-0000-0000CD330000}"/>
    <cellStyle name="Normal 10 8 4" xfId="12182" xr:uid="{00000000-0005-0000-0000-0000CE330000}"/>
    <cellStyle name="Normal 10 8 4 2" xfId="20691" xr:uid="{00000000-0005-0000-0000-0000CF330000}"/>
    <cellStyle name="Normal 10 8 5" xfId="12183" xr:uid="{00000000-0005-0000-0000-0000D0330000}"/>
    <cellStyle name="Normal 10 8 5 2" xfId="20692" xr:uid="{00000000-0005-0000-0000-0000D1330000}"/>
    <cellStyle name="Normal 10 8 6" xfId="20688" xr:uid="{00000000-0005-0000-0000-0000D2330000}"/>
    <cellStyle name="Normal 10 9" xfId="12184" xr:uid="{00000000-0005-0000-0000-0000D3330000}"/>
    <cellStyle name="Normal 10 9 2" xfId="12185" xr:uid="{00000000-0005-0000-0000-0000D4330000}"/>
    <cellStyle name="Normal 10 9 2 2" xfId="20694" xr:uid="{00000000-0005-0000-0000-0000D5330000}"/>
    <cellStyle name="Normal 10 9 3" xfId="12186" xr:uid="{00000000-0005-0000-0000-0000D6330000}"/>
    <cellStyle name="Normal 10 9 3 2" xfId="20695" xr:uid="{00000000-0005-0000-0000-0000D7330000}"/>
    <cellStyle name="Normal 10 9 4" xfId="12187" xr:uid="{00000000-0005-0000-0000-0000D8330000}"/>
    <cellStyle name="Normal 10 9 4 2" xfId="20696" xr:uid="{00000000-0005-0000-0000-0000D9330000}"/>
    <cellStyle name="Normal 10 9 5" xfId="12188" xr:uid="{00000000-0005-0000-0000-0000DA330000}"/>
    <cellStyle name="Normal 10 9 5 2" xfId="20697" xr:uid="{00000000-0005-0000-0000-0000DB330000}"/>
    <cellStyle name="Normal 10 9 6" xfId="20693" xr:uid="{00000000-0005-0000-0000-0000DC330000}"/>
    <cellStyle name="Normal 100" xfId="12189" xr:uid="{00000000-0005-0000-0000-0000DD330000}"/>
    <cellStyle name="Normal 100 2" xfId="12190" xr:uid="{00000000-0005-0000-0000-0000DE330000}"/>
    <cellStyle name="Normal 100 2 2" xfId="12191" xr:uid="{00000000-0005-0000-0000-0000DF330000}"/>
    <cellStyle name="Normal 100 3" xfId="12192" xr:uid="{00000000-0005-0000-0000-0000E0330000}"/>
    <cellStyle name="Normal 100 3 2" xfId="20698" xr:uid="{00000000-0005-0000-0000-0000E1330000}"/>
    <cellStyle name="Normal 100 4" xfId="12193" xr:uid="{00000000-0005-0000-0000-0000E2330000}"/>
    <cellStyle name="Normal 100 4 2" xfId="20699" xr:uid="{00000000-0005-0000-0000-0000E3330000}"/>
    <cellStyle name="Normal 100 5" xfId="12194" xr:uid="{00000000-0005-0000-0000-0000E4330000}"/>
    <cellStyle name="Normal 101" xfId="12195" xr:uid="{00000000-0005-0000-0000-0000E5330000}"/>
    <cellStyle name="Normal 101 2" xfId="12196" xr:uid="{00000000-0005-0000-0000-0000E6330000}"/>
    <cellStyle name="Normal 101 2 2" xfId="12197" xr:uid="{00000000-0005-0000-0000-0000E7330000}"/>
    <cellStyle name="Normal 101 2 3" xfId="20700" xr:uid="{00000000-0005-0000-0000-0000E8330000}"/>
    <cellStyle name="Normal 101 3" xfId="12198" xr:uid="{00000000-0005-0000-0000-0000E9330000}"/>
    <cellStyle name="Normal 101 3 2" xfId="20701" xr:uid="{00000000-0005-0000-0000-0000EA330000}"/>
    <cellStyle name="Normal 101 4" xfId="12199" xr:uid="{00000000-0005-0000-0000-0000EB330000}"/>
    <cellStyle name="Normal 102" xfId="12200" xr:uid="{00000000-0005-0000-0000-0000EC330000}"/>
    <cellStyle name="Normal 102 2" xfId="12201" xr:uid="{00000000-0005-0000-0000-0000ED330000}"/>
    <cellStyle name="Normal 102 3" xfId="12202" xr:uid="{00000000-0005-0000-0000-0000EE330000}"/>
    <cellStyle name="Normal 102 4" xfId="20702" xr:uid="{00000000-0005-0000-0000-0000EF330000}"/>
    <cellStyle name="Normal 103" xfId="12203" xr:uid="{00000000-0005-0000-0000-0000F0330000}"/>
    <cellStyle name="Normal 103 2" xfId="12204" xr:uid="{00000000-0005-0000-0000-0000F1330000}"/>
    <cellStyle name="Normal 103 3" xfId="12205" xr:uid="{00000000-0005-0000-0000-0000F2330000}"/>
    <cellStyle name="Normal 103 4" xfId="20703" xr:uid="{00000000-0005-0000-0000-0000F3330000}"/>
    <cellStyle name="Normal 104" xfId="12206" xr:uid="{00000000-0005-0000-0000-0000F4330000}"/>
    <cellStyle name="Normal 104 2" xfId="12207" xr:uid="{00000000-0005-0000-0000-0000F5330000}"/>
    <cellStyle name="Normal 104 3" xfId="12208" xr:uid="{00000000-0005-0000-0000-0000F6330000}"/>
    <cellStyle name="Normal 104 4" xfId="20704" xr:uid="{00000000-0005-0000-0000-0000F7330000}"/>
    <cellStyle name="Normal 105" xfId="12209" xr:uid="{00000000-0005-0000-0000-0000F8330000}"/>
    <cellStyle name="Normal 105 2" xfId="12210" xr:uid="{00000000-0005-0000-0000-0000F9330000}"/>
    <cellStyle name="Normal 105 3" xfId="12211" xr:uid="{00000000-0005-0000-0000-0000FA330000}"/>
    <cellStyle name="Normal 105 4" xfId="20705" xr:uid="{00000000-0005-0000-0000-0000FB330000}"/>
    <cellStyle name="Normal 106" xfId="12212" xr:uid="{00000000-0005-0000-0000-0000FC330000}"/>
    <cellStyle name="Normal 106 2" xfId="12213" xr:uid="{00000000-0005-0000-0000-0000FD330000}"/>
    <cellStyle name="Normal 106 3" xfId="12214" xr:uid="{00000000-0005-0000-0000-0000FE330000}"/>
    <cellStyle name="Normal 106 4" xfId="20706" xr:uid="{00000000-0005-0000-0000-0000FF330000}"/>
    <cellStyle name="Normal 107" xfId="12215" xr:uid="{00000000-0005-0000-0000-000000340000}"/>
    <cellStyle name="Normal 107 2" xfId="12216" xr:uid="{00000000-0005-0000-0000-000001340000}"/>
    <cellStyle name="Normal 107 3" xfId="12217" xr:uid="{00000000-0005-0000-0000-000002340000}"/>
    <cellStyle name="Normal 107 4" xfId="20707" xr:uid="{00000000-0005-0000-0000-000003340000}"/>
    <cellStyle name="Normal 108" xfId="12218" xr:uid="{00000000-0005-0000-0000-000004340000}"/>
    <cellStyle name="Normal 108 2" xfId="12219" xr:uid="{00000000-0005-0000-0000-000005340000}"/>
    <cellStyle name="Normal 108 3" xfId="12220" xr:uid="{00000000-0005-0000-0000-000006340000}"/>
    <cellStyle name="Normal 108 4" xfId="20708" xr:uid="{00000000-0005-0000-0000-000007340000}"/>
    <cellStyle name="Normal 109" xfId="12221" xr:uid="{00000000-0005-0000-0000-000008340000}"/>
    <cellStyle name="Normal 109 2" xfId="12222" xr:uid="{00000000-0005-0000-0000-000009340000}"/>
    <cellStyle name="Normal 109 3" xfId="12223" xr:uid="{00000000-0005-0000-0000-00000A340000}"/>
    <cellStyle name="Normal 109 4" xfId="20709" xr:uid="{00000000-0005-0000-0000-00000B340000}"/>
    <cellStyle name="Normal 11" xfId="12224" xr:uid="{00000000-0005-0000-0000-00000C340000}"/>
    <cellStyle name="Normal 11 10" xfId="12225" xr:uid="{00000000-0005-0000-0000-00000D340000}"/>
    <cellStyle name="Normal 11 10 2" xfId="12226" xr:uid="{00000000-0005-0000-0000-00000E340000}"/>
    <cellStyle name="Normal 11 10 2 2" xfId="20711" xr:uid="{00000000-0005-0000-0000-00000F340000}"/>
    <cellStyle name="Normal 11 10 3" xfId="12227" xr:uid="{00000000-0005-0000-0000-000010340000}"/>
    <cellStyle name="Normal 11 10 3 2" xfId="20712" xr:uid="{00000000-0005-0000-0000-000011340000}"/>
    <cellStyle name="Normal 11 10 4" xfId="12228" xr:uid="{00000000-0005-0000-0000-000012340000}"/>
    <cellStyle name="Normal 11 10 4 2" xfId="20713" xr:uid="{00000000-0005-0000-0000-000013340000}"/>
    <cellStyle name="Normal 11 10 5" xfId="12229" xr:uid="{00000000-0005-0000-0000-000014340000}"/>
    <cellStyle name="Normal 11 10 5 2" xfId="20714" xr:uid="{00000000-0005-0000-0000-000015340000}"/>
    <cellStyle name="Normal 11 10 6" xfId="20710" xr:uid="{00000000-0005-0000-0000-000016340000}"/>
    <cellStyle name="Normal 11 11" xfId="12230" xr:uid="{00000000-0005-0000-0000-000017340000}"/>
    <cellStyle name="Normal 11 11 2" xfId="12231" xr:uid="{00000000-0005-0000-0000-000018340000}"/>
    <cellStyle name="Normal 11 11 2 2" xfId="20716" xr:uid="{00000000-0005-0000-0000-000019340000}"/>
    <cellStyle name="Normal 11 11 3" xfId="12232" xr:uid="{00000000-0005-0000-0000-00001A340000}"/>
    <cellStyle name="Normal 11 11 3 2" xfId="20717" xr:uid="{00000000-0005-0000-0000-00001B340000}"/>
    <cellStyle name="Normal 11 11 4" xfId="12233" xr:uid="{00000000-0005-0000-0000-00001C340000}"/>
    <cellStyle name="Normal 11 11 4 2" xfId="20718" xr:uid="{00000000-0005-0000-0000-00001D340000}"/>
    <cellStyle name="Normal 11 11 5" xfId="20715" xr:uid="{00000000-0005-0000-0000-00001E340000}"/>
    <cellStyle name="Normal 11 12" xfId="12234" xr:uid="{00000000-0005-0000-0000-00001F340000}"/>
    <cellStyle name="Normal 11 12 2" xfId="12235" xr:uid="{00000000-0005-0000-0000-000020340000}"/>
    <cellStyle name="Normal 11 12 2 2" xfId="20720" xr:uid="{00000000-0005-0000-0000-000021340000}"/>
    <cellStyle name="Normal 11 12 3" xfId="12236" xr:uid="{00000000-0005-0000-0000-000022340000}"/>
    <cellStyle name="Normal 11 12 3 2" xfId="20721" xr:uid="{00000000-0005-0000-0000-000023340000}"/>
    <cellStyle name="Normal 11 12 4" xfId="12237" xr:uid="{00000000-0005-0000-0000-000024340000}"/>
    <cellStyle name="Normal 11 12 4 2" xfId="20722" xr:uid="{00000000-0005-0000-0000-000025340000}"/>
    <cellStyle name="Normal 11 12 5" xfId="20719" xr:uid="{00000000-0005-0000-0000-000026340000}"/>
    <cellStyle name="Normal 11 13" xfId="12238" xr:uid="{00000000-0005-0000-0000-000027340000}"/>
    <cellStyle name="Normal 11 13 2" xfId="12239" xr:uid="{00000000-0005-0000-0000-000028340000}"/>
    <cellStyle name="Normal 11 13 2 2" xfId="20724" xr:uid="{00000000-0005-0000-0000-000029340000}"/>
    <cellStyle name="Normal 11 13 3" xfId="12240" xr:uid="{00000000-0005-0000-0000-00002A340000}"/>
    <cellStyle name="Normal 11 13 3 2" xfId="20725" xr:uid="{00000000-0005-0000-0000-00002B340000}"/>
    <cellStyle name="Normal 11 13 4" xfId="12241" xr:uid="{00000000-0005-0000-0000-00002C340000}"/>
    <cellStyle name="Normal 11 13 4 2" xfId="20726" xr:uid="{00000000-0005-0000-0000-00002D340000}"/>
    <cellStyle name="Normal 11 13 5" xfId="20723" xr:uid="{00000000-0005-0000-0000-00002E340000}"/>
    <cellStyle name="Normal 11 14" xfId="12242" xr:uid="{00000000-0005-0000-0000-00002F340000}"/>
    <cellStyle name="Normal 11 14 2" xfId="12243" xr:uid="{00000000-0005-0000-0000-000030340000}"/>
    <cellStyle name="Normal 11 14 2 2" xfId="20728" xr:uid="{00000000-0005-0000-0000-000031340000}"/>
    <cellStyle name="Normal 11 14 3" xfId="12244" xr:uid="{00000000-0005-0000-0000-000032340000}"/>
    <cellStyle name="Normal 11 14 3 2" xfId="20729" xr:uid="{00000000-0005-0000-0000-000033340000}"/>
    <cellStyle name="Normal 11 14 4" xfId="12245" xr:uid="{00000000-0005-0000-0000-000034340000}"/>
    <cellStyle name="Normal 11 14 4 2" xfId="20730" xr:uid="{00000000-0005-0000-0000-000035340000}"/>
    <cellStyle name="Normal 11 14 5" xfId="20727" xr:uid="{00000000-0005-0000-0000-000036340000}"/>
    <cellStyle name="Normal 11 15" xfId="12246" xr:uid="{00000000-0005-0000-0000-000037340000}"/>
    <cellStyle name="Normal 11 15 2" xfId="12247" xr:uid="{00000000-0005-0000-0000-000038340000}"/>
    <cellStyle name="Normal 11 15 2 2" xfId="20732" xr:uid="{00000000-0005-0000-0000-000039340000}"/>
    <cellStyle name="Normal 11 15 3" xfId="12248" xr:uid="{00000000-0005-0000-0000-00003A340000}"/>
    <cellStyle name="Normal 11 15 3 2" xfId="20733" xr:uid="{00000000-0005-0000-0000-00003B340000}"/>
    <cellStyle name="Normal 11 15 4" xfId="12249" xr:uid="{00000000-0005-0000-0000-00003C340000}"/>
    <cellStyle name="Normal 11 15 4 2" xfId="20734" xr:uid="{00000000-0005-0000-0000-00003D340000}"/>
    <cellStyle name="Normal 11 15 5" xfId="20731" xr:uid="{00000000-0005-0000-0000-00003E340000}"/>
    <cellStyle name="Normal 11 16" xfId="12250" xr:uid="{00000000-0005-0000-0000-00003F340000}"/>
    <cellStyle name="Normal 11 16 2" xfId="12251" xr:uid="{00000000-0005-0000-0000-000040340000}"/>
    <cellStyle name="Normal 11 16 2 2" xfId="20736" xr:uid="{00000000-0005-0000-0000-000041340000}"/>
    <cellStyle name="Normal 11 16 3" xfId="12252" xr:uid="{00000000-0005-0000-0000-000042340000}"/>
    <cellStyle name="Normal 11 16 3 2" xfId="20737" xr:uid="{00000000-0005-0000-0000-000043340000}"/>
    <cellStyle name="Normal 11 16 4" xfId="12253" xr:uid="{00000000-0005-0000-0000-000044340000}"/>
    <cellStyle name="Normal 11 16 4 2" xfId="20738" xr:uid="{00000000-0005-0000-0000-000045340000}"/>
    <cellStyle name="Normal 11 16 5" xfId="20735" xr:uid="{00000000-0005-0000-0000-000046340000}"/>
    <cellStyle name="Normal 11 17" xfId="12254" xr:uid="{00000000-0005-0000-0000-000047340000}"/>
    <cellStyle name="Normal 11 17 2" xfId="12255" xr:uid="{00000000-0005-0000-0000-000048340000}"/>
    <cellStyle name="Normal 11 17 2 2" xfId="20740" xr:uid="{00000000-0005-0000-0000-000049340000}"/>
    <cellStyle name="Normal 11 17 3" xfId="12256" xr:uid="{00000000-0005-0000-0000-00004A340000}"/>
    <cellStyle name="Normal 11 17 3 2" xfId="20741" xr:uid="{00000000-0005-0000-0000-00004B340000}"/>
    <cellStyle name="Normal 11 17 4" xfId="12257" xr:uid="{00000000-0005-0000-0000-00004C340000}"/>
    <cellStyle name="Normal 11 17 4 2" xfId="20742" xr:uid="{00000000-0005-0000-0000-00004D340000}"/>
    <cellStyle name="Normal 11 17 5" xfId="20739" xr:uid="{00000000-0005-0000-0000-00004E340000}"/>
    <cellStyle name="Normal 11 18" xfId="12258" xr:uid="{00000000-0005-0000-0000-00004F340000}"/>
    <cellStyle name="Normal 11 18 2" xfId="12259" xr:uid="{00000000-0005-0000-0000-000050340000}"/>
    <cellStyle name="Normal 11 18 2 2" xfId="12260" xr:uid="{00000000-0005-0000-0000-000051340000}"/>
    <cellStyle name="Normal 11 18 2 2 2" xfId="12261" xr:uid="{00000000-0005-0000-0000-000052340000}"/>
    <cellStyle name="Normal 11 18 2 2 2 2" xfId="20746" xr:uid="{00000000-0005-0000-0000-000053340000}"/>
    <cellStyle name="Normal 11 18 2 2 3" xfId="20745" xr:uid="{00000000-0005-0000-0000-000054340000}"/>
    <cellStyle name="Normal 11 18 2 3" xfId="12262" xr:uid="{00000000-0005-0000-0000-000055340000}"/>
    <cellStyle name="Normal 11 18 2 3 2" xfId="20747" xr:uid="{00000000-0005-0000-0000-000056340000}"/>
    <cellStyle name="Normal 11 18 2 4" xfId="20744" xr:uid="{00000000-0005-0000-0000-000057340000}"/>
    <cellStyle name="Normal 11 18 3" xfId="12263" xr:uid="{00000000-0005-0000-0000-000058340000}"/>
    <cellStyle name="Normal 11 18 3 2" xfId="12264" xr:uid="{00000000-0005-0000-0000-000059340000}"/>
    <cellStyle name="Normal 11 18 3 2 2" xfId="20749" xr:uid="{00000000-0005-0000-0000-00005A340000}"/>
    <cellStyle name="Normal 11 18 3 3" xfId="20748" xr:uid="{00000000-0005-0000-0000-00005B340000}"/>
    <cellStyle name="Normal 11 18 4" xfId="12265" xr:uid="{00000000-0005-0000-0000-00005C340000}"/>
    <cellStyle name="Normal 11 18 4 2" xfId="20750" xr:uid="{00000000-0005-0000-0000-00005D340000}"/>
    <cellStyle name="Normal 11 18 5" xfId="20743" xr:uid="{00000000-0005-0000-0000-00005E340000}"/>
    <cellStyle name="Normal 11 19" xfId="12266" xr:uid="{00000000-0005-0000-0000-00005F340000}"/>
    <cellStyle name="Normal 11 19 2" xfId="20751" xr:uid="{00000000-0005-0000-0000-000060340000}"/>
    <cellStyle name="Normal 11 2" xfId="12267" xr:uid="{00000000-0005-0000-0000-000061340000}"/>
    <cellStyle name="Normal 11 2 10" xfId="20752" xr:uid="{00000000-0005-0000-0000-000062340000}"/>
    <cellStyle name="Normal 11 2 2" xfId="12268" xr:uid="{00000000-0005-0000-0000-000063340000}"/>
    <cellStyle name="Normal 11 2 2 2" xfId="12269" xr:uid="{00000000-0005-0000-0000-000064340000}"/>
    <cellStyle name="Normal 11 2 2 2 2" xfId="12270" xr:uid="{00000000-0005-0000-0000-000065340000}"/>
    <cellStyle name="Normal 11 2 2 2 2 2" xfId="20755" xr:uid="{00000000-0005-0000-0000-000066340000}"/>
    <cellStyle name="Normal 11 2 2 2 3" xfId="12271" xr:uid="{00000000-0005-0000-0000-000067340000}"/>
    <cellStyle name="Normal 11 2 2 2 3 2" xfId="20756" xr:uid="{00000000-0005-0000-0000-000068340000}"/>
    <cellStyle name="Normal 11 2 2 2 4" xfId="12272" xr:uid="{00000000-0005-0000-0000-000069340000}"/>
    <cellStyle name="Normal 11 2 2 2 5" xfId="20754" xr:uid="{00000000-0005-0000-0000-00006A340000}"/>
    <cellStyle name="Normal 11 2 2 3" xfId="12273" xr:uid="{00000000-0005-0000-0000-00006B340000}"/>
    <cellStyle name="Normal 11 2 2 3 2" xfId="12274" xr:uid="{00000000-0005-0000-0000-00006C340000}"/>
    <cellStyle name="Normal 11 2 2 3 2 2" xfId="20758" xr:uid="{00000000-0005-0000-0000-00006D340000}"/>
    <cellStyle name="Normal 11 2 2 3 3" xfId="12275" xr:uid="{00000000-0005-0000-0000-00006E340000}"/>
    <cellStyle name="Normal 11 2 2 3 4" xfId="20757" xr:uid="{00000000-0005-0000-0000-00006F340000}"/>
    <cellStyle name="Normal 11 2 2 4" xfId="12276" xr:uid="{00000000-0005-0000-0000-000070340000}"/>
    <cellStyle name="Normal 11 2 2 4 2" xfId="20759" xr:uid="{00000000-0005-0000-0000-000071340000}"/>
    <cellStyle name="Normal 11 2 2 5" xfId="12277" xr:uid="{00000000-0005-0000-0000-000072340000}"/>
    <cellStyle name="Normal 11 2 2 5 2" xfId="20760" xr:uid="{00000000-0005-0000-0000-000073340000}"/>
    <cellStyle name="Normal 11 2 2 6" xfId="12278" xr:uid="{00000000-0005-0000-0000-000074340000}"/>
    <cellStyle name="Normal 11 2 2 6 2" xfId="20761" xr:uid="{00000000-0005-0000-0000-000075340000}"/>
    <cellStyle name="Normal 11 2 2 7" xfId="12279" xr:uid="{00000000-0005-0000-0000-000076340000}"/>
    <cellStyle name="Normal 11 2 2 7 2" xfId="20762" xr:uid="{00000000-0005-0000-0000-000077340000}"/>
    <cellStyle name="Normal 11 2 2 8" xfId="12280" xr:uid="{00000000-0005-0000-0000-000078340000}"/>
    <cellStyle name="Normal 11 2 2 9" xfId="20753" xr:uid="{00000000-0005-0000-0000-000079340000}"/>
    <cellStyle name="Normal 11 2 3" xfId="12281" xr:uid="{00000000-0005-0000-0000-00007A340000}"/>
    <cellStyle name="Normal 11 2 3 2" xfId="12282" xr:uid="{00000000-0005-0000-0000-00007B340000}"/>
    <cellStyle name="Normal 11 2 3 2 2" xfId="12283" xr:uid="{00000000-0005-0000-0000-00007C340000}"/>
    <cellStyle name="Normal 11 2 3 2 2 2" xfId="20765" xr:uid="{00000000-0005-0000-0000-00007D340000}"/>
    <cellStyle name="Normal 11 2 3 2 3" xfId="20764" xr:uid="{00000000-0005-0000-0000-00007E340000}"/>
    <cellStyle name="Normal 11 2 3 3" xfId="12284" xr:uid="{00000000-0005-0000-0000-00007F340000}"/>
    <cellStyle name="Normal 11 2 3 3 2" xfId="20766" xr:uid="{00000000-0005-0000-0000-000080340000}"/>
    <cellStyle name="Normal 11 2 3 4" xfId="12285" xr:uid="{00000000-0005-0000-0000-000081340000}"/>
    <cellStyle name="Normal 11 2 3 4 2" xfId="20767" xr:uid="{00000000-0005-0000-0000-000082340000}"/>
    <cellStyle name="Normal 11 2 3 5" xfId="12286" xr:uid="{00000000-0005-0000-0000-000083340000}"/>
    <cellStyle name="Normal 11 2 3 6" xfId="20763" xr:uid="{00000000-0005-0000-0000-000084340000}"/>
    <cellStyle name="Normal 11 2 4" xfId="12287" xr:uid="{00000000-0005-0000-0000-000085340000}"/>
    <cellStyle name="Normal 11 2 4 2" xfId="12288" xr:uid="{00000000-0005-0000-0000-000086340000}"/>
    <cellStyle name="Normal 11 2 4 2 2" xfId="20769" xr:uid="{00000000-0005-0000-0000-000087340000}"/>
    <cellStyle name="Normal 11 2 4 3" xfId="12289" xr:uid="{00000000-0005-0000-0000-000088340000}"/>
    <cellStyle name="Normal 11 2 4 3 2" xfId="20770" xr:uid="{00000000-0005-0000-0000-000089340000}"/>
    <cellStyle name="Normal 11 2 4 4" xfId="12290" xr:uid="{00000000-0005-0000-0000-00008A340000}"/>
    <cellStyle name="Normal 11 2 4 5" xfId="20768" xr:uid="{00000000-0005-0000-0000-00008B340000}"/>
    <cellStyle name="Normal 11 2 5" xfId="12291" xr:uid="{00000000-0005-0000-0000-00008C340000}"/>
    <cellStyle name="Normal 11 2 5 2" xfId="20771" xr:uid="{00000000-0005-0000-0000-00008D340000}"/>
    <cellStyle name="Normal 11 2 6" xfId="12292" xr:uid="{00000000-0005-0000-0000-00008E340000}"/>
    <cellStyle name="Normal 11 2 6 2" xfId="20772" xr:uid="{00000000-0005-0000-0000-00008F340000}"/>
    <cellStyle name="Normal 11 2 7" xfId="12293" xr:uid="{00000000-0005-0000-0000-000090340000}"/>
    <cellStyle name="Normal 11 2 7 2" xfId="20773" xr:uid="{00000000-0005-0000-0000-000091340000}"/>
    <cellStyle name="Normal 11 2 8" xfId="12294" xr:uid="{00000000-0005-0000-0000-000092340000}"/>
    <cellStyle name="Normal 11 2 8 2" xfId="20774" xr:uid="{00000000-0005-0000-0000-000093340000}"/>
    <cellStyle name="Normal 11 2 9" xfId="12295" xr:uid="{00000000-0005-0000-0000-000094340000}"/>
    <cellStyle name="Normal 11 20" xfId="12296" xr:uid="{00000000-0005-0000-0000-000095340000}"/>
    <cellStyle name="Normal 11 20 2" xfId="20775" xr:uid="{00000000-0005-0000-0000-000096340000}"/>
    <cellStyle name="Normal 11 21" xfId="12297" xr:uid="{00000000-0005-0000-0000-000097340000}"/>
    <cellStyle name="Normal 11 21 2" xfId="20776" xr:uid="{00000000-0005-0000-0000-000098340000}"/>
    <cellStyle name="Normal 11 22" xfId="12298" xr:uid="{00000000-0005-0000-0000-000099340000}"/>
    <cellStyle name="Normal 11 3" xfId="12299" xr:uid="{00000000-0005-0000-0000-00009A340000}"/>
    <cellStyle name="Normal 11 3 2" xfId="12300" xr:uid="{00000000-0005-0000-0000-00009B340000}"/>
    <cellStyle name="Normal 11 3 2 2" xfId="12301" xr:uid="{00000000-0005-0000-0000-00009C340000}"/>
    <cellStyle name="Normal 11 3 2 2 2" xfId="12302" xr:uid="{00000000-0005-0000-0000-00009D340000}"/>
    <cellStyle name="Normal 11 3 2 2 3" xfId="20779" xr:uid="{00000000-0005-0000-0000-00009E340000}"/>
    <cellStyle name="Normal 11 3 2 3" xfId="12303" xr:uid="{00000000-0005-0000-0000-00009F340000}"/>
    <cellStyle name="Normal 11 3 2 3 2" xfId="12304" xr:uid="{00000000-0005-0000-0000-0000A0340000}"/>
    <cellStyle name="Normal 11 3 2 3 3" xfId="20780" xr:uid="{00000000-0005-0000-0000-0000A1340000}"/>
    <cellStyle name="Normal 11 3 2 4" xfId="12305" xr:uid="{00000000-0005-0000-0000-0000A2340000}"/>
    <cellStyle name="Normal 11 3 2 4 2" xfId="20781" xr:uid="{00000000-0005-0000-0000-0000A3340000}"/>
    <cellStyle name="Normal 11 3 2 5" xfId="12306" xr:uid="{00000000-0005-0000-0000-0000A4340000}"/>
    <cellStyle name="Normal 11 3 2 5 2" xfId="20782" xr:uid="{00000000-0005-0000-0000-0000A5340000}"/>
    <cellStyle name="Normal 11 3 2 6" xfId="12307" xr:uid="{00000000-0005-0000-0000-0000A6340000}"/>
    <cellStyle name="Normal 11 3 2 7" xfId="20778" xr:uid="{00000000-0005-0000-0000-0000A7340000}"/>
    <cellStyle name="Normal 11 3 3" xfId="12308" xr:uid="{00000000-0005-0000-0000-0000A8340000}"/>
    <cellStyle name="Normal 11 3 3 2" xfId="12309" xr:uid="{00000000-0005-0000-0000-0000A9340000}"/>
    <cellStyle name="Normal 11 3 3 3" xfId="20783" xr:uid="{00000000-0005-0000-0000-0000AA340000}"/>
    <cellStyle name="Normal 11 3 4" xfId="12310" xr:uid="{00000000-0005-0000-0000-0000AB340000}"/>
    <cellStyle name="Normal 11 3 4 2" xfId="12311" xr:uid="{00000000-0005-0000-0000-0000AC340000}"/>
    <cellStyle name="Normal 11 3 4 3" xfId="20784" xr:uid="{00000000-0005-0000-0000-0000AD340000}"/>
    <cellStyle name="Normal 11 3 5" xfId="12312" xr:uid="{00000000-0005-0000-0000-0000AE340000}"/>
    <cellStyle name="Normal 11 3 5 2" xfId="20785" xr:uid="{00000000-0005-0000-0000-0000AF340000}"/>
    <cellStyle name="Normal 11 3 6" xfId="12313" xr:uid="{00000000-0005-0000-0000-0000B0340000}"/>
    <cellStyle name="Normal 11 3 7" xfId="20777" xr:uid="{00000000-0005-0000-0000-0000B1340000}"/>
    <cellStyle name="Normal 11 4" xfId="12314" xr:uid="{00000000-0005-0000-0000-0000B2340000}"/>
    <cellStyle name="Normal 11 4 2" xfId="12315" xr:uid="{00000000-0005-0000-0000-0000B3340000}"/>
    <cellStyle name="Normal 11 4 2 2" xfId="12316" xr:uid="{00000000-0005-0000-0000-0000B4340000}"/>
    <cellStyle name="Normal 11 4 2 2 2" xfId="20788" xr:uid="{00000000-0005-0000-0000-0000B5340000}"/>
    <cellStyle name="Normal 11 4 2 3" xfId="12317" xr:uid="{00000000-0005-0000-0000-0000B6340000}"/>
    <cellStyle name="Normal 11 4 2 3 2" xfId="20789" xr:uid="{00000000-0005-0000-0000-0000B7340000}"/>
    <cellStyle name="Normal 11 4 2 4" xfId="12318" xr:uid="{00000000-0005-0000-0000-0000B8340000}"/>
    <cellStyle name="Normal 11 4 2 4 2" xfId="20790" xr:uid="{00000000-0005-0000-0000-0000B9340000}"/>
    <cellStyle name="Normal 11 4 2 5" xfId="12319" xr:uid="{00000000-0005-0000-0000-0000BA340000}"/>
    <cellStyle name="Normal 11 4 2 5 2" xfId="20791" xr:uid="{00000000-0005-0000-0000-0000BB340000}"/>
    <cellStyle name="Normal 11 4 2 6" xfId="12320" xr:uid="{00000000-0005-0000-0000-0000BC340000}"/>
    <cellStyle name="Normal 11 4 2 6 2" xfId="20792" xr:uid="{00000000-0005-0000-0000-0000BD340000}"/>
    <cellStyle name="Normal 11 4 2 7" xfId="20787" xr:uid="{00000000-0005-0000-0000-0000BE340000}"/>
    <cellStyle name="Normal 11 4 3" xfId="12321" xr:uid="{00000000-0005-0000-0000-0000BF340000}"/>
    <cellStyle name="Normal 11 4 3 2" xfId="12322" xr:uid="{00000000-0005-0000-0000-0000C0340000}"/>
    <cellStyle name="Normal 11 4 3 2 2" xfId="20794" xr:uid="{00000000-0005-0000-0000-0000C1340000}"/>
    <cellStyle name="Normal 11 4 3 3" xfId="12323" xr:uid="{00000000-0005-0000-0000-0000C2340000}"/>
    <cellStyle name="Normal 11 4 3 3 2" xfId="20795" xr:uid="{00000000-0005-0000-0000-0000C3340000}"/>
    <cellStyle name="Normal 11 4 3 4" xfId="20793" xr:uid="{00000000-0005-0000-0000-0000C4340000}"/>
    <cellStyle name="Normal 11 4 4" xfId="12324" xr:uid="{00000000-0005-0000-0000-0000C5340000}"/>
    <cellStyle name="Normal 11 4 4 2" xfId="12325" xr:uid="{00000000-0005-0000-0000-0000C6340000}"/>
    <cellStyle name="Normal 11 4 4 2 2" xfId="20797" xr:uid="{00000000-0005-0000-0000-0000C7340000}"/>
    <cellStyle name="Normal 11 4 4 3" xfId="20796" xr:uid="{00000000-0005-0000-0000-0000C8340000}"/>
    <cellStyle name="Normal 11 4 5" xfId="12326" xr:uid="{00000000-0005-0000-0000-0000C9340000}"/>
    <cellStyle name="Normal 11 4 5 2" xfId="20798" xr:uid="{00000000-0005-0000-0000-0000CA340000}"/>
    <cellStyle name="Normal 11 4 6" xfId="12327" xr:uid="{00000000-0005-0000-0000-0000CB340000}"/>
    <cellStyle name="Normal 11 4 6 2" xfId="20799" xr:uid="{00000000-0005-0000-0000-0000CC340000}"/>
    <cellStyle name="Normal 11 4 7" xfId="12328" xr:uid="{00000000-0005-0000-0000-0000CD340000}"/>
    <cellStyle name="Normal 11 4 7 2" xfId="20800" xr:uid="{00000000-0005-0000-0000-0000CE340000}"/>
    <cellStyle name="Normal 11 4 8" xfId="12329" xr:uid="{00000000-0005-0000-0000-0000CF340000}"/>
    <cellStyle name="Normal 11 4 9" xfId="20786" xr:uid="{00000000-0005-0000-0000-0000D0340000}"/>
    <cellStyle name="Normal 11 5" xfId="12330" xr:uid="{00000000-0005-0000-0000-0000D1340000}"/>
    <cellStyle name="Normal 11 5 2" xfId="12331" xr:uid="{00000000-0005-0000-0000-0000D2340000}"/>
    <cellStyle name="Normal 11 5 2 2" xfId="12332" xr:uid="{00000000-0005-0000-0000-0000D3340000}"/>
    <cellStyle name="Normal 11 5 2 2 2" xfId="20803" xr:uid="{00000000-0005-0000-0000-0000D4340000}"/>
    <cellStyle name="Normal 11 5 2 3" xfId="12333" xr:uid="{00000000-0005-0000-0000-0000D5340000}"/>
    <cellStyle name="Normal 11 5 2 3 2" xfId="20804" xr:uid="{00000000-0005-0000-0000-0000D6340000}"/>
    <cellStyle name="Normal 11 5 2 4" xfId="12334" xr:uid="{00000000-0005-0000-0000-0000D7340000}"/>
    <cellStyle name="Normal 11 5 2 4 2" xfId="20805" xr:uid="{00000000-0005-0000-0000-0000D8340000}"/>
    <cellStyle name="Normal 11 5 2 5" xfId="12335" xr:uid="{00000000-0005-0000-0000-0000D9340000}"/>
    <cellStyle name="Normal 11 5 2 5 2" xfId="20806" xr:uid="{00000000-0005-0000-0000-0000DA340000}"/>
    <cellStyle name="Normal 11 5 2 6" xfId="12336" xr:uid="{00000000-0005-0000-0000-0000DB340000}"/>
    <cellStyle name="Normal 11 5 2 6 2" xfId="20807" xr:uid="{00000000-0005-0000-0000-0000DC340000}"/>
    <cellStyle name="Normal 11 5 2 7" xfId="20802" xr:uid="{00000000-0005-0000-0000-0000DD340000}"/>
    <cellStyle name="Normal 11 5 3" xfId="12337" xr:uid="{00000000-0005-0000-0000-0000DE340000}"/>
    <cellStyle name="Normal 11 5 3 2" xfId="12338" xr:uid="{00000000-0005-0000-0000-0000DF340000}"/>
    <cellStyle name="Normal 11 5 3 2 2" xfId="20809" xr:uid="{00000000-0005-0000-0000-0000E0340000}"/>
    <cellStyle name="Normal 11 5 3 3" xfId="20808" xr:uid="{00000000-0005-0000-0000-0000E1340000}"/>
    <cellStyle name="Normal 11 5 4" xfId="12339" xr:uid="{00000000-0005-0000-0000-0000E2340000}"/>
    <cellStyle name="Normal 11 5 4 2" xfId="12340" xr:uid="{00000000-0005-0000-0000-0000E3340000}"/>
    <cellStyle name="Normal 11 5 4 2 2" xfId="20811" xr:uid="{00000000-0005-0000-0000-0000E4340000}"/>
    <cellStyle name="Normal 11 5 4 3" xfId="20810" xr:uid="{00000000-0005-0000-0000-0000E5340000}"/>
    <cellStyle name="Normal 11 5 5" xfId="12341" xr:uid="{00000000-0005-0000-0000-0000E6340000}"/>
    <cellStyle name="Normal 11 5 5 2" xfId="20812" xr:uid="{00000000-0005-0000-0000-0000E7340000}"/>
    <cellStyle name="Normal 11 5 6" xfId="12342" xr:uid="{00000000-0005-0000-0000-0000E8340000}"/>
    <cellStyle name="Normal 11 5 6 2" xfId="20813" xr:uid="{00000000-0005-0000-0000-0000E9340000}"/>
    <cellStyle name="Normal 11 5 7" xfId="12343" xr:uid="{00000000-0005-0000-0000-0000EA340000}"/>
    <cellStyle name="Normal 11 5 8" xfId="20801" xr:uid="{00000000-0005-0000-0000-0000EB340000}"/>
    <cellStyle name="Normal 11 6" xfId="12344" xr:uid="{00000000-0005-0000-0000-0000EC340000}"/>
    <cellStyle name="Normal 11 6 2" xfId="12345" xr:uid="{00000000-0005-0000-0000-0000ED340000}"/>
    <cellStyle name="Normal 11 6 2 2" xfId="12346" xr:uid="{00000000-0005-0000-0000-0000EE340000}"/>
    <cellStyle name="Normal 11 6 2 2 2" xfId="20816" xr:uid="{00000000-0005-0000-0000-0000EF340000}"/>
    <cellStyle name="Normal 11 6 2 3" xfId="20815" xr:uid="{00000000-0005-0000-0000-0000F0340000}"/>
    <cellStyle name="Normal 11 6 3" xfId="12347" xr:uid="{00000000-0005-0000-0000-0000F1340000}"/>
    <cellStyle name="Normal 11 6 3 2" xfId="20817" xr:uid="{00000000-0005-0000-0000-0000F2340000}"/>
    <cellStyle name="Normal 11 6 4" xfId="12348" xr:uid="{00000000-0005-0000-0000-0000F3340000}"/>
    <cellStyle name="Normal 11 6 4 2" xfId="20818" xr:uid="{00000000-0005-0000-0000-0000F4340000}"/>
    <cellStyle name="Normal 11 6 5" xfId="12349" xr:uid="{00000000-0005-0000-0000-0000F5340000}"/>
    <cellStyle name="Normal 11 6 5 2" xfId="20819" xr:uid="{00000000-0005-0000-0000-0000F6340000}"/>
    <cellStyle name="Normal 11 6 6" xfId="12350" xr:uid="{00000000-0005-0000-0000-0000F7340000}"/>
    <cellStyle name="Normal 11 6 7" xfId="20814" xr:uid="{00000000-0005-0000-0000-0000F8340000}"/>
    <cellStyle name="Normal 11 7" xfId="12351" xr:uid="{00000000-0005-0000-0000-0000F9340000}"/>
    <cellStyle name="Normal 11 7 2" xfId="12352" xr:uid="{00000000-0005-0000-0000-0000FA340000}"/>
    <cellStyle name="Normal 11 7 2 2" xfId="20821" xr:uid="{00000000-0005-0000-0000-0000FB340000}"/>
    <cellStyle name="Normal 11 7 3" xfId="12353" xr:uid="{00000000-0005-0000-0000-0000FC340000}"/>
    <cellStyle name="Normal 11 7 3 2" xfId="20822" xr:uid="{00000000-0005-0000-0000-0000FD340000}"/>
    <cellStyle name="Normal 11 7 4" xfId="12354" xr:uid="{00000000-0005-0000-0000-0000FE340000}"/>
    <cellStyle name="Normal 11 7 4 2" xfId="20823" xr:uid="{00000000-0005-0000-0000-0000FF340000}"/>
    <cellStyle name="Normal 11 7 5" xfId="12355" xr:uid="{00000000-0005-0000-0000-000000350000}"/>
    <cellStyle name="Normal 11 7 5 2" xfId="20824" xr:uid="{00000000-0005-0000-0000-000001350000}"/>
    <cellStyle name="Normal 11 7 6" xfId="20820" xr:uid="{00000000-0005-0000-0000-000002350000}"/>
    <cellStyle name="Normal 11 8" xfId="12356" xr:uid="{00000000-0005-0000-0000-000003350000}"/>
    <cellStyle name="Normal 11 8 2" xfId="12357" xr:uid="{00000000-0005-0000-0000-000004350000}"/>
    <cellStyle name="Normal 11 8 2 2" xfId="20826" xr:uid="{00000000-0005-0000-0000-000005350000}"/>
    <cellStyle name="Normal 11 8 3" xfId="12358" xr:uid="{00000000-0005-0000-0000-000006350000}"/>
    <cellStyle name="Normal 11 8 3 2" xfId="20827" xr:uid="{00000000-0005-0000-0000-000007350000}"/>
    <cellStyle name="Normal 11 8 4" xfId="12359" xr:uid="{00000000-0005-0000-0000-000008350000}"/>
    <cellStyle name="Normal 11 8 4 2" xfId="20828" xr:uid="{00000000-0005-0000-0000-000009350000}"/>
    <cellStyle name="Normal 11 8 5" xfId="12360" xr:uid="{00000000-0005-0000-0000-00000A350000}"/>
    <cellStyle name="Normal 11 8 5 2" xfId="20829" xr:uid="{00000000-0005-0000-0000-00000B350000}"/>
    <cellStyle name="Normal 11 8 6" xfId="20825" xr:uid="{00000000-0005-0000-0000-00000C350000}"/>
    <cellStyle name="Normal 11 9" xfId="12361" xr:uid="{00000000-0005-0000-0000-00000D350000}"/>
    <cellStyle name="Normal 11 9 2" xfId="12362" xr:uid="{00000000-0005-0000-0000-00000E350000}"/>
    <cellStyle name="Normal 11 9 2 2" xfId="20831" xr:uid="{00000000-0005-0000-0000-00000F350000}"/>
    <cellStyle name="Normal 11 9 3" xfId="12363" xr:uid="{00000000-0005-0000-0000-000010350000}"/>
    <cellStyle name="Normal 11 9 3 2" xfId="20832" xr:uid="{00000000-0005-0000-0000-000011350000}"/>
    <cellStyle name="Normal 11 9 4" xfId="12364" xr:uid="{00000000-0005-0000-0000-000012350000}"/>
    <cellStyle name="Normal 11 9 4 2" xfId="20833" xr:uid="{00000000-0005-0000-0000-000013350000}"/>
    <cellStyle name="Normal 11 9 5" xfId="12365" xr:uid="{00000000-0005-0000-0000-000014350000}"/>
    <cellStyle name="Normal 11 9 5 2" xfId="20834" xr:uid="{00000000-0005-0000-0000-000015350000}"/>
    <cellStyle name="Normal 11 9 6" xfId="20830" xr:uid="{00000000-0005-0000-0000-000016350000}"/>
    <cellStyle name="Normal 110" xfId="12366" xr:uid="{00000000-0005-0000-0000-000017350000}"/>
    <cellStyle name="Normal 110 2" xfId="12367" xr:uid="{00000000-0005-0000-0000-000018350000}"/>
    <cellStyle name="Normal 110 3" xfId="12368" xr:uid="{00000000-0005-0000-0000-000019350000}"/>
    <cellStyle name="Normal 110 4" xfId="20835" xr:uid="{00000000-0005-0000-0000-00001A350000}"/>
    <cellStyle name="Normal 111" xfId="12369" xr:uid="{00000000-0005-0000-0000-00001B350000}"/>
    <cellStyle name="Normal 111 2" xfId="12370" xr:uid="{00000000-0005-0000-0000-00001C350000}"/>
    <cellStyle name="Normal 111 3" xfId="12371" xr:uid="{00000000-0005-0000-0000-00001D350000}"/>
    <cellStyle name="Normal 111 4" xfId="20836" xr:uid="{00000000-0005-0000-0000-00001E350000}"/>
    <cellStyle name="Normal 112" xfId="12372" xr:uid="{00000000-0005-0000-0000-00001F350000}"/>
    <cellStyle name="Normal 112 2" xfId="12373" xr:uid="{00000000-0005-0000-0000-000020350000}"/>
    <cellStyle name="Normal 112 3" xfId="12374" xr:uid="{00000000-0005-0000-0000-000021350000}"/>
    <cellStyle name="Normal 112 4" xfId="20837" xr:uid="{00000000-0005-0000-0000-000022350000}"/>
    <cellStyle name="Normal 113" xfId="12375" xr:uid="{00000000-0005-0000-0000-000023350000}"/>
    <cellStyle name="Normal 113 2" xfId="12376" xr:uid="{00000000-0005-0000-0000-000024350000}"/>
    <cellStyle name="Normal 113 3" xfId="12377" xr:uid="{00000000-0005-0000-0000-000025350000}"/>
    <cellStyle name="Normal 113 4" xfId="20838" xr:uid="{00000000-0005-0000-0000-000026350000}"/>
    <cellStyle name="Normal 114" xfId="12378" xr:uid="{00000000-0005-0000-0000-000027350000}"/>
    <cellStyle name="Normal 114 2" xfId="12379" xr:uid="{00000000-0005-0000-0000-000028350000}"/>
    <cellStyle name="Normal 114 3" xfId="12380" xr:uid="{00000000-0005-0000-0000-000029350000}"/>
    <cellStyle name="Normal 114 4" xfId="20839" xr:uid="{00000000-0005-0000-0000-00002A350000}"/>
    <cellStyle name="Normal 115" xfId="12381" xr:uid="{00000000-0005-0000-0000-00002B350000}"/>
    <cellStyle name="Normal 115 2" xfId="12382" xr:uid="{00000000-0005-0000-0000-00002C350000}"/>
    <cellStyle name="Normal 115 3" xfId="12383" xr:uid="{00000000-0005-0000-0000-00002D350000}"/>
    <cellStyle name="Normal 115 4" xfId="20840" xr:uid="{00000000-0005-0000-0000-00002E350000}"/>
    <cellStyle name="Normal 116" xfId="12384" xr:uid="{00000000-0005-0000-0000-00002F350000}"/>
    <cellStyle name="Normal 116 2" xfId="12385" xr:uid="{00000000-0005-0000-0000-000030350000}"/>
    <cellStyle name="Normal 116 3" xfId="12386" xr:uid="{00000000-0005-0000-0000-000031350000}"/>
    <cellStyle name="Normal 116 4" xfId="20841" xr:uid="{00000000-0005-0000-0000-000032350000}"/>
    <cellStyle name="Normal 117" xfId="12387" xr:uid="{00000000-0005-0000-0000-000033350000}"/>
    <cellStyle name="Normal 117 2" xfId="12388" xr:uid="{00000000-0005-0000-0000-000034350000}"/>
    <cellStyle name="Normal 117 3" xfId="12389" xr:uid="{00000000-0005-0000-0000-000035350000}"/>
    <cellStyle name="Normal 117 4" xfId="20842" xr:uid="{00000000-0005-0000-0000-000036350000}"/>
    <cellStyle name="Normal 118" xfId="12390" xr:uid="{00000000-0005-0000-0000-000037350000}"/>
    <cellStyle name="Normal 118 2" xfId="12391" xr:uid="{00000000-0005-0000-0000-000038350000}"/>
    <cellStyle name="Normal 118 3" xfId="12392" xr:uid="{00000000-0005-0000-0000-000039350000}"/>
    <cellStyle name="Normal 118 4" xfId="20843" xr:uid="{00000000-0005-0000-0000-00003A350000}"/>
    <cellStyle name="Normal 119" xfId="12393" xr:uid="{00000000-0005-0000-0000-00003B350000}"/>
    <cellStyle name="Normal 119 2" xfId="12394" xr:uid="{00000000-0005-0000-0000-00003C350000}"/>
    <cellStyle name="Normal 119 3" xfId="12395" xr:uid="{00000000-0005-0000-0000-00003D350000}"/>
    <cellStyle name="Normal 119 4" xfId="20844" xr:uid="{00000000-0005-0000-0000-00003E350000}"/>
    <cellStyle name="Normal 12" xfId="12396" xr:uid="{00000000-0005-0000-0000-00003F350000}"/>
    <cellStyle name="Normal 12 10" xfId="12397" xr:uid="{00000000-0005-0000-0000-000040350000}"/>
    <cellStyle name="Normal 12 10 2" xfId="12398" xr:uid="{00000000-0005-0000-0000-000041350000}"/>
    <cellStyle name="Normal 12 10 2 2" xfId="20846" xr:uid="{00000000-0005-0000-0000-000042350000}"/>
    <cellStyle name="Normal 12 10 3" xfId="12399" xr:uid="{00000000-0005-0000-0000-000043350000}"/>
    <cellStyle name="Normal 12 10 3 2" xfId="20847" xr:uid="{00000000-0005-0000-0000-000044350000}"/>
    <cellStyle name="Normal 12 10 4" xfId="12400" xr:uid="{00000000-0005-0000-0000-000045350000}"/>
    <cellStyle name="Normal 12 10 4 2" xfId="20848" xr:uid="{00000000-0005-0000-0000-000046350000}"/>
    <cellStyle name="Normal 12 10 5" xfId="20845" xr:uid="{00000000-0005-0000-0000-000047350000}"/>
    <cellStyle name="Normal 12 11" xfId="12401" xr:uid="{00000000-0005-0000-0000-000048350000}"/>
    <cellStyle name="Normal 12 11 2" xfId="12402" xr:uid="{00000000-0005-0000-0000-000049350000}"/>
    <cellStyle name="Normal 12 11 2 2" xfId="20850" xr:uid="{00000000-0005-0000-0000-00004A350000}"/>
    <cellStyle name="Normal 12 11 3" xfId="12403" xr:uid="{00000000-0005-0000-0000-00004B350000}"/>
    <cellStyle name="Normal 12 11 3 2" xfId="20851" xr:uid="{00000000-0005-0000-0000-00004C350000}"/>
    <cellStyle name="Normal 12 11 4" xfId="12404" xr:uid="{00000000-0005-0000-0000-00004D350000}"/>
    <cellStyle name="Normal 12 11 4 2" xfId="20852" xr:uid="{00000000-0005-0000-0000-00004E350000}"/>
    <cellStyle name="Normal 12 11 5" xfId="20849" xr:uid="{00000000-0005-0000-0000-00004F350000}"/>
    <cellStyle name="Normal 12 12" xfId="12405" xr:uid="{00000000-0005-0000-0000-000050350000}"/>
    <cellStyle name="Normal 12 12 2" xfId="12406" xr:uid="{00000000-0005-0000-0000-000051350000}"/>
    <cellStyle name="Normal 12 12 2 2" xfId="20854" xr:uid="{00000000-0005-0000-0000-000052350000}"/>
    <cellStyle name="Normal 12 12 3" xfId="12407" xr:uid="{00000000-0005-0000-0000-000053350000}"/>
    <cellStyle name="Normal 12 12 3 2" xfId="20855" xr:uid="{00000000-0005-0000-0000-000054350000}"/>
    <cellStyle name="Normal 12 12 4" xfId="12408" xr:uid="{00000000-0005-0000-0000-000055350000}"/>
    <cellStyle name="Normal 12 12 4 2" xfId="20856" xr:uid="{00000000-0005-0000-0000-000056350000}"/>
    <cellStyle name="Normal 12 12 5" xfId="20853" xr:uid="{00000000-0005-0000-0000-000057350000}"/>
    <cellStyle name="Normal 12 13" xfId="12409" xr:uid="{00000000-0005-0000-0000-000058350000}"/>
    <cellStyle name="Normal 12 13 2" xfId="12410" xr:uid="{00000000-0005-0000-0000-000059350000}"/>
    <cellStyle name="Normal 12 13 2 2" xfId="20858" xr:uid="{00000000-0005-0000-0000-00005A350000}"/>
    <cellStyle name="Normal 12 13 3" xfId="12411" xr:uid="{00000000-0005-0000-0000-00005B350000}"/>
    <cellStyle name="Normal 12 13 3 2" xfId="20859" xr:uid="{00000000-0005-0000-0000-00005C350000}"/>
    <cellStyle name="Normal 12 13 4" xfId="12412" xr:uid="{00000000-0005-0000-0000-00005D350000}"/>
    <cellStyle name="Normal 12 13 4 2" xfId="20860" xr:uid="{00000000-0005-0000-0000-00005E350000}"/>
    <cellStyle name="Normal 12 13 5" xfId="20857" xr:uid="{00000000-0005-0000-0000-00005F350000}"/>
    <cellStyle name="Normal 12 14" xfId="12413" xr:uid="{00000000-0005-0000-0000-000060350000}"/>
    <cellStyle name="Normal 12 14 2" xfId="12414" xr:uid="{00000000-0005-0000-0000-000061350000}"/>
    <cellStyle name="Normal 12 14 2 2" xfId="20862" xr:uid="{00000000-0005-0000-0000-000062350000}"/>
    <cellStyle name="Normal 12 14 3" xfId="12415" xr:uid="{00000000-0005-0000-0000-000063350000}"/>
    <cellStyle name="Normal 12 14 3 2" xfId="20863" xr:uid="{00000000-0005-0000-0000-000064350000}"/>
    <cellStyle name="Normal 12 14 4" xfId="12416" xr:uid="{00000000-0005-0000-0000-000065350000}"/>
    <cellStyle name="Normal 12 14 4 2" xfId="20864" xr:uid="{00000000-0005-0000-0000-000066350000}"/>
    <cellStyle name="Normal 12 14 5" xfId="20861" xr:uid="{00000000-0005-0000-0000-000067350000}"/>
    <cellStyle name="Normal 12 15" xfId="12417" xr:uid="{00000000-0005-0000-0000-000068350000}"/>
    <cellStyle name="Normal 12 15 2" xfId="12418" xr:uid="{00000000-0005-0000-0000-000069350000}"/>
    <cellStyle name="Normal 12 15 2 2" xfId="20866" xr:uid="{00000000-0005-0000-0000-00006A350000}"/>
    <cellStyle name="Normal 12 15 3" xfId="12419" xr:uid="{00000000-0005-0000-0000-00006B350000}"/>
    <cellStyle name="Normal 12 15 3 2" xfId="20867" xr:uid="{00000000-0005-0000-0000-00006C350000}"/>
    <cellStyle name="Normal 12 15 4" xfId="12420" xr:uid="{00000000-0005-0000-0000-00006D350000}"/>
    <cellStyle name="Normal 12 15 4 2" xfId="20868" xr:uid="{00000000-0005-0000-0000-00006E350000}"/>
    <cellStyle name="Normal 12 15 5" xfId="20865" xr:uid="{00000000-0005-0000-0000-00006F350000}"/>
    <cellStyle name="Normal 12 16" xfId="12421" xr:uid="{00000000-0005-0000-0000-000070350000}"/>
    <cellStyle name="Normal 12 16 2" xfId="12422" xr:uid="{00000000-0005-0000-0000-000071350000}"/>
    <cellStyle name="Normal 12 16 2 2" xfId="20870" xr:uid="{00000000-0005-0000-0000-000072350000}"/>
    <cellStyle name="Normal 12 16 3" xfId="12423" xr:uid="{00000000-0005-0000-0000-000073350000}"/>
    <cellStyle name="Normal 12 16 3 2" xfId="20871" xr:uid="{00000000-0005-0000-0000-000074350000}"/>
    <cellStyle name="Normal 12 16 4" xfId="12424" xr:uid="{00000000-0005-0000-0000-000075350000}"/>
    <cellStyle name="Normal 12 16 4 2" xfId="20872" xr:uid="{00000000-0005-0000-0000-000076350000}"/>
    <cellStyle name="Normal 12 16 5" xfId="20869" xr:uid="{00000000-0005-0000-0000-000077350000}"/>
    <cellStyle name="Normal 12 17" xfId="12425" xr:uid="{00000000-0005-0000-0000-000078350000}"/>
    <cellStyle name="Normal 12 17 2" xfId="12426" xr:uid="{00000000-0005-0000-0000-000079350000}"/>
    <cellStyle name="Normal 12 17 2 2" xfId="20874" xr:uid="{00000000-0005-0000-0000-00007A350000}"/>
    <cellStyle name="Normal 12 17 3" xfId="12427" xr:uid="{00000000-0005-0000-0000-00007B350000}"/>
    <cellStyle name="Normal 12 17 3 2" xfId="20875" xr:uid="{00000000-0005-0000-0000-00007C350000}"/>
    <cellStyle name="Normal 12 17 4" xfId="12428" xr:uid="{00000000-0005-0000-0000-00007D350000}"/>
    <cellStyle name="Normal 12 17 4 2" xfId="20876" xr:uid="{00000000-0005-0000-0000-00007E350000}"/>
    <cellStyle name="Normal 12 17 5" xfId="20873" xr:uid="{00000000-0005-0000-0000-00007F350000}"/>
    <cellStyle name="Normal 12 18" xfId="12429" xr:uid="{00000000-0005-0000-0000-000080350000}"/>
    <cellStyle name="Normal 12 18 2" xfId="12430" xr:uid="{00000000-0005-0000-0000-000081350000}"/>
    <cellStyle name="Normal 12 18 2 2" xfId="12431" xr:uid="{00000000-0005-0000-0000-000082350000}"/>
    <cellStyle name="Normal 12 18 2 2 2" xfId="12432" xr:uid="{00000000-0005-0000-0000-000083350000}"/>
    <cellStyle name="Normal 12 18 2 2 2 2" xfId="20880" xr:uid="{00000000-0005-0000-0000-000084350000}"/>
    <cellStyle name="Normal 12 18 2 2 3" xfId="20879" xr:uid="{00000000-0005-0000-0000-000085350000}"/>
    <cellStyle name="Normal 12 18 2 3" xfId="12433" xr:uid="{00000000-0005-0000-0000-000086350000}"/>
    <cellStyle name="Normal 12 18 2 3 2" xfId="20881" xr:uid="{00000000-0005-0000-0000-000087350000}"/>
    <cellStyle name="Normal 12 18 2 4" xfId="20878" xr:uid="{00000000-0005-0000-0000-000088350000}"/>
    <cellStyle name="Normal 12 18 3" xfId="12434" xr:uid="{00000000-0005-0000-0000-000089350000}"/>
    <cellStyle name="Normal 12 18 3 2" xfId="12435" xr:uid="{00000000-0005-0000-0000-00008A350000}"/>
    <cellStyle name="Normal 12 18 3 2 2" xfId="20883" xr:uid="{00000000-0005-0000-0000-00008B350000}"/>
    <cellStyle name="Normal 12 18 3 3" xfId="20882" xr:uid="{00000000-0005-0000-0000-00008C350000}"/>
    <cellStyle name="Normal 12 18 4" xfId="12436" xr:uid="{00000000-0005-0000-0000-00008D350000}"/>
    <cellStyle name="Normal 12 18 4 2" xfId="20884" xr:uid="{00000000-0005-0000-0000-00008E350000}"/>
    <cellStyle name="Normal 12 18 5" xfId="20877" xr:uid="{00000000-0005-0000-0000-00008F350000}"/>
    <cellStyle name="Normal 12 19" xfId="12437" xr:uid="{00000000-0005-0000-0000-000090350000}"/>
    <cellStyle name="Normal 12 19 2" xfId="20885" xr:uid="{00000000-0005-0000-0000-000091350000}"/>
    <cellStyle name="Normal 12 2" xfId="12438" xr:uid="{00000000-0005-0000-0000-000092350000}"/>
    <cellStyle name="Normal 12 2 2" xfId="12439" xr:uid="{00000000-0005-0000-0000-000093350000}"/>
    <cellStyle name="Normal 12 2 2 2" xfId="12440" xr:uid="{00000000-0005-0000-0000-000094350000}"/>
    <cellStyle name="Normal 12 2 2 2 2" xfId="12441" xr:uid="{00000000-0005-0000-0000-000095350000}"/>
    <cellStyle name="Normal 12 2 2 2 2 2" xfId="20889" xr:uid="{00000000-0005-0000-0000-000096350000}"/>
    <cellStyle name="Normal 12 2 2 2 3" xfId="12442" xr:uid="{00000000-0005-0000-0000-000097350000}"/>
    <cellStyle name="Normal 12 2 2 2 3 2" xfId="20890" xr:uid="{00000000-0005-0000-0000-000098350000}"/>
    <cellStyle name="Normal 12 2 2 2 4" xfId="20888" xr:uid="{00000000-0005-0000-0000-000099350000}"/>
    <cellStyle name="Normal 12 2 2 3" xfId="12443" xr:uid="{00000000-0005-0000-0000-00009A350000}"/>
    <cellStyle name="Normal 12 2 2 3 2" xfId="12444" xr:uid="{00000000-0005-0000-0000-00009B350000}"/>
    <cellStyle name="Normal 12 2 2 3 2 2" xfId="20892" xr:uid="{00000000-0005-0000-0000-00009C350000}"/>
    <cellStyle name="Normal 12 2 2 3 3" xfId="20891" xr:uid="{00000000-0005-0000-0000-00009D350000}"/>
    <cellStyle name="Normal 12 2 2 4" xfId="12445" xr:uid="{00000000-0005-0000-0000-00009E350000}"/>
    <cellStyle name="Normal 12 2 2 4 2" xfId="20893" xr:uid="{00000000-0005-0000-0000-00009F350000}"/>
    <cellStyle name="Normal 12 2 2 5" xfId="12446" xr:uid="{00000000-0005-0000-0000-0000A0350000}"/>
    <cellStyle name="Normal 12 2 2 5 2" xfId="20894" xr:uid="{00000000-0005-0000-0000-0000A1350000}"/>
    <cellStyle name="Normal 12 2 2 6" xfId="12447" xr:uid="{00000000-0005-0000-0000-0000A2350000}"/>
    <cellStyle name="Normal 12 2 2 6 2" xfId="20895" xr:uid="{00000000-0005-0000-0000-0000A3350000}"/>
    <cellStyle name="Normal 12 2 2 7" xfId="12448" xr:uid="{00000000-0005-0000-0000-0000A4350000}"/>
    <cellStyle name="Normal 12 2 2 7 2" xfId="20896" xr:uid="{00000000-0005-0000-0000-0000A5350000}"/>
    <cellStyle name="Normal 12 2 2 8" xfId="20887" xr:uid="{00000000-0005-0000-0000-0000A6350000}"/>
    <cellStyle name="Normal 12 2 3" xfId="12449" xr:uid="{00000000-0005-0000-0000-0000A7350000}"/>
    <cellStyle name="Normal 12 2 3 2" xfId="12450" xr:uid="{00000000-0005-0000-0000-0000A8350000}"/>
    <cellStyle name="Normal 12 2 3 2 2" xfId="12451" xr:uid="{00000000-0005-0000-0000-0000A9350000}"/>
    <cellStyle name="Normal 12 2 3 2 2 2" xfId="12452" xr:uid="{00000000-0005-0000-0000-0000AA350000}"/>
    <cellStyle name="Normal 12 2 3 2 2 3" xfId="20899" xr:uid="{00000000-0005-0000-0000-0000AB350000}"/>
    <cellStyle name="Normal 12 2 3 2 3" xfId="12453" xr:uid="{00000000-0005-0000-0000-0000AC350000}"/>
    <cellStyle name="Normal 12 2 3 2 4" xfId="12454" xr:uid="{00000000-0005-0000-0000-0000AD350000}"/>
    <cellStyle name="Normal 12 2 3 2 5" xfId="20898" xr:uid="{00000000-0005-0000-0000-0000AE350000}"/>
    <cellStyle name="Normal 12 2 3 3" xfId="12455" xr:uid="{00000000-0005-0000-0000-0000AF350000}"/>
    <cellStyle name="Normal 12 2 3 3 2" xfId="12456" xr:uid="{00000000-0005-0000-0000-0000B0350000}"/>
    <cellStyle name="Normal 12 2 3 3 3" xfId="20900" xr:uid="{00000000-0005-0000-0000-0000B1350000}"/>
    <cellStyle name="Normal 12 2 3 4" xfId="12457" xr:uid="{00000000-0005-0000-0000-0000B2350000}"/>
    <cellStyle name="Normal 12 2 3 4 2" xfId="12458" xr:uid="{00000000-0005-0000-0000-0000B3350000}"/>
    <cellStyle name="Normal 12 2 3 4 3" xfId="20901" xr:uid="{00000000-0005-0000-0000-0000B4350000}"/>
    <cellStyle name="Normal 12 2 3 5" xfId="12459" xr:uid="{00000000-0005-0000-0000-0000B5350000}"/>
    <cellStyle name="Normal 12 2 3 6" xfId="20897" xr:uid="{00000000-0005-0000-0000-0000B6350000}"/>
    <cellStyle name="Normal 12 2 4" xfId="12460" xr:uid="{00000000-0005-0000-0000-0000B7350000}"/>
    <cellStyle name="Normal 12 2 4 2" xfId="12461" xr:uid="{00000000-0005-0000-0000-0000B8350000}"/>
    <cellStyle name="Normal 12 2 4 2 2" xfId="20903" xr:uid="{00000000-0005-0000-0000-0000B9350000}"/>
    <cellStyle name="Normal 12 2 4 3" xfId="12462" xr:uid="{00000000-0005-0000-0000-0000BA350000}"/>
    <cellStyle name="Normal 12 2 4 3 2" xfId="20904" xr:uid="{00000000-0005-0000-0000-0000BB350000}"/>
    <cellStyle name="Normal 12 2 4 4" xfId="20902" xr:uid="{00000000-0005-0000-0000-0000BC350000}"/>
    <cellStyle name="Normal 12 2 5" xfId="12463" xr:uid="{00000000-0005-0000-0000-0000BD350000}"/>
    <cellStyle name="Normal 12 2 5 2" xfId="12464" xr:uid="{00000000-0005-0000-0000-0000BE350000}"/>
    <cellStyle name="Normal 12 2 5 3" xfId="20905" xr:uid="{00000000-0005-0000-0000-0000BF350000}"/>
    <cellStyle name="Normal 12 2 6" xfId="12465" xr:uid="{00000000-0005-0000-0000-0000C0350000}"/>
    <cellStyle name="Normal 12 2 6 2" xfId="12466" xr:uid="{00000000-0005-0000-0000-0000C1350000}"/>
    <cellStyle name="Normal 12 2 6 3" xfId="20906" xr:uid="{00000000-0005-0000-0000-0000C2350000}"/>
    <cellStyle name="Normal 12 2 7" xfId="12467" xr:uid="{00000000-0005-0000-0000-0000C3350000}"/>
    <cellStyle name="Normal 12 2 7 2" xfId="20907" xr:uid="{00000000-0005-0000-0000-0000C4350000}"/>
    <cellStyle name="Normal 12 2 8" xfId="12468" xr:uid="{00000000-0005-0000-0000-0000C5350000}"/>
    <cellStyle name="Normal 12 2 8 2" xfId="20908" xr:uid="{00000000-0005-0000-0000-0000C6350000}"/>
    <cellStyle name="Normal 12 2 9" xfId="20886" xr:uid="{00000000-0005-0000-0000-0000C7350000}"/>
    <cellStyle name="Normal 12 20" xfId="12469" xr:uid="{00000000-0005-0000-0000-0000C8350000}"/>
    <cellStyle name="Normal 12 20 2" xfId="20909" xr:uid="{00000000-0005-0000-0000-0000C9350000}"/>
    <cellStyle name="Normal 12 21" xfId="12470" xr:uid="{00000000-0005-0000-0000-0000CA350000}"/>
    <cellStyle name="Normal 12 21 2" xfId="20910" xr:uid="{00000000-0005-0000-0000-0000CB350000}"/>
    <cellStyle name="Normal 12 3" xfId="12471" xr:uid="{00000000-0005-0000-0000-0000CC350000}"/>
    <cellStyle name="Normal 12 3 2" xfId="12472" xr:uid="{00000000-0005-0000-0000-0000CD350000}"/>
    <cellStyle name="Normal 12 3 2 2" xfId="12473" xr:uid="{00000000-0005-0000-0000-0000CE350000}"/>
    <cellStyle name="Normal 12 3 2 2 2" xfId="20913" xr:uid="{00000000-0005-0000-0000-0000CF350000}"/>
    <cellStyle name="Normal 12 3 2 3" xfId="12474" xr:uid="{00000000-0005-0000-0000-0000D0350000}"/>
    <cellStyle name="Normal 12 3 2 3 2" xfId="20914" xr:uid="{00000000-0005-0000-0000-0000D1350000}"/>
    <cellStyle name="Normal 12 3 2 4" xfId="12475" xr:uid="{00000000-0005-0000-0000-0000D2350000}"/>
    <cellStyle name="Normal 12 3 2 4 2" xfId="20915" xr:uid="{00000000-0005-0000-0000-0000D3350000}"/>
    <cellStyle name="Normal 12 3 2 5" xfId="12476" xr:uid="{00000000-0005-0000-0000-0000D4350000}"/>
    <cellStyle name="Normal 12 3 2 5 2" xfId="20916" xr:uid="{00000000-0005-0000-0000-0000D5350000}"/>
    <cellStyle name="Normal 12 3 2 6" xfId="12477" xr:uid="{00000000-0005-0000-0000-0000D6350000}"/>
    <cellStyle name="Normal 12 3 2 6 2" xfId="20917" xr:uid="{00000000-0005-0000-0000-0000D7350000}"/>
    <cellStyle name="Normal 12 3 2 7" xfId="20912" xr:uid="{00000000-0005-0000-0000-0000D8350000}"/>
    <cellStyle name="Normal 12 3 3" xfId="12478" xr:uid="{00000000-0005-0000-0000-0000D9350000}"/>
    <cellStyle name="Normal 12 3 3 2" xfId="12479" xr:uid="{00000000-0005-0000-0000-0000DA350000}"/>
    <cellStyle name="Normal 12 3 3 2 2" xfId="20919" xr:uid="{00000000-0005-0000-0000-0000DB350000}"/>
    <cellStyle name="Normal 12 3 3 3" xfId="12480" xr:uid="{00000000-0005-0000-0000-0000DC350000}"/>
    <cellStyle name="Normal 12 3 3 3 2" xfId="20920" xr:uid="{00000000-0005-0000-0000-0000DD350000}"/>
    <cellStyle name="Normal 12 3 3 4" xfId="20918" xr:uid="{00000000-0005-0000-0000-0000DE350000}"/>
    <cellStyle name="Normal 12 3 4" xfId="12481" xr:uid="{00000000-0005-0000-0000-0000DF350000}"/>
    <cellStyle name="Normal 12 3 4 2" xfId="12482" xr:uid="{00000000-0005-0000-0000-0000E0350000}"/>
    <cellStyle name="Normal 12 3 4 2 2" xfId="20922" xr:uid="{00000000-0005-0000-0000-0000E1350000}"/>
    <cellStyle name="Normal 12 3 4 3" xfId="20921" xr:uid="{00000000-0005-0000-0000-0000E2350000}"/>
    <cellStyle name="Normal 12 3 5" xfId="12483" xr:uid="{00000000-0005-0000-0000-0000E3350000}"/>
    <cellStyle name="Normal 12 3 5 2" xfId="20923" xr:uid="{00000000-0005-0000-0000-0000E4350000}"/>
    <cellStyle name="Normal 12 3 6" xfId="12484" xr:uid="{00000000-0005-0000-0000-0000E5350000}"/>
    <cellStyle name="Normal 12 3 6 2" xfId="20924" xr:uid="{00000000-0005-0000-0000-0000E6350000}"/>
    <cellStyle name="Normal 12 3 7" xfId="12485" xr:uid="{00000000-0005-0000-0000-0000E7350000}"/>
    <cellStyle name="Normal 12 3 7 2" xfId="20925" xr:uid="{00000000-0005-0000-0000-0000E8350000}"/>
    <cellStyle name="Normal 12 3 8" xfId="20911" xr:uid="{00000000-0005-0000-0000-0000E9350000}"/>
    <cellStyle name="Normal 12 4" xfId="12486" xr:uid="{00000000-0005-0000-0000-0000EA350000}"/>
    <cellStyle name="Normal 12 4 2" xfId="12487" xr:uid="{00000000-0005-0000-0000-0000EB350000}"/>
    <cellStyle name="Normal 12 4 2 2" xfId="12488" xr:uid="{00000000-0005-0000-0000-0000EC350000}"/>
    <cellStyle name="Normal 12 4 2 2 2" xfId="12489" xr:uid="{00000000-0005-0000-0000-0000ED350000}"/>
    <cellStyle name="Normal 12 4 2 2 3" xfId="20928" xr:uid="{00000000-0005-0000-0000-0000EE350000}"/>
    <cellStyle name="Normal 12 4 2 3" xfId="12490" xr:uid="{00000000-0005-0000-0000-0000EF350000}"/>
    <cellStyle name="Normal 12 4 2 3 2" xfId="12491" xr:uid="{00000000-0005-0000-0000-0000F0350000}"/>
    <cellStyle name="Normal 12 4 2 3 3" xfId="20929" xr:uid="{00000000-0005-0000-0000-0000F1350000}"/>
    <cellStyle name="Normal 12 4 2 4" xfId="12492" xr:uid="{00000000-0005-0000-0000-0000F2350000}"/>
    <cellStyle name="Normal 12 4 2 4 2" xfId="20930" xr:uid="{00000000-0005-0000-0000-0000F3350000}"/>
    <cellStyle name="Normal 12 4 2 5" xfId="12493" xr:uid="{00000000-0005-0000-0000-0000F4350000}"/>
    <cellStyle name="Normal 12 4 2 5 2" xfId="20931" xr:uid="{00000000-0005-0000-0000-0000F5350000}"/>
    <cellStyle name="Normal 12 4 2 6" xfId="12494" xr:uid="{00000000-0005-0000-0000-0000F6350000}"/>
    <cellStyle name="Normal 12 4 2 6 2" xfId="20932" xr:uid="{00000000-0005-0000-0000-0000F7350000}"/>
    <cellStyle name="Normal 12 4 2 7" xfId="12495" xr:uid="{00000000-0005-0000-0000-0000F8350000}"/>
    <cellStyle name="Normal 12 4 2 8" xfId="20927" xr:uid="{00000000-0005-0000-0000-0000F9350000}"/>
    <cellStyle name="Normal 12 4 3" xfId="12496" xr:uid="{00000000-0005-0000-0000-0000FA350000}"/>
    <cellStyle name="Normal 12 4 3 2" xfId="12497" xr:uid="{00000000-0005-0000-0000-0000FB350000}"/>
    <cellStyle name="Normal 12 4 3 2 2" xfId="20934" xr:uid="{00000000-0005-0000-0000-0000FC350000}"/>
    <cellStyle name="Normal 12 4 3 3" xfId="12498" xr:uid="{00000000-0005-0000-0000-0000FD350000}"/>
    <cellStyle name="Normal 12 4 3 4" xfId="20933" xr:uid="{00000000-0005-0000-0000-0000FE350000}"/>
    <cellStyle name="Normal 12 4 4" xfId="12499" xr:uid="{00000000-0005-0000-0000-0000FF350000}"/>
    <cellStyle name="Normal 12 4 4 2" xfId="12500" xr:uid="{00000000-0005-0000-0000-000000360000}"/>
    <cellStyle name="Normal 12 4 4 2 2" xfId="20936" xr:uid="{00000000-0005-0000-0000-000001360000}"/>
    <cellStyle name="Normal 12 4 4 3" xfId="12501" xr:uid="{00000000-0005-0000-0000-000002360000}"/>
    <cellStyle name="Normal 12 4 4 4" xfId="20935" xr:uid="{00000000-0005-0000-0000-000003360000}"/>
    <cellStyle name="Normal 12 4 5" xfId="12502" xr:uid="{00000000-0005-0000-0000-000004360000}"/>
    <cellStyle name="Normal 12 4 5 2" xfId="20937" xr:uid="{00000000-0005-0000-0000-000005360000}"/>
    <cellStyle name="Normal 12 4 6" xfId="12503" xr:uid="{00000000-0005-0000-0000-000006360000}"/>
    <cellStyle name="Normal 12 4 6 2" xfId="20938" xr:uid="{00000000-0005-0000-0000-000007360000}"/>
    <cellStyle name="Normal 12 4 7" xfId="12504" xr:uid="{00000000-0005-0000-0000-000008360000}"/>
    <cellStyle name="Normal 12 4 8" xfId="20926" xr:uid="{00000000-0005-0000-0000-000009360000}"/>
    <cellStyle name="Normal 12 5" xfId="12505" xr:uid="{00000000-0005-0000-0000-00000A360000}"/>
    <cellStyle name="Normal 12 5 2" xfId="12506" xr:uid="{00000000-0005-0000-0000-00000B360000}"/>
    <cellStyle name="Normal 12 5 2 2" xfId="12507" xr:uid="{00000000-0005-0000-0000-00000C360000}"/>
    <cellStyle name="Normal 12 5 2 2 2" xfId="20941" xr:uid="{00000000-0005-0000-0000-00000D360000}"/>
    <cellStyle name="Normal 12 5 2 3" xfId="12508" xr:uid="{00000000-0005-0000-0000-00000E360000}"/>
    <cellStyle name="Normal 12 5 2 3 2" xfId="20942" xr:uid="{00000000-0005-0000-0000-00000F360000}"/>
    <cellStyle name="Normal 12 5 2 4" xfId="12509" xr:uid="{00000000-0005-0000-0000-000010360000}"/>
    <cellStyle name="Normal 12 5 2 4 2" xfId="20943" xr:uid="{00000000-0005-0000-0000-000011360000}"/>
    <cellStyle name="Normal 12 5 2 5" xfId="12510" xr:uid="{00000000-0005-0000-0000-000012360000}"/>
    <cellStyle name="Normal 12 5 2 5 2" xfId="20944" xr:uid="{00000000-0005-0000-0000-000013360000}"/>
    <cellStyle name="Normal 12 5 2 6" xfId="20940" xr:uid="{00000000-0005-0000-0000-000014360000}"/>
    <cellStyle name="Normal 12 5 3" xfId="12511" xr:uid="{00000000-0005-0000-0000-000015360000}"/>
    <cellStyle name="Normal 12 5 3 2" xfId="12512" xr:uid="{00000000-0005-0000-0000-000016360000}"/>
    <cellStyle name="Normal 12 5 3 2 2" xfId="20946" xr:uid="{00000000-0005-0000-0000-000017360000}"/>
    <cellStyle name="Normal 12 5 3 3" xfId="20945" xr:uid="{00000000-0005-0000-0000-000018360000}"/>
    <cellStyle name="Normal 12 5 4" xfId="12513" xr:uid="{00000000-0005-0000-0000-000019360000}"/>
    <cellStyle name="Normal 12 5 4 2" xfId="12514" xr:uid="{00000000-0005-0000-0000-00001A360000}"/>
    <cellStyle name="Normal 12 5 4 2 2" xfId="20948" xr:uid="{00000000-0005-0000-0000-00001B360000}"/>
    <cellStyle name="Normal 12 5 4 3" xfId="20947" xr:uid="{00000000-0005-0000-0000-00001C360000}"/>
    <cellStyle name="Normal 12 5 5" xfId="12515" xr:uid="{00000000-0005-0000-0000-00001D360000}"/>
    <cellStyle name="Normal 12 5 5 2" xfId="20949" xr:uid="{00000000-0005-0000-0000-00001E360000}"/>
    <cellStyle name="Normal 12 5 6" xfId="12516" xr:uid="{00000000-0005-0000-0000-00001F360000}"/>
    <cellStyle name="Normal 12 5 6 2" xfId="20950" xr:uid="{00000000-0005-0000-0000-000020360000}"/>
    <cellStyle name="Normal 12 5 7" xfId="20939" xr:uid="{00000000-0005-0000-0000-000021360000}"/>
    <cellStyle name="Normal 12 6" xfId="12517" xr:uid="{00000000-0005-0000-0000-000022360000}"/>
    <cellStyle name="Normal 12 6 2" xfId="12518" xr:uid="{00000000-0005-0000-0000-000023360000}"/>
    <cellStyle name="Normal 12 6 2 2" xfId="20952" xr:uid="{00000000-0005-0000-0000-000024360000}"/>
    <cellStyle name="Normal 12 6 3" xfId="12519" xr:uid="{00000000-0005-0000-0000-000025360000}"/>
    <cellStyle name="Normal 12 6 3 2" xfId="20953" xr:uid="{00000000-0005-0000-0000-000026360000}"/>
    <cellStyle name="Normal 12 6 4" xfId="12520" xr:uid="{00000000-0005-0000-0000-000027360000}"/>
    <cellStyle name="Normal 12 6 4 2" xfId="20954" xr:uid="{00000000-0005-0000-0000-000028360000}"/>
    <cellStyle name="Normal 12 6 5" xfId="12521" xr:uid="{00000000-0005-0000-0000-000029360000}"/>
    <cellStyle name="Normal 12 6 5 2" xfId="20955" xr:uid="{00000000-0005-0000-0000-00002A360000}"/>
    <cellStyle name="Normal 12 6 6" xfId="12522" xr:uid="{00000000-0005-0000-0000-00002B360000}"/>
    <cellStyle name="Normal 12 6 7" xfId="20951" xr:uid="{00000000-0005-0000-0000-00002C360000}"/>
    <cellStyle name="Normal 12 7" xfId="12523" xr:uid="{00000000-0005-0000-0000-00002D360000}"/>
    <cellStyle name="Normal 12 7 2" xfId="12524" xr:uid="{00000000-0005-0000-0000-00002E360000}"/>
    <cellStyle name="Normal 12 7 2 2" xfId="20957" xr:uid="{00000000-0005-0000-0000-00002F360000}"/>
    <cellStyle name="Normal 12 7 3" xfId="12525" xr:uid="{00000000-0005-0000-0000-000030360000}"/>
    <cellStyle name="Normal 12 7 3 2" xfId="20958" xr:uid="{00000000-0005-0000-0000-000031360000}"/>
    <cellStyle name="Normal 12 7 4" xfId="12526" xr:uid="{00000000-0005-0000-0000-000032360000}"/>
    <cellStyle name="Normal 12 7 4 2" xfId="20959" xr:uid="{00000000-0005-0000-0000-000033360000}"/>
    <cellStyle name="Normal 12 7 5" xfId="12527" xr:uid="{00000000-0005-0000-0000-000034360000}"/>
    <cellStyle name="Normal 12 7 5 2" xfId="20960" xr:uid="{00000000-0005-0000-0000-000035360000}"/>
    <cellStyle name="Normal 12 7 6" xfId="12528" xr:uid="{00000000-0005-0000-0000-000036360000}"/>
    <cellStyle name="Normal 12 7 7" xfId="20956" xr:uid="{00000000-0005-0000-0000-000037360000}"/>
    <cellStyle name="Normal 12 8" xfId="12529" xr:uid="{00000000-0005-0000-0000-000038360000}"/>
    <cellStyle name="Normal 12 8 2" xfId="12530" xr:uid="{00000000-0005-0000-0000-000039360000}"/>
    <cellStyle name="Normal 12 8 2 2" xfId="20962" xr:uid="{00000000-0005-0000-0000-00003A360000}"/>
    <cellStyle name="Normal 12 8 3" xfId="12531" xr:uid="{00000000-0005-0000-0000-00003B360000}"/>
    <cellStyle name="Normal 12 8 3 2" xfId="20963" xr:uid="{00000000-0005-0000-0000-00003C360000}"/>
    <cellStyle name="Normal 12 8 4" xfId="12532" xr:uid="{00000000-0005-0000-0000-00003D360000}"/>
    <cellStyle name="Normal 12 8 4 2" xfId="20964" xr:uid="{00000000-0005-0000-0000-00003E360000}"/>
    <cellStyle name="Normal 12 8 5" xfId="20961" xr:uid="{00000000-0005-0000-0000-00003F360000}"/>
    <cellStyle name="Normal 12 9" xfId="12533" xr:uid="{00000000-0005-0000-0000-000040360000}"/>
    <cellStyle name="Normal 12 9 2" xfId="12534" xr:uid="{00000000-0005-0000-0000-000041360000}"/>
    <cellStyle name="Normal 12 9 2 2" xfId="20966" xr:uid="{00000000-0005-0000-0000-000042360000}"/>
    <cellStyle name="Normal 12 9 3" xfId="12535" xr:uid="{00000000-0005-0000-0000-000043360000}"/>
    <cellStyle name="Normal 12 9 3 2" xfId="20967" xr:uid="{00000000-0005-0000-0000-000044360000}"/>
    <cellStyle name="Normal 12 9 4" xfId="12536" xr:uid="{00000000-0005-0000-0000-000045360000}"/>
    <cellStyle name="Normal 12 9 4 2" xfId="20968" xr:uid="{00000000-0005-0000-0000-000046360000}"/>
    <cellStyle name="Normal 12 9 5" xfId="20965" xr:uid="{00000000-0005-0000-0000-000047360000}"/>
    <cellStyle name="Normal 120" xfId="12537" xr:uid="{00000000-0005-0000-0000-000048360000}"/>
    <cellStyle name="Normal 120 2" xfId="12538" xr:uid="{00000000-0005-0000-0000-000049360000}"/>
    <cellStyle name="Normal 120 3" xfId="12539" xr:uid="{00000000-0005-0000-0000-00004A360000}"/>
    <cellStyle name="Normal 120 4" xfId="20969" xr:uid="{00000000-0005-0000-0000-00004B360000}"/>
    <cellStyle name="Normal 121" xfId="12540" xr:uid="{00000000-0005-0000-0000-00004C360000}"/>
    <cellStyle name="Normal 121 2" xfId="12541" xr:uid="{00000000-0005-0000-0000-00004D360000}"/>
    <cellStyle name="Normal 121 3" xfId="12542" xr:uid="{00000000-0005-0000-0000-00004E360000}"/>
    <cellStyle name="Normal 121 4" xfId="20970" xr:uid="{00000000-0005-0000-0000-00004F360000}"/>
    <cellStyle name="Normal 122" xfId="12543" xr:uid="{00000000-0005-0000-0000-000050360000}"/>
    <cellStyle name="Normal 122 2" xfId="12544" xr:uid="{00000000-0005-0000-0000-000051360000}"/>
    <cellStyle name="Normal 122 3" xfId="12545" xr:uid="{00000000-0005-0000-0000-000052360000}"/>
    <cellStyle name="Normal 122 4" xfId="20971" xr:uid="{00000000-0005-0000-0000-000053360000}"/>
    <cellStyle name="Normal 123" xfId="12546" xr:uid="{00000000-0005-0000-0000-000054360000}"/>
    <cellStyle name="Normal 123 2" xfId="12547" xr:uid="{00000000-0005-0000-0000-000055360000}"/>
    <cellStyle name="Normal 123 3" xfId="12548" xr:uid="{00000000-0005-0000-0000-000056360000}"/>
    <cellStyle name="Normal 123 4" xfId="20972" xr:uid="{00000000-0005-0000-0000-000057360000}"/>
    <cellStyle name="Normal 124" xfId="12549" xr:uid="{00000000-0005-0000-0000-000058360000}"/>
    <cellStyle name="Normal 124 2" xfId="12550" xr:uid="{00000000-0005-0000-0000-000059360000}"/>
    <cellStyle name="Normal 124 3" xfId="12551" xr:uid="{00000000-0005-0000-0000-00005A360000}"/>
    <cellStyle name="Normal 124 4" xfId="20973" xr:uid="{00000000-0005-0000-0000-00005B360000}"/>
    <cellStyle name="Normal 125" xfId="12552" xr:uid="{00000000-0005-0000-0000-00005C360000}"/>
    <cellStyle name="Normal 125 2" xfId="12553" xr:uid="{00000000-0005-0000-0000-00005D360000}"/>
    <cellStyle name="Normal 125 3" xfId="12554" xr:uid="{00000000-0005-0000-0000-00005E360000}"/>
    <cellStyle name="Normal 125 4" xfId="20974" xr:uid="{00000000-0005-0000-0000-00005F360000}"/>
    <cellStyle name="Normal 126" xfId="12555" xr:uid="{00000000-0005-0000-0000-000060360000}"/>
    <cellStyle name="Normal 126 2" xfId="12556" xr:uid="{00000000-0005-0000-0000-000061360000}"/>
    <cellStyle name="Normal 126 3" xfId="12557" xr:uid="{00000000-0005-0000-0000-000062360000}"/>
    <cellStyle name="Normal 126 4" xfId="20975" xr:uid="{00000000-0005-0000-0000-000063360000}"/>
    <cellStyle name="Normal 127" xfId="12558" xr:uid="{00000000-0005-0000-0000-000064360000}"/>
    <cellStyle name="Normal 127 2" xfId="12559" xr:uid="{00000000-0005-0000-0000-000065360000}"/>
    <cellStyle name="Normal 127 3" xfId="12560" xr:uid="{00000000-0005-0000-0000-000066360000}"/>
    <cellStyle name="Normal 127 4" xfId="20976" xr:uid="{00000000-0005-0000-0000-000067360000}"/>
    <cellStyle name="Normal 128" xfId="12561" xr:uid="{00000000-0005-0000-0000-000068360000}"/>
    <cellStyle name="Normal 128 2" xfId="12562" xr:uid="{00000000-0005-0000-0000-000069360000}"/>
    <cellStyle name="Normal 128 3" xfId="12563" xr:uid="{00000000-0005-0000-0000-00006A360000}"/>
    <cellStyle name="Normal 128 4" xfId="20977" xr:uid="{00000000-0005-0000-0000-00006B360000}"/>
    <cellStyle name="Normal 129" xfId="12564" xr:uid="{00000000-0005-0000-0000-00006C360000}"/>
    <cellStyle name="Normal 129 2" xfId="12565" xr:uid="{00000000-0005-0000-0000-00006D360000}"/>
    <cellStyle name="Normal 129 3" xfId="12566" xr:uid="{00000000-0005-0000-0000-00006E360000}"/>
    <cellStyle name="Normal 129 4" xfId="20978" xr:uid="{00000000-0005-0000-0000-00006F360000}"/>
    <cellStyle name="Normal 13" xfId="12567" xr:uid="{00000000-0005-0000-0000-000070360000}"/>
    <cellStyle name="Normal 13 10" xfId="12568" xr:uid="{00000000-0005-0000-0000-000071360000}"/>
    <cellStyle name="Normal 13 10 2" xfId="12569" xr:uid="{00000000-0005-0000-0000-000072360000}"/>
    <cellStyle name="Normal 13 10 2 2" xfId="20980" xr:uid="{00000000-0005-0000-0000-000073360000}"/>
    <cellStyle name="Normal 13 10 3" xfId="12570" xr:uid="{00000000-0005-0000-0000-000074360000}"/>
    <cellStyle name="Normal 13 10 3 2" xfId="20981" xr:uid="{00000000-0005-0000-0000-000075360000}"/>
    <cellStyle name="Normal 13 10 4" xfId="12571" xr:uid="{00000000-0005-0000-0000-000076360000}"/>
    <cellStyle name="Normal 13 10 4 2" xfId="20982" xr:uid="{00000000-0005-0000-0000-000077360000}"/>
    <cellStyle name="Normal 13 10 5" xfId="20979" xr:uid="{00000000-0005-0000-0000-000078360000}"/>
    <cellStyle name="Normal 13 11" xfId="12572" xr:uid="{00000000-0005-0000-0000-000079360000}"/>
    <cellStyle name="Normal 13 11 2" xfId="12573" xr:uid="{00000000-0005-0000-0000-00007A360000}"/>
    <cellStyle name="Normal 13 11 2 2" xfId="20984" xr:uid="{00000000-0005-0000-0000-00007B360000}"/>
    <cellStyle name="Normal 13 11 3" xfId="12574" xr:uid="{00000000-0005-0000-0000-00007C360000}"/>
    <cellStyle name="Normal 13 11 3 2" xfId="20985" xr:uid="{00000000-0005-0000-0000-00007D360000}"/>
    <cellStyle name="Normal 13 11 4" xfId="12575" xr:uid="{00000000-0005-0000-0000-00007E360000}"/>
    <cellStyle name="Normal 13 11 4 2" xfId="20986" xr:uid="{00000000-0005-0000-0000-00007F360000}"/>
    <cellStyle name="Normal 13 11 5" xfId="20983" xr:uid="{00000000-0005-0000-0000-000080360000}"/>
    <cellStyle name="Normal 13 12" xfId="12576" xr:uid="{00000000-0005-0000-0000-000081360000}"/>
    <cellStyle name="Normal 13 12 2" xfId="12577" xr:uid="{00000000-0005-0000-0000-000082360000}"/>
    <cellStyle name="Normal 13 12 2 2" xfId="20988" xr:uid="{00000000-0005-0000-0000-000083360000}"/>
    <cellStyle name="Normal 13 12 3" xfId="12578" xr:uid="{00000000-0005-0000-0000-000084360000}"/>
    <cellStyle name="Normal 13 12 3 2" xfId="20989" xr:uid="{00000000-0005-0000-0000-000085360000}"/>
    <cellStyle name="Normal 13 12 4" xfId="12579" xr:uid="{00000000-0005-0000-0000-000086360000}"/>
    <cellStyle name="Normal 13 12 4 2" xfId="20990" xr:uid="{00000000-0005-0000-0000-000087360000}"/>
    <cellStyle name="Normal 13 12 5" xfId="20987" xr:uid="{00000000-0005-0000-0000-000088360000}"/>
    <cellStyle name="Normal 13 13" xfId="12580" xr:uid="{00000000-0005-0000-0000-000089360000}"/>
    <cellStyle name="Normal 13 13 2" xfId="12581" xr:uid="{00000000-0005-0000-0000-00008A360000}"/>
    <cellStyle name="Normal 13 13 2 2" xfId="20992" xr:uid="{00000000-0005-0000-0000-00008B360000}"/>
    <cellStyle name="Normal 13 13 3" xfId="12582" xr:uid="{00000000-0005-0000-0000-00008C360000}"/>
    <cellStyle name="Normal 13 13 3 2" xfId="20993" xr:uid="{00000000-0005-0000-0000-00008D360000}"/>
    <cellStyle name="Normal 13 13 4" xfId="12583" xr:uid="{00000000-0005-0000-0000-00008E360000}"/>
    <cellStyle name="Normal 13 13 4 2" xfId="20994" xr:uid="{00000000-0005-0000-0000-00008F360000}"/>
    <cellStyle name="Normal 13 13 5" xfId="20991" xr:uid="{00000000-0005-0000-0000-000090360000}"/>
    <cellStyle name="Normal 13 14" xfId="12584" xr:uid="{00000000-0005-0000-0000-000091360000}"/>
    <cellStyle name="Normal 13 14 2" xfId="12585" xr:uid="{00000000-0005-0000-0000-000092360000}"/>
    <cellStyle name="Normal 13 14 2 2" xfId="20996" xr:uid="{00000000-0005-0000-0000-000093360000}"/>
    <cellStyle name="Normal 13 14 3" xfId="12586" xr:uid="{00000000-0005-0000-0000-000094360000}"/>
    <cellStyle name="Normal 13 14 3 2" xfId="20997" xr:uid="{00000000-0005-0000-0000-000095360000}"/>
    <cellStyle name="Normal 13 14 4" xfId="12587" xr:uid="{00000000-0005-0000-0000-000096360000}"/>
    <cellStyle name="Normal 13 14 4 2" xfId="20998" xr:uid="{00000000-0005-0000-0000-000097360000}"/>
    <cellStyle name="Normal 13 14 5" xfId="20995" xr:uid="{00000000-0005-0000-0000-000098360000}"/>
    <cellStyle name="Normal 13 15" xfId="12588" xr:uid="{00000000-0005-0000-0000-000099360000}"/>
    <cellStyle name="Normal 13 15 2" xfId="12589" xr:uid="{00000000-0005-0000-0000-00009A360000}"/>
    <cellStyle name="Normal 13 15 2 2" xfId="21000" xr:uid="{00000000-0005-0000-0000-00009B360000}"/>
    <cellStyle name="Normal 13 15 3" xfId="12590" xr:uid="{00000000-0005-0000-0000-00009C360000}"/>
    <cellStyle name="Normal 13 15 3 2" xfId="21001" xr:uid="{00000000-0005-0000-0000-00009D360000}"/>
    <cellStyle name="Normal 13 15 4" xfId="12591" xr:uid="{00000000-0005-0000-0000-00009E360000}"/>
    <cellStyle name="Normal 13 15 4 2" xfId="21002" xr:uid="{00000000-0005-0000-0000-00009F360000}"/>
    <cellStyle name="Normal 13 15 5" xfId="20999" xr:uid="{00000000-0005-0000-0000-0000A0360000}"/>
    <cellStyle name="Normal 13 16" xfId="12592" xr:uid="{00000000-0005-0000-0000-0000A1360000}"/>
    <cellStyle name="Normal 13 16 2" xfId="12593" xr:uid="{00000000-0005-0000-0000-0000A2360000}"/>
    <cellStyle name="Normal 13 16 2 2" xfId="21004" xr:uid="{00000000-0005-0000-0000-0000A3360000}"/>
    <cellStyle name="Normal 13 16 3" xfId="12594" xr:uid="{00000000-0005-0000-0000-0000A4360000}"/>
    <cellStyle name="Normal 13 16 3 2" xfId="21005" xr:uid="{00000000-0005-0000-0000-0000A5360000}"/>
    <cellStyle name="Normal 13 16 4" xfId="12595" xr:uid="{00000000-0005-0000-0000-0000A6360000}"/>
    <cellStyle name="Normal 13 16 4 2" xfId="21006" xr:uid="{00000000-0005-0000-0000-0000A7360000}"/>
    <cellStyle name="Normal 13 16 5" xfId="21003" xr:uid="{00000000-0005-0000-0000-0000A8360000}"/>
    <cellStyle name="Normal 13 17" xfId="12596" xr:uid="{00000000-0005-0000-0000-0000A9360000}"/>
    <cellStyle name="Normal 13 17 2" xfId="12597" xr:uid="{00000000-0005-0000-0000-0000AA360000}"/>
    <cellStyle name="Normal 13 17 2 2" xfId="21008" xr:uid="{00000000-0005-0000-0000-0000AB360000}"/>
    <cellStyle name="Normal 13 17 3" xfId="12598" xr:uid="{00000000-0005-0000-0000-0000AC360000}"/>
    <cellStyle name="Normal 13 17 3 2" xfId="21009" xr:uid="{00000000-0005-0000-0000-0000AD360000}"/>
    <cellStyle name="Normal 13 17 4" xfId="12599" xr:uid="{00000000-0005-0000-0000-0000AE360000}"/>
    <cellStyle name="Normal 13 17 4 2" xfId="21010" xr:uid="{00000000-0005-0000-0000-0000AF360000}"/>
    <cellStyle name="Normal 13 17 5" xfId="21007" xr:uid="{00000000-0005-0000-0000-0000B0360000}"/>
    <cellStyle name="Normal 13 18" xfId="12600" xr:uid="{00000000-0005-0000-0000-0000B1360000}"/>
    <cellStyle name="Normal 13 18 2" xfId="12601" xr:uid="{00000000-0005-0000-0000-0000B2360000}"/>
    <cellStyle name="Normal 13 18 2 2" xfId="12602" xr:uid="{00000000-0005-0000-0000-0000B3360000}"/>
    <cellStyle name="Normal 13 18 2 2 2" xfId="12603" xr:uid="{00000000-0005-0000-0000-0000B4360000}"/>
    <cellStyle name="Normal 13 18 2 2 2 2" xfId="21014" xr:uid="{00000000-0005-0000-0000-0000B5360000}"/>
    <cellStyle name="Normal 13 18 2 2 3" xfId="21013" xr:uid="{00000000-0005-0000-0000-0000B6360000}"/>
    <cellStyle name="Normal 13 18 2 3" xfId="12604" xr:uid="{00000000-0005-0000-0000-0000B7360000}"/>
    <cellStyle name="Normal 13 18 2 3 2" xfId="21015" xr:uid="{00000000-0005-0000-0000-0000B8360000}"/>
    <cellStyle name="Normal 13 18 2 4" xfId="21012" xr:uid="{00000000-0005-0000-0000-0000B9360000}"/>
    <cellStyle name="Normal 13 18 3" xfId="12605" xr:uid="{00000000-0005-0000-0000-0000BA360000}"/>
    <cellStyle name="Normal 13 18 3 2" xfId="12606" xr:uid="{00000000-0005-0000-0000-0000BB360000}"/>
    <cellStyle name="Normal 13 18 3 2 2" xfId="21017" xr:uid="{00000000-0005-0000-0000-0000BC360000}"/>
    <cellStyle name="Normal 13 18 3 3" xfId="21016" xr:uid="{00000000-0005-0000-0000-0000BD360000}"/>
    <cellStyle name="Normal 13 18 4" xfId="12607" xr:uid="{00000000-0005-0000-0000-0000BE360000}"/>
    <cellStyle name="Normal 13 18 4 2" xfId="21018" xr:uid="{00000000-0005-0000-0000-0000BF360000}"/>
    <cellStyle name="Normal 13 18 5" xfId="21011" xr:uid="{00000000-0005-0000-0000-0000C0360000}"/>
    <cellStyle name="Normal 13 19" xfId="12608" xr:uid="{00000000-0005-0000-0000-0000C1360000}"/>
    <cellStyle name="Normal 13 19 2" xfId="21019" xr:uid="{00000000-0005-0000-0000-0000C2360000}"/>
    <cellStyle name="Normal 13 2" xfId="12609" xr:uid="{00000000-0005-0000-0000-0000C3360000}"/>
    <cellStyle name="Normal 13 2 2" xfId="12610" xr:uid="{00000000-0005-0000-0000-0000C4360000}"/>
    <cellStyle name="Normal 13 2 2 2" xfId="12611" xr:uid="{00000000-0005-0000-0000-0000C5360000}"/>
    <cellStyle name="Normal 13 2 2 2 2" xfId="12612" xr:uid="{00000000-0005-0000-0000-0000C6360000}"/>
    <cellStyle name="Normal 13 2 2 2 2 2" xfId="21023" xr:uid="{00000000-0005-0000-0000-0000C7360000}"/>
    <cellStyle name="Normal 13 2 2 2 3" xfId="12613" xr:uid="{00000000-0005-0000-0000-0000C8360000}"/>
    <cellStyle name="Normal 13 2 2 2 3 2" xfId="21024" xr:uid="{00000000-0005-0000-0000-0000C9360000}"/>
    <cellStyle name="Normal 13 2 2 2 4" xfId="21022" xr:uid="{00000000-0005-0000-0000-0000CA360000}"/>
    <cellStyle name="Normal 13 2 2 3" xfId="12614" xr:uid="{00000000-0005-0000-0000-0000CB360000}"/>
    <cellStyle name="Normal 13 2 2 3 2" xfId="12615" xr:uid="{00000000-0005-0000-0000-0000CC360000}"/>
    <cellStyle name="Normal 13 2 2 3 2 2" xfId="21026" xr:uid="{00000000-0005-0000-0000-0000CD360000}"/>
    <cellStyle name="Normal 13 2 2 3 3" xfId="21025" xr:uid="{00000000-0005-0000-0000-0000CE360000}"/>
    <cellStyle name="Normal 13 2 2 4" xfId="12616" xr:uid="{00000000-0005-0000-0000-0000CF360000}"/>
    <cellStyle name="Normal 13 2 2 4 2" xfId="21027" xr:uid="{00000000-0005-0000-0000-0000D0360000}"/>
    <cellStyle name="Normal 13 2 2 5" xfId="12617" xr:uid="{00000000-0005-0000-0000-0000D1360000}"/>
    <cellStyle name="Normal 13 2 2 5 2" xfId="21028" xr:uid="{00000000-0005-0000-0000-0000D2360000}"/>
    <cellStyle name="Normal 13 2 2 6" xfId="21021" xr:uid="{00000000-0005-0000-0000-0000D3360000}"/>
    <cellStyle name="Normal 13 2 3" xfId="12618" xr:uid="{00000000-0005-0000-0000-0000D4360000}"/>
    <cellStyle name="Normal 13 2 3 2" xfId="12619" xr:uid="{00000000-0005-0000-0000-0000D5360000}"/>
    <cellStyle name="Normal 13 2 3 2 2" xfId="12620" xr:uid="{00000000-0005-0000-0000-0000D6360000}"/>
    <cellStyle name="Normal 13 2 3 2 2 2" xfId="21031" xr:uid="{00000000-0005-0000-0000-0000D7360000}"/>
    <cellStyle name="Normal 13 2 3 2 3" xfId="21030" xr:uid="{00000000-0005-0000-0000-0000D8360000}"/>
    <cellStyle name="Normal 13 2 3 3" xfId="12621" xr:uid="{00000000-0005-0000-0000-0000D9360000}"/>
    <cellStyle name="Normal 13 2 3 3 2" xfId="21032" xr:uid="{00000000-0005-0000-0000-0000DA360000}"/>
    <cellStyle name="Normal 13 2 3 4" xfId="12622" xr:uid="{00000000-0005-0000-0000-0000DB360000}"/>
    <cellStyle name="Normal 13 2 3 4 2" xfId="21033" xr:uid="{00000000-0005-0000-0000-0000DC360000}"/>
    <cellStyle name="Normal 13 2 3 5" xfId="21029" xr:uid="{00000000-0005-0000-0000-0000DD360000}"/>
    <cellStyle name="Normal 13 2 4" xfId="12623" xr:uid="{00000000-0005-0000-0000-0000DE360000}"/>
    <cellStyle name="Normal 13 2 4 2" xfId="12624" xr:uid="{00000000-0005-0000-0000-0000DF360000}"/>
    <cellStyle name="Normal 13 2 4 2 2" xfId="21035" xr:uid="{00000000-0005-0000-0000-0000E0360000}"/>
    <cellStyle name="Normal 13 2 4 3" xfId="12625" xr:uid="{00000000-0005-0000-0000-0000E1360000}"/>
    <cellStyle name="Normal 13 2 4 3 2" xfId="21036" xr:uid="{00000000-0005-0000-0000-0000E2360000}"/>
    <cellStyle name="Normal 13 2 4 4" xfId="21034" xr:uid="{00000000-0005-0000-0000-0000E3360000}"/>
    <cellStyle name="Normal 13 2 5" xfId="12626" xr:uid="{00000000-0005-0000-0000-0000E4360000}"/>
    <cellStyle name="Normal 13 2 5 2" xfId="21037" xr:uid="{00000000-0005-0000-0000-0000E5360000}"/>
    <cellStyle name="Normal 13 2 6" xfId="12627" xr:uid="{00000000-0005-0000-0000-0000E6360000}"/>
    <cellStyle name="Normal 13 2 6 2" xfId="21038" xr:uid="{00000000-0005-0000-0000-0000E7360000}"/>
    <cellStyle name="Normal 13 2 7" xfId="12628" xr:uid="{00000000-0005-0000-0000-0000E8360000}"/>
    <cellStyle name="Normal 13 2 8" xfId="21020" xr:uid="{00000000-0005-0000-0000-0000E9360000}"/>
    <cellStyle name="Normal 13 20" xfId="12629" xr:uid="{00000000-0005-0000-0000-0000EA360000}"/>
    <cellStyle name="Normal 13 20 2" xfId="21039" xr:uid="{00000000-0005-0000-0000-0000EB360000}"/>
    <cellStyle name="Normal 13 21" xfId="12630" xr:uid="{00000000-0005-0000-0000-0000EC360000}"/>
    <cellStyle name="Normal 13 21 2" xfId="21040" xr:uid="{00000000-0005-0000-0000-0000ED360000}"/>
    <cellStyle name="Normal 13 3" xfId="12631" xr:uid="{00000000-0005-0000-0000-0000EE360000}"/>
    <cellStyle name="Normal 13 3 2" xfId="12632" xr:uid="{00000000-0005-0000-0000-0000EF360000}"/>
    <cellStyle name="Normal 13 3 2 2" xfId="12633" xr:uid="{00000000-0005-0000-0000-0000F0360000}"/>
    <cellStyle name="Normal 13 3 2 2 2" xfId="21043" xr:uid="{00000000-0005-0000-0000-0000F1360000}"/>
    <cellStyle name="Normal 13 3 2 3" xfId="12634" xr:uid="{00000000-0005-0000-0000-0000F2360000}"/>
    <cellStyle name="Normal 13 3 2 3 2" xfId="21044" xr:uid="{00000000-0005-0000-0000-0000F3360000}"/>
    <cellStyle name="Normal 13 3 2 4" xfId="12635" xr:uid="{00000000-0005-0000-0000-0000F4360000}"/>
    <cellStyle name="Normal 13 3 2 4 2" xfId="21045" xr:uid="{00000000-0005-0000-0000-0000F5360000}"/>
    <cellStyle name="Normal 13 3 2 5" xfId="12636" xr:uid="{00000000-0005-0000-0000-0000F6360000}"/>
    <cellStyle name="Normal 13 3 2 6" xfId="21042" xr:uid="{00000000-0005-0000-0000-0000F7360000}"/>
    <cellStyle name="Normal 13 3 3" xfId="12637" xr:uid="{00000000-0005-0000-0000-0000F8360000}"/>
    <cellStyle name="Normal 13 3 3 2" xfId="12638" xr:uid="{00000000-0005-0000-0000-0000F9360000}"/>
    <cellStyle name="Normal 13 3 3 2 2" xfId="12639" xr:uid="{00000000-0005-0000-0000-0000FA360000}"/>
    <cellStyle name="Normal 13 3 3 2 3" xfId="21047" xr:uid="{00000000-0005-0000-0000-0000FB360000}"/>
    <cellStyle name="Normal 13 3 3 3" xfId="12640" xr:uid="{00000000-0005-0000-0000-0000FC360000}"/>
    <cellStyle name="Normal 13 3 3 3 2" xfId="12641" xr:uid="{00000000-0005-0000-0000-0000FD360000}"/>
    <cellStyle name="Normal 13 3 3 3 3" xfId="21048" xr:uid="{00000000-0005-0000-0000-0000FE360000}"/>
    <cellStyle name="Normal 13 3 3 4" xfId="12642" xr:uid="{00000000-0005-0000-0000-0000FF360000}"/>
    <cellStyle name="Normal 13 3 3 5" xfId="21046" xr:uid="{00000000-0005-0000-0000-000000370000}"/>
    <cellStyle name="Normal 13 3 4" xfId="12643" xr:uid="{00000000-0005-0000-0000-000001370000}"/>
    <cellStyle name="Normal 13 3 4 2" xfId="12644" xr:uid="{00000000-0005-0000-0000-000002370000}"/>
    <cellStyle name="Normal 13 3 4 2 2" xfId="21050" xr:uid="{00000000-0005-0000-0000-000003370000}"/>
    <cellStyle name="Normal 13 3 4 3" xfId="12645" xr:uid="{00000000-0005-0000-0000-000004370000}"/>
    <cellStyle name="Normal 13 3 4 4" xfId="21049" xr:uid="{00000000-0005-0000-0000-000005370000}"/>
    <cellStyle name="Normal 13 3 5" xfId="12646" xr:uid="{00000000-0005-0000-0000-000006370000}"/>
    <cellStyle name="Normal 13 3 5 2" xfId="12647" xr:uid="{00000000-0005-0000-0000-000007370000}"/>
    <cellStyle name="Normal 13 3 5 3" xfId="21051" xr:uid="{00000000-0005-0000-0000-000008370000}"/>
    <cellStyle name="Normal 13 3 6" xfId="12648" xr:uid="{00000000-0005-0000-0000-000009370000}"/>
    <cellStyle name="Normal 13 3 7" xfId="12649" xr:uid="{00000000-0005-0000-0000-00000A370000}"/>
    <cellStyle name="Normal 13 3 8" xfId="21041" xr:uid="{00000000-0005-0000-0000-00000B370000}"/>
    <cellStyle name="Normal 13 4" xfId="12650" xr:uid="{00000000-0005-0000-0000-00000C370000}"/>
    <cellStyle name="Normal 13 4 2" xfId="12651" xr:uid="{00000000-0005-0000-0000-00000D370000}"/>
    <cellStyle name="Normal 13 4 2 2" xfId="12652" xr:uid="{00000000-0005-0000-0000-00000E370000}"/>
    <cellStyle name="Normal 13 4 2 2 2" xfId="21054" xr:uid="{00000000-0005-0000-0000-00000F370000}"/>
    <cellStyle name="Normal 13 4 2 3" xfId="12653" xr:uid="{00000000-0005-0000-0000-000010370000}"/>
    <cellStyle name="Normal 13 4 2 3 2" xfId="21055" xr:uid="{00000000-0005-0000-0000-000011370000}"/>
    <cellStyle name="Normal 13 4 2 4" xfId="21053" xr:uid="{00000000-0005-0000-0000-000012370000}"/>
    <cellStyle name="Normal 13 4 3" xfId="12654" xr:uid="{00000000-0005-0000-0000-000013370000}"/>
    <cellStyle name="Normal 13 4 3 2" xfId="12655" xr:uid="{00000000-0005-0000-0000-000014370000}"/>
    <cellStyle name="Normal 13 4 3 2 2" xfId="21057" xr:uid="{00000000-0005-0000-0000-000015370000}"/>
    <cellStyle name="Normal 13 4 3 3" xfId="21056" xr:uid="{00000000-0005-0000-0000-000016370000}"/>
    <cellStyle name="Normal 13 4 4" xfId="12656" xr:uid="{00000000-0005-0000-0000-000017370000}"/>
    <cellStyle name="Normal 13 4 4 2" xfId="21058" xr:uid="{00000000-0005-0000-0000-000018370000}"/>
    <cellStyle name="Normal 13 4 5" xfId="12657" xr:uid="{00000000-0005-0000-0000-000019370000}"/>
    <cellStyle name="Normal 13 4 5 2" xfId="21059" xr:uid="{00000000-0005-0000-0000-00001A370000}"/>
    <cellStyle name="Normal 13 4 6" xfId="12658" xr:uid="{00000000-0005-0000-0000-00001B370000}"/>
    <cellStyle name="Normal 13 4 7" xfId="21052" xr:uid="{00000000-0005-0000-0000-00001C370000}"/>
    <cellStyle name="Normal 13 5" xfId="12659" xr:uid="{00000000-0005-0000-0000-00001D370000}"/>
    <cellStyle name="Normal 13 5 2" xfId="12660" xr:uid="{00000000-0005-0000-0000-00001E370000}"/>
    <cellStyle name="Normal 13 5 2 2" xfId="12661" xr:uid="{00000000-0005-0000-0000-00001F370000}"/>
    <cellStyle name="Normal 13 5 2 2 2" xfId="21062" xr:uid="{00000000-0005-0000-0000-000020370000}"/>
    <cellStyle name="Normal 13 5 2 3" xfId="12662" xr:uid="{00000000-0005-0000-0000-000021370000}"/>
    <cellStyle name="Normal 13 5 2 4" xfId="21061" xr:uid="{00000000-0005-0000-0000-000022370000}"/>
    <cellStyle name="Normal 13 5 3" xfId="12663" xr:uid="{00000000-0005-0000-0000-000023370000}"/>
    <cellStyle name="Normal 13 5 3 2" xfId="21063" xr:uid="{00000000-0005-0000-0000-000024370000}"/>
    <cellStyle name="Normal 13 5 4" xfId="12664" xr:uid="{00000000-0005-0000-0000-000025370000}"/>
    <cellStyle name="Normal 13 5 4 2" xfId="21064" xr:uid="{00000000-0005-0000-0000-000026370000}"/>
    <cellStyle name="Normal 13 5 5" xfId="12665" xr:uid="{00000000-0005-0000-0000-000027370000}"/>
    <cellStyle name="Normal 13 5 5 2" xfId="21065" xr:uid="{00000000-0005-0000-0000-000028370000}"/>
    <cellStyle name="Normal 13 5 6" xfId="12666" xr:uid="{00000000-0005-0000-0000-000029370000}"/>
    <cellStyle name="Normal 13 5 7" xfId="21060" xr:uid="{00000000-0005-0000-0000-00002A370000}"/>
    <cellStyle name="Normal 13 6" xfId="12667" xr:uid="{00000000-0005-0000-0000-00002B370000}"/>
    <cellStyle name="Normal 13 6 2" xfId="12668" xr:uid="{00000000-0005-0000-0000-00002C370000}"/>
    <cellStyle name="Normal 13 6 2 2" xfId="21067" xr:uid="{00000000-0005-0000-0000-00002D370000}"/>
    <cellStyle name="Normal 13 6 3" xfId="12669" xr:uid="{00000000-0005-0000-0000-00002E370000}"/>
    <cellStyle name="Normal 13 6 3 2" xfId="21068" xr:uid="{00000000-0005-0000-0000-00002F370000}"/>
    <cellStyle name="Normal 13 6 4" xfId="12670" xr:uid="{00000000-0005-0000-0000-000030370000}"/>
    <cellStyle name="Normal 13 6 4 2" xfId="21069" xr:uid="{00000000-0005-0000-0000-000031370000}"/>
    <cellStyle name="Normal 13 6 5" xfId="12671" xr:uid="{00000000-0005-0000-0000-000032370000}"/>
    <cellStyle name="Normal 13 6 5 2" xfId="21070" xr:uid="{00000000-0005-0000-0000-000033370000}"/>
    <cellStyle name="Normal 13 6 6" xfId="12672" xr:uid="{00000000-0005-0000-0000-000034370000}"/>
    <cellStyle name="Normal 13 6 7" xfId="21066" xr:uid="{00000000-0005-0000-0000-000035370000}"/>
    <cellStyle name="Normal 13 7" xfId="12673" xr:uid="{00000000-0005-0000-0000-000036370000}"/>
    <cellStyle name="Normal 13 7 2" xfId="12674" xr:uid="{00000000-0005-0000-0000-000037370000}"/>
    <cellStyle name="Normal 13 7 2 2" xfId="21072" xr:uid="{00000000-0005-0000-0000-000038370000}"/>
    <cellStyle name="Normal 13 7 3" xfId="12675" xr:uid="{00000000-0005-0000-0000-000039370000}"/>
    <cellStyle name="Normal 13 7 3 2" xfId="21073" xr:uid="{00000000-0005-0000-0000-00003A370000}"/>
    <cellStyle name="Normal 13 7 4" xfId="12676" xr:uid="{00000000-0005-0000-0000-00003B370000}"/>
    <cellStyle name="Normal 13 7 4 2" xfId="21074" xr:uid="{00000000-0005-0000-0000-00003C370000}"/>
    <cellStyle name="Normal 13 7 5" xfId="12677" xr:uid="{00000000-0005-0000-0000-00003D370000}"/>
    <cellStyle name="Normal 13 7 5 2" xfId="21075" xr:uid="{00000000-0005-0000-0000-00003E370000}"/>
    <cellStyle name="Normal 13 7 6" xfId="12678" xr:uid="{00000000-0005-0000-0000-00003F370000}"/>
    <cellStyle name="Normal 13 7 7" xfId="21071" xr:uid="{00000000-0005-0000-0000-000040370000}"/>
    <cellStyle name="Normal 13 8" xfId="12679" xr:uid="{00000000-0005-0000-0000-000041370000}"/>
    <cellStyle name="Normal 13 8 2" xfId="12680" xr:uid="{00000000-0005-0000-0000-000042370000}"/>
    <cellStyle name="Normal 13 8 2 2" xfId="21077" xr:uid="{00000000-0005-0000-0000-000043370000}"/>
    <cellStyle name="Normal 13 8 3" xfId="12681" xr:uid="{00000000-0005-0000-0000-000044370000}"/>
    <cellStyle name="Normal 13 8 3 2" xfId="21078" xr:uid="{00000000-0005-0000-0000-000045370000}"/>
    <cellStyle name="Normal 13 8 4" xfId="12682" xr:uid="{00000000-0005-0000-0000-000046370000}"/>
    <cellStyle name="Normal 13 8 4 2" xfId="21079" xr:uid="{00000000-0005-0000-0000-000047370000}"/>
    <cellStyle name="Normal 13 8 5" xfId="12683" xr:uid="{00000000-0005-0000-0000-000048370000}"/>
    <cellStyle name="Normal 13 8 6" xfId="21076" xr:uid="{00000000-0005-0000-0000-000049370000}"/>
    <cellStyle name="Normal 13 9" xfId="12684" xr:uid="{00000000-0005-0000-0000-00004A370000}"/>
    <cellStyle name="Normal 13 9 2" xfId="12685" xr:uid="{00000000-0005-0000-0000-00004B370000}"/>
    <cellStyle name="Normal 13 9 2 2" xfId="21081" xr:uid="{00000000-0005-0000-0000-00004C370000}"/>
    <cellStyle name="Normal 13 9 3" xfId="12686" xr:uid="{00000000-0005-0000-0000-00004D370000}"/>
    <cellStyle name="Normal 13 9 3 2" xfId="21082" xr:uid="{00000000-0005-0000-0000-00004E370000}"/>
    <cellStyle name="Normal 13 9 4" xfId="12687" xr:uid="{00000000-0005-0000-0000-00004F370000}"/>
    <cellStyle name="Normal 13 9 4 2" xfId="21083" xr:uid="{00000000-0005-0000-0000-000050370000}"/>
    <cellStyle name="Normal 13 9 5" xfId="21080" xr:uid="{00000000-0005-0000-0000-000051370000}"/>
    <cellStyle name="Normal 130" xfId="12688" xr:uid="{00000000-0005-0000-0000-000052370000}"/>
    <cellStyle name="Normal 130 2" xfId="12689" xr:uid="{00000000-0005-0000-0000-000053370000}"/>
    <cellStyle name="Normal 130 3" xfId="12690" xr:uid="{00000000-0005-0000-0000-000054370000}"/>
    <cellStyle name="Normal 130 4" xfId="21084" xr:uid="{00000000-0005-0000-0000-000055370000}"/>
    <cellStyle name="Normal 131" xfId="12691" xr:uid="{00000000-0005-0000-0000-000056370000}"/>
    <cellStyle name="Normal 131 2" xfId="12692" xr:uid="{00000000-0005-0000-0000-000057370000}"/>
    <cellStyle name="Normal 131 3" xfId="12693" xr:uid="{00000000-0005-0000-0000-000058370000}"/>
    <cellStyle name="Normal 131 4" xfId="21085" xr:uid="{00000000-0005-0000-0000-000059370000}"/>
    <cellStyle name="Normal 132" xfId="12694" xr:uid="{00000000-0005-0000-0000-00005A370000}"/>
    <cellStyle name="Normal 132 2" xfId="12695" xr:uid="{00000000-0005-0000-0000-00005B370000}"/>
    <cellStyle name="Normal 132 3" xfId="12696" xr:uid="{00000000-0005-0000-0000-00005C370000}"/>
    <cellStyle name="Normal 132 4" xfId="21086" xr:uid="{00000000-0005-0000-0000-00005D370000}"/>
    <cellStyle name="Normal 133" xfId="12697" xr:uid="{00000000-0005-0000-0000-00005E370000}"/>
    <cellStyle name="Normal 133 2" xfId="12698" xr:uid="{00000000-0005-0000-0000-00005F370000}"/>
    <cellStyle name="Normal 133 3" xfId="12699" xr:uid="{00000000-0005-0000-0000-000060370000}"/>
    <cellStyle name="Normal 133 4" xfId="21087" xr:uid="{00000000-0005-0000-0000-000061370000}"/>
    <cellStyle name="Normal 134" xfId="12700" xr:uid="{00000000-0005-0000-0000-000062370000}"/>
    <cellStyle name="Normal 134 2" xfId="12701" xr:uid="{00000000-0005-0000-0000-000063370000}"/>
    <cellStyle name="Normal 134 3" xfId="12702" xr:uid="{00000000-0005-0000-0000-000064370000}"/>
    <cellStyle name="Normal 134 4" xfId="21088" xr:uid="{00000000-0005-0000-0000-000065370000}"/>
    <cellStyle name="Normal 135" xfId="12703" xr:uid="{00000000-0005-0000-0000-000066370000}"/>
    <cellStyle name="Normal 135 2" xfId="12704" xr:uid="{00000000-0005-0000-0000-000067370000}"/>
    <cellStyle name="Normal 135 3" xfId="12705" xr:uid="{00000000-0005-0000-0000-000068370000}"/>
    <cellStyle name="Normal 135 4" xfId="21089" xr:uid="{00000000-0005-0000-0000-000069370000}"/>
    <cellStyle name="Normal 136" xfId="12706" xr:uid="{00000000-0005-0000-0000-00006A370000}"/>
    <cellStyle name="Normal 136 2" xfId="12707" xr:uid="{00000000-0005-0000-0000-00006B370000}"/>
    <cellStyle name="Normal 136 3" xfId="12708" xr:uid="{00000000-0005-0000-0000-00006C370000}"/>
    <cellStyle name="Normal 136 4" xfId="21090" xr:uid="{00000000-0005-0000-0000-00006D370000}"/>
    <cellStyle name="Normal 137" xfId="12709" xr:uid="{00000000-0005-0000-0000-00006E370000}"/>
    <cellStyle name="Normal 137 2" xfId="12710" xr:uid="{00000000-0005-0000-0000-00006F370000}"/>
    <cellStyle name="Normal 137 3" xfId="12711" xr:uid="{00000000-0005-0000-0000-000070370000}"/>
    <cellStyle name="Normal 137 4" xfId="21091" xr:uid="{00000000-0005-0000-0000-000071370000}"/>
    <cellStyle name="Normal 138" xfId="12712" xr:uid="{00000000-0005-0000-0000-000072370000}"/>
    <cellStyle name="Normal 138 2" xfId="12713" xr:uid="{00000000-0005-0000-0000-000073370000}"/>
    <cellStyle name="Normal 138 3" xfId="12714" xr:uid="{00000000-0005-0000-0000-000074370000}"/>
    <cellStyle name="Normal 138 4" xfId="21092" xr:uid="{00000000-0005-0000-0000-000075370000}"/>
    <cellStyle name="Normal 139" xfId="12715" xr:uid="{00000000-0005-0000-0000-000076370000}"/>
    <cellStyle name="Normal 139 2" xfId="12716" xr:uid="{00000000-0005-0000-0000-000077370000}"/>
    <cellStyle name="Normal 139 3" xfId="12717" xr:uid="{00000000-0005-0000-0000-000078370000}"/>
    <cellStyle name="Normal 139 4" xfId="21093" xr:uid="{00000000-0005-0000-0000-000079370000}"/>
    <cellStyle name="Normal 14" xfId="12718" xr:uid="{00000000-0005-0000-0000-00007A370000}"/>
    <cellStyle name="Normal 14 10" xfId="12719" xr:uid="{00000000-0005-0000-0000-00007B370000}"/>
    <cellStyle name="Normal 14 10 2" xfId="12720" xr:uid="{00000000-0005-0000-0000-00007C370000}"/>
    <cellStyle name="Normal 14 10 2 2" xfId="21095" xr:uid="{00000000-0005-0000-0000-00007D370000}"/>
    <cellStyle name="Normal 14 10 3" xfId="12721" xr:uid="{00000000-0005-0000-0000-00007E370000}"/>
    <cellStyle name="Normal 14 10 3 2" xfId="21096" xr:uid="{00000000-0005-0000-0000-00007F370000}"/>
    <cellStyle name="Normal 14 10 4" xfId="12722" xr:uid="{00000000-0005-0000-0000-000080370000}"/>
    <cellStyle name="Normal 14 10 4 2" xfId="21097" xr:uid="{00000000-0005-0000-0000-000081370000}"/>
    <cellStyle name="Normal 14 10 5" xfId="21094" xr:uid="{00000000-0005-0000-0000-000082370000}"/>
    <cellStyle name="Normal 14 11" xfId="12723" xr:uid="{00000000-0005-0000-0000-000083370000}"/>
    <cellStyle name="Normal 14 11 2" xfId="12724" xr:uid="{00000000-0005-0000-0000-000084370000}"/>
    <cellStyle name="Normal 14 11 2 2" xfId="21099" xr:uid="{00000000-0005-0000-0000-000085370000}"/>
    <cellStyle name="Normal 14 11 3" xfId="12725" xr:uid="{00000000-0005-0000-0000-000086370000}"/>
    <cellStyle name="Normal 14 11 3 2" xfId="21100" xr:uid="{00000000-0005-0000-0000-000087370000}"/>
    <cellStyle name="Normal 14 11 4" xfId="12726" xr:uid="{00000000-0005-0000-0000-000088370000}"/>
    <cellStyle name="Normal 14 11 4 2" xfId="21101" xr:uid="{00000000-0005-0000-0000-000089370000}"/>
    <cellStyle name="Normal 14 11 5" xfId="21098" xr:uid="{00000000-0005-0000-0000-00008A370000}"/>
    <cellStyle name="Normal 14 12" xfId="12727" xr:uid="{00000000-0005-0000-0000-00008B370000}"/>
    <cellStyle name="Normal 14 12 2" xfId="12728" xr:uid="{00000000-0005-0000-0000-00008C370000}"/>
    <cellStyle name="Normal 14 12 2 2" xfId="21103" xr:uid="{00000000-0005-0000-0000-00008D370000}"/>
    <cellStyle name="Normal 14 12 3" xfId="12729" xr:uid="{00000000-0005-0000-0000-00008E370000}"/>
    <cellStyle name="Normal 14 12 3 2" xfId="21104" xr:uid="{00000000-0005-0000-0000-00008F370000}"/>
    <cellStyle name="Normal 14 12 4" xfId="12730" xr:uid="{00000000-0005-0000-0000-000090370000}"/>
    <cellStyle name="Normal 14 12 4 2" xfId="21105" xr:uid="{00000000-0005-0000-0000-000091370000}"/>
    <cellStyle name="Normal 14 12 5" xfId="21102" xr:uid="{00000000-0005-0000-0000-000092370000}"/>
    <cellStyle name="Normal 14 13" xfId="12731" xr:uid="{00000000-0005-0000-0000-000093370000}"/>
    <cellStyle name="Normal 14 13 2" xfId="12732" xr:uid="{00000000-0005-0000-0000-000094370000}"/>
    <cellStyle name="Normal 14 13 2 2" xfId="21107" xr:uid="{00000000-0005-0000-0000-000095370000}"/>
    <cellStyle name="Normal 14 13 3" xfId="12733" xr:uid="{00000000-0005-0000-0000-000096370000}"/>
    <cellStyle name="Normal 14 13 3 2" xfId="21108" xr:uid="{00000000-0005-0000-0000-000097370000}"/>
    <cellStyle name="Normal 14 13 4" xfId="12734" xr:uid="{00000000-0005-0000-0000-000098370000}"/>
    <cellStyle name="Normal 14 13 4 2" xfId="21109" xr:uid="{00000000-0005-0000-0000-000099370000}"/>
    <cellStyle name="Normal 14 13 5" xfId="21106" xr:uid="{00000000-0005-0000-0000-00009A370000}"/>
    <cellStyle name="Normal 14 14" xfId="12735" xr:uid="{00000000-0005-0000-0000-00009B370000}"/>
    <cellStyle name="Normal 14 14 2" xfId="12736" xr:uid="{00000000-0005-0000-0000-00009C370000}"/>
    <cellStyle name="Normal 14 14 2 2" xfId="21111" xr:uid="{00000000-0005-0000-0000-00009D370000}"/>
    <cellStyle name="Normal 14 14 3" xfId="12737" xr:uid="{00000000-0005-0000-0000-00009E370000}"/>
    <cellStyle name="Normal 14 14 3 2" xfId="21112" xr:uid="{00000000-0005-0000-0000-00009F370000}"/>
    <cellStyle name="Normal 14 14 4" xfId="12738" xr:uid="{00000000-0005-0000-0000-0000A0370000}"/>
    <cellStyle name="Normal 14 14 4 2" xfId="21113" xr:uid="{00000000-0005-0000-0000-0000A1370000}"/>
    <cellStyle name="Normal 14 14 5" xfId="21110" xr:uid="{00000000-0005-0000-0000-0000A2370000}"/>
    <cellStyle name="Normal 14 15" xfId="12739" xr:uid="{00000000-0005-0000-0000-0000A3370000}"/>
    <cellStyle name="Normal 14 15 2" xfId="12740" xr:uid="{00000000-0005-0000-0000-0000A4370000}"/>
    <cellStyle name="Normal 14 15 2 2" xfId="21115" xr:uid="{00000000-0005-0000-0000-0000A5370000}"/>
    <cellStyle name="Normal 14 15 3" xfId="12741" xr:uid="{00000000-0005-0000-0000-0000A6370000}"/>
    <cellStyle name="Normal 14 15 3 2" xfId="21116" xr:uid="{00000000-0005-0000-0000-0000A7370000}"/>
    <cellStyle name="Normal 14 15 4" xfId="12742" xr:uid="{00000000-0005-0000-0000-0000A8370000}"/>
    <cellStyle name="Normal 14 15 4 2" xfId="21117" xr:uid="{00000000-0005-0000-0000-0000A9370000}"/>
    <cellStyle name="Normal 14 15 5" xfId="21114" xr:uid="{00000000-0005-0000-0000-0000AA370000}"/>
    <cellStyle name="Normal 14 16" xfId="12743" xr:uid="{00000000-0005-0000-0000-0000AB370000}"/>
    <cellStyle name="Normal 14 16 2" xfId="12744" xr:uid="{00000000-0005-0000-0000-0000AC370000}"/>
    <cellStyle name="Normal 14 16 2 2" xfId="21119" xr:uid="{00000000-0005-0000-0000-0000AD370000}"/>
    <cellStyle name="Normal 14 16 3" xfId="12745" xr:uid="{00000000-0005-0000-0000-0000AE370000}"/>
    <cellStyle name="Normal 14 16 3 2" xfId="21120" xr:uid="{00000000-0005-0000-0000-0000AF370000}"/>
    <cellStyle name="Normal 14 16 4" xfId="12746" xr:uid="{00000000-0005-0000-0000-0000B0370000}"/>
    <cellStyle name="Normal 14 16 4 2" xfId="21121" xr:uid="{00000000-0005-0000-0000-0000B1370000}"/>
    <cellStyle name="Normal 14 16 5" xfId="21118" xr:uid="{00000000-0005-0000-0000-0000B2370000}"/>
    <cellStyle name="Normal 14 17" xfId="12747" xr:uid="{00000000-0005-0000-0000-0000B3370000}"/>
    <cellStyle name="Normal 14 17 2" xfId="12748" xr:uid="{00000000-0005-0000-0000-0000B4370000}"/>
    <cellStyle name="Normal 14 17 2 2" xfId="21123" xr:uid="{00000000-0005-0000-0000-0000B5370000}"/>
    <cellStyle name="Normal 14 17 3" xfId="12749" xr:uid="{00000000-0005-0000-0000-0000B6370000}"/>
    <cellStyle name="Normal 14 17 3 2" xfId="21124" xr:uid="{00000000-0005-0000-0000-0000B7370000}"/>
    <cellStyle name="Normal 14 17 4" xfId="12750" xr:uid="{00000000-0005-0000-0000-0000B8370000}"/>
    <cellStyle name="Normal 14 17 4 2" xfId="21125" xr:uid="{00000000-0005-0000-0000-0000B9370000}"/>
    <cellStyle name="Normal 14 17 5" xfId="21122" xr:uid="{00000000-0005-0000-0000-0000BA370000}"/>
    <cellStyle name="Normal 14 18" xfId="12751" xr:uid="{00000000-0005-0000-0000-0000BB370000}"/>
    <cellStyle name="Normal 14 18 2" xfId="12752" xr:uid="{00000000-0005-0000-0000-0000BC370000}"/>
    <cellStyle name="Normal 14 18 2 2" xfId="12753" xr:uid="{00000000-0005-0000-0000-0000BD370000}"/>
    <cellStyle name="Normal 14 18 2 2 2" xfId="12754" xr:uid="{00000000-0005-0000-0000-0000BE370000}"/>
    <cellStyle name="Normal 14 18 2 2 2 2" xfId="21129" xr:uid="{00000000-0005-0000-0000-0000BF370000}"/>
    <cellStyle name="Normal 14 18 2 2 3" xfId="21128" xr:uid="{00000000-0005-0000-0000-0000C0370000}"/>
    <cellStyle name="Normal 14 18 2 3" xfId="12755" xr:uid="{00000000-0005-0000-0000-0000C1370000}"/>
    <cellStyle name="Normal 14 18 2 3 2" xfId="21130" xr:uid="{00000000-0005-0000-0000-0000C2370000}"/>
    <cellStyle name="Normal 14 18 2 4" xfId="21127" xr:uid="{00000000-0005-0000-0000-0000C3370000}"/>
    <cellStyle name="Normal 14 18 3" xfId="12756" xr:uid="{00000000-0005-0000-0000-0000C4370000}"/>
    <cellStyle name="Normal 14 18 3 2" xfId="12757" xr:uid="{00000000-0005-0000-0000-0000C5370000}"/>
    <cellStyle name="Normal 14 18 3 2 2" xfId="21132" xr:uid="{00000000-0005-0000-0000-0000C6370000}"/>
    <cellStyle name="Normal 14 18 3 3" xfId="21131" xr:uid="{00000000-0005-0000-0000-0000C7370000}"/>
    <cellStyle name="Normal 14 18 4" xfId="12758" xr:uid="{00000000-0005-0000-0000-0000C8370000}"/>
    <cellStyle name="Normal 14 18 4 2" xfId="21133" xr:uid="{00000000-0005-0000-0000-0000C9370000}"/>
    <cellStyle name="Normal 14 18 5" xfId="21126" xr:uid="{00000000-0005-0000-0000-0000CA370000}"/>
    <cellStyle name="Normal 14 19" xfId="12759" xr:uid="{00000000-0005-0000-0000-0000CB370000}"/>
    <cellStyle name="Normal 14 19 2" xfId="21134" xr:uid="{00000000-0005-0000-0000-0000CC370000}"/>
    <cellStyle name="Normal 14 2" xfId="12760" xr:uid="{00000000-0005-0000-0000-0000CD370000}"/>
    <cellStyle name="Normal 14 2 2" xfId="12761" xr:uid="{00000000-0005-0000-0000-0000CE370000}"/>
    <cellStyle name="Normal 14 2 2 2" xfId="12762" xr:uid="{00000000-0005-0000-0000-0000CF370000}"/>
    <cellStyle name="Normal 14 2 2 2 2" xfId="12763" xr:uid="{00000000-0005-0000-0000-0000D0370000}"/>
    <cellStyle name="Normal 14 2 2 2 2 2" xfId="21138" xr:uid="{00000000-0005-0000-0000-0000D1370000}"/>
    <cellStyle name="Normal 14 2 2 2 3" xfId="12764" xr:uid="{00000000-0005-0000-0000-0000D2370000}"/>
    <cellStyle name="Normal 14 2 2 2 3 2" xfId="21139" xr:uid="{00000000-0005-0000-0000-0000D3370000}"/>
    <cellStyle name="Normal 14 2 2 2 4" xfId="21137" xr:uid="{00000000-0005-0000-0000-0000D4370000}"/>
    <cellStyle name="Normal 14 2 2 3" xfId="12765" xr:uid="{00000000-0005-0000-0000-0000D5370000}"/>
    <cellStyle name="Normal 14 2 2 3 2" xfId="12766" xr:uid="{00000000-0005-0000-0000-0000D6370000}"/>
    <cellStyle name="Normal 14 2 2 3 2 2" xfId="21141" xr:uid="{00000000-0005-0000-0000-0000D7370000}"/>
    <cellStyle name="Normal 14 2 2 3 3" xfId="21140" xr:uid="{00000000-0005-0000-0000-0000D8370000}"/>
    <cellStyle name="Normal 14 2 2 4" xfId="12767" xr:uid="{00000000-0005-0000-0000-0000D9370000}"/>
    <cellStyle name="Normal 14 2 2 4 2" xfId="21142" xr:uid="{00000000-0005-0000-0000-0000DA370000}"/>
    <cellStyle name="Normal 14 2 2 5" xfId="12768" xr:uid="{00000000-0005-0000-0000-0000DB370000}"/>
    <cellStyle name="Normal 14 2 2 5 2" xfId="21143" xr:uid="{00000000-0005-0000-0000-0000DC370000}"/>
    <cellStyle name="Normal 14 2 2 6" xfId="12769" xr:uid="{00000000-0005-0000-0000-0000DD370000}"/>
    <cellStyle name="Normal 14 2 2 6 2" xfId="21144" xr:uid="{00000000-0005-0000-0000-0000DE370000}"/>
    <cellStyle name="Normal 14 2 2 7" xfId="12770" xr:uid="{00000000-0005-0000-0000-0000DF370000}"/>
    <cellStyle name="Normal 14 2 2 7 2" xfId="21145" xr:uid="{00000000-0005-0000-0000-0000E0370000}"/>
    <cellStyle name="Normal 14 2 2 8" xfId="21136" xr:uid="{00000000-0005-0000-0000-0000E1370000}"/>
    <cellStyle name="Normal 14 2 3" xfId="12771" xr:uid="{00000000-0005-0000-0000-0000E2370000}"/>
    <cellStyle name="Normal 14 2 3 2" xfId="12772" xr:uid="{00000000-0005-0000-0000-0000E3370000}"/>
    <cellStyle name="Normal 14 2 3 2 2" xfId="12773" xr:uid="{00000000-0005-0000-0000-0000E4370000}"/>
    <cellStyle name="Normal 14 2 3 2 2 2" xfId="21148" xr:uid="{00000000-0005-0000-0000-0000E5370000}"/>
    <cellStyle name="Normal 14 2 3 2 3" xfId="21147" xr:uid="{00000000-0005-0000-0000-0000E6370000}"/>
    <cellStyle name="Normal 14 2 3 3" xfId="12774" xr:uid="{00000000-0005-0000-0000-0000E7370000}"/>
    <cellStyle name="Normal 14 2 3 3 2" xfId="21149" xr:uid="{00000000-0005-0000-0000-0000E8370000}"/>
    <cellStyle name="Normal 14 2 3 4" xfId="12775" xr:uid="{00000000-0005-0000-0000-0000E9370000}"/>
    <cellStyle name="Normal 14 2 3 4 2" xfId="21150" xr:uid="{00000000-0005-0000-0000-0000EA370000}"/>
    <cellStyle name="Normal 14 2 3 5" xfId="21146" xr:uid="{00000000-0005-0000-0000-0000EB370000}"/>
    <cellStyle name="Normal 14 2 4" xfId="12776" xr:uid="{00000000-0005-0000-0000-0000EC370000}"/>
    <cellStyle name="Normal 14 2 4 2" xfId="12777" xr:uid="{00000000-0005-0000-0000-0000ED370000}"/>
    <cellStyle name="Normal 14 2 4 2 2" xfId="21152" xr:uid="{00000000-0005-0000-0000-0000EE370000}"/>
    <cellStyle name="Normal 14 2 4 3" xfId="12778" xr:uid="{00000000-0005-0000-0000-0000EF370000}"/>
    <cellStyle name="Normal 14 2 4 3 2" xfId="21153" xr:uid="{00000000-0005-0000-0000-0000F0370000}"/>
    <cellStyle name="Normal 14 2 4 4" xfId="21151" xr:uid="{00000000-0005-0000-0000-0000F1370000}"/>
    <cellStyle name="Normal 14 2 5" xfId="12779" xr:uid="{00000000-0005-0000-0000-0000F2370000}"/>
    <cellStyle name="Normal 14 2 5 2" xfId="21154" xr:uid="{00000000-0005-0000-0000-0000F3370000}"/>
    <cellStyle name="Normal 14 2 6" xfId="12780" xr:uid="{00000000-0005-0000-0000-0000F4370000}"/>
    <cellStyle name="Normal 14 2 6 2" xfId="21155" xr:uid="{00000000-0005-0000-0000-0000F5370000}"/>
    <cellStyle name="Normal 14 2 7" xfId="12781" xr:uid="{00000000-0005-0000-0000-0000F6370000}"/>
    <cellStyle name="Normal 14 2 7 2" xfId="21156" xr:uid="{00000000-0005-0000-0000-0000F7370000}"/>
    <cellStyle name="Normal 14 2 8" xfId="12782" xr:uid="{00000000-0005-0000-0000-0000F8370000}"/>
    <cellStyle name="Normal 14 2 8 2" xfId="21157" xr:uid="{00000000-0005-0000-0000-0000F9370000}"/>
    <cellStyle name="Normal 14 2 9" xfId="21135" xr:uid="{00000000-0005-0000-0000-0000FA370000}"/>
    <cellStyle name="Normal 14 20" xfId="12783" xr:uid="{00000000-0005-0000-0000-0000FB370000}"/>
    <cellStyle name="Normal 14 20 2" xfId="21158" xr:uid="{00000000-0005-0000-0000-0000FC370000}"/>
    <cellStyle name="Normal 14 21" xfId="12784" xr:uid="{00000000-0005-0000-0000-0000FD370000}"/>
    <cellStyle name="Normal 14 21 2" xfId="21159" xr:uid="{00000000-0005-0000-0000-0000FE370000}"/>
    <cellStyle name="Normal 14 3" xfId="12785" xr:uid="{00000000-0005-0000-0000-0000FF370000}"/>
    <cellStyle name="Normal 14 3 2" xfId="12786" xr:uid="{00000000-0005-0000-0000-000000380000}"/>
    <cellStyle name="Normal 14 3 2 2" xfId="12787" xr:uid="{00000000-0005-0000-0000-000001380000}"/>
    <cellStyle name="Normal 14 3 2 2 2" xfId="21162" xr:uid="{00000000-0005-0000-0000-000002380000}"/>
    <cellStyle name="Normal 14 3 2 3" xfId="12788" xr:uid="{00000000-0005-0000-0000-000003380000}"/>
    <cellStyle name="Normal 14 3 2 3 2" xfId="21163" xr:uid="{00000000-0005-0000-0000-000004380000}"/>
    <cellStyle name="Normal 14 3 2 4" xfId="12789" xr:uid="{00000000-0005-0000-0000-000005380000}"/>
    <cellStyle name="Normal 14 3 2 4 2" xfId="21164" xr:uid="{00000000-0005-0000-0000-000006380000}"/>
    <cellStyle name="Normal 14 3 2 5" xfId="12790" xr:uid="{00000000-0005-0000-0000-000007380000}"/>
    <cellStyle name="Normal 14 3 2 5 2" xfId="21165" xr:uid="{00000000-0005-0000-0000-000008380000}"/>
    <cellStyle name="Normal 14 3 2 6" xfId="12791" xr:uid="{00000000-0005-0000-0000-000009380000}"/>
    <cellStyle name="Normal 14 3 2 6 2" xfId="21166" xr:uid="{00000000-0005-0000-0000-00000A380000}"/>
    <cellStyle name="Normal 14 3 2 7" xfId="21161" xr:uid="{00000000-0005-0000-0000-00000B380000}"/>
    <cellStyle name="Normal 14 3 3" xfId="12792" xr:uid="{00000000-0005-0000-0000-00000C380000}"/>
    <cellStyle name="Normal 14 3 3 2" xfId="12793" xr:uid="{00000000-0005-0000-0000-00000D380000}"/>
    <cellStyle name="Normal 14 3 3 2 2" xfId="21168" xr:uid="{00000000-0005-0000-0000-00000E380000}"/>
    <cellStyle name="Normal 14 3 3 3" xfId="12794" xr:uid="{00000000-0005-0000-0000-00000F380000}"/>
    <cellStyle name="Normal 14 3 3 3 2" xfId="21169" xr:uid="{00000000-0005-0000-0000-000010380000}"/>
    <cellStyle name="Normal 14 3 3 4" xfId="21167" xr:uid="{00000000-0005-0000-0000-000011380000}"/>
    <cellStyle name="Normal 14 3 4" xfId="12795" xr:uid="{00000000-0005-0000-0000-000012380000}"/>
    <cellStyle name="Normal 14 3 4 2" xfId="12796" xr:uid="{00000000-0005-0000-0000-000013380000}"/>
    <cellStyle name="Normal 14 3 4 2 2" xfId="21171" xr:uid="{00000000-0005-0000-0000-000014380000}"/>
    <cellStyle name="Normal 14 3 4 3" xfId="21170" xr:uid="{00000000-0005-0000-0000-000015380000}"/>
    <cellStyle name="Normal 14 3 5" xfId="12797" xr:uid="{00000000-0005-0000-0000-000016380000}"/>
    <cellStyle name="Normal 14 3 5 2" xfId="21172" xr:uid="{00000000-0005-0000-0000-000017380000}"/>
    <cellStyle name="Normal 14 3 6" xfId="12798" xr:uid="{00000000-0005-0000-0000-000018380000}"/>
    <cellStyle name="Normal 14 3 6 2" xfId="21173" xr:uid="{00000000-0005-0000-0000-000019380000}"/>
    <cellStyle name="Normal 14 3 7" xfId="12799" xr:uid="{00000000-0005-0000-0000-00001A380000}"/>
    <cellStyle name="Normal 14 3 7 2" xfId="21174" xr:uid="{00000000-0005-0000-0000-00001B380000}"/>
    <cellStyle name="Normal 14 3 8" xfId="21160" xr:uid="{00000000-0005-0000-0000-00001C380000}"/>
    <cellStyle name="Normal 14 4" xfId="12800" xr:uid="{00000000-0005-0000-0000-00001D380000}"/>
    <cellStyle name="Normal 14 4 2" xfId="12801" xr:uid="{00000000-0005-0000-0000-00001E380000}"/>
    <cellStyle name="Normal 14 4 2 2" xfId="12802" xr:uid="{00000000-0005-0000-0000-00001F380000}"/>
    <cellStyle name="Normal 14 4 2 2 2" xfId="21177" xr:uid="{00000000-0005-0000-0000-000020380000}"/>
    <cellStyle name="Normal 14 4 2 3" xfId="12803" xr:uid="{00000000-0005-0000-0000-000021380000}"/>
    <cellStyle name="Normal 14 4 2 3 2" xfId="21178" xr:uid="{00000000-0005-0000-0000-000022380000}"/>
    <cellStyle name="Normal 14 4 2 4" xfId="12804" xr:uid="{00000000-0005-0000-0000-000023380000}"/>
    <cellStyle name="Normal 14 4 2 4 2" xfId="21179" xr:uid="{00000000-0005-0000-0000-000024380000}"/>
    <cellStyle name="Normal 14 4 2 5" xfId="12805" xr:uid="{00000000-0005-0000-0000-000025380000}"/>
    <cellStyle name="Normal 14 4 2 5 2" xfId="21180" xr:uid="{00000000-0005-0000-0000-000026380000}"/>
    <cellStyle name="Normal 14 4 2 6" xfId="12806" xr:uid="{00000000-0005-0000-0000-000027380000}"/>
    <cellStyle name="Normal 14 4 2 6 2" xfId="21181" xr:uid="{00000000-0005-0000-0000-000028380000}"/>
    <cellStyle name="Normal 14 4 2 7" xfId="21176" xr:uid="{00000000-0005-0000-0000-000029380000}"/>
    <cellStyle name="Normal 14 4 3" xfId="12807" xr:uid="{00000000-0005-0000-0000-00002A380000}"/>
    <cellStyle name="Normal 14 4 3 2" xfId="12808" xr:uid="{00000000-0005-0000-0000-00002B380000}"/>
    <cellStyle name="Normal 14 4 3 2 2" xfId="21183" xr:uid="{00000000-0005-0000-0000-00002C380000}"/>
    <cellStyle name="Normal 14 4 3 3" xfId="21182" xr:uid="{00000000-0005-0000-0000-00002D380000}"/>
    <cellStyle name="Normal 14 4 4" xfId="12809" xr:uid="{00000000-0005-0000-0000-00002E380000}"/>
    <cellStyle name="Normal 14 4 4 2" xfId="12810" xr:uid="{00000000-0005-0000-0000-00002F380000}"/>
    <cellStyle name="Normal 14 4 4 2 2" xfId="21185" xr:uid="{00000000-0005-0000-0000-000030380000}"/>
    <cellStyle name="Normal 14 4 4 3" xfId="21184" xr:uid="{00000000-0005-0000-0000-000031380000}"/>
    <cellStyle name="Normal 14 4 5" xfId="12811" xr:uid="{00000000-0005-0000-0000-000032380000}"/>
    <cellStyle name="Normal 14 4 5 2" xfId="21186" xr:uid="{00000000-0005-0000-0000-000033380000}"/>
    <cellStyle name="Normal 14 4 6" xfId="12812" xr:uid="{00000000-0005-0000-0000-000034380000}"/>
    <cellStyle name="Normal 14 4 6 2" xfId="21187" xr:uid="{00000000-0005-0000-0000-000035380000}"/>
    <cellStyle name="Normal 14 4 7" xfId="12813" xr:uid="{00000000-0005-0000-0000-000036380000}"/>
    <cellStyle name="Normal 14 4 8" xfId="21175" xr:uid="{00000000-0005-0000-0000-000037380000}"/>
    <cellStyle name="Normal 14 5" xfId="12814" xr:uid="{00000000-0005-0000-0000-000038380000}"/>
    <cellStyle name="Normal 14 5 2" xfId="12815" xr:uid="{00000000-0005-0000-0000-000039380000}"/>
    <cellStyle name="Normal 14 5 2 2" xfId="12816" xr:uid="{00000000-0005-0000-0000-00003A380000}"/>
    <cellStyle name="Normal 14 5 2 2 2" xfId="21190" xr:uid="{00000000-0005-0000-0000-00003B380000}"/>
    <cellStyle name="Normal 14 5 2 3" xfId="12817" xr:uid="{00000000-0005-0000-0000-00003C380000}"/>
    <cellStyle name="Normal 14 5 2 3 2" xfId="21191" xr:uid="{00000000-0005-0000-0000-00003D380000}"/>
    <cellStyle name="Normal 14 5 2 4" xfId="12818" xr:uid="{00000000-0005-0000-0000-00003E380000}"/>
    <cellStyle name="Normal 14 5 2 4 2" xfId="21192" xr:uid="{00000000-0005-0000-0000-00003F380000}"/>
    <cellStyle name="Normal 14 5 2 5" xfId="12819" xr:uid="{00000000-0005-0000-0000-000040380000}"/>
    <cellStyle name="Normal 14 5 2 5 2" xfId="21193" xr:uid="{00000000-0005-0000-0000-000041380000}"/>
    <cellStyle name="Normal 14 5 2 6" xfId="21189" xr:uid="{00000000-0005-0000-0000-000042380000}"/>
    <cellStyle name="Normal 14 5 3" xfId="12820" xr:uid="{00000000-0005-0000-0000-000043380000}"/>
    <cellStyle name="Normal 14 5 3 2" xfId="12821" xr:uid="{00000000-0005-0000-0000-000044380000}"/>
    <cellStyle name="Normal 14 5 3 2 2" xfId="21195" xr:uid="{00000000-0005-0000-0000-000045380000}"/>
    <cellStyle name="Normal 14 5 3 3" xfId="21194" xr:uid="{00000000-0005-0000-0000-000046380000}"/>
    <cellStyle name="Normal 14 5 4" xfId="12822" xr:uid="{00000000-0005-0000-0000-000047380000}"/>
    <cellStyle name="Normal 14 5 4 2" xfId="12823" xr:uid="{00000000-0005-0000-0000-000048380000}"/>
    <cellStyle name="Normal 14 5 4 2 2" xfId="21197" xr:uid="{00000000-0005-0000-0000-000049380000}"/>
    <cellStyle name="Normal 14 5 4 3" xfId="21196" xr:uid="{00000000-0005-0000-0000-00004A380000}"/>
    <cellStyle name="Normal 14 5 5" xfId="12824" xr:uid="{00000000-0005-0000-0000-00004B380000}"/>
    <cellStyle name="Normal 14 5 5 2" xfId="21198" xr:uid="{00000000-0005-0000-0000-00004C380000}"/>
    <cellStyle name="Normal 14 5 6" xfId="12825" xr:uid="{00000000-0005-0000-0000-00004D380000}"/>
    <cellStyle name="Normal 14 5 6 2" xfId="21199" xr:uid="{00000000-0005-0000-0000-00004E380000}"/>
    <cellStyle name="Normal 14 5 7" xfId="12826" xr:uid="{00000000-0005-0000-0000-00004F380000}"/>
    <cellStyle name="Normal 14 5 8" xfId="21188" xr:uid="{00000000-0005-0000-0000-000050380000}"/>
    <cellStyle name="Normal 14 6" xfId="12827" xr:uid="{00000000-0005-0000-0000-000051380000}"/>
    <cellStyle name="Normal 14 6 2" xfId="12828" xr:uid="{00000000-0005-0000-0000-000052380000}"/>
    <cellStyle name="Normal 14 6 2 2" xfId="21201" xr:uid="{00000000-0005-0000-0000-000053380000}"/>
    <cellStyle name="Normal 14 6 3" xfId="12829" xr:uid="{00000000-0005-0000-0000-000054380000}"/>
    <cellStyle name="Normal 14 6 3 2" xfId="21202" xr:uid="{00000000-0005-0000-0000-000055380000}"/>
    <cellStyle name="Normal 14 6 4" xfId="12830" xr:uid="{00000000-0005-0000-0000-000056380000}"/>
    <cellStyle name="Normal 14 6 4 2" xfId="21203" xr:uid="{00000000-0005-0000-0000-000057380000}"/>
    <cellStyle name="Normal 14 6 5" xfId="12831" xr:uid="{00000000-0005-0000-0000-000058380000}"/>
    <cellStyle name="Normal 14 6 5 2" xfId="21204" xr:uid="{00000000-0005-0000-0000-000059380000}"/>
    <cellStyle name="Normal 14 6 6" xfId="21200" xr:uid="{00000000-0005-0000-0000-00005A380000}"/>
    <cellStyle name="Normal 14 7" xfId="12832" xr:uid="{00000000-0005-0000-0000-00005B380000}"/>
    <cellStyle name="Normal 14 7 2" xfId="12833" xr:uid="{00000000-0005-0000-0000-00005C380000}"/>
    <cellStyle name="Normal 14 7 2 2" xfId="21206" xr:uid="{00000000-0005-0000-0000-00005D380000}"/>
    <cellStyle name="Normal 14 7 3" xfId="12834" xr:uid="{00000000-0005-0000-0000-00005E380000}"/>
    <cellStyle name="Normal 14 7 3 2" xfId="21207" xr:uid="{00000000-0005-0000-0000-00005F380000}"/>
    <cellStyle name="Normal 14 7 4" xfId="12835" xr:uid="{00000000-0005-0000-0000-000060380000}"/>
    <cellStyle name="Normal 14 7 4 2" xfId="21208" xr:uid="{00000000-0005-0000-0000-000061380000}"/>
    <cellStyle name="Normal 14 7 5" xfId="21205" xr:uid="{00000000-0005-0000-0000-000062380000}"/>
    <cellStyle name="Normal 14 8" xfId="12836" xr:uid="{00000000-0005-0000-0000-000063380000}"/>
    <cellStyle name="Normal 14 8 2" xfId="12837" xr:uid="{00000000-0005-0000-0000-000064380000}"/>
    <cellStyle name="Normal 14 8 2 2" xfId="21210" xr:uid="{00000000-0005-0000-0000-000065380000}"/>
    <cellStyle name="Normal 14 8 3" xfId="12838" xr:uid="{00000000-0005-0000-0000-000066380000}"/>
    <cellStyle name="Normal 14 8 3 2" xfId="21211" xr:uid="{00000000-0005-0000-0000-000067380000}"/>
    <cellStyle name="Normal 14 8 4" xfId="12839" xr:uid="{00000000-0005-0000-0000-000068380000}"/>
    <cellStyle name="Normal 14 8 4 2" xfId="21212" xr:uid="{00000000-0005-0000-0000-000069380000}"/>
    <cellStyle name="Normal 14 8 5" xfId="21209" xr:uid="{00000000-0005-0000-0000-00006A380000}"/>
    <cellStyle name="Normal 14 9" xfId="12840" xr:uid="{00000000-0005-0000-0000-00006B380000}"/>
    <cellStyle name="Normal 14 9 2" xfId="12841" xr:uid="{00000000-0005-0000-0000-00006C380000}"/>
    <cellStyle name="Normal 14 9 2 2" xfId="21214" xr:uid="{00000000-0005-0000-0000-00006D380000}"/>
    <cellStyle name="Normal 14 9 3" xfId="12842" xr:uid="{00000000-0005-0000-0000-00006E380000}"/>
    <cellStyle name="Normal 14 9 3 2" xfId="21215" xr:uid="{00000000-0005-0000-0000-00006F380000}"/>
    <cellStyle name="Normal 14 9 4" xfId="12843" xr:uid="{00000000-0005-0000-0000-000070380000}"/>
    <cellStyle name="Normal 14 9 4 2" xfId="21216" xr:uid="{00000000-0005-0000-0000-000071380000}"/>
    <cellStyle name="Normal 14 9 5" xfId="21213" xr:uid="{00000000-0005-0000-0000-000072380000}"/>
    <cellStyle name="Normal 140" xfId="12844" xr:uid="{00000000-0005-0000-0000-000073380000}"/>
    <cellStyle name="Normal 140 2" xfId="12845" xr:uid="{00000000-0005-0000-0000-000074380000}"/>
    <cellStyle name="Normal 140 3" xfId="12846" xr:uid="{00000000-0005-0000-0000-000075380000}"/>
    <cellStyle name="Normal 140 4" xfId="21217" xr:uid="{00000000-0005-0000-0000-000076380000}"/>
    <cellStyle name="Normal 141" xfId="12847" xr:uid="{00000000-0005-0000-0000-000077380000}"/>
    <cellStyle name="Normal 141 2" xfId="12848" xr:uid="{00000000-0005-0000-0000-000078380000}"/>
    <cellStyle name="Normal 141 3" xfId="12849" xr:uid="{00000000-0005-0000-0000-000079380000}"/>
    <cellStyle name="Normal 141 4" xfId="21218" xr:uid="{00000000-0005-0000-0000-00007A380000}"/>
    <cellStyle name="Normal 142" xfId="12850" xr:uid="{00000000-0005-0000-0000-00007B380000}"/>
    <cellStyle name="Normal 142 2" xfId="12851" xr:uid="{00000000-0005-0000-0000-00007C380000}"/>
    <cellStyle name="Normal 142 3" xfId="12852" xr:uid="{00000000-0005-0000-0000-00007D380000}"/>
    <cellStyle name="Normal 142 4" xfId="21219" xr:uid="{00000000-0005-0000-0000-00007E380000}"/>
    <cellStyle name="Normal 143" xfId="12853" xr:uid="{00000000-0005-0000-0000-00007F380000}"/>
    <cellStyle name="Normal 143 2" xfId="12854" xr:uid="{00000000-0005-0000-0000-000080380000}"/>
    <cellStyle name="Normal 143 3" xfId="12855" xr:uid="{00000000-0005-0000-0000-000081380000}"/>
    <cellStyle name="Normal 143 4" xfId="21220" xr:uid="{00000000-0005-0000-0000-000082380000}"/>
    <cellStyle name="Normal 144" xfId="12856" xr:uid="{00000000-0005-0000-0000-000083380000}"/>
    <cellStyle name="Normal 144 2" xfId="12857" xr:uid="{00000000-0005-0000-0000-000084380000}"/>
    <cellStyle name="Normal 144 3" xfId="12858" xr:uid="{00000000-0005-0000-0000-000085380000}"/>
    <cellStyle name="Normal 144 4" xfId="21221" xr:uid="{00000000-0005-0000-0000-000086380000}"/>
    <cellStyle name="Normal 145" xfId="12859" xr:uid="{00000000-0005-0000-0000-000087380000}"/>
    <cellStyle name="Normal 145 2" xfId="12860" xr:uid="{00000000-0005-0000-0000-000088380000}"/>
    <cellStyle name="Normal 145 3" xfId="12861" xr:uid="{00000000-0005-0000-0000-000089380000}"/>
    <cellStyle name="Normal 145 4" xfId="21222" xr:uid="{00000000-0005-0000-0000-00008A380000}"/>
    <cellStyle name="Normal 146" xfId="12862" xr:uid="{00000000-0005-0000-0000-00008B380000}"/>
    <cellStyle name="Normal 146 2" xfId="12863" xr:uid="{00000000-0005-0000-0000-00008C380000}"/>
    <cellStyle name="Normal 146 3" xfId="12864" xr:uid="{00000000-0005-0000-0000-00008D380000}"/>
    <cellStyle name="Normal 146 4" xfId="21223" xr:uid="{00000000-0005-0000-0000-00008E380000}"/>
    <cellStyle name="Normal 147" xfId="12865" xr:uid="{00000000-0005-0000-0000-00008F380000}"/>
    <cellStyle name="Normal 147 2" xfId="12866" xr:uid="{00000000-0005-0000-0000-000090380000}"/>
    <cellStyle name="Normal 147 3" xfId="12867" xr:uid="{00000000-0005-0000-0000-000091380000}"/>
    <cellStyle name="Normal 147 4" xfId="21224" xr:uid="{00000000-0005-0000-0000-000092380000}"/>
    <cellStyle name="Normal 148" xfId="12868" xr:uid="{00000000-0005-0000-0000-000093380000}"/>
    <cellStyle name="Normal 148 2" xfId="12869" xr:uid="{00000000-0005-0000-0000-000094380000}"/>
    <cellStyle name="Normal 148 3" xfId="12870" xr:uid="{00000000-0005-0000-0000-000095380000}"/>
    <cellStyle name="Normal 148 4" xfId="21225" xr:uid="{00000000-0005-0000-0000-000096380000}"/>
    <cellStyle name="Normal 149" xfId="12871" xr:uid="{00000000-0005-0000-0000-000097380000}"/>
    <cellStyle name="Normal 149 2" xfId="12872" xr:uid="{00000000-0005-0000-0000-000098380000}"/>
    <cellStyle name="Normal 149 3" xfId="12873" xr:uid="{00000000-0005-0000-0000-000099380000}"/>
    <cellStyle name="Normal 149 4" xfId="21226" xr:uid="{00000000-0005-0000-0000-00009A380000}"/>
    <cellStyle name="Normal 15" xfId="12874" xr:uid="{00000000-0005-0000-0000-00009B380000}"/>
    <cellStyle name="Normal 15 10" xfId="12875" xr:uid="{00000000-0005-0000-0000-00009C380000}"/>
    <cellStyle name="Normal 15 10 2" xfId="21227" xr:uid="{00000000-0005-0000-0000-00009D380000}"/>
    <cellStyle name="Normal 15 2" xfId="12876" xr:uid="{00000000-0005-0000-0000-00009E380000}"/>
    <cellStyle name="Normal 15 2 2" xfId="12877" xr:uid="{00000000-0005-0000-0000-00009F380000}"/>
    <cellStyle name="Normal 15 2 2 2" xfId="12878" xr:uid="{00000000-0005-0000-0000-0000A0380000}"/>
    <cellStyle name="Normal 15 2 2 2 2" xfId="12879" xr:uid="{00000000-0005-0000-0000-0000A1380000}"/>
    <cellStyle name="Normal 15 2 2 2 2 2" xfId="21231" xr:uid="{00000000-0005-0000-0000-0000A2380000}"/>
    <cellStyle name="Normal 15 2 2 2 3" xfId="21230" xr:uid="{00000000-0005-0000-0000-0000A3380000}"/>
    <cellStyle name="Normal 15 2 2 3" xfId="12880" xr:uid="{00000000-0005-0000-0000-0000A4380000}"/>
    <cellStyle name="Normal 15 2 2 3 2" xfId="21232" xr:uid="{00000000-0005-0000-0000-0000A5380000}"/>
    <cellStyle name="Normal 15 2 2 4" xfId="12881" xr:uid="{00000000-0005-0000-0000-0000A6380000}"/>
    <cellStyle name="Normal 15 2 2 4 2" xfId="21233" xr:uid="{00000000-0005-0000-0000-0000A7380000}"/>
    <cellStyle name="Normal 15 2 2 5" xfId="21229" xr:uid="{00000000-0005-0000-0000-0000A8380000}"/>
    <cellStyle name="Normal 15 2 3" xfId="12882" xr:uid="{00000000-0005-0000-0000-0000A9380000}"/>
    <cellStyle name="Normal 15 2 3 2" xfId="12883" xr:uid="{00000000-0005-0000-0000-0000AA380000}"/>
    <cellStyle name="Normal 15 2 3 2 2" xfId="21235" xr:uid="{00000000-0005-0000-0000-0000AB380000}"/>
    <cellStyle name="Normal 15 2 3 3" xfId="21234" xr:uid="{00000000-0005-0000-0000-0000AC380000}"/>
    <cellStyle name="Normal 15 2 4" xfId="12884" xr:uid="{00000000-0005-0000-0000-0000AD380000}"/>
    <cellStyle name="Normal 15 2 4 2" xfId="21236" xr:uid="{00000000-0005-0000-0000-0000AE380000}"/>
    <cellStyle name="Normal 15 2 5" xfId="12885" xr:uid="{00000000-0005-0000-0000-0000AF380000}"/>
    <cellStyle name="Normal 15 2 5 2" xfId="21237" xr:uid="{00000000-0005-0000-0000-0000B0380000}"/>
    <cellStyle name="Normal 15 2 6" xfId="21228" xr:uid="{00000000-0005-0000-0000-0000B1380000}"/>
    <cellStyle name="Normal 15 3" xfId="12886" xr:uid="{00000000-0005-0000-0000-0000B2380000}"/>
    <cellStyle name="Normal 15 3 2" xfId="12887" xr:uid="{00000000-0005-0000-0000-0000B3380000}"/>
    <cellStyle name="Normal 15 3 2 2" xfId="12888" xr:uid="{00000000-0005-0000-0000-0000B4380000}"/>
    <cellStyle name="Normal 15 3 2 2 2" xfId="12889" xr:uid="{00000000-0005-0000-0000-0000B5380000}"/>
    <cellStyle name="Normal 15 3 2 2 2 2" xfId="21241" xr:uid="{00000000-0005-0000-0000-0000B6380000}"/>
    <cellStyle name="Normal 15 3 2 2 3" xfId="21240" xr:uid="{00000000-0005-0000-0000-0000B7380000}"/>
    <cellStyle name="Normal 15 3 2 3" xfId="12890" xr:uid="{00000000-0005-0000-0000-0000B8380000}"/>
    <cellStyle name="Normal 15 3 2 3 2" xfId="21242" xr:uid="{00000000-0005-0000-0000-0000B9380000}"/>
    <cellStyle name="Normal 15 3 2 4" xfId="12891" xr:uid="{00000000-0005-0000-0000-0000BA380000}"/>
    <cellStyle name="Normal 15 3 2 4 2" xfId="21243" xr:uid="{00000000-0005-0000-0000-0000BB380000}"/>
    <cellStyle name="Normal 15 3 2 5" xfId="21239" xr:uid="{00000000-0005-0000-0000-0000BC380000}"/>
    <cellStyle name="Normal 15 3 3" xfId="12892" xr:uid="{00000000-0005-0000-0000-0000BD380000}"/>
    <cellStyle name="Normal 15 3 3 2" xfId="12893" xr:uid="{00000000-0005-0000-0000-0000BE380000}"/>
    <cellStyle name="Normal 15 3 3 2 2" xfId="21245" xr:uid="{00000000-0005-0000-0000-0000BF380000}"/>
    <cellStyle name="Normal 15 3 3 3" xfId="21244" xr:uid="{00000000-0005-0000-0000-0000C0380000}"/>
    <cellStyle name="Normal 15 3 4" xfId="12894" xr:uid="{00000000-0005-0000-0000-0000C1380000}"/>
    <cellStyle name="Normal 15 3 4 2" xfId="21246" xr:uid="{00000000-0005-0000-0000-0000C2380000}"/>
    <cellStyle name="Normal 15 3 5" xfId="12895" xr:uid="{00000000-0005-0000-0000-0000C3380000}"/>
    <cellStyle name="Normal 15 3 5 2" xfId="21247" xr:uid="{00000000-0005-0000-0000-0000C4380000}"/>
    <cellStyle name="Normal 15 3 6" xfId="21238" xr:uid="{00000000-0005-0000-0000-0000C5380000}"/>
    <cellStyle name="Normal 15 4" xfId="12896" xr:uid="{00000000-0005-0000-0000-0000C6380000}"/>
    <cellStyle name="Normal 15 4 2" xfId="12897" xr:uid="{00000000-0005-0000-0000-0000C7380000}"/>
    <cellStyle name="Normal 15 4 2 2" xfId="12898" xr:uid="{00000000-0005-0000-0000-0000C8380000}"/>
    <cellStyle name="Normal 15 4 2 2 2" xfId="12899" xr:uid="{00000000-0005-0000-0000-0000C9380000}"/>
    <cellStyle name="Normal 15 4 2 2 2 2" xfId="21251" xr:uid="{00000000-0005-0000-0000-0000CA380000}"/>
    <cellStyle name="Normal 15 4 2 2 3" xfId="21250" xr:uid="{00000000-0005-0000-0000-0000CB380000}"/>
    <cellStyle name="Normal 15 4 2 3" xfId="12900" xr:uid="{00000000-0005-0000-0000-0000CC380000}"/>
    <cellStyle name="Normal 15 4 2 3 2" xfId="21252" xr:uid="{00000000-0005-0000-0000-0000CD380000}"/>
    <cellStyle name="Normal 15 4 2 4" xfId="12901" xr:uid="{00000000-0005-0000-0000-0000CE380000}"/>
    <cellStyle name="Normal 15 4 2 4 2" xfId="21253" xr:uid="{00000000-0005-0000-0000-0000CF380000}"/>
    <cellStyle name="Normal 15 4 2 5" xfId="21249" xr:uid="{00000000-0005-0000-0000-0000D0380000}"/>
    <cellStyle name="Normal 15 4 3" xfId="12902" xr:uid="{00000000-0005-0000-0000-0000D1380000}"/>
    <cellStyle name="Normal 15 4 3 2" xfId="12903" xr:uid="{00000000-0005-0000-0000-0000D2380000}"/>
    <cellStyle name="Normal 15 4 3 2 2" xfId="21255" xr:uid="{00000000-0005-0000-0000-0000D3380000}"/>
    <cellStyle name="Normal 15 4 3 3" xfId="21254" xr:uid="{00000000-0005-0000-0000-0000D4380000}"/>
    <cellStyle name="Normal 15 4 4" xfId="12904" xr:uid="{00000000-0005-0000-0000-0000D5380000}"/>
    <cellStyle name="Normal 15 4 4 2" xfId="21256" xr:uid="{00000000-0005-0000-0000-0000D6380000}"/>
    <cellStyle name="Normal 15 4 5" xfId="12905" xr:uid="{00000000-0005-0000-0000-0000D7380000}"/>
    <cellStyle name="Normal 15 4 5 2" xfId="21257" xr:uid="{00000000-0005-0000-0000-0000D8380000}"/>
    <cellStyle name="Normal 15 4 6" xfId="12906" xr:uid="{00000000-0005-0000-0000-0000D9380000}"/>
    <cellStyle name="Normal 15 4 7" xfId="21248" xr:uid="{00000000-0005-0000-0000-0000DA380000}"/>
    <cellStyle name="Normal 15 5" xfId="12907" xr:uid="{00000000-0005-0000-0000-0000DB380000}"/>
    <cellStyle name="Normal 15 5 2" xfId="12908" xr:uid="{00000000-0005-0000-0000-0000DC380000}"/>
    <cellStyle name="Normal 15 5 2 2" xfId="12909" xr:uid="{00000000-0005-0000-0000-0000DD380000}"/>
    <cellStyle name="Normal 15 5 2 2 2" xfId="21260" xr:uid="{00000000-0005-0000-0000-0000DE380000}"/>
    <cellStyle name="Normal 15 5 2 3" xfId="12910" xr:uid="{00000000-0005-0000-0000-0000DF380000}"/>
    <cellStyle name="Normal 15 5 2 3 2" xfId="21261" xr:uid="{00000000-0005-0000-0000-0000E0380000}"/>
    <cellStyle name="Normal 15 5 2 4" xfId="21259" xr:uid="{00000000-0005-0000-0000-0000E1380000}"/>
    <cellStyle name="Normal 15 5 3" xfId="12911" xr:uid="{00000000-0005-0000-0000-0000E2380000}"/>
    <cellStyle name="Normal 15 5 3 2" xfId="21262" xr:uid="{00000000-0005-0000-0000-0000E3380000}"/>
    <cellStyle name="Normal 15 5 4" xfId="12912" xr:uid="{00000000-0005-0000-0000-0000E4380000}"/>
    <cellStyle name="Normal 15 5 4 2" xfId="21263" xr:uid="{00000000-0005-0000-0000-0000E5380000}"/>
    <cellStyle name="Normal 15 5 5" xfId="12913" xr:uid="{00000000-0005-0000-0000-0000E6380000}"/>
    <cellStyle name="Normal 15 5 6" xfId="21258" xr:uid="{00000000-0005-0000-0000-0000E7380000}"/>
    <cellStyle name="Normal 15 6" xfId="12914" xr:uid="{00000000-0005-0000-0000-0000E8380000}"/>
    <cellStyle name="Normal 15 6 2" xfId="12915" xr:uid="{00000000-0005-0000-0000-0000E9380000}"/>
    <cellStyle name="Normal 15 6 2 2" xfId="21265" xr:uid="{00000000-0005-0000-0000-0000EA380000}"/>
    <cellStyle name="Normal 15 6 3" xfId="21264" xr:uid="{00000000-0005-0000-0000-0000EB380000}"/>
    <cellStyle name="Normal 15 7" xfId="12916" xr:uid="{00000000-0005-0000-0000-0000EC380000}"/>
    <cellStyle name="Normal 15 7 2" xfId="21266" xr:uid="{00000000-0005-0000-0000-0000ED380000}"/>
    <cellStyle name="Normal 15 8" xfId="12917" xr:uid="{00000000-0005-0000-0000-0000EE380000}"/>
    <cellStyle name="Normal 15 8 2" xfId="21267" xr:uid="{00000000-0005-0000-0000-0000EF380000}"/>
    <cellStyle name="Normal 15 9" xfId="12918" xr:uid="{00000000-0005-0000-0000-0000F0380000}"/>
    <cellStyle name="Normal 15 9 2" xfId="21268" xr:uid="{00000000-0005-0000-0000-0000F1380000}"/>
    <cellStyle name="Normal 150" xfId="12919" xr:uid="{00000000-0005-0000-0000-0000F2380000}"/>
    <cellStyle name="Normal 150 2" xfId="12920" xr:uid="{00000000-0005-0000-0000-0000F3380000}"/>
    <cellStyle name="Normal 150 3" xfId="12921" xr:uid="{00000000-0005-0000-0000-0000F4380000}"/>
    <cellStyle name="Normal 150 4" xfId="21269" xr:uid="{00000000-0005-0000-0000-0000F5380000}"/>
    <cellStyle name="Normal 151" xfId="12922" xr:uid="{00000000-0005-0000-0000-0000F6380000}"/>
    <cellStyle name="Normal 151 2" xfId="12923" xr:uid="{00000000-0005-0000-0000-0000F7380000}"/>
    <cellStyle name="Normal 151 3" xfId="12924" xr:uid="{00000000-0005-0000-0000-0000F8380000}"/>
    <cellStyle name="Normal 151 4" xfId="21270" xr:uid="{00000000-0005-0000-0000-0000F9380000}"/>
    <cellStyle name="Normal 152" xfId="12925" xr:uid="{00000000-0005-0000-0000-0000FA380000}"/>
    <cellStyle name="Normal 152 2" xfId="12926" xr:uid="{00000000-0005-0000-0000-0000FB380000}"/>
    <cellStyle name="Normal 152 3" xfId="12927" xr:uid="{00000000-0005-0000-0000-0000FC380000}"/>
    <cellStyle name="Normal 152 4" xfId="21271" xr:uid="{00000000-0005-0000-0000-0000FD380000}"/>
    <cellStyle name="Normal 153" xfId="12928" xr:uid="{00000000-0005-0000-0000-0000FE380000}"/>
    <cellStyle name="Normal 153 2" xfId="12929" xr:uid="{00000000-0005-0000-0000-0000FF380000}"/>
    <cellStyle name="Normal 153 3" xfId="12930" xr:uid="{00000000-0005-0000-0000-000000390000}"/>
    <cellStyle name="Normal 153 4" xfId="21272" xr:uid="{00000000-0005-0000-0000-000001390000}"/>
    <cellStyle name="Normal 154" xfId="12931" xr:uid="{00000000-0005-0000-0000-000002390000}"/>
    <cellStyle name="Normal 154 2" xfId="12932" xr:uid="{00000000-0005-0000-0000-000003390000}"/>
    <cellStyle name="Normal 154 3" xfId="12933" xr:uid="{00000000-0005-0000-0000-000004390000}"/>
    <cellStyle name="Normal 154 4" xfId="21273" xr:uid="{00000000-0005-0000-0000-000005390000}"/>
    <cellStyle name="Normal 155" xfId="12934" xr:uid="{00000000-0005-0000-0000-000006390000}"/>
    <cellStyle name="Normal 155 2" xfId="12935" xr:uid="{00000000-0005-0000-0000-000007390000}"/>
    <cellStyle name="Normal 155 3" xfId="12936" xr:uid="{00000000-0005-0000-0000-000008390000}"/>
    <cellStyle name="Normal 155 4" xfId="21274" xr:uid="{00000000-0005-0000-0000-000009390000}"/>
    <cellStyle name="Normal 156" xfId="12937" xr:uid="{00000000-0005-0000-0000-00000A390000}"/>
    <cellStyle name="Normal 156 2" xfId="12938" xr:uid="{00000000-0005-0000-0000-00000B390000}"/>
    <cellStyle name="Normal 156 3" xfId="12939" xr:uid="{00000000-0005-0000-0000-00000C390000}"/>
    <cellStyle name="Normal 156 4" xfId="21275" xr:uid="{00000000-0005-0000-0000-00000D390000}"/>
    <cellStyle name="Normal 157" xfId="12940" xr:uid="{00000000-0005-0000-0000-00000E390000}"/>
    <cellStyle name="Normal 157 2" xfId="12941" xr:uid="{00000000-0005-0000-0000-00000F390000}"/>
    <cellStyle name="Normal 157 3" xfId="12942" xr:uid="{00000000-0005-0000-0000-000010390000}"/>
    <cellStyle name="Normal 157 4" xfId="21276" xr:uid="{00000000-0005-0000-0000-000011390000}"/>
    <cellStyle name="Normal 158" xfId="12943" xr:uid="{00000000-0005-0000-0000-000012390000}"/>
    <cellStyle name="Normal 158 2" xfId="12944" xr:uid="{00000000-0005-0000-0000-000013390000}"/>
    <cellStyle name="Normal 158 3" xfId="12945" xr:uid="{00000000-0005-0000-0000-000014390000}"/>
    <cellStyle name="Normal 158 4" xfId="21277" xr:uid="{00000000-0005-0000-0000-000015390000}"/>
    <cellStyle name="Normal 159" xfId="12946" xr:uid="{00000000-0005-0000-0000-000016390000}"/>
    <cellStyle name="Normal 159 2" xfId="12947" xr:uid="{00000000-0005-0000-0000-000017390000}"/>
    <cellStyle name="Normal 159 3" xfId="12948" xr:uid="{00000000-0005-0000-0000-000018390000}"/>
    <cellStyle name="Normal 159 4" xfId="21278" xr:uid="{00000000-0005-0000-0000-000019390000}"/>
    <cellStyle name="Normal 16" xfId="12949" xr:uid="{00000000-0005-0000-0000-00001A390000}"/>
    <cellStyle name="Normal 16 2" xfId="12950" xr:uid="{00000000-0005-0000-0000-00001B390000}"/>
    <cellStyle name="Normal 16 2 2" xfId="12951" xr:uid="{00000000-0005-0000-0000-00001C390000}"/>
    <cellStyle name="Normal 16 2 2 2" xfId="12952" xr:uid="{00000000-0005-0000-0000-00001D390000}"/>
    <cellStyle name="Normal 16 2 2 2 2" xfId="12953" xr:uid="{00000000-0005-0000-0000-00001E390000}"/>
    <cellStyle name="Normal 16 2 2 2 2 2" xfId="21282" xr:uid="{00000000-0005-0000-0000-00001F390000}"/>
    <cellStyle name="Normal 16 2 2 2 3" xfId="21281" xr:uid="{00000000-0005-0000-0000-000020390000}"/>
    <cellStyle name="Normal 16 2 2 3" xfId="12954" xr:uid="{00000000-0005-0000-0000-000021390000}"/>
    <cellStyle name="Normal 16 2 2 3 2" xfId="21283" xr:uid="{00000000-0005-0000-0000-000022390000}"/>
    <cellStyle name="Normal 16 2 2 4" xfId="21280" xr:uid="{00000000-0005-0000-0000-000023390000}"/>
    <cellStyle name="Normal 16 2 3" xfId="12955" xr:uid="{00000000-0005-0000-0000-000024390000}"/>
    <cellStyle name="Normal 16 2 3 2" xfId="12956" xr:uid="{00000000-0005-0000-0000-000025390000}"/>
    <cellStyle name="Normal 16 2 3 2 2" xfId="21285" xr:uid="{00000000-0005-0000-0000-000026390000}"/>
    <cellStyle name="Normal 16 2 3 3" xfId="21284" xr:uid="{00000000-0005-0000-0000-000027390000}"/>
    <cellStyle name="Normal 16 2 4" xfId="12957" xr:uid="{00000000-0005-0000-0000-000028390000}"/>
    <cellStyle name="Normal 16 2 4 2" xfId="21286" xr:uid="{00000000-0005-0000-0000-000029390000}"/>
    <cellStyle name="Normal 16 2 5" xfId="12958" xr:uid="{00000000-0005-0000-0000-00002A390000}"/>
    <cellStyle name="Normal 16 2 5 2" xfId="21287" xr:uid="{00000000-0005-0000-0000-00002B390000}"/>
    <cellStyle name="Normal 16 2 6" xfId="21279" xr:uid="{00000000-0005-0000-0000-00002C390000}"/>
    <cellStyle name="Normal 16 3" xfId="12959" xr:uid="{00000000-0005-0000-0000-00002D390000}"/>
    <cellStyle name="Normal 16 3 2" xfId="21288" xr:uid="{00000000-0005-0000-0000-00002E390000}"/>
    <cellStyle name="Normal 16 4" xfId="12960" xr:uid="{00000000-0005-0000-0000-00002F390000}"/>
    <cellStyle name="Normal 16 4 2" xfId="21289" xr:uid="{00000000-0005-0000-0000-000030390000}"/>
    <cellStyle name="Normal 16 5" xfId="12961" xr:uid="{00000000-0005-0000-0000-000031390000}"/>
    <cellStyle name="Normal 16 5 2" xfId="21290" xr:uid="{00000000-0005-0000-0000-000032390000}"/>
    <cellStyle name="Normal 16 6" xfId="12962" xr:uid="{00000000-0005-0000-0000-000033390000}"/>
    <cellStyle name="Normal 16 6 2" xfId="21291" xr:uid="{00000000-0005-0000-0000-000034390000}"/>
    <cellStyle name="Normal 16 7" xfId="12963" xr:uid="{00000000-0005-0000-0000-000035390000}"/>
    <cellStyle name="Normal 16 7 2" xfId="21292" xr:uid="{00000000-0005-0000-0000-000036390000}"/>
    <cellStyle name="Normal 16 8" xfId="12964" xr:uid="{00000000-0005-0000-0000-000037390000}"/>
    <cellStyle name="Normal 16 8 2" xfId="21293" xr:uid="{00000000-0005-0000-0000-000038390000}"/>
    <cellStyle name="Normal 160" xfId="12965" xr:uid="{00000000-0005-0000-0000-000039390000}"/>
    <cellStyle name="Normal 160 2" xfId="12966" xr:uid="{00000000-0005-0000-0000-00003A390000}"/>
    <cellStyle name="Normal 160 3" xfId="12967" xr:uid="{00000000-0005-0000-0000-00003B390000}"/>
    <cellStyle name="Normal 161" xfId="12968" xr:uid="{00000000-0005-0000-0000-00003C390000}"/>
    <cellStyle name="Normal 161 2" xfId="12969" xr:uid="{00000000-0005-0000-0000-00003D390000}"/>
    <cellStyle name="Normal 161 3" xfId="12970" xr:uid="{00000000-0005-0000-0000-00003E390000}"/>
    <cellStyle name="Normal 162" xfId="12971" xr:uid="{00000000-0005-0000-0000-00003F390000}"/>
    <cellStyle name="Normal 162 2" xfId="12972" xr:uid="{00000000-0005-0000-0000-000040390000}"/>
    <cellStyle name="Normal 162 3" xfId="12973" xr:uid="{00000000-0005-0000-0000-000041390000}"/>
    <cellStyle name="Normal 163" xfId="12974" xr:uid="{00000000-0005-0000-0000-000042390000}"/>
    <cellStyle name="Normal 163 2" xfId="12975" xr:uid="{00000000-0005-0000-0000-000043390000}"/>
    <cellStyle name="Normal 163 3" xfId="12976" xr:uid="{00000000-0005-0000-0000-000044390000}"/>
    <cellStyle name="Normal 164" xfId="12977" xr:uid="{00000000-0005-0000-0000-000045390000}"/>
    <cellStyle name="Normal 164 2" xfId="12978" xr:uid="{00000000-0005-0000-0000-000046390000}"/>
    <cellStyle name="Normal 164 3" xfId="12979" xr:uid="{00000000-0005-0000-0000-000047390000}"/>
    <cellStyle name="Normal 164 4" xfId="12980" xr:uid="{00000000-0005-0000-0000-000048390000}"/>
    <cellStyle name="Normal 164 4 2" xfId="21294" xr:uid="{00000000-0005-0000-0000-000049390000}"/>
    <cellStyle name="Normal 165" xfId="12981" xr:uid="{00000000-0005-0000-0000-00004A390000}"/>
    <cellStyle name="Normal 165 2" xfId="12982" xr:uid="{00000000-0005-0000-0000-00004B390000}"/>
    <cellStyle name="Normal 165 3" xfId="12983" xr:uid="{00000000-0005-0000-0000-00004C390000}"/>
    <cellStyle name="Normal 166" xfId="12984" xr:uid="{00000000-0005-0000-0000-00004D390000}"/>
    <cellStyle name="Normal 166 2" xfId="12985" xr:uid="{00000000-0005-0000-0000-00004E390000}"/>
    <cellStyle name="Normal 166 3" xfId="12986" xr:uid="{00000000-0005-0000-0000-00004F390000}"/>
    <cellStyle name="Normal 167" xfId="12987" xr:uid="{00000000-0005-0000-0000-000050390000}"/>
    <cellStyle name="Normal 167 2" xfId="12988" xr:uid="{00000000-0005-0000-0000-000051390000}"/>
    <cellStyle name="Normal 167 3" xfId="12989" xr:uid="{00000000-0005-0000-0000-000052390000}"/>
    <cellStyle name="Normal 168" xfId="12990" xr:uid="{00000000-0005-0000-0000-000053390000}"/>
    <cellStyle name="Normal 168 2" xfId="12991" xr:uid="{00000000-0005-0000-0000-000054390000}"/>
    <cellStyle name="Normal 168 3" xfId="12992" xr:uid="{00000000-0005-0000-0000-000055390000}"/>
    <cellStyle name="Normal 169" xfId="12993" xr:uid="{00000000-0005-0000-0000-000056390000}"/>
    <cellStyle name="Normal 169 2" xfId="12994" xr:uid="{00000000-0005-0000-0000-000057390000}"/>
    <cellStyle name="Normal 169 3" xfId="12995" xr:uid="{00000000-0005-0000-0000-000058390000}"/>
    <cellStyle name="Normal 17" xfId="12996" xr:uid="{00000000-0005-0000-0000-000059390000}"/>
    <cellStyle name="Normal 17 2" xfId="12997" xr:uid="{00000000-0005-0000-0000-00005A390000}"/>
    <cellStyle name="Normal 17 2 2" xfId="12998" xr:uid="{00000000-0005-0000-0000-00005B390000}"/>
    <cellStyle name="Normal 17 2 2 2" xfId="12999" xr:uid="{00000000-0005-0000-0000-00005C390000}"/>
    <cellStyle name="Normal 17 2 2 2 2" xfId="13000" xr:uid="{00000000-0005-0000-0000-00005D390000}"/>
    <cellStyle name="Normal 17 2 2 2 2 2" xfId="21298" xr:uid="{00000000-0005-0000-0000-00005E390000}"/>
    <cellStyle name="Normal 17 2 2 2 3" xfId="21297" xr:uid="{00000000-0005-0000-0000-00005F390000}"/>
    <cellStyle name="Normal 17 2 2 3" xfId="13001" xr:uid="{00000000-0005-0000-0000-000060390000}"/>
    <cellStyle name="Normal 17 2 2 3 2" xfId="21299" xr:uid="{00000000-0005-0000-0000-000061390000}"/>
    <cellStyle name="Normal 17 2 2 4" xfId="21296" xr:uid="{00000000-0005-0000-0000-000062390000}"/>
    <cellStyle name="Normal 17 2 3" xfId="13002" xr:uid="{00000000-0005-0000-0000-000063390000}"/>
    <cellStyle name="Normal 17 2 3 2" xfId="13003" xr:uid="{00000000-0005-0000-0000-000064390000}"/>
    <cellStyle name="Normal 17 2 3 2 2" xfId="21301" xr:uid="{00000000-0005-0000-0000-000065390000}"/>
    <cellStyle name="Normal 17 2 3 3" xfId="21300" xr:uid="{00000000-0005-0000-0000-000066390000}"/>
    <cellStyle name="Normal 17 2 4" xfId="13004" xr:uid="{00000000-0005-0000-0000-000067390000}"/>
    <cellStyle name="Normal 17 2 4 2" xfId="21302" xr:uid="{00000000-0005-0000-0000-000068390000}"/>
    <cellStyle name="Normal 17 2 5" xfId="13005" xr:uid="{00000000-0005-0000-0000-000069390000}"/>
    <cellStyle name="Normal 17 2 5 2" xfId="21303" xr:uid="{00000000-0005-0000-0000-00006A390000}"/>
    <cellStyle name="Normal 17 2 6" xfId="13006" xr:uid="{00000000-0005-0000-0000-00006B390000}"/>
    <cellStyle name="Normal 17 2 7" xfId="21295" xr:uid="{00000000-0005-0000-0000-00006C390000}"/>
    <cellStyle name="Normal 17 3" xfId="13007" xr:uid="{00000000-0005-0000-0000-00006D390000}"/>
    <cellStyle name="Normal 17 3 2" xfId="21304" xr:uid="{00000000-0005-0000-0000-00006E390000}"/>
    <cellStyle name="Normal 17 4" xfId="13008" xr:uid="{00000000-0005-0000-0000-00006F390000}"/>
    <cellStyle name="Normal 17 4 2" xfId="21305" xr:uid="{00000000-0005-0000-0000-000070390000}"/>
    <cellStyle name="Normal 17 5" xfId="13009" xr:uid="{00000000-0005-0000-0000-000071390000}"/>
    <cellStyle name="Normal 17 5 2" xfId="21306" xr:uid="{00000000-0005-0000-0000-000072390000}"/>
    <cellStyle name="Normal 17 6" xfId="13010" xr:uid="{00000000-0005-0000-0000-000073390000}"/>
    <cellStyle name="Normal 17 6 2" xfId="21307" xr:uid="{00000000-0005-0000-0000-000074390000}"/>
    <cellStyle name="Normal 17 7" xfId="13011" xr:uid="{00000000-0005-0000-0000-000075390000}"/>
    <cellStyle name="Normal 17 7 2" xfId="21308" xr:uid="{00000000-0005-0000-0000-000076390000}"/>
    <cellStyle name="Normal 17 8" xfId="13012" xr:uid="{00000000-0005-0000-0000-000077390000}"/>
    <cellStyle name="Normal 17 8 2" xfId="21309" xr:uid="{00000000-0005-0000-0000-000078390000}"/>
    <cellStyle name="Normal 17 9" xfId="13013" xr:uid="{00000000-0005-0000-0000-000079390000}"/>
    <cellStyle name="Normal 17 9 2" xfId="21310" xr:uid="{00000000-0005-0000-0000-00007A390000}"/>
    <cellStyle name="Normal 170" xfId="13014" xr:uid="{00000000-0005-0000-0000-00007B390000}"/>
    <cellStyle name="Normal 170 2" xfId="13015" xr:uid="{00000000-0005-0000-0000-00007C390000}"/>
    <cellStyle name="Normal 170 3" xfId="13016" xr:uid="{00000000-0005-0000-0000-00007D390000}"/>
    <cellStyle name="Normal 171" xfId="13017" xr:uid="{00000000-0005-0000-0000-00007E390000}"/>
    <cellStyle name="Normal 171 2" xfId="13018" xr:uid="{00000000-0005-0000-0000-00007F390000}"/>
    <cellStyle name="Normal 171 3" xfId="13019" xr:uid="{00000000-0005-0000-0000-000080390000}"/>
    <cellStyle name="Normal 172" xfId="13020" xr:uid="{00000000-0005-0000-0000-000081390000}"/>
    <cellStyle name="Normal 172 2" xfId="13021" xr:uid="{00000000-0005-0000-0000-000082390000}"/>
    <cellStyle name="Normal 172 3" xfId="13022" xr:uid="{00000000-0005-0000-0000-000083390000}"/>
    <cellStyle name="Normal 173" xfId="13023" xr:uid="{00000000-0005-0000-0000-000084390000}"/>
    <cellStyle name="Normal 173 2" xfId="13024" xr:uid="{00000000-0005-0000-0000-000085390000}"/>
    <cellStyle name="Normal 173 2 2" xfId="21311" xr:uid="{00000000-0005-0000-0000-000086390000}"/>
    <cellStyle name="Normal 173 3" xfId="13025" xr:uid="{00000000-0005-0000-0000-000087390000}"/>
    <cellStyle name="Normal 173 4" xfId="13026" xr:uid="{00000000-0005-0000-0000-000088390000}"/>
    <cellStyle name="Normal 173 5" xfId="13027" xr:uid="{00000000-0005-0000-0000-000089390000}"/>
    <cellStyle name="Normal 174" xfId="13028" xr:uid="{00000000-0005-0000-0000-00008A390000}"/>
    <cellStyle name="Normal 174 2" xfId="13029" xr:uid="{00000000-0005-0000-0000-00008B390000}"/>
    <cellStyle name="Normal 174 3" xfId="13030" xr:uid="{00000000-0005-0000-0000-00008C390000}"/>
    <cellStyle name="Normal 174 4" xfId="13031" xr:uid="{00000000-0005-0000-0000-00008D390000}"/>
    <cellStyle name="Normal 174 5" xfId="13032" xr:uid="{00000000-0005-0000-0000-00008E390000}"/>
    <cellStyle name="Normal 175" xfId="13033" xr:uid="{00000000-0005-0000-0000-00008F390000}"/>
    <cellStyle name="Normal 175 2" xfId="13034" xr:uid="{00000000-0005-0000-0000-000090390000}"/>
    <cellStyle name="Normal 175 3" xfId="13035" xr:uid="{00000000-0005-0000-0000-000091390000}"/>
    <cellStyle name="Normal 175 4" xfId="13036" xr:uid="{00000000-0005-0000-0000-000092390000}"/>
    <cellStyle name="Normal 175 5" xfId="13037" xr:uid="{00000000-0005-0000-0000-000093390000}"/>
    <cellStyle name="Normal 176" xfId="13038" xr:uid="{00000000-0005-0000-0000-000094390000}"/>
    <cellStyle name="Normal 176 2" xfId="13039" xr:uid="{00000000-0005-0000-0000-000095390000}"/>
    <cellStyle name="Normal 176 3" xfId="13040" xr:uid="{00000000-0005-0000-0000-000096390000}"/>
    <cellStyle name="Normal 176 4" xfId="13041" xr:uid="{00000000-0005-0000-0000-000097390000}"/>
    <cellStyle name="Normal 176 5" xfId="13042" xr:uid="{00000000-0005-0000-0000-000098390000}"/>
    <cellStyle name="Normal 177" xfId="13043" xr:uid="{00000000-0005-0000-0000-000099390000}"/>
    <cellStyle name="Normal 177 2" xfId="13044" xr:uid="{00000000-0005-0000-0000-00009A390000}"/>
    <cellStyle name="Normal 177 3" xfId="13045" xr:uid="{00000000-0005-0000-0000-00009B390000}"/>
    <cellStyle name="Normal 177 4" xfId="13046" xr:uid="{00000000-0005-0000-0000-00009C390000}"/>
    <cellStyle name="Normal 177 5" xfId="13047" xr:uid="{00000000-0005-0000-0000-00009D390000}"/>
    <cellStyle name="Normal 178" xfId="13048" xr:uid="{00000000-0005-0000-0000-00009E390000}"/>
    <cellStyle name="Normal 178 2" xfId="13049" xr:uid="{00000000-0005-0000-0000-00009F390000}"/>
    <cellStyle name="Normal 178 3" xfId="13050" xr:uid="{00000000-0005-0000-0000-0000A0390000}"/>
    <cellStyle name="Normal 178 4" xfId="13051" xr:uid="{00000000-0005-0000-0000-0000A1390000}"/>
    <cellStyle name="Normal 179" xfId="13052" xr:uid="{00000000-0005-0000-0000-0000A2390000}"/>
    <cellStyle name="Normal 179 2" xfId="13053" xr:uid="{00000000-0005-0000-0000-0000A3390000}"/>
    <cellStyle name="Normal 179 3" xfId="13054" xr:uid="{00000000-0005-0000-0000-0000A4390000}"/>
    <cellStyle name="Normal 179 4" xfId="13055" xr:uid="{00000000-0005-0000-0000-0000A5390000}"/>
    <cellStyle name="Normal 18" xfId="13056" xr:uid="{00000000-0005-0000-0000-0000A6390000}"/>
    <cellStyle name="Normal 18 2" xfId="13057" xr:uid="{00000000-0005-0000-0000-0000A7390000}"/>
    <cellStyle name="Normal 18 2 2" xfId="21312" xr:uid="{00000000-0005-0000-0000-0000A8390000}"/>
    <cellStyle name="Normal 18 3" xfId="13058" xr:uid="{00000000-0005-0000-0000-0000A9390000}"/>
    <cellStyle name="Normal 18 3 2" xfId="21313" xr:uid="{00000000-0005-0000-0000-0000AA390000}"/>
    <cellStyle name="Normal 18 4" xfId="13059" xr:uid="{00000000-0005-0000-0000-0000AB390000}"/>
    <cellStyle name="Normal 18 4 2" xfId="21314" xr:uid="{00000000-0005-0000-0000-0000AC390000}"/>
    <cellStyle name="Normal 18 5" xfId="13060" xr:uid="{00000000-0005-0000-0000-0000AD390000}"/>
    <cellStyle name="Normal 18 5 2" xfId="21315" xr:uid="{00000000-0005-0000-0000-0000AE390000}"/>
    <cellStyle name="Normal 18 6" xfId="13061" xr:uid="{00000000-0005-0000-0000-0000AF390000}"/>
    <cellStyle name="Normal 18 6 2" xfId="21316" xr:uid="{00000000-0005-0000-0000-0000B0390000}"/>
    <cellStyle name="Normal 18 7" xfId="13062" xr:uid="{00000000-0005-0000-0000-0000B1390000}"/>
    <cellStyle name="Normal 18 7 2" xfId="21317" xr:uid="{00000000-0005-0000-0000-0000B2390000}"/>
    <cellStyle name="Normal 18 8" xfId="13063" xr:uid="{00000000-0005-0000-0000-0000B3390000}"/>
    <cellStyle name="Normal 18 8 2" xfId="21318" xr:uid="{00000000-0005-0000-0000-0000B4390000}"/>
    <cellStyle name="Normal 18 9" xfId="13064" xr:uid="{00000000-0005-0000-0000-0000B5390000}"/>
    <cellStyle name="Normal 18 9 2" xfId="21319" xr:uid="{00000000-0005-0000-0000-0000B6390000}"/>
    <cellStyle name="Normal 180" xfId="13065" xr:uid="{00000000-0005-0000-0000-0000B7390000}"/>
    <cellStyle name="Normal 180 2" xfId="13066" xr:uid="{00000000-0005-0000-0000-0000B8390000}"/>
    <cellStyle name="Normal 180 3" xfId="13067" xr:uid="{00000000-0005-0000-0000-0000B9390000}"/>
    <cellStyle name="Normal 180 4" xfId="13068" xr:uid="{00000000-0005-0000-0000-0000BA390000}"/>
    <cellStyle name="Normal 181" xfId="13069" xr:uid="{00000000-0005-0000-0000-0000BB390000}"/>
    <cellStyle name="Normal 181 2" xfId="13070" xr:uid="{00000000-0005-0000-0000-0000BC390000}"/>
    <cellStyle name="Normal 181 3" xfId="13071" xr:uid="{00000000-0005-0000-0000-0000BD390000}"/>
    <cellStyle name="Normal 181 4" xfId="13072" xr:uid="{00000000-0005-0000-0000-0000BE390000}"/>
    <cellStyle name="Normal 182" xfId="13073" xr:uid="{00000000-0005-0000-0000-0000BF390000}"/>
    <cellStyle name="Normal 182 2" xfId="13074" xr:uid="{00000000-0005-0000-0000-0000C0390000}"/>
    <cellStyle name="Normal 182 3" xfId="13075" xr:uid="{00000000-0005-0000-0000-0000C1390000}"/>
    <cellStyle name="Normal 182 4" xfId="13076" xr:uid="{00000000-0005-0000-0000-0000C2390000}"/>
    <cellStyle name="Normal 183" xfId="13077" xr:uid="{00000000-0005-0000-0000-0000C3390000}"/>
    <cellStyle name="Normal 183 2" xfId="13078" xr:uid="{00000000-0005-0000-0000-0000C4390000}"/>
    <cellStyle name="Normal 183 3" xfId="13079" xr:uid="{00000000-0005-0000-0000-0000C5390000}"/>
    <cellStyle name="Normal 183 4" xfId="13080" xr:uid="{00000000-0005-0000-0000-0000C6390000}"/>
    <cellStyle name="Normal 183 5" xfId="13081" xr:uid="{00000000-0005-0000-0000-0000C7390000}"/>
    <cellStyle name="Normal 184" xfId="13082" xr:uid="{00000000-0005-0000-0000-0000C8390000}"/>
    <cellStyle name="Normal 184 2" xfId="13083" xr:uid="{00000000-0005-0000-0000-0000C9390000}"/>
    <cellStyle name="Normal 184 3" xfId="13084" xr:uid="{00000000-0005-0000-0000-0000CA390000}"/>
    <cellStyle name="Normal 184 4" xfId="13085" xr:uid="{00000000-0005-0000-0000-0000CB390000}"/>
    <cellStyle name="Normal 184 5" xfId="13086" xr:uid="{00000000-0005-0000-0000-0000CC390000}"/>
    <cellStyle name="Normal 185" xfId="13087" xr:uid="{00000000-0005-0000-0000-0000CD390000}"/>
    <cellStyle name="Normal 185 2" xfId="13088" xr:uid="{00000000-0005-0000-0000-0000CE390000}"/>
    <cellStyle name="Normal 185 3" xfId="13089" xr:uid="{00000000-0005-0000-0000-0000CF390000}"/>
    <cellStyle name="Normal 185 4" xfId="13090" xr:uid="{00000000-0005-0000-0000-0000D0390000}"/>
    <cellStyle name="Normal 185 5" xfId="13091" xr:uid="{00000000-0005-0000-0000-0000D1390000}"/>
    <cellStyle name="Normal 186" xfId="13092" xr:uid="{00000000-0005-0000-0000-0000D2390000}"/>
    <cellStyle name="Normal 186 2" xfId="13093" xr:uid="{00000000-0005-0000-0000-0000D3390000}"/>
    <cellStyle name="Normal 186 3" xfId="13094" xr:uid="{00000000-0005-0000-0000-0000D4390000}"/>
    <cellStyle name="Normal 186 4" xfId="13095" xr:uid="{00000000-0005-0000-0000-0000D5390000}"/>
    <cellStyle name="Normal 186 5" xfId="13096" xr:uid="{00000000-0005-0000-0000-0000D6390000}"/>
    <cellStyle name="Normal 187" xfId="13097" xr:uid="{00000000-0005-0000-0000-0000D7390000}"/>
    <cellStyle name="Normal 187 2" xfId="13098" xr:uid="{00000000-0005-0000-0000-0000D8390000}"/>
    <cellStyle name="Normal 187 3" xfId="13099" xr:uid="{00000000-0005-0000-0000-0000D9390000}"/>
    <cellStyle name="Normal 187 4" xfId="13100" xr:uid="{00000000-0005-0000-0000-0000DA390000}"/>
    <cellStyle name="Normal 187 5" xfId="13101" xr:uid="{00000000-0005-0000-0000-0000DB390000}"/>
    <cellStyle name="Normal 188" xfId="13102" xr:uid="{00000000-0005-0000-0000-0000DC390000}"/>
    <cellStyle name="Normal 188 2" xfId="13103" xr:uid="{00000000-0005-0000-0000-0000DD390000}"/>
    <cellStyle name="Normal 188 3" xfId="13104" xr:uid="{00000000-0005-0000-0000-0000DE390000}"/>
    <cellStyle name="Normal 188 4" xfId="13105" xr:uid="{00000000-0005-0000-0000-0000DF390000}"/>
    <cellStyle name="Normal 188 5" xfId="13106" xr:uid="{00000000-0005-0000-0000-0000E0390000}"/>
    <cellStyle name="Normal 189" xfId="13107" xr:uid="{00000000-0005-0000-0000-0000E1390000}"/>
    <cellStyle name="Normal 189 2" xfId="13108" xr:uid="{00000000-0005-0000-0000-0000E2390000}"/>
    <cellStyle name="Normal 189 3" xfId="13109" xr:uid="{00000000-0005-0000-0000-0000E3390000}"/>
    <cellStyle name="Normal 189 4" xfId="13110" xr:uid="{00000000-0005-0000-0000-0000E4390000}"/>
    <cellStyle name="Normal 19" xfId="13111" xr:uid="{00000000-0005-0000-0000-0000E5390000}"/>
    <cellStyle name="Normal 19 10" xfId="13112" xr:uid="{00000000-0005-0000-0000-0000E6390000}"/>
    <cellStyle name="Normal 19 2" xfId="13113" xr:uid="{00000000-0005-0000-0000-0000E7390000}"/>
    <cellStyle name="Normal 19 2 2" xfId="13114" xr:uid="{00000000-0005-0000-0000-0000E8390000}"/>
    <cellStyle name="Normal 19 2 2 2" xfId="13115" xr:uid="{00000000-0005-0000-0000-0000E9390000}"/>
    <cellStyle name="Normal 19 2 2 2 2" xfId="13116" xr:uid="{00000000-0005-0000-0000-0000EA390000}"/>
    <cellStyle name="Normal 19 2 2 2 2 2" xfId="21323" xr:uid="{00000000-0005-0000-0000-0000EB390000}"/>
    <cellStyle name="Normal 19 2 2 2 3" xfId="13117" xr:uid="{00000000-0005-0000-0000-0000EC390000}"/>
    <cellStyle name="Normal 19 2 2 2 4" xfId="21322" xr:uid="{00000000-0005-0000-0000-0000ED390000}"/>
    <cellStyle name="Normal 19 2 2 3" xfId="13118" xr:uid="{00000000-0005-0000-0000-0000EE390000}"/>
    <cellStyle name="Normal 19 2 2 3 2" xfId="13119" xr:uid="{00000000-0005-0000-0000-0000EF390000}"/>
    <cellStyle name="Normal 19 2 2 3 3" xfId="21324" xr:uid="{00000000-0005-0000-0000-0000F0390000}"/>
    <cellStyle name="Normal 19 2 2 4" xfId="13120" xr:uid="{00000000-0005-0000-0000-0000F1390000}"/>
    <cellStyle name="Normal 19 2 2 5" xfId="21321" xr:uid="{00000000-0005-0000-0000-0000F2390000}"/>
    <cellStyle name="Normal 19 2 3" xfId="13121" xr:uid="{00000000-0005-0000-0000-0000F3390000}"/>
    <cellStyle name="Normal 19 2 3 2" xfId="13122" xr:uid="{00000000-0005-0000-0000-0000F4390000}"/>
    <cellStyle name="Normal 19 2 3 2 2" xfId="21326" xr:uid="{00000000-0005-0000-0000-0000F5390000}"/>
    <cellStyle name="Normal 19 2 3 3" xfId="13123" xr:uid="{00000000-0005-0000-0000-0000F6390000}"/>
    <cellStyle name="Normal 19 2 3 4" xfId="21325" xr:uid="{00000000-0005-0000-0000-0000F7390000}"/>
    <cellStyle name="Normal 19 2 4" xfId="13124" xr:uid="{00000000-0005-0000-0000-0000F8390000}"/>
    <cellStyle name="Normal 19 2 4 2" xfId="13125" xr:uid="{00000000-0005-0000-0000-0000F9390000}"/>
    <cellStyle name="Normal 19 2 4 3" xfId="21327" xr:uid="{00000000-0005-0000-0000-0000FA390000}"/>
    <cellStyle name="Normal 19 2 5" xfId="13126" xr:uid="{00000000-0005-0000-0000-0000FB390000}"/>
    <cellStyle name="Normal 19 2 5 2" xfId="13127" xr:uid="{00000000-0005-0000-0000-0000FC390000}"/>
    <cellStyle name="Normal 19 2 5 3" xfId="21328" xr:uid="{00000000-0005-0000-0000-0000FD390000}"/>
    <cellStyle name="Normal 19 2 6" xfId="13128" xr:uid="{00000000-0005-0000-0000-0000FE390000}"/>
    <cellStyle name="Normal 19 2 7" xfId="13129" xr:uid="{00000000-0005-0000-0000-0000FF390000}"/>
    <cellStyle name="Normal 19 2 8" xfId="21320" xr:uid="{00000000-0005-0000-0000-0000003A0000}"/>
    <cellStyle name="Normal 19 3" xfId="13130" xr:uid="{00000000-0005-0000-0000-0000013A0000}"/>
    <cellStyle name="Normal 19 3 2" xfId="13131" xr:uid="{00000000-0005-0000-0000-0000023A0000}"/>
    <cellStyle name="Normal 19 3 2 2" xfId="13132" xr:uid="{00000000-0005-0000-0000-0000033A0000}"/>
    <cellStyle name="Normal 19 3 2 2 2" xfId="13133" xr:uid="{00000000-0005-0000-0000-0000043A0000}"/>
    <cellStyle name="Normal 19 3 2 2 2 2" xfId="21332" xr:uid="{00000000-0005-0000-0000-0000053A0000}"/>
    <cellStyle name="Normal 19 3 2 2 3" xfId="13134" xr:uid="{00000000-0005-0000-0000-0000063A0000}"/>
    <cellStyle name="Normal 19 3 2 2 4" xfId="21331" xr:uid="{00000000-0005-0000-0000-0000073A0000}"/>
    <cellStyle name="Normal 19 3 2 3" xfId="13135" xr:uid="{00000000-0005-0000-0000-0000083A0000}"/>
    <cellStyle name="Normal 19 3 2 3 2" xfId="13136" xr:uid="{00000000-0005-0000-0000-0000093A0000}"/>
    <cellStyle name="Normal 19 3 2 3 3" xfId="21333" xr:uid="{00000000-0005-0000-0000-00000A3A0000}"/>
    <cellStyle name="Normal 19 3 2 4" xfId="13137" xr:uid="{00000000-0005-0000-0000-00000B3A0000}"/>
    <cellStyle name="Normal 19 3 2 5" xfId="21330" xr:uid="{00000000-0005-0000-0000-00000C3A0000}"/>
    <cellStyle name="Normal 19 3 3" xfId="13138" xr:uid="{00000000-0005-0000-0000-00000D3A0000}"/>
    <cellStyle name="Normal 19 3 3 2" xfId="13139" xr:uid="{00000000-0005-0000-0000-00000E3A0000}"/>
    <cellStyle name="Normal 19 3 3 2 2" xfId="21335" xr:uid="{00000000-0005-0000-0000-00000F3A0000}"/>
    <cellStyle name="Normal 19 3 3 3" xfId="13140" xr:uid="{00000000-0005-0000-0000-0000103A0000}"/>
    <cellStyle name="Normal 19 3 3 4" xfId="21334" xr:uid="{00000000-0005-0000-0000-0000113A0000}"/>
    <cellStyle name="Normal 19 3 4" xfId="13141" xr:uid="{00000000-0005-0000-0000-0000123A0000}"/>
    <cellStyle name="Normal 19 3 4 2" xfId="13142" xr:uid="{00000000-0005-0000-0000-0000133A0000}"/>
    <cellStyle name="Normal 19 3 4 3" xfId="21336" xr:uid="{00000000-0005-0000-0000-0000143A0000}"/>
    <cellStyle name="Normal 19 3 5" xfId="13143" xr:uid="{00000000-0005-0000-0000-0000153A0000}"/>
    <cellStyle name="Normal 19 3 5 2" xfId="21337" xr:uid="{00000000-0005-0000-0000-0000163A0000}"/>
    <cellStyle name="Normal 19 3 6" xfId="13144" xr:uid="{00000000-0005-0000-0000-0000173A0000}"/>
    <cellStyle name="Normal 19 3 7" xfId="21329" xr:uid="{00000000-0005-0000-0000-0000183A0000}"/>
    <cellStyle name="Normal 19 4" xfId="13145" xr:uid="{00000000-0005-0000-0000-0000193A0000}"/>
    <cellStyle name="Normal 19 4 2" xfId="13146" xr:uid="{00000000-0005-0000-0000-00001A3A0000}"/>
    <cellStyle name="Normal 19 4 2 2" xfId="13147" xr:uid="{00000000-0005-0000-0000-00001B3A0000}"/>
    <cellStyle name="Normal 19 4 2 2 2" xfId="13148" xr:uid="{00000000-0005-0000-0000-00001C3A0000}"/>
    <cellStyle name="Normal 19 4 2 2 2 2" xfId="21341" xr:uid="{00000000-0005-0000-0000-00001D3A0000}"/>
    <cellStyle name="Normal 19 4 2 2 3" xfId="21340" xr:uid="{00000000-0005-0000-0000-00001E3A0000}"/>
    <cellStyle name="Normal 19 4 2 3" xfId="13149" xr:uid="{00000000-0005-0000-0000-00001F3A0000}"/>
    <cellStyle name="Normal 19 4 2 3 2" xfId="21342" xr:uid="{00000000-0005-0000-0000-0000203A0000}"/>
    <cellStyle name="Normal 19 4 2 4" xfId="21339" xr:uid="{00000000-0005-0000-0000-0000213A0000}"/>
    <cellStyle name="Normal 19 4 3" xfId="13150" xr:uid="{00000000-0005-0000-0000-0000223A0000}"/>
    <cellStyle name="Normal 19 4 3 2" xfId="13151" xr:uid="{00000000-0005-0000-0000-0000233A0000}"/>
    <cellStyle name="Normal 19 4 3 2 2" xfId="21344" xr:uid="{00000000-0005-0000-0000-0000243A0000}"/>
    <cellStyle name="Normal 19 4 3 3" xfId="21343" xr:uid="{00000000-0005-0000-0000-0000253A0000}"/>
    <cellStyle name="Normal 19 4 4" xfId="13152" xr:uid="{00000000-0005-0000-0000-0000263A0000}"/>
    <cellStyle name="Normal 19 4 4 2" xfId="21345" xr:uid="{00000000-0005-0000-0000-0000273A0000}"/>
    <cellStyle name="Normal 19 4 5" xfId="13153" xr:uid="{00000000-0005-0000-0000-0000283A0000}"/>
    <cellStyle name="Normal 19 4 5 2" xfId="21346" xr:uid="{00000000-0005-0000-0000-0000293A0000}"/>
    <cellStyle name="Normal 19 4 6" xfId="13154" xr:uid="{00000000-0005-0000-0000-00002A3A0000}"/>
    <cellStyle name="Normal 19 4 7" xfId="21338" xr:uid="{00000000-0005-0000-0000-00002B3A0000}"/>
    <cellStyle name="Normal 19 5" xfId="13155" xr:uid="{00000000-0005-0000-0000-00002C3A0000}"/>
    <cellStyle name="Normal 19 5 2" xfId="13156" xr:uid="{00000000-0005-0000-0000-00002D3A0000}"/>
    <cellStyle name="Normal 19 5 2 2" xfId="13157" xr:uid="{00000000-0005-0000-0000-00002E3A0000}"/>
    <cellStyle name="Normal 19 5 2 2 2" xfId="21349" xr:uid="{00000000-0005-0000-0000-00002F3A0000}"/>
    <cellStyle name="Normal 19 5 2 3" xfId="21348" xr:uid="{00000000-0005-0000-0000-0000303A0000}"/>
    <cellStyle name="Normal 19 5 3" xfId="13158" xr:uid="{00000000-0005-0000-0000-0000313A0000}"/>
    <cellStyle name="Normal 19 5 3 2" xfId="21350" xr:uid="{00000000-0005-0000-0000-0000323A0000}"/>
    <cellStyle name="Normal 19 5 4" xfId="13159" xr:uid="{00000000-0005-0000-0000-0000333A0000}"/>
    <cellStyle name="Normal 19 5 4 2" xfId="21351" xr:uid="{00000000-0005-0000-0000-0000343A0000}"/>
    <cellStyle name="Normal 19 5 5" xfId="13160" xr:uid="{00000000-0005-0000-0000-0000353A0000}"/>
    <cellStyle name="Normal 19 5 6" xfId="21347" xr:uid="{00000000-0005-0000-0000-0000363A0000}"/>
    <cellStyle name="Normal 19 6" xfId="13161" xr:uid="{00000000-0005-0000-0000-0000373A0000}"/>
    <cellStyle name="Normal 19 6 2" xfId="13162" xr:uid="{00000000-0005-0000-0000-0000383A0000}"/>
    <cellStyle name="Normal 19 6 2 2" xfId="21353" xr:uid="{00000000-0005-0000-0000-0000393A0000}"/>
    <cellStyle name="Normal 19 6 3" xfId="13163" xr:uid="{00000000-0005-0000-0000-00003A3A0000}"/>
    <cellStyle name="Normal 19 6 3 2" xfId="21354" xr:uid="{00000000-0005-0000-0000-00003B3A0000}"/>
    <cellStyle name="Normal 19 6 4" xfId="13164" xr:uid="{00000000-0005-0000-0000-00003C3A0000}"/>
    <cellStyle name="Normal 19 6 5" xfId="21352" xr:uid="{00000000-0005-0000-0000-00003D3A0000}"/>
    <cellStyle name="Normal 19 7" xfId="13165" xr:uid="{00000000-0005-0000-0000-00003E3A0000}"/>
    <cellStyle name="Normal 19 7 2" xfId="21355" xr:uid="{00000000-0005-0000-0000-00003F3A0000}"/>
    <cellStyle name="Normal 19 8" xfId="13166" xr:uid="{00000000-0005-0000-0000-0000403A0000}"/>
    <cellStyle name="Normal 19 8 2" xfId="21356" xr:uid="{00000000-0005-0000-0000-0000413A0000}"/>
    <cellStyle name="Normal 19 9" xfId="13167" xr:uid="{00000000-0005-0000-0000-0000423A0000}"/>
    <cellStyle name="Normal 19 9 2" xfId="21357" xr:uid="{00000000-0005-0000-0000-0000433A0000}"/>
    <cellStyle name="Normal 190" xfId="13168" xr:uid="{00000000-0005-0000-0000-0000443A0000}"/>
    <cellStyle name="Normal 190 2" xfId="13169" xr:uid="{00000000-0005-0000-0000-0000453A0000}"/>
    <cellStyle name="Normal 190 3" xfId="13170" xr:uid="{00000000-0005-0000-0000-0000463A0000}"/>
    <cellStyle name="Normal 191" xfId="13171" xr:uid="{00000000-0005-0000-0000-0000473A0000}"/>
    <cellStyle name="Normal 191 2" xfId="13172" xr:uid="{00000000-0005-0000-0000-0000483A0000}"/>
    <cellStyle name="Normal 191 3" xfId="13173" xr:uid="{00000000-0005-0000-0000-0000493A0000}"/>
    <cellStyle name="Normal 192" xfId="13174" xr:uid="{00000000-0005-0000-0000-00004A3A0000}"/>
    <cellStyle name="Normal 192 2" xfId="13175" xr:uid="{00000000-0005-0000-0000-00004B3A0000}"/>
    <cellStyle name="Normal 192 3" xfId="13176" xr:uid="{00000000-0005-0000-0000-00004C3A0000}"/>
    <cellStyle name="Normal 193" xfId="13177" xr:uid="{00000000-0005-0000-0000-00004D3A0000}"/>
    <cellStyle name="Normal 193 2" xfId="13178" xr:uid="{00000000-0005-0000-0000-00004E3A0000}"/>
    <cellStyle name="Normal 193 3" xfId="13179" xr:uid="{00000000-0005-0000-0000-00004F3A0000}"/>
    <cellStyle name="Normal 194" xfId="13180" xr:uid="{00000000-0005-0000-0000-0000503A0000}"/>
    <cellStyle name="Normal 194 2" xfId="13181" xr:uid="{00000000-0005-0000-0000-0000513A0000}"/>
    <cellStyle name="Normal 194 3" xfId="13182" xr:uid="{00000000-0005-0000-0000-0000523A0000}"/>
    <cellStyle name="Normal 194 4" xfId="13183" xr:uid="{00000000-0005-0000-0000-0000533A0000}"/>
    <cellStyle name="Normal 195" xfId="13184" xr:uid="{00000000-0005-0000-0000-0000543A0000}"/>
    <cellStyle name="Normal 195 2" xfId="13185" xr:uid="{00000000-0005-0000-0000-0000553A0000}"/>
    <cellStyle name="Normal 195 3" xfId="13186" xr:uid="{00000000-0005-0000-0000-0000563A0000}"/>
    <cellStyle name="Normal 196" xfId="13187" xr:uid="{00000000-0005-0000-0000-0000573A0000}"/>
    <cellStyle name="Normal 196 2" xfId="13188" xr:uid="{00000000-0005-0000-0000-0000583A0000}"/>
    <cellStyle name="Normal 196 3" xfId="13189" xr:uid="{00000000-0005-0000-0000-0000593A0000}"/>
    <cellStyle name="Normal 197" xfId="13190" xr:uid="{00000000-0005-0000-0000-00005A3A0000}"/>
    <cellStyle name="Normal 197 2" xfId="13191" xr:uid="{00000000-0005-0000-0000-00005B3A0000}"/>
    <cellStyle name="Normal 197 3" xfId="13192" xr:uid="{00000000-0005-0000-0000-00005C3A0000}"/>
    <cellStyle name="Normal 197 4" xfId="13193" xr:uid="{00000000-0005-0000-0000-00005D3A0000}"/>
    <cellStyle name="Normal 198" xfId="13194" xr:uid="{00000000-0005-0000-0000-00005E3A0000}"/>
    <cellStyle name="Normal 198 2" xfId="13195" xr:uid="{00000000-0005-0000-0000-00005F3A0000}"/>
    <cellStyle name="Normal 198 3" xfId="13196" xr:uid="{00000000-0005-0000-0000-0000603A0000}"/>
    <cellStyle name="Normal 198 4" xfId="13197" xr:uid="{00000000-0005-0000-0000-0000613A0000}"/>
    <cellStyle name="Normal 199" xfId="13198" xr:uid="{00000000-0005-0000-0000-0000623A0000}"/>
    <cellStyle name="Normal 199 2" xfId="13199" xr:uid="{00000000-0005-0000-0000-0000633A0000}"/>
    <cellStyle name="Normal 199 3" xfId="13200" xr:uid="{00000000-0005-0000-0000-0000643A0000}"/>
    <cellStyle name="Normal 199 4" xfId="13201" xr:uid="{00000000-0005-0000-0000-0000653A0000}"/>
    <cellStyle name="Normal 2" xfId="1" xr:uid="{00000000-0005-0000-0000-0000663A0000}"/>
    <cellStyle name="Normal 2 10" xfId="13202" xr:uid="{00000000-0005-0000-0000-0000673A0000}"/>
    <cellStyle name="Normal 2 10 10" xfId="13203" xr:uid="{00000000-0005-0000-0000-0000683A0000}"/>
    <cellStyle name="Normal 2 10 10 2" xfId="21358" xr:uid="{00000000-0005-0000-0000-0000693A0000}"/>
    <cellStyle name="Normal 2 10 11" xfId="13204" xr:uid="{00000000-0005-0000-0000-00006A3A0000}"/>
    <cellStyle name="Normal 2 10 11 2" xfId="21359" xr:uid="{00000000-0005-0000-0000-00006B3A0000}"/>
    <cellStyle name="Normal 2 10 12" xfId="13205" xr:uid="{00000000-0005-0000-0000-00006C3A0000}"/>
    <cellStyle name="Normal 2 10 2" xfId="13206" xr:uid="{00000000-0005-0000-0000-00006D3A0000}"/>
    <cellStyle name="Normal 2 10 2 2" xfId="13207" xr:uid="{00000000-0005-0000-0000-00006E3A0000}"/>
    <cellStyle name="Normal 2 10 2 2 2" xfId="13208" xr:uid="{00000000-0005-0000-0000-00006F3A0000}"/>
    <cellStyle name="Normal 2 10 2 2 2 2" xfId="21362" xr:uid="{00000000-0005-0000-0000-0000703A0000}"/>
    <cellStyle name="Normal 2 10 2 2 3" xfId="21361" xr:uid="{00000000-0005-0000-0000-0000713A0000}"/>
    <cellStyle name="Normal 2 10 2 3" xfId="13209" xr:uid="{00000000-0005-0000-0000-0000723A0000}"/>
    <cellStyle name="Normal 2 10 2 3 2" xfId="21363" xr:uid="{00000000-0005-0000-0000-0000733A0000}"/>
    <cellStyle name="Normal 2 10 2 4" xfId="13210" xr:uid="{00000000-0005-0000-0000-0000743A0000}"/>
    <cellStyle name="Normal 2 10 2 4 2" xfId="21364" xr:uid="{00000000-0005-0000-0000-0000753A0000}"/>
    <cellStyle name="Normal 2 10 2 5" xfId="13211" xr:uid="{00000000-0005-0000-0000-0000763A0000}"/>
    <cellStyle name="Normal 2 10 2 5 2" xfId="21365" xr:uid="{00000000-0005-0000-0000-0000773A0000}"/>
    <cellStyle name="Normal 2 10 2 6" xfId="21360" xr:uid="{00000000-0005-0000-0000-0000783A0000}"/>
    <cellStyle name="Normal 2 10 3" xfId="13212" xr:uid="{00000000-0005-0000-0000-0000793A0000}"/>
    <cellStyle name="Normal 2 10 3 2" xfId="13213" xr:uid="{00000000-0005-0000-0000-00007A3A0000}"/>
    <cellStyle name="Normal 2 10 3 2 2" xfId="21367" xr:uid="{00000000-0005-0000-0000-00007B3A0000}"/>
    <cellStyle name="Normal 2 10 3 3" xfId="21366" xr:uid="{00000000-0005-0000-0000-00007C3A0000}"/>
    <cellStyle name="Normal 2 10 4" xfId="13214" xr:uid="{00000000-0005-0000-0000-00007D3A0000}"/>
    <cellStyle name="Normal 2 10 4 2" xfId="13215" xr:uid="{00000000-0005-0000-0000-00007E3A0000}"/>
    <cellStyle name="Normal 2 10 4 2 2" xfId="21369" xr:uid="{00000000-0005-0000-0000-00007F3A0000}"/>
    <cellStyle name="Normal 2 10 4 3" xfId="21368" xr:uid="{00000000-0005-0000-0000-0000803A0000}"/>
    <cellStyle name="Normal 2 10 5" xfId="13216" xr:uid="{00000000-0005-0000-0000-0000813A0000}"/>
    <cellStyle name="Normal 2 10 5 2" xfId="21370" xr:uid="{00000000-0005-0000-0000-0000823A0000}"/>
    <cellStyle name="Normal 2 10 6" xfId="13217" xr:uid="{00000000-0005-0000-0000-0000833A0000}"/>
    <cellStyle name="Normal 2 10 6 2" xfId="21371" xr:uid="{00000000-0005-0000-0000-0000843A0000}"/>
    <cellStyle name="Normal 2 10 7" xfId="13218" xr:uid="{00000000-0005-0000-0000-0000853A0000}"/>
    <cellStyle name="Normal 2 10 7 2" xfId="21372" xr:uid="{00000000-0005-0000-0000-0000863A0000}"/>
    <cellStyle name="Normal 2 10 8" xfId="13219" xr:uid="{00000000-0005-0000-0000-0000873A0000}"/>
    <cellStyle name="Normal 2 10 8 2" xfId="21373" xr:uid="{00000000-0005-0000-0000-0000883A0000}"/>
    <cellStyle name="Normal 2 10 9" xfId="13220" xr:uid="{00000000-0005-0000-0000-0000893A0000}"/>
    <cellStyle name="Normal 2 10 9 2" xfId="21374" xr:uid="{00000000-0005-0000-0000-00008A3A0000}"/>
    <cellStyle name="Normal 2 11" xfId="13221" xr:uid="{00000000-0005-0000-0000-00008B3A0000}"/>
    <cellStyle name="Normal 2 11 2" xfId="13222" xr:uid="{00000000-0005-0000-0000-00008C3A0000}"/>
    <cellStyle name="Normal 2 11 2 2" xfId="13223" xr:uid="{00000000-0005-0000-0000-00008D3A0000}"/>
    <cellStyle name="Normal 2 11 2 2 2" xfId="21376" xr:uid="{00000000-0005-0000-0000-00008E3A0000}"/>
    <cellStyle name="Normal 2 11 2 3" xfId="13224" xr:uid="{00000000-0005-0000-0000-00008F3A0000}"/>
    <cellStyle name="Normal 2 11 2 3 2" xfId="21377" xr:uid="{00000000-0005-0000-0000-0000903A0000}"/>
    <cellStyle name="Normal 2 11 2 4" xfId="21375" xr:uid="{00000000-0005-0000-0000-0000913A0000}"/>
    <cellStyle name="Normal 2 11 3" xfId="13225" xr:uid="{00000000-0005-0000-0000-0000923A0000}"/>
    <cellStyle name="Normal 2 11 3 2" xfId="13226" xr:uid="{00000000-0005-0000-0000-0000933A0000}"/>
    <cellStyle name="Normal 2 11 3 2 2" xfId="21379" xr:uid="{00000000-0005-0000-0000-0000943A0000}"/>
    <cellStyle name="Normal 2 11 3 3" xfId="21378" xr:uid="{00000000-0005-0000-0000-0000953A0000}"/>
    <cellStyle name="Normal 2 11 4" xfId="13227" xr:uid="{00000000-0005-0000-0000-0000963A0000}"/>
    <cellStyle name="Normal 2 11 4 2" xfId="13228" xr:uid="{00000000-0005-0000-0000-0000973A0000}"/>
    <cellStyle name="Normal 2 11 4 2 2" xfId="21381" xr:uid="{00000000-0005-0000-0000-0000983A0000}"/>
    <cellStyle name="Normal 2 11 4 3" xfId="21380" xr:uid="{00000000-0005-0000-0000-0000993A0000}"/>
    <cellStyle name="Normal 2 11 5" xfId="13229" xr:uid="{00000000-0005-0000-0000-00009A3A0000}"/>
    <cellStyle name="Normal 2 11 5 2" xfId="21382" xr:uid="{00000000-0005-0000-0000-00009B3A0000}"/>
    <cellStyle name="Normal 2 11 6" xfId="13230" xr:uid="{00000000-0005-0000-0000-00009C3A0000}"/>
    <cellStyle name="Normal 2 11 6 2" xfId="21383" xr:uid="{00000000-0005-0000-0000-00009D3A0000}"/>
    <cellStyle name="Normal 2 11 7" xfId="13231" xr:uid="{00000000-0005-0000-0000-00009E3A0000}"/>
    <cellStyle name="Normal 2 11 7 2" xfId="21384" xr:uid="{00000000-0005-0000-0000-00009F3A0000}"/>
    <cellStyle name="Normal 2 11 8" xfId="13232" xr:uid="{00000000-0005-0000-0000-0000A03A0000}"/>
    <cellStyle name="Normal 2 12" xfId="13233" xr:uid="{00000000-0005-0000-0000-0000A13A0000}"/>
    <cellStyle name="Normal 2 12 2" xfId="13234" xr:uid="{00000000-0005-0000-0000-0000A23A0000}"/>
    <cellStyle name="Normal 2 12 2 2" xfId="13235" xr:uid="{00000000-0005-0000-0000-0000A33A0000}"/>
    <cellStyle name="Normal 2 12 2 2 2" xfId="21386" xr:uid="{00000000-0005-0000-0000-0000A43A0000}"/>
    <cellStyle name="Normal 2 12 2 3" xfId="21385" xr:uid="{00000000-0005-0000-0000-0000A53A0000}"/>
    <cellStyle name="Normal 2 12 3" xfId="13236" xr:uid="{00000000-0005-0000-0000-0000A63A0000}"/>
    <cellStyle name="Normal 2 12 3 2" xfId="13237" xr:uid="{00000000-0005-0000-0000-0000A73A0000}"/>
    <cellStyle name="Normal 2 12 3 2 2" xfId="21388" xr:uid="{00000000-0005-0000-0000-0000A83A0000}"/>
    <cellStyle name="Normal 2 12 3 3" xfId="21387" xr:uid="{00000000-0005-0000-0000-0000A93A0000}"/>
    <cellStyle name="Normal 2 12 4" xfId="13238" xr:uid="{00000000-0005-0000-0000-0000AA3A0000}"/>
    <cellStyle name="Normal 2 12 4 2" xfId="13239" xr:uid="{00000000-0005-0000-0000-0000AB3A0000}"/>
    <cellStyle name="Normal 2 12 4 2 2" xfId="21390" xr:uid="{00000000-0005-0000-0000-0000AC3A0000}"/>
    <cellStyle name="Normal 2 12 4 3" xfId="21389" xr:uid="{00000000-0005-0000-0000-0000AD3A0000}"/>
    <cellStyle name="Normal 2 12 5" xfId="13240" xr:uid="{00000000-0005-0000-0000-0000AE3A0000}"/>
    <cellStyle name="Normal 2 12 5 2" xfId="21391" xr:uid="{00000000-0005-0000-0000-0000AF3A0000}"/>
    <cellStyle name="Normal 2 12 6" xfId="13241" xr:uid="{00000000-0005-0000-0000-0000B03A0000}"/>
    <cellStyle name="Normal 2 12 6 2" xfId="21392" xr:uid="{00000000-0005-0000-0000-0000B13A0000}"/>
    <cellStyle name="Normal 2 12 7" xfId="13242" xr:uid="{00000000-0005-0000-0000-0000B23A0000}"/>
    <cellStyle name="Normal 2 12 7 2" xfId="21393" xr:uid="{00000000-0005-0000-0000-0000B33A0000}"/>
    <cellStyle name="Normal 2 12 8" xfId="13243" xr:uid="{00000000-0005-0000-0000-0000B43A0000}"/>
    <cellStyle name="Normal 2 12 8 2" xfId="21394" xr:uid="{00000000-0005-0000-0000-0000B53A0000}"/>
    <cellStyle name="Normal 2 13" xfId="13244" xr:uid="{00000000-0005-0000-0000-0000B63A0000}"/>
    <cellStyle name="Normal 2 13 2" xfId="13245" xr:uid="{00000000-0005-0000-0000-0000B73A0000}"/>
    <cellStyle name="Normal 2 13 2 2" xfId="21395" xr:uid="{00000000-0005-0000-0000-0000B83A0000}"/>
    <cellStyle name="Normal 2 13 3" xfId="13246" xr:uid="{00000000-0005-0000-0000-0000B93A0000}"/>
    <cellStyle name="Normal 2 13 3 2" xfId="21396" xr:uid="{00000000-0005-0000-0000-0000BA3A0000}"/>
    <cellStyle name="Normal 2 13 4" xfId="13247" xr:uid="{00000000-0005-0000-0000-0000BB3A0000}"/>
    <cellStyle name="Normal 2 13 4 2" xfId="21397" xr:uid="{00000000-0005-0000-0000-0000BC3A0000}"/>
    <cellStyle name="Normal 2 13 5" xfId="13248" xr:uid="{00000000-0005-0000-0000-0000BD3A0000}"/>
    <cellStyle name="Normal 2 13 5 2" xfId="21398" xr:uid="{00000000-0005-0000-0000-0000BE3A0000}"/>
    <cellStyle name="Normal 2 13 6" xfId="13249" xr:uid="{00000000-0005-0000-0000-0000BF3A0000}"/>
    <cellStyle name="Normal 2 13 6 2" xfId="21399" xr:uid="{00000000-0005-0000-0000-0000C03A0000}"/>
    <cellStyle name="Normal 2 13 7" xfId="13250" xr:uid="{00000000-0005-0000-0000-0000C13A0000}"/>
    <cellStyle name="Normal 2 13 7 2" xfId="21400" xr:uid="{00000000-0005-0000-0000-0000C23A0000}"/>
    <cellStyle name="Normal 2 14" xfId="13251" xr:uid="{00000000-0005-0000-0000-0000C33A0000}"/>
    <cellStyle name="Normal 2 14 2" xfId="13252" xr:uid="{00000000-0005-0000-0000-0000C43A0000}"/>
    <cellStyle name="Normal 2 14 2 2" xfId="21401" xr:uid="{00000000-0005-0000-0000-0000C53A0000}"/>
    <cellStyle name="Normal 2 14 3" xfId="13253" xr:uid="{00000000-0005-0000-0000-0000C63A0000}"/>
    <cellStyle name="Normal 2 14 3 2" xfId="21402" xr:uid="{00000000-0005-0000-0000-0000C73A0000}"/>
    <cellStyle name="Normal 2 14 4" xfId="13254" xr:uid="{00000000-0005-0000-0000-0000C83A0000}"/>
    <cellStyle name="Normal 2 14 4 2" xfId="21403" xr:uid="{00000000-0005-0000-0000-0000C93A0000}"/>
    <cellStyle name="Normal 2 14 5" xfId="13255" xr:uid="{00000000-0005-0000-0000-0000CA3A0000}"/>
    <cellStyle name="Normal 2 14 5 2" xfId="21404" xr:uid="{00000000-0005-0000-0000-0000CB3A0000}"/>
    <cellStyle name="Normal 2 14 6" xfId="13256" xr:uid="{00000000-0005-0000-0000-0000CC3A0000}"/>
    <cellStyle name="Normal 2 14 6 2" xfId="21405" xr:uid="{00000000-0005-0000-0000-0000CD3A0000}"/>
    <cellStyle name="Normal 2 14 7" xfId="13257" xr:uid="{00000000-0005-0000-0000-0000CE3A0000}"/>
    <cellStyle name="Normal 2 14 7 2" xfId="21406" xr:uid="{00000000-0005-0000-0000-0000CF3A0000}"/>
    <cellStyle name="Normal 2 15" xfId="13258" xr:uid="{00000000-0005-0000-0000-0000D03A0000}"/>
    <cellStyle name="Normal 2 15 2" xfId="13259" xr:uid="{00000000-0005-0000-0000-0000D13A0000}"/>
    <cellStyle name="Normal 2 15 2 2" xfId="21407" xr:uid="{00000000-0005-0000-0000-0000D23A0000}"/>
    <cellStyle name="Normal 2 15 3" xfId="13260" xr:uid="{00000000-0005-0000-0000-0000D33A0000}"/>
    <cellStyle name="Normal 2 15 3 2" xfId="21408" xr:uid="{00000000-0005-0000-0000-0000D43A0000}"/>
    <cellStyle name="Normal 2 15 4" xfId="13261" xr:uid="{00000000-0005-0000-0000-0000D53A0000}"/>
    <cellStyle name="Normal 2 15 4 2" xfId="21409" xr:uid="{00000000-0005-0000-0000-0000D63A0000}"/>
    <cellStyle name="Normal 2 15 5" xfId="13262" xr:uid="{00000000-0005-0000-0000-0000D73A0000}"/>
    <cellStyle name="Normal 2 15 5 2" xfId="21410" xr:uid="{00000000-0005-0000-0000-0000D83A0000}"/>
    <cellStyle name="Normal 2 15 6" xfId="13263" xr:uid="{00000000-0005-0000-0000-0000D93A0000}"/>
    <cellStyle name="Normal 2 15 6 2" xfId="21411" xr:uid="{00000000-0005-0000-0000-0000DA3A0000}"/>
    <cellStyle name="Normal 2 15 7" xfId="13264" xr:uid="{00000000-0005-0000-0000-0000DB3A0000}"/>
    <cellStyle name="Normal 2 15 7 2" xfId="21412" xr:uid="{00000000-0005-0000-0000-0000DC3A0000}"/>
    <cellStyle name="Normal 2 16" xfId="13265" xr:uid="{00000000-0005-0000-0000-0000DD3A0000}"/>
    <cellStyle name="Normal 2 16 2" xfId="13266" xr:uid="{00000000-0005-0000-0000-0000DE3A0000}"/>
    <cellStyle name="Normal 2 16 2 2" xfId="21413" xr:uid="{00000000-0005-0000-0000-0000DF3A0000}"/>
    <cellStyle name="Normal 2 16 3" xfId="13267" xr:uid="{00000000-0005-0000-0000-0000E03A0000}"/>
    <cellStyle name="Normal 2 16 3 2" xfId="21414" xr:uid="{00000000-0005-0000-0000-0000E13A0000}"/>
    <cellStyle name="Normal 2 16 4" xfId="13268" xr:uid="{00000000-0005-0000-0000-0000E23A0000}"/>
    <cellStyle name="Normal 2 16 4 2" xfId="21415" xr:uid="{00000000-0005-0000-0000-0000E33A0000}"/>
    <cellStyle name="Normal 2 16 5" xfId="13269" xr:uid="{00000000-0005-0000-0000-0000E43A0000}"/>
    <cellStyle name="Normal 2 16 5 2" xfId="21416" xr:uid="{00000000-0005-0000-0000-0000E53A0000}"/>
    <cellStyle name="Normal 2 16 6" xfId="13270" xr:uid="{00000000-0005-0000-0000-0000E63A0000}"/>
    <cellStyle name="Normal 2 16 6 2" xfId="21417" xr:uid="{00000000-0005-0000-0000-0000E73A0000}"/>
    <cellStyle name="Normal 2 16 7" xfId="13271" xr:uid="{00000000-0005-0000-0000-0000E83A0000}"/>
    <cellStyle name="Normal 2 16 7 2" xfId="21418" xr:uid="{00000000-0005-0000-0000-0000E93A0000}"/>
    <cellStyle name="Normal 2 17" xfId="13272" xr:uid="{00000000-0005-0000-0000-0000EA3A0000}"/>
    <cellStyle name="Normal 2 17 2" xfId="13273" xr:uid="{00000000-0005-0000-0000-0000EB3A0000}"/>
    <cellStyle name="Normal 2 17 2 2" xfId="21419" xr:uid="{00000000-0005-0000-0000-0000EC3A0000}"/>
    <cellStyle name="Normal 2 17 3" xfId="13274" xr:uid="{00000000-0005-0000-0000-0000ED3A0000}"/>
    <cellStyle name="Normal 2 17 3 2" xfId="21420" xr:uid="{00000000-0005-0000-0000-0000EE3A0000}"/>
    <cellStyle name="Normal 2 17 4" xfId="13275" xr:uid="{00000000-0005-0000-0000-0000EF3A0000}"/>
    <cellStyle name="Normal 2 17 4 2" xfId="21421" xr:uid="{00000000-0005-0000-0000-0000F03A0000}"/>
    <cellStyle name="Normal 2 17 5" xfId="13276" xr:uid="{00000000-0005-0000-0000-0000F13A0000}"/>
    <cellStyle name="Normal 2 17 5 2" xfId="21422" xr:uid="{00000000-0005-0000-0000-0000F23A0000}"/>
    <cellStyle name="Normal 2 17 6" xfId="13277" xr:uid="{00000000-0005-0000-0000-0000F33A0000}"/>
    <cellStyle name="Normal 2 17 6 2" xfId="21423" xr:uid="{00000000-0005-0000-0000-0000F43A0000}"/>
    <cellStyle name="Normal 2 17 7" xfId="13278" xr:uid="{00000000-0005-0000-0000-0000F53A0000}"/>
    <cellStyle name="Normal 2 17 7 2" xfId="21424" xr:uid="{00000000-0005-0000-0000-0000F63A0000}"/>
    <cellStyle name="Normal 2 18" xfId="13279" xr:uid="{00000000-0005-0000-0000-0000F73A0000}"/>
    <cellStyle name="Normal 2 18 2" xfId="13280" xr:uid="{00000000-0005-0000-0000-0000F83A0000}"/>
    <cellStyle name="Normal 2 18 2 2" xfId="13281" xr:uid="{00000000-0005-0000-0000-0000F93A0000}"/>
    <cellStyle name="Normal 2 18 2 2 2" xfId="21426" xr:uid="{00000000-0005-0000-0000-0000FA3A0000}"/>
    <cellStyle name="Normal 2 18 2 3" xfId="21425" xr:uid="{00000000-0005-0000-0000-0000FB3A0000}"/>
    <cellStyle name="Normal 2 18 3" xfId="13282" xr:uid="{00000000-0005-0000-0000-0000FC3A0000}"/>
    <cellStyle name="Normal 2 18 3 2" xfId="21427" xr:uid="{00000000-0005-0000-0000-0000FD3A0000}"/>
    <cellStyle name="Normal 2 18 4" xfId="13283" xr:uid="{00000000-0005-0000-0000-0000FE3A0000}"/>
    <cellStyle name="Normal 2 18 4 2" xfId="21428" xr:uid="{00000000-0005-0000-0000-0000FF3A0000}"/>
    <cellStyle name="Normal 2 18 5" xfId="13284" xr:uid="{00000000-0005-0000-0000-0000003B0000}"/>
    <cellStyle name="Normal 2 18 5 2" xfId="21429" xr:uid="{00000000-0005-0000-0000-0000013B0000}"/>
    <cellStyle name="Normal 2 18 6" xfId="13285" xr:uid="{00000000-0005-0000-0000-0000023B0000}"/>
    <cellStyle name="Normal 2 18 6 2" xfId="21430" xr:uid="{00000000-0005-0000-0000-0000033B0000}"/>
    <cellStyle name="Normal 2 18 7" xfId="13286" xr:uid="{00000000-0005-0000-0000-0000043B0000}"/>
    <cellStyle name="Normal 2 18 7 2" xfId="21431" xr:uid="{00000000-0005-0000-0000-0000053B0000}"/>
    <cellStyle name="Normal 2 19" xfId="13287" xr:uid="{00000000-0005-0000-0000-0000063B0000}"/>
    <cellStyle name="Normal 2 19 2" xfId="13288" xr:uid="{00000000-0005-0000-0000-0000073B0000}"/>
    <cellStyle name="Normal 2 19 2 2" xfId="13289" xr:uid="{00000000-0005-0000-0000-0000083B0000}"/>
    <cellStyle name="Normal 2 19 2 2 2" xfId="21433" xr:uid="{00000000-0005-0000-0000-0000093B0000}"/>
    <cellStyle name="Normal 2 19 2 3" xfId="21432" xr:uid="{00000000-0005-0000-0000-00000A3B0000}"/>
    <cellStyle name="Normal 2 19 3" xfId="13290" xr:uid="{00000000-0005-0000-0000-00000B3B0000}"/>
    <cellStyle name="Normal 2 19 3 2" xfId="13291" xr:uid="{00000000-0005-0000-0000-00000C3B0000}"/>
    <cellStyle name="Normal 2 19 3 2 2" xfId="21435" xr:uid="{00000000-0005-0000-0000-00000D3B0000}"/>
    <cellStyle name="Normal 2 19 3 3" xfId="13292" xr:uid="{00000000-0005-0000-0000-00000E3B0000}"/>
    <cellStyle name="Normal 2 19 3 3 2" xfId="21436" xr:uid="{00000000-0005-0000-0000-00000F3B0000}"/>
    <cellStyle name="Normal 2 19 3 4" xfId="21434" xr:uid="{00000000-0005-0000-0000-0000103B0000}"/>
    <cellStyle name="Normal 2 19 4" xfId="13293" xr:uid="{00000000-0005-0000-0000-0000113B0000}"/>
    <cellStyle name="Normal 2 19 4 2" xfId="21437" xr:uid="{00000000-0005-0000-0000-0000123B0000}"/>
    <cellStyle name="Normal 2 19 5" xfId="13294" xr:uid="{00000000-0005-0000-0000-0000133B0000}"/>
    <cellStyle name="Normal 2 19 5 2" xfId="21438" xr:uid="{00000000-0005-0000-0000-0000143B0000}"/>
    <cellStyle name="Normal 2 19 6" xfId="13295" xr:uid="{00000000-0005-0000-0000-0000153B0000}"/>
    <cellStyle name="Normal 2 19 6 2" xfId="21439" xr:uid="{00000000-0005-0000-0000-0000163B0000}"/>
    <cellStyle name="Normal 2 19 7" xfId="13296" xr:uid="{00000000-0005-0000-0000-0000173B0000}"/>
    <cellStyle name="Normal 2 19 7 2" xfId="21440" xr:uid="{00000000-0005-0000-0000-0000183B0000}"/>
    <cellStyle name="Normal 2 2" xfId="13297" xr:uid="{00000000-0005-0000-0000-0000193B0000}"/>
    <cellStyle name="Normal 2 2 10" xfId="13298" xr:uid="{00000000-0005-0000-0000-00001A3B0000}"/>
    <cellStyle name="Normal 2 2 10 2" xfId="21441" xr:uid="{00000000-0005-0000-0000-00001B3B0000}"/>
    <cellStyle name="Normal 2 2 11" xfId="13299" xr:uid="{00000000-0005-0000-0000-00001C3B0000}"/>
    <cellStyle name="Normal 2 2 11 2" xfId="21442" xr:uid="{00000000-0005-0000-0000-00001D3B0000}"/>
    <cellStyle name="Normal 2 2 12" xfId="13300" xr:uid="{00000000-0005-0000-0000-00001E3B0000}"/>
    <cellStyle name="Normal 2 2 12 2" xfId="21443" xr:uid="{00000000-0005-0000-0000-00001F3B0000}"/>
    <cellStyle name="Normal 2 2 13" xfId="13301" xr:uid="{00000000-0005-0000-0000-0000203B0000}"/>
    <cellStyle name="Normal 2 2 13 2" xfId="21444" xr:uid="{00000000-0005-0000-0000-0000213B0000}"/>
    <cellStyle name="Normal 2 2 14" xfId="13302" xr:uid="{00000000-0005-0000-0000-0000223B0000}"/>
    <cellStyle name="Normal 2 2 14 2" xfId="21445" xr:uid="{00000000-0005-0000-0000-0000233B0000}"/>
    <cellStyle name="Normal 2 2 15" xfId="13303" xr:uid="{00000000-0005-0000-0000-0000243B0000}"/>
    <cellStyle name="Normal 2 2 15 2" xfId="21446" xr:uid="{00000000-0005-0000-0000-0000253B0000}"/>
    <cellStyle name="Normal 2 2 16" xfId="13304" xr:uid="{00000000-0005-0000-0000-0000263B0000}"/>
    <cellStyle name="Normal 2 2 16 2" xfId="21447" xr:uid="{00000000-0005-0000-0000-0000273B0000}"/>
    <cellStyle name="Normal 2 2 17" xfId="13305" xr:uid="{00000000-0005-0000-0000-0000283B0000}"/>
    <cellStyle name="Normal 2 2 17 2" xfId="21448" xr:uid="{00000000-0005-0000-0000-0000293B0000}"/>
    <cellStyle name="Normal 2 2 18" xfId="13306" xr:uid="{00000000-0005-0000-0000-00002A3B0000}"/>
    <cellStyle name="Normal 2 2 2" xfId="13307" xr:uid="{00000000-0005-0000-0000-00002B3B0000}"/>
    <cellStyle name="Normal 2 2 2 10" xfId="13308" xr:uid="{00000000-0005-0000-0000-00002C3B0000}"/>
    <cellStyle name="Normal 2 2 2 10 2" xfId="21449" xr:uid="{00000000-0005-0000-0000-00002D3B0000}"/>
    <cellStyle name="Normal 2 2 2 11" xfId="13309" xr:uid="{00000000-0005-0000-0000-00002E3B0000}"/>
    <cellStyle name="Normal 2 2 2 2" xfId="13310" xr:uid="{00000000-0005-0000-0000-00002F3B0000}"/>
    <cellStyle name="Normal 2 2 2 2 2" xfId="13311" xr:uid="{00000000-0005-0000-0000-0000303B0000}"/>
    <cellStyle name="Normal 2 2 2 2 2 2" xfId="13312" xr:uid="{00000000-0005-0000-0000-0000313B0000}"/>
    <cellStyle name="Normal 2 2 2 2 2 2 2" xfId="21451" xr:uid="{00000000-0005-0000-0000-0000323B0000}"/>
    <cellStyle name="Normal 2 2 2 2 2 3" xfId="13313" xr:uid="{00000000-0005-0000-0000-0000333B0000}"/>
    <cellStyle name="Normal 2 2 2 2 2 3 2" xfId="21452" xr:uid="{00000000-0005-0000-0000-0000343B0000}"/>
    <cellStyle name="Normal 2 2 2 2 2 4" xfId="21450" xr:uid="{00000000-0005-0000-0000-0000353B0000}"/>
    <cellStyle name="Normal 2 2 2 2 3" xfId="13314" xr:uid="{00000000-0005-0000-0000-0000363B0000}"/>
    <cellStyle name="Normal 2 2 2 2 3 2" xfId="13315" xr:uid="{00000000-0005-0000-0000-0000373B0000}"/>
    <cellStyle name="Normal 2 2 2 2 3 2 2" xfId="21454" xr:uid="{00000000-0005-0000-0000-0000383B0000}"/>
    <cellStyle name="Normal 2 2 2 2 3 3" xfId="21453" xr:uid="{00000000-0005-0000-0000-0000393B0000}"/>
    <cellStyle name="Normal 2 2 2 2 4" xfId="13316" xr:uid="{00000000-0005-0000-0000-00003A3B0000}"/>
    <cellStyle name="Normal 2 2 2 2 4 2" xfId="21455" xr:uid="{00000000-0005-0000-0000-00003B3B0000}"/>
    <cellStyle name="Normal 2 2 2 2 5" xfId="13317" xr:uid="{00000000-0005-0000-0000-00003C3B0000}"/>
    <cellStyle name="Normal 2 2 2 2 5 2" xfId="21456" xr:uid="{00000000-0005-0000-0000-00003D3B0000}"/>
    <cellStyle name="Normal 2 2 2 2 6" xfId="13318" xr:uid="{00000000-0005-0000-0000-00003E3B0000}"/>
    <cellStyle name="Normal 2 2 2 2 6 2" xfId="21457" xr:uid="{00000000-0005-0000-0000-00003F3B0000}"/>
    <cellStyle name="Normal 2 2 2 3" xfId="13319" xr:uid="{00000000-0005-0000-0000-0000403B0000}"/>
    <cellStyle name="Normal 2 2 2 3 2" xfId="13320" xr:uid="{00000000-0005-0000-0000-0000413B0000}"/>
    <cellStyle name="Normal 2 2 2 3 2 2" xfId="13321" xr:uid="{00000000-0005-0000-0000-0000423B0000}"/>
    <cellStyle name="Normal 2 2 2 3 2 2 2" xfId="21460" xr:uid="{00000000-0005-0000-0000-0000433B0000}"/>
    <cellStyle name="Normal 2 2 2 3 2 3" xfId="21459" xr:uid="{00000000-0005-0000-0000-0000443B0000}"/>
    <cellStyle name="Normal 2 2 2 3 3" xfId="13322" xr:uid="{00000000-0005-0000-0000-0000453B0000}"/>
    <cellStyle name="Normal 2 2 2 3 3 2" xfId="21461" xr:uid="{00000000-0005-0000-0000-0000463B0000}"/>
    <cellStyle name="Normal 2 2 2 3 4" xfId="13323" xr:uid="{00000000-0005-0000-0000-0000473B0000}"/>
    <cellStyle name="Normal 2 2 2 3 5" xfId="21458" xr:uid="{00000000-0005-0000-0000-0000483B0000}"/>
    <cellStyle name="Normal 2 2 2 4" xfId="13324" xr:uid="{00000000-0005-0000-0000-0000493B0000}"/>
    <cellStyle name="Normal 2 2 2 4 2" xfId="13325" xr:uid="{00000000-0005-0000-0000-00004A3B0000}"/>
    <cellStyle name="Normal 2 2 2 4 2 2" xfId="21463" xr:uid="{00000000-0005-0000-0000-00004B3B0000}"/>
    <cellStyle name="Normal 2 2 2 4 3" xfId="13326" xr:uid="{00000000-0005-0000-0000-00004C3B0000}"/>
    <cellStyle name="Normal 2 2 2 4 4" xfId="21462" xr:uid="{00000000-0005-0000-0000-00004D3B0000}"/>
    <cellStyle name="Normal 2 2 2 5" xfId="13327" xr:uid="{00000000-0005-0000-0000-00004E3B0000}"/>
    <cellStyle name="Normal 2 2 2 5 2" xfId="13328" xr:uid="{00000000-0005-0000-0000-00004F3B0000}"/>
    <cellStyle name="Normal 2 2 2 5 3" xfId="21464" xr:uid="{00000000-0005-0000-0000-0000503B0000}"/>
    <cellStyle name="Normal 2 2 2 6" xfId="13329" xr:uid="{00000000-0005-0000-0000-0000513B0000}"/>
    <cellStyle name="Normal 2 2 2 6 2" xfId="21465" xr:uid="{00000000-0005-0000-0000-0000523B0000}"/>
    <cellStyle name="Normal 2 2 2 7" xfId="13330" xr:uid="{00000000-0005-0000-0000-0000533B0000}"/>
    <cellStyle name="Normal 2 2 2 7 2" xfId="21466" xr:uid="{00000000-0005-0000-0000-0000543B0000}"/>
    <cellStyle name="Normal 2 2 2 8" xfId="13331" xr:uid="{00000000-0005-0000-0000-0000553B0000}"/>
    <cellStyle name="Normal 2 2 2 8 2" xfId="21467" xr:uid="{00000000-0005-0000-0000-0000563B0000}"/>
    <cellStyle name="Normal 2 2 2 9" xfId="13332" xr:uid="{00000000-0005-0000-0000-0000573B0000}"/>
    <cellStyle name="Normal 2 2 2 9 2" xfId="21468" xr:uid="{00000000-0005-0000-0000-0000583B0000}"/>
    <cellStyle name="Normal 2 2 3" xfId="13333" xr:uid="{00000000-0005-0000-0000-0000593B0000}"/>
    <cellStyle name="Normal 2 2 3 2" xfId="13334" xr:uid="{00000000-0005-0000-0000-00005A3B0000}"/>
    <cellStyle name="Normal 2 2 3 2 2" xfId="21469" xr:uid="{00000000-0005-0000-0000-00005B3B0000}"/>
    <cellStyle name="Normal 2 2 3 3" xfId="13335" xr:uid="{00000000-0005-0000-0000-00005C3B0000}"/>
    <cellStyle name="Normal 2 2 3 3 2" xfId="13336" xr:uid="{00000000-0005-0000-0000-00005D3B0000}"/>
    <cellStyle name="Normal 2 2 3 3 2 2" xfId="21471" xr:uid="{00000000-0005-0000-0000-00005E3B0000}"/>
    <cellStyle name="Normal 2 2 3 3 3" xfId="13337" xr:uid="{00000000-0005-0000-0000-00005F3B0000}"/>
    <cellStyle name="Normal 2 2 3 3 3 2" xfId="21472" xr:uid="{00000000-0005-0000-0000-0000603B0000}"/>
    <cellStyle name="Normal 2 2 3 3 4" xfId="21470" xr:uid="{00000000-0005-0000-0000-0000613B0000}"/>
    <cellStyle name="Normal 2 2 3 4" xfId="13338" xr:uid="{00000000-0005-0000-0000-0000623B0000}"/>
    <cellStyle name="Normal 2 2 3 4 2" xfId="13339" xr:uid="{00000000-0005-0000-0000-0000633B0000}"/>
    <cellStyle name="Normal 2 2 3 4 2 2" xfId="21474" xr:uid="{00000000-0005-0000-0000-0000643B0000}"/>
    <cellStyle name="Normal 2 2 3 4 3" xfId="21473" xr:uid="{00000000-0005-0000-0000-0000653B0000}"/>
    <cellStyle name="Normal 2 2 3 5" xfId="13340" xr:uid="{00000000-0005-0000-0000-0000663B0000}"/>
    <cellStyle name="Normal 2 2 3 5 2" xfId="21475" xr:uid="{00000000-0005-0000-0000-0000673B0000}"/>
    <cellStyle name="Normal 2 2 3 6" xfId="13341" xr:uid="{00000000-0005-0000-0000-0000683B0000}"/>
    <cellStyle name="Normal 2 2 3 6 2" xfId="21476" xr:uid="{00000000-0005-0000-0000-0000693B0000}"/>
    <cellStyle name="Normal 2 2 3 7" xfId="13342" xr:uid="{00000000-0005-0000-0000-00006A3B0000}"/>
    <cellStyle name="Normal 2 2 3 7 2" xfId="21477" xr:uid="{00000000-0005-0000-0000-00006B3B0000}"/>
    <cellStyle name="Normal 2 2 3 8" xfId="13343" xr:uid="{00000000-0005-0000-0000-00006C3B0000}"/>
    <cellStyle name="Normal 2 2 3 8 2" xfId="21478" xr:uid="{00000000-0005-0000-0000-00006D3B0000}"/>
    <cellStyle name="Normal 2 2 4" xfId="13344" xr:uid="{00000000-0005-0000-0000-00006E3B0000}"/>
    <cellStyle name="Normal 2 2 4 2" xfId="13345" xr:uid="{00000000-0005-0000-0000-00006F3B0000}"/>
    <cellStyle name="Normal 2 2 4 2 2" xfId="13346" xr:uid="{00000000-0005-0000-0000-0000703B0000}"/>
    <cellStyle name="Normal 2 2 4 2 2 2" xfId="21480" xr:uid="{00000000-0005-0000-0000-0000713B0000}"/>
    <cellStyle name="Normal 2 2 4 2 3" xfId="13347" xr:uid="{00000000-0005-0000-0000-0000723B0000}"/>
    <cellStyle name="Normal 2 2 4 2 3 2" xfId="21481" xr:uid="{00000000-0005-0000-0000-0000733B0000}"/>
    <cellStyle name="Normal 2 2 4 2 4" xfId="21479" xr:uid="{00000000-0005-0000-0000-0000743B0000}"/>
    <cellStyle name="Normal 2 2 4 3" xfId="13348" xr:uid="{00000000-0005-0000-0000-0000753B0000}"/>
    <cellStyle name="Normal 2 2 4 3 2" xfId="21482" xr:uid="{00000000-0005-0000-0000-0000763B0000}"/>
    <cellStyle name="Normal 2 2 4 4" xfId="13349" xr:uid="{00000000-0005-0000-0000-0000773B0000}"/>
    <cellStyle name="Normal 2 2 4 4 2" xfId="21483" xr:uid="{00000000-0005-0000-0000-0000783B0000}"/>
    <cellStyle name="Normal 2 2 4 5" xfId="13350" xr:uid="{00000000-0005-0000-0000-0000793B0000}"/>
    <cellStyle name="Normal 2 2 4 5 2" xfId="21484" xr:uid="{00000000-0005-0000-0000-00007A3B0000}"/>
    <cellStyle name="Normal 2 2 4 6" xfId="13351" xr:uid="{00000000-0005-0000-0000-00007B3B0000}"/>
    <cellStyle name="Normal 2 2 4 6 2" xfId="21485" xr:uid="{00000000-0005-0000-0000-00007C3B0000}"/>
    <cellStyle name="Normal 2 2 4 7" xfId="13352" xr:uid="{00000000-0005-0000-0000-00007D3B0000}"/>
    <cellStyle name="Normal 2 2 4 7 2" xfId="21486" xr:uid="{00000000-0005-0000-0000-00007E3B0000}"/>
    <cellStyle name="Normal 2 2 4 8" xfId="13353" xr:uid="{00000000-0005-0000-0000-00007F3B0000}"/>
    <cellStyle name="Normal 2 2 5" xfId="13354" xr:uid="{00000000-0005-0000-0000-0000803B0000}"/>
    <cellStyle name="Normal 2 2 5 2" xfId="13355" xr:uid="{00000000-0005-0000-0000-0000813B0000}"/>
    <cellStyle name="Normal 2 2 5 2 2" xfId="21488" xr:uid="{00000000-0005-0000-0000-0000823B0000}"/>
    <cellStyle name="Normal 2 2 5 3" xfId="13356" xr:uid="{00000000-0005-0000-0000-0000833B0000}"/>
    <cellStyle name="Normal 2 2 5 3 2" xfId="21489" xr:uid="{00000000-0005-0000-0000-0000843B0000}"/>
    <cellStyle name="Normal 2 2 5 4" xfId="13357" xr:uid="{00000000-0005-0000-0000-0000853B0000}"/>
    <cellStyle name="Normal 2 2 5 5" xfId="21487" xr:uid="{00000000-0005-0000-0000-0000863B0000}"/>
    <cellStyle name="Normal 2 2 6" xfId="13358" xr:uid="{00000000-0005-0000-0000-0000873B0000}"/>
    <cellStyle name="Normal 2 2 6 2" xfId="13359" xr:uid="{00000000-0005-0000-0000-0000883B0000}"/>
    <cellStyle name="Normal 2 2 6 2 2" xfId="21491" xr:uid="{00000000-0005-0000-0000-0000893B0000}"/>
    <cellStyle name="Normal 2 2 6 3" xfId="13360" xr:uid="{00000000-0005-0000-0000-00008A3B0000}"/>
    <cellStyle name="Normal 2 2 6 4" xfId="21490" xr:uid="{00000000-0005-0000-0000-00008B3B0000}"/>
    <cellStyle name="Normal 2 2 7" xfId="13361" xr:uid="{00000000-0005-0000-0000-00008C3B0000}"/>
    <cellStyle name="Normal 2 2 7 2" xfId="21492" xr:uid="{00000000-0005-0000-0000-00008D3B0000}"/>
    <cellStyle name="Normal 2 2 8" xfId="13362" xr:uid="{00000000-0005-0000-0000-00008E3B0000}"/>
    <cellStyle name="Normal 2 2 8 2" xfId="21493" xr:uid="{00000000-0005-0000-0000-00008F3B0000}"/>
    <cellStyle name="Normal 2 2 9" xfId="13363" xr:uid="{00000000-0005-0000-0000-0000903B0000}"/>
    <cellStyle name="Normal 2 2 9 2" xfId="21494" xr:uid="{00000000-0005-0000-0000-0000913B0000}"/>
    <cellStyle name="Normal 2 2_EBT" xfId="25609" xr:uid="{00000000-0005-0000-0000-0000923B0000}"/>
    <cellStyle name="Normal 2 20" xfId="13364" xr:uid="{00000000-0005-0000-0000-0000933B0000}"/>
    <cellStyle name="Normal 2 20 2" xfId="13365" xr:uid="{00000000-0005-0000-0000-0000943B0000}"/>
    <cellStyle name="Normal 2 20 2 2" xfId="13366" xr:uid="{00000000-0005-0000-0000-0000953B0000}"/>
    <cellStyle name="Normal 2 20 2 2 2" xfId="21496" xr:uid="{00000000-0005-0000-0000-0000963B0000}"/>
    <cellStyle name="Normal 2 20 2 3" xfId="21495" xr:uid="{00000000-0005-0000-0000-0000973B0000}"/>
    <cellStyle name="Normal 2 20 3" xfId="13367" xr:uid="{00000000-0005-0000-0000-0000983B0000}"/>
    <cellStyle name="Normal 2 20 3 2" xfId="21497" xr:uid="{00000000-0005-0000-0000-0000993B0000}"/>
    <cellStyle name="Normal 2 20 4" xfId="13368" xr:uid="{00000000-0005-0000-0000-00009A3B0000}"/>
    <cellStyle name="Normal 2 20 4 2" xfId="21498" xr:uid="{00000000-0005-0000-0000-00009B3B0000}"/>
    <cellStyle name="Normal 2 20 5" xfId="13369" xr:uid="{00000000-0005-0000-0000-00009C3B0000}"/>
    <cellStyle name="Normal 2 20 5 2" xfId="21499" xr:uid="{00000000-0005-0000-0000-00009D3B0000}"/>
    <cellStyle name="Normal 2 21" xfId="13370" xr:uid="{00000000-0005-0000-0000-00009E3B0000}"/>
    <cellStyle name="Normal 2 21 2" xfId="13371" xr:uid="{00000000-0005-0000-0000-00009F3B0000}"/>
    <cellStyle name="Normal 2 21 2 2" xfId="13372" xr:uid="{00000000-0005-0000-0000-0000A03B0000}"/>
    <cellStyle name="Normal 2 21 2 2 2" xfId="13373" xr:uid="{00000000-0005-0000-0000-0000A13B0000}"/>
    <cellStyle name="Normal 2 21 2 2 2 2" xfId="21502" xr:uid="{00000000-0005-0000-0000-0000A23B0000}"/>
    <cellStyle name="Normal 2 21 2 2 3" xfId="21501" xr:uid="{00000000-0005-0000-0000-0000A33B0000}"/>
    <cellStyle name="Normal 2 21 2 3" xfId="13374" xr:uid="{00000000-0005-0000-0000-0000A43B0000}"/>
    <cellStyle name="Normal 2 21 2 3 2" xfId="21503" xr:uid="{00000000-0005-0000-0000-0000A53B0000}"/>
    <cellStyle name="Normal 2 21 2 4" xfId="21500" xr:uid="{00000000-0005-0000-0000-0000A63B0000}"/>
    <cellStyle name="Normal 2 21 3" xfId="13375" xr:uid="{00000000-0005-0000-0000-0000A73B0000}"/>
    <cellStyle name="Normal 2 21 3 2" xfId="13376" xr:uid="{00000000-0005-0000-0000-0000A83B0000}"/>
    <cellStyle name="Normal 2 21 3 2 2" xfId="21505" xr:uid="{00000000-0005-0000-0000-0000A93B0000}"/>
    <cellStyle name="Normal 2 21 3 3" xfId="21504" xr:uid="{00000000-0005-0000-0000-0000AA3B0000}"/>
    <cellStyle name="Normal 2 21 4" xfId="13377" xr:uid="{00000000-0005-0000-0000-0000AB3B0000}"/>
    <cellStyle name="Normal 2 21 4 2" xfId="21506" xr:uid="{00000000-0005-0000-0000-0000AC3B0000}"/>
    <cellStyle name="Normal 2 21 5" xfId="13378" xr:uid="{00000000-0005-0000-0000-0000AD3B0000}"/>
    <cellStyle name="Normal 2 21 5 2" xfId="21507" xr:uid="{00000000-0005-0000-0000-0000AE3B0000}"/>
    <cellStyle name="Normal 2 21 6" xfId="13379" xr:uid="{00000000-0005-0000-0000-0000AF3B0000}"/>
    <cellStyle name="Normal 2 21 6 2" xfId="21508" xr:uid="{00000000-0005-0000-0000-0000B03B0000}"/>
    <cellStyle name="Normal 2 21 7" xfId="13380" xr:uid="{00000000-0005-0000-0000-0000B13B0000}"/>
    <cellStyle name="Normal 2 21 7 2" xfId="21509" xr:uid="{00000000-0005-0000-0000-0000B23B0000}"/>
    <cellStyle name="Normal 2 22" xfId="13381" xr:uid="{00000000-0005-0000-0000-0000B33B0000}"/>
    <cellStyle name="Normal 2 22 2" xfId="13382" xr:uid="{00000000-0005-0000-0000-0000B43B0000}"/>
    <cellStyle name="Normal 2 22 2 2" xfId="13383" xr:uid="{00000000-0005-0000-0000-0000B53B0000}"/>
    <cellStyle name="Normal 2 22 2 2 2" xfId="13384" xr:uid="{00000000-0005-0000-0000-0000B63B0000}"/>
    <cellStyle name="Normal 2 22 2 2 2 2" xfId="21512" xr:uid="{00000000-0005-0000-0000-0000B73B0000}"/>
    <cellStyle name="Normal 2 22 2 2 3" xfId="21511" xr:uid="{00000000-0005-0000-0000-0000B83B0000}"/>
    <cellStyle name="Normal 2 22 2 3" xfId="13385" xr:uid="{00000000-0005-0000-0000-0000B93B0000}"/>
    <cellStyle name="Normal 2 22 2 3 2" xfId="21513" xr:uid="{00000000-0005-0000-0000-0000BA3B0000}"/>
    <cellStyle name="Normal 2 22 2 4" xfId="21510" xr:uid="{00000000-0005-0000-0000-0000BB3B0000}"/>
    <cellStyle name="Normal 2 22 3" xfId="13386" xr:uid="{00000000-0005-0000-0000-0000BC3B0000}"/>
    <cellStyle name="Normal 2 22 3 2" xfId="13387" xr:uid="{00000000-0005-0000-0000-0000BD3B0000}"/>
    <cellStyle name="Normal 2 22 3 2 2" xfId="21515" xr:uid="{00000000-0005-0000-0000-0000BE3B0000}"/>
    <cellStyle name="Normal 2 22 3 3" xfId="21514" xr:uid="{00000000-0005-0000-0000-0000BF3B0000}"/>
    <cellStyle name="Normal 2 22 4" xfId="13388" xr:uid="{00000000-0005-0000-0000-0000C03B0000}"/>
    <cellStyle name="Normal 2 22 4 2" xfId="21516" xr:uid="{00000000-0005-0000-0000-0000C13B0000}"/>
    <cellStyle name="Normal 2 22 5" xfId="13389" xr:uid="{00000000-0005-0000-0000-0000C23B0000}"/>
    <cellStyle name="Normal 2 22 5 2" xfId="21517" xr:uid="{00000000-0005-0000-0000-0000C33B0000}"/>
    <cellStyle name="Normal 2 22 6" xfId="13390" xr:uid="{00000000-0005-0000-0000-0000C43B0000}"/>
    <cellStyle name="Normal 2 22 6 2" xfId="21518" xr:uid="{00000000-0005-0000-0000-0000C53B0000}"/>
    <cellStyle name="Normal 2 22 7" xfId="13391" xr:uid="{00000000-0005-0000-0000-0000C63B0000}"/>
    <cellStyle name="Normal 2 22 7 2" xfId="21519" xr:uid="{00000000-0005-0000-0000-0000C73B0000}"/>
    <cellStyle name="Normal 2 23" xfId="13392" xr:uid="{00000000-0005-0000-0000-0000C83B0000}"/>
    <cellStyle name="Normal 2 23 2" xfId="13393" xr:uid="{00000000-0005-0000-0000-0000C93B0000}"/>
    <cellStyle name="Normal 2 23 2 2" xfId="13394" xr:uid="{00000000-0005-0000-0000-0000CA3B0000}"/>
    <cellStyle name="Normal 2 23 2 2 2" xfId="13395" xr:uid="{00000000-0005-0000-0000-0000CB3B0000}"/>
    <cellStyle name="Normal 2 23 2 2 2 2" xfId="21522" xr:uid="{00000000-0005-0000-0000-0000CC3B0000}"/>
    <cellStyle name="Normal 2 23 2 2 3" xfId="21521" xr:uid="{00000000-0005-0000-0000-0000CD3B0000}"/>
    <cellStyle name="Normal 2 23 2 3" xfId="13396" xr:uid="{00000000-0005-0000-0000-0000CE3B0000}"/>
    <cellStyle name="Normal 2 23 2 3 2" xfId="21523" xr:uid="{00000000-0005-0000-0000-0000CF3B0000}"/>
    <cellStyle name="Normal 2 23 2 4" xfId="21520" xr:uid="{00000000-0005-0000-0000-0000D03B0000}"/>
    <cellStyle name="Normal 2 23 3" xfId="13397" xr:uid="{00000000-0005-0000-0000-0000D13B0000}"/>
    <cellStyle name="Normal 2 23 3 2" xfId="13398" xr:uid="{00000000-0005-0000-0000-0000D23B0000}"/>
    <cellStyle name="Normal 2 23 3 2 2" xfId="21525" xr:uid="{00000000-0005-0000-0000-0000D33B0000}"/>
    <cellStyle name="Normal 2 23 3 3" xfId="21524" xr:uid="{00000000-0005-0000-0000-0000D43B0000}"/>
    <cellStyle name="Normal 2 23 4" xfId="13399" xr:uid="{00000000-0005-0000-0000-0000D53B0000}"/>
    <cellStyle name="Normal 2 23 4 2" xfId="21526" xr:uid="{00000000-0005-0000-0000-0000D63B0000}"/>
    <cellStyle name="Normal 2 23 5" xfId="13400" xr:uid="{00000000-0005-0000-0000-0000D73B0000}"/>
    <cellStyle name="Normal 2 23 5 2" xfId="21527" xr:uid="{00000000-0005-0000-0000-0000D83B0000}"/>
    <cellStyle name="Normal 2 23 6" xfId="13401" xr:uid="{00000000-0005-0000-0000-0000D93B0000}"/>
    <cellStyle name="Normal 2 23 6 2" xfId="21528" xr:uid="{00000000-0005-0000-0000-0000DA3B0000}"/>
    <cellStyle name="Normal 2 24" xfId="13402" xr:uid="{00000000-0005-0000-0000-0000DB3B0000}"/>
    <cellStyle name="Normal 2 24 2" xfId="13403" xr:uid="{00000000-0005-0000-0000-0000DC3B0000}"/>
    <cellStyle name="Normal 2 24 2 2" xfId="21529" xr:uid="{00000000-0005-0000-0000-0000DD3B0000}"/>
    <cellStyle name="Normal 2 24 3" xfId="13404" xr:uid="{00000000-0005-0000-0000-0000DE3B0000}"/>
    <cellStyle name="Normal 2 24 3 2" xfId="21530" xr:uid="{00000000-0005-0000-0000-0000DF3B0000}"/>
    <cellStyle name="Normal 2 25" xfId="13405" xr:uid="{00000000-0005-0000-0000-0000E03B0000}"/>
    <cellStyle name="Normal 2 25 2" xfId="13406" xr:uid="{00000000-0005-0000-0000-0000E13B0000}"/>
    <cellStyle name="Normal 2 25 2 2" xfId="21531" xr:uid="{00000000-0005-0000-0000-0000E23B0000}"/>
    <cellStyle name="Normal 2 25 3" xfId="13407" xr:uid="{00000000-0005-0000-0000-0000E33B0000}"/>
    <cellStyle name="Normal 2 25 3 2" xfId="21532" xr:uid="{00000000-0005-0000-0000-0000E43B0000}"/>
    <cellStyle name="Normal 2 26" xfId="13408" xr:uid="{00000000-0005-0000-0000-0000E53B0000}"/>
    <cellStyle name="Normal 2 26 2" xfId="13409" xr:uid="{00000000-0005-0000-0000-0000E63B0000}"/>
    <cellStyle name="Normal 2 26 2 2" xfId="21533" xr:uid="{00000000-0005-0000-0000-0000E73B0000}"/>
    <cellStyle name="Normal 2 26 3" xfId="13410" xr:uid="{00000000-0005-0000-0000-0000E83B0000}"/>
    <cellStyle name="Normal 2 26 3 2" xfId="21534" xr:uid="{00000000-0005-0000-0000-0000E93B0000}"/>
    <cellStyle name="Normal 2 27" xfId="13411" xr:uid="{00000000-0005-0000-0000-0000EA3B0000}"/>
    <cellStyle name="Normal 2 27 2" xfId="13412" xr:uid="{00000000-0005-0000-0000-0000EB3B0000}"/>
    <cellStyle name="Normal 2 27 2 2" xfId="13413" xr:uid="{00000000-0005-0000-0000-0000EC3B0000}"/>
    <cellStyle name="Normal 2 27 2 2 2" xfId="13414" xr:uid="{00000000-0005-0000-0000-0000ED3B0000}"/>
    <cellStyle name="Normal 2 27 2 2 2 2" xfId="21537" xr:uid="{00000000-0005-0000-0000-0000EE3B0000}"/>
    <cellStyle name="Normal 2 27 2 2 3" xfId="21536" xr:uid="{00000000-0005-0000-0000-0000EF3B0000}"/>
    <cellStyle name="Normal 2 27 2 3" xfId="13415" xr:uid="{00000000-0005-0000-0000-0000F03B0000}"/>
    <cellStyle name="Normal 2 27 2 3 2" xfId="21538" xr:uid="{00000000-0005-0000-0000-0000F13B0000}"/>
    <cellStyle name="Normal 2 27 2 4" xfId="21535" xr:uid="{00000000-0005-0000-0000-0000F23B0000}"/>
    <cellStyle name="Normal 2 27 3" xfId="13416" xr:uid="{00000000-0005-0000-0000-0000F33B0000}"/>
    <cellStyle name="Normal 2 27 3 2" xfId="13417" xr:uid="{00000000-0005-0000-0000-0000F43B0000}"/>
    <cellStyle name="Normal 2 27 3 2 2" xfId="21540" xr:uid="{00000000-0005-0000-0000-0000F53B0000}"/>
    <cellStyle name="Normal 2 27 3 3" xfId="21539" xr:uid="{00000000-0005-0000-0000-0000F63B0000}"/>
    <cellStyle name="Normal 2 27 4" xfId="13418" xr:uid="{00000000-0005-0000-0000-0000F73B0000}"/>
    <cellStyle name="Normal 2 27 4 2" xfId="21541" xr:uid="{00000000-0005-0000-0000-0000F83B0000}"/>
    <cellStyle name="Normal 2 27 5" xfId="13419" xr:uid="{00000000-0005-0000-0000-0000F93B0000}"/>
    <cellStyle name="Normal 2 27 5 2" xfId="21542" xr:uid="{00000000-0005-0000-0000-0000FA3B0000}"/>
    <cellStyle name="Normal 2 27 6" xfId="13420" xr:uid="{00000000-0005-0000-0000-0000FB3B0000}"/>
    <cellStyle name="Normal 2 27 6 2" xfId="21543" xr:uid="{00000000-0005-0000-0000-0000FC3B0000}"/>
    <cellStyle name="Normal 2 28" xfId="13421" xr:uid="{00000000-0005-0000-0000-0000FD3B0000}"/>
    <cellStyle name="Normal 2 28 2" xfId="13422" xr:uid="{00000000-0005-0000-0000-0000FE3B0000}"/>
    <cellStyle name="Normal 2 28 2 2" xfId="21544" xr:uid="{00000000-0005-0000-0000-0000FF3B0000}"/>
    <cellStyle name="Normal 2 28 3" xfId="13423" xr:uid="{00000000-0005-0000-0000-0000003C0000}"/>
    <cellStyle name="Normal 2 28 3 2" xfId="21545" xr:uid="{00000000-0005-0000-0000-0000013C0000}"/>
    <cellStyle name="Normal 2 29" xfId="13424" xr:uid="{00000000-0005-0000-0000-0000023C0000}"/>
    <cellStyle name="Normal 2 29 2" xfId="13425" xr:uid="{00000000-0005-0000-0000-0000033C0000}"/>
    <cellStyle name="Normal 2 29 2 2" xfId="21546" xr:uid="{00000000-0005-0000-0000-0000043C0000}"/>
    <cellStyle name="Normal 2 29 3" xfId="13426" xr:uid="{00000000-0005-0000-0000-0000053C0000}"/>
    <cellStyle name="Normal 2 29 3 2" xfId="21547" xr:uid="{00000000-0005-0000-0000-0000063C0000}"/>
    <cellStyle name="Normal 2 3" xfId="13427" xr:uid="{00000000-0005-0000-0000-0000073C0000}"/>
    <cellStyle name="Normal 2 3 10" xfId="13428" xr:uid="{00000000-0005-0000-0000-0000083C0000}"/>
    <cellStyle name="Normal 2 3 10 2" xfId="21548" xr:uid="{00000000-0005-0000-0000-0000093C0000}"/>
    <cellStyle name="Normal 2 3 2" xfId="13429" xr:uid="{00000000-0005-0000-0000-00000A3C0000}"/>
    <cellStyle name="Normal 2 3 2 2" xfId="13430" xr:uid="{00000000-0005-0000-0000-00000B3C0000}"/>
    <cellStyle name="Normal 2 3 2 2 2" xfId="13431" xr:uid="{00000000-0005-0000-0000-00000C3C0000}"/>
    <cellStyle name="Normal 2 3 2 2 2 2" xfId="13432" xr:uid="{00000000-0005-0000-0000-00000D3C0000}"/>
    <cellStyle name="Normal 2 3 2 2 2 2 2" xfId="21552" xr:uid="{00000000-0005-0000-0000-00000E3C0000}"/>
    <cellStyle name="Normal 2 3 2 2 2 3" xfId="13433" xr:uid="{00000000-0005-0000-0000-00000F3C0000}"/>
    <cellStyle name="Normal 2 3 2 2 2 3 2" xfId="21553" xr:uid="{00000000-0005-0000-0000-0000103C0000}"/>
    <cellStyle name="Normal 2 3 2 2 2 4" xfId="13434" xr:uid="{00000000-0005-0000-0000-0000113C0000}"/>
    <cellStyle name="Normal 2 3 2 2 2 5" xfId="13435" xr:uid="{00000000-0005-0000-0000-0000123C0000}"/>
    <cellStyle name="Normal 2 3 2 2 2 6" xfId="21551" xr:uid="{00000000-0005-0000-0000-0000133C0000}"/>
    <cellStyle name="Normal 2 3 2 2 3" xfId="13436" xr:uid="{00000000-0005-0000-0000-0000143C0000}"/>
    <cellStyle name="Normal 2 3 2 2 3 2" xfId="21554" xr:uid="{00000000-0005-0000-0000-0000153C0000}"/>
    <cellStyle name="Normal 2 3 2 2 4" xfId="13437" xr:uid="{00000000-0005-0000-0000-0000163C0000}"/>
    <cellStyle name="Normal 2 3 2 2 4 2" xfId="21555" xr:uid="{00000000-0005-0000-0000-0000173C0000}"/>
    <cellStyle name="Normal 2 3 2 2 5" xfId="13438" xr:uid="{00000000-0005-0000-0000-0000183C0000}"/>
    <cellStyle name="Normal 2 3 2 2 6" xfId="13439" xr:uid="{00000000-0005-0000-0000-0000193C0000}"/>
    <cellStyle name="Normal 2 3 2 2 7" xfId="21550" xr:uid="{00000000-0005-0000-0000-00001A3C0000}"/>
    <cellStyle name="Normal 2 3 2 3" xfId="13440" xr:uid="{00000000-0005-0000-0000-00001B3C0000}"/>
    <cellStyle name="Normal 2 3 2 3 2" xfId="13441" xr:uid="{00000000-0005-0000-0000-00001C3C0000}"/>
    <cellStyle name="Normal 2 3 2 3 2 2" xfId="21557" xr:uid="{00000000-0005-0000-0000-00001D3C0000}"/>
    <cellStyle name="Normal 2 3 2 3 3" xfId="13442" xr:uid="{00000000-0005-0000-0000-00001E3C0000}"/>
    <cellStyle name="Normal 2 3 2 3 3 2" xfId="21558" xr:uid="{00000000-0005-0000-0000-00001F3C0000}"/>
    <cellStyle name="Normal 2 3 2 3 4" xfId="13443" xr:uid="{00000000-0005-0000-0000-0000203C0000}"/>
    <cellStyle name="Normal 2 3 2 3 5" xfId="13444" xr:uid="{00000000-0005-0000-0000-0000213C0000}"/>
    <cellStyle name="Normal 2 3 2 3 6" xfId="21556" xr:uid="{00000000-0005-0000-0000-0000223C0000}"/>
    <cellStyle name="Normal 2 3 2 4" xfId="13445" xr:uid="{00000000-0005-0000-0000-0000233C0000}"/>
    <cellStyle name="Normal 2 3 2 4 2" xfId="21559" xr:uid="{00000000-0005-0000-0000-0000243C0000}"/>
    <cellStyle name="Normal 2 3 2 5" xfId="13446" xr:uid="{00000000-0005-0000-0000-0000253C0000}"/>
    <cellStyle name="Normal 2 3 2 5 2" xfId="21560" xr:uid="{00000000-0005-0000-0000-0000263C0000}"/>
    <cellStyle name="Normal 2 3 2 6" xfId="13447" xr:uid="{00000000-0005-0000-0000-0000273C0000}"/>
    <cellStyle name="Normal 2 3 2 7" xfId="13448" xr:uid="{00000000-0005-0000-0000-0000283C0000}"/>
    <cellStyle name="Normal 2 3 2 8" xfId="21549" xr:uid="{00000000-0005-0000-0000-0000293C0000}"/>
    <cellStyle name="Normal 2 3 3" xfId="13449" xr:uid="{00000000-0005-0000-0000-00002A3C0000}"/>
    <cellStyle name="Normal 2 3 3 2" xfId="13450" xr:uid="{00000000-0005-0000-0000-00002B3C0000}"/>
    <cellStyle name="Normal 2 3 3 2 2" xfId="13451" xr:uid="{00000000-0005-0000-0000-00002C3C0000}"/>
    <cellStyle name="Normal 2 3 3 2 2 2" xfId="21563" xr:uid="{00000000-0005-0000-0000-00002D3C0000}"/>
    <cellStyle name="Normal 2 3 3 2 3" xfId="13452" xr:uid="{00000000-0005-0000-0000-00002E3C0000}"/>
    <cellStyle name="Normal 2 3 3 2 3 2" xfId="21564" xr:uid="{00000000-0005-0000-0000-00002F3C0000}"/>
    <cellStyle name="Normal 2 3 3 2 4" xfId="13453" xr:uid="{00000000-0005-0000-0000-0000303C0000}"/>
    <cellStyle name="Normal 2 3 3 2 5" xfId="13454" xr:uid="{00000000-0005-0000-0000-0000313C0000}"/>
    <cellStyle name="Normal 2 3 3 2 6" xfId="21562" xr:uid="{00000000-0005-0000-0000-0000323C0000}"/>
    <cellStyle name="Normal 2 3 3 3" xfId="13455" xr:uid="{00000000-0005-0000-0000-0000333C0000}"/>
    <cellStyle name="Normal 2 3 3 3 2" xfId="21565" xr:uid="{00000000-0005-0000-0000-0000343C0000}"/>
    <cellStyle name="Normal 2 3 3 4" xfId="13456" xr:uid="{00000000-0005-0000-0000-0000353C0000}"/>
    <cellStyle name="Normal 2 3 3 4 2" xfId="21566" xr:uid="{00000000-0005-0000-0000-0000363C0000}"/>
    <cellStyle name="Normal 2 3 3 5" xfId="13457" xr:uid="{00000000-0005-0000-0000-0000373C0000}"/>
    <cellStyle name="Normal 2 3 3 6" xfId="13458" xr:uid="{00000000-0005-0000-0000-0000383C0000}"/>
    <cellStyle name="Normal 2 3 3 7" xfId="21561" xr:uid="{00000000-0005-0000-0000-0000393C0000}"/>
    <cellStyle name="Normal 2 3 4" xfId="13459" xr:uid="{00000000-0005-0000-0000-00003A3C0000}"/>
    <cellStyle name="Normal 2 3 4 2" xfId="13460" xr:uid="{00000000-0005-0000-0000-00003B3C0000}"/>
    <cellStyle name="Normal 2 3 4 2 2" xfId="21568" xr:uid="{00000000-0005-0000-0000-00003C3C0000}"/>
    <cellStyle name="Normal 2 3 4 3" xfId="13461" xr:uid="{00000000-0005-0000-0000-00003D3C0000}"/>
    <cellStyle name="Normal 2 3 4 3 2" xfId="21569" xr:uid="{00000000-0005-0000-0000-00003E3C0000}"/>
    <cellStyle name="Normal 2 3 4 4" xfId="13462" xr:uid="{00000000-0005-0000-0000-00003F3C0000}"/>
    <cellStyle name="Normal 2 3 4 5" xfId="13463" xr:uid="{00000000-0005-0000-0000-0000403C0000}"/>
    <cellStyle name="Normal 2 3 4 6" xfId="21567" xr:uid="{00000000-0005-0000-0000-0000413C0000}"/>
    <cellStyle name="Normal 2 3 5" xfId="13464" xr:uid="{00000000-0005-0000-0000-0000423C0000}"/>
    <cellStyle name="Normal 2 3 5 2" xfId="21570" xr:uid="{00000000-0005-0000-0000-0000433C0000}"/>
    <cellStyle name="Normal 2 3 6" xfId="13465" xr:uid="{00000000-0005-0000-0000-0000443C0000}"/>
    <cellStyle name="Normal 2 3 6 2" xfId="21571" xr:uid="{00000000-0005-0000-0000-0000453C0000}"/>
    <cellStyle name="Normal 2 3 7" xfId="13466" xr:uid="{00000000-0005-0000-0000-0000463C0000}"/>
    <cellStyle name="Normal 2 3 7 2" xfId="13467" xr:uid="{00000000-0005-0000-0000-0000473C0000}"/>
    <cellStyle name="Normal 2 3 7 3" xfId="21572" xr:uid="{00000000-0005-0000-0000-0000483C0000}"/>
    <cellStyle name="Normal 2 3 8" xfId="13468" xr:uid="{00000000-0005-0000-0000-0000493C0000}"/>
    <cellStyle name="Normal 2 3 8 2" xfId="13469" xr:uid="{00000000-0005-0000-0000-00004A3C0000}"/>
    <cellStyle name="Normal 2 3 8 3" xfId="21573" xr:uid="{00000000-0005-0000-0000-00004B3C0000}"/>
    <cellStyle name="Normal 2 3 9" xfId="13470" xr:uid="{00000000-0005-0000-0000-00004C3C0000}"/>
    <cellStyle name="Normal 2 3 9 2" xfId="21574" xr:uid="{00000000-0005-0000-0000-00004D3C0000}"/>
    <cellStyle name="Normal 2 30" xfId="13471" xr:uid="{00000000-0005-0000-0000-00004E3C0000}"/>
    <cellStyle name="Normal 2 30 2" xfId="13472" xr:uid="{00000000-0005-0000-0000-00004F3C0000}"/>
    <cellStyle name="Normal 2 30 2 2" xfId="21575" xr:uid="{00000000-0005-0000-0000-0000503C0000}"/>
    <cellStyle name="Normal 2 30 3" xfId="13473" xr:uid="{00000000-0005-0000-0000-0000513C0000}"/>
    <cellStyle name="Normal 2 30 3 2" xfId="21576" xr:uid="{00000000-0005-0000-0000-0000523C0000}"/>
    <cellStyle name="Normal 2 31" xfId="13474" xr:uid="{00000000-0005-0000-0000-0000533C0000}"/>
    <cellStyle name="Normal 2 32" xfId="13475" xr:uid="{00000000-0005-0000-0000-0000543C0000}"/>
    <cellStyle name="Normal 2 33" xfId="13476" xr:uid="{00000000-0005-0000-0000-0000553C0000}"/>
    <cellStyle name="Normal 2 34" xfId="13477" xr:uid="{00000000-0005-0000-0000-0000563C0000}"/>
    <cellStyle name="Normal 2 35" xfId="13478" xr:uid="{00000000-0005-0000-0000-0000573C0000}"/>
    <cellStyle name="Normal 2 36" xfId="13479" xr:uid="{00000000-0005-0000-0000-0000583C0000}"/>
    <cellStyle name="Normal 2 37" xfId="13480" xr:uid="{00000000-0005-0000-0000-0000593C0000}"/>
    <cellStyle name="Normal 2 38" xfId="13481" xr:uid="{00000000-0005-0000-0000-00005A3C0000}"/>
    <cellStyle name="Normal 2 39" xfId="13482" xr:uid="{00000000-0005-0000-0000-00005B3C0000}"/>
    <cellStyle name="Normal 2 4" xfId="13483" xr:uid="{00000000-0005-0000-0000-00005C3C0000}"/>
    <cellStyle name="Normal 2 4 2" xfId="13484" xr:uid="{00000000-0005-0000-0000-00005D3C0000}"/>
    <cellStyle name="Normal 2 4 2 2" xfId="13485" xr:uid="{00000000-0005-0000-0000-00005E3C0000}"/>
    <cellStyle name="Normal 2 4 2 2 2" xfId="13486" xr:uid="{00000000-0005-0000-0000-00005F3C0000}"/>
    <cellStyle name="Normal 2 4 2 2 2 2" xfId="21579" xr:uid="{00000000-0005-0000-0000-0000603C0000}"/>
    <cellStyle name="Normal 2 4 2 2 3" xfId="13487" xr:uid="{00000000-0005-0000-0000-0000613C0000}"/>
    <cellStyle name="Normal 2 4 2 2 3 2" xfId="21580" xr:uid="{00000000-0005-0000-0000-0000623C0000}"/>
    <cellStyle name="Normal 2 4 2 2 4" xfId="13488" xr:uid="{00000000-0005-0000-0000-0000633C0000}"/>
    <cellStyle name="Normal 2 4 2 2 5" xfId="13489" xr:uid="{00000000-0005-0000-0000-0000643C0000}"/>
    <cellStyle name="Normal 2 4 2 2 6" xfId="21578" xr:uid="{00000000-0005-0000-0000-0000653C0000}"/>
    <cellStyle name="Normal 2 4 2 3" xfId="13490" xr:uid="{00000000-0005-0000-0000-0000663C0000}"/>
    <cellStyle name="Normal 2 4 2 3 2" xfId="21581" xr:uid="{00000000-0005-0000-0000-0000673C0000}"/>
    <cellStyle name="Normal 2 4 2 4" xfId="13491" xr:uid="{00000000-0005-0000-0000-0000683C0000}"/>
    <cellStyle name="Normal 2 4 2 4 2" xfId="21582" xr:uid="{00000000-0005-0000-0000-0000693C0000}"/>
    <cellStyle name="Normal 2 4 2 5" xfId="13492" xr:uid="{00000000-0005-0000-0000-00006A3C0000}"/>
    <cellStyle name="Normal 2 4 2 6" xfId="13493" xr:uid="{00000000-0005-0000-0000-00006B3C0000}"/>
    <cellStyle name="Normal 2 4 2 7" xfId="21577" xr:uid="{00000000-0005-0000-0000-00006C3C0000}"/>
    <cellStyle name="Normal 2 4 3" xfId="13494" xr:uid="{00000000-0005-0000-0000-00006D3C0000}"/>
    <cellStyle name="Normal 2 4 3 2" xfId="13495" xr:uid="{00000000-0005-0000-0000-00006E3C0000}"/>
    <cellStyle name="Normal 2 4 3 2 2" xfId="21584" xr:uid="{00000000-0005-0000-0000-00006F3C0000}"/>
    <cellStyle name="Normal 2 4 3 3" xfId="13496" xr:uid="{00000000-0005-0000-0000-0000703C0000}"/>
    <cellStyle name="Normal 2 4 3 3 2" xfId="21585" xr:uid="{00000000-0005-0000-0000-0000713C0000}"/>
    <cellStyle name="Normal 2 4 3 4" xfId="13497" xr:uid="{00000000-0005-0000-0000-0000723C0000}"/>
    <cellStyle name="Normal 2 4 3 5" xfId="13498" xr:uid="{00000000-0005-0000-0000-0000733C0000}"/>
    <cellStyle name="Normal 2 4 3 6" xfId="21583" xr:uid="{00000000-0005-0000-0000-0000743C0000}"/>
    <cellStyle name="Normal 2 4 4" xfId="13499" xr:uid="{00000000-0005-0000-0000-0000753C0000}"/>
    <cellStyle name="Normal 2 4 4 2" xfId="13500" xr:uid="{00000000-0005-0000-0000-0000763C0000}"/>
    <cellStyle name="Normal 2 4 4 2 2" xfId="21587" xr:uid="{00000000-0005-0000-0000-0000773C0000}"/>
    <cellStyle name="Normal 2 4 4 3" xfId="21586" xr:uid="{00000000-0005-0000-0000-0000783C0000}"/>
    <cellStyle name="Normal 2 4 5" xfId="13501" xr:uid="{00000000-0005-0000-0000-0000793C0000}"/>
    <cellStyle name="Normal 2 4 5 2" xfId="21588" xr:uid="{00000000-0005-0000-0000-00007A3C0000}"/>
    <cellStyle name="Normal 2 4 6" xfId="13502" xr:uid="{00000000-0005-0000-0000-00007B3C0000}"/>
    <cellStyle name="Normal 2 4 6 2" xfId="13503" xr:uid="{00000000-0005-0000-0000-00007C3C0000}"/>
    <cellStyle name="Normal 2 4 6 3" xfId="21589" xr:uid="{00000000-0005-0000-0000-00007D3C0000}"/>
    <cellStyle name="Normal 2 4 7" xfId="13504" xr:uid="{00000000-0005-0000-0000-00007E3C0000}"/>
    <cellStyle name="Normal 2 4 7 2" xfId="13505" xr:uid="{00000000-0005-0000-0000-00007F3C0000}"/>
    <cellStyle name="Normal 2 4 7 3" xfId="21590" xr:uid="{00000000-0005-0000-0000-0000803C0000}"/>
    <cellStyle name="Normal 2 4 8" xfId="13506" xr:uid="{00000000-0005-0000-0000-0000813C0000}"/>
    <cellStyle name="Normal 2 4 8 2" xfId="21591" xr:uid="{00000000-0005-0000-0000-0000823C0000}"/>
    <cellStyle name="Normal 2 40" xfId="13507" xr:uid="{00000000-0005-0000-0000-0000833C0000}"/>
    <cellStyle name="Normal 2 41" xfId="13508" xr:uid="{00000000-0005-0000-0000-0000843C0000}"/>
    <cellStyle name="Normal 2 42" xfId="13509" xr:uid="{00000000-0005-0000-0000-0000853C0000}"/>
    <cellStyle name="Normal 2 43" xfId="13510" xr:uid="{00000000-0005-0000-0000-0000863C0000}"/>
    <cellStyle name="Normal 2 44" xfId="13511" xr:uid="{00000000-0005-0000-0000-0000873C0000}"/>
    <cellStyle name="Normal 2 44 2" xfId="21592" xr:uid="{00000000-0005-0000-0000-0000883C0000}"/>
    <cellStyle name="Normal 2 45" xfId="13512" xr:uid="{00000000-0005-0000-0000-0000893C0000}"/>
    <cellStyle name="Normal 2 45 2" xfId="21593" xr:uid="{00000000-0005-0000-0000-00008A3C0000}"/>
    <cellStyle name="Normal 2 46" xfId="13513" xr:uid="{00000000-0005-0000-0000-00008B3C0000}"/>
    <cellStyle name="Normal 2 47" xfId="13514" xr:uid="{00000000-0005-0000-0000-00008C3C0000}"/>
    <cellStyle name="Normal 2 5" xfId="13515" xr:uid="{00000000-0005-0000-0000-00008D3C0000}"/>
    <cellStyle name="Normal 2 5 2" xfId="13516" xr:uid="{00000000-0005-0000-0000-00008E3C0000}"/>
    <cellStyle name="Normal 2 5 2 2" xfId="13517" xr:uid="{00000000-0005-0000-0000-00008F3C0000}"/>
    <cellStyle name="Normal 2 5 2 2 2" xfId="21595" xr:uid="{00000000-0005-0000-0000-0000903C0000}"/>
    <cellStyle name="Normal 2 5 2 3" xfId="13518" xr:uid="{00000000-0005-0000-0000-0000913C0000}"/>
    <cellStyle name="Normal 2 5 2 3 2" xfId="21596" xr:uid="{00000000-0005-0000-0000-0000923C0000}"/>
    <cellStyle name="Normal 2 5 2 4" xfId="13519" xr:uid="{00000000-0005-0000-0000-0000933C0000}"/>
    <cellStyle name="Normal 2 5 2 5" xfId="13520" xr:uid="{00000000-0005-0000-0000-0000943C0000}"/>
    <cellStyle name="Normal 2 5 2 6" xfId="21594" xr:uid="{00000000-0005-0000-0000-0000953C0000}"/>
    <cellStyle name="Normal 2 5 3" xfId="13521" xr:uid="{00000000-0005-0000-0000-0000963C0000}"/>
    <cellStyle name="Normal 2 5 3 2" xfId="13522" xr:uid="{00000000-0005-0000-0000-0000973C0000}"/>
    <cellStyle name="Normal 2 5 3 2 2" xfId="21598" xr:uid="{00000000-0005-0000-0000-0000983C0000}"/>
    <cellStyle name="Normal 2 5 3 3" xfId="21597" xr:uid="{00000000-0005-0000-0000-0000993C0000}"/>
    <cellStyle name="Normal 2 5 4" xfId="13523" xr:uid="{00000000-0005-0000-0000-00009A3C0000}"/>
    <cellStyle name="Normal 2 5 4 2" xfId="13524" xr:uid="{00000000-0005-0000-0000-00009B3C0000}"/>
    <cellStyle name="Normal 2 5 4 2 2" xfId="21600" xr:uid="{00000000-0005-0000-0000-00009C3C0000}"/>
    <cellStyle name="Normal 2 5 4 3" xfId="21599" xr:uid="{00000000-0005-0000-0000-00009D3C0000}"/>
    <cellStyle name="Normal 2 5 5" xfId="13525" xr:uid="{00000000-0005-0000-0000-00009E3C0000}"/>
    <cellStyle name="Normal 2 5 5 2" xfId="13526" xr:uid="{00000000-0005-0000-0000-00009F3C0000}"/>
    <cellStyle name="Normal 2 5 5 3" xfId="21601" xr:uid="{00000000-0005-0000-0000-0000A03C0000}"/>
    <cellStyle name="Normal 2 5 6" xfId="13527" xr:uid="{00000000-0005-0000-0000-0000A13C0000}"/>
    <cellStyle name="Normal 2 5 6 2" xfId="13528" xr:uid="{00000000-0005-0000-0000-0000A23C0000}"/>
    <cellStyle name="Normal 2 5 6 3" xfId="21602" xr:uid="{00000000-0005-0000-0000-0000A33C0000}"/>
    <cellStyle name="Normal 2 5 7" xfId="13529" xr:uid="{00000000-0005-0000-0000-0000A43C0000}"/>
    <cellStyle name="Normal 2 5 7 2" xfId="21603" xr:uid="{00000000-0005-0000-0000-0000A53C0000}"/>
    <cellStyle name="Normal 2 5 8" xfId="13530" xr:uid="{00000000-0005-0000-0000-0000A63C0000}"/>
    <cellStyle name="Normal 2 5 8 2" xfId="21604" xr:uid="{00000000-0005-0000-0000-0000A73C0000}"/>
    <cellStyle name="Normal 2 6" xfId="13531" xr:uid="{00000000-0005-0000-0000-0000A83C0000}"/>
    <cellStyle name="Normal 2 6 10" xfId="13532" xr:uid="{00000000-0005-0000-0000-0000A93C0000}"/>
    <cellStyle name="Normal 2 6 10 2" xfId="21605" xr:uid="{00000000-0005-0000-0000-0000AA3C0000}"/>
    <cellStyle name="Normal 2 6 11" xfId="13533" xr:uid="{00000000-0005-0000-0000-0000AB3C0000}"/>
    <cellStyle name="Normal 2 6 11 2" xfId="21606" xr:uid="{00000000-0005-0000-0000-0000AC3C0000}"/>
    <cellStyle name="Normal 2 6 2" xfId="13534" xr:uid="{00000000-0005-0000-0000-0000AD3C0000}"/>
    <cellStyle name="Normal 2 6 2 10" xfId="21607" xr:uid="{00000000-0005-0000-0000-0000AE3C0000}"/>
    <cellStyle name="Normal 2 6 2 2" xfId="13535" xr:uid="{00000000-0005-0000-0000-0000AF3C0000}"/>
    <cellStyle name="Normal 2 6 2 2 2" xfId="13536" xr:uid="{00000000-0005-0000-0000-0000B03C0000}"/>
    <cellStyle name="Normal 2 6 2 2 2 2" xfId="13537" xr:uid="{00000000-0005-0000-0000-0000B13C0000}"/>
    <cellStyle name="Normal 2 6 2 2 2 2 2" xfId="21610" xr:uid="{00000000-0005-0000-0000-0000B23C0000}"/>
    <cellStyle name="Normal 2 6 2 2 2 3" xfId="13538" xr:uid="{00000000-0005-0000-0000-0000B33C0000}"/>
    <cellStyle name="Normal 2 6 2 2 2 3 2" xfId="21611" xr:uid="{00000000-0005-0000-0000-0000B43C0000}"/>
    <cellStyle name="Normal 2 6 2 2 2 4" xfId="21609" xr:uid="{00000000-0005-0000-0000-0000B53C0000}"/>
    <cellStyle name="Normal 2 6 2 2 3" xfId="13539" xr:uid="{00000000-0005-0000-0000-0000B63C0000}"/>
    <cellStyle name="Normal 2 6 2 2 3 2" xfId="13540" xr:uid="{00000000-0005-0000-0000-0000B73C0000}"/>
    <cellStyle name="Normal 2 6 2 2 3 2 2" xfId="21613" xr:uid="{00000000-0005-0000-0000-0000B83C0000}"/>
    <cellStyle name="Normal 2 6 2 2 3 3" xfId="21612" xr:uid="{00000000-0005-0000-0000-0000B93C0000}"/>
    <cellStyle name="Normal 2 6 2 2 4" xfId="13541" xr:uid="{00000000-0005-0000-0000-0000BA3C0000}"/>
    <cellStyle name="Normal 2 6 2 2 4 2" xfId="21614" xr:uid="{00000000-0005-0000-0000-0000BB3C0000}"/>
    <cellStyle name="Normal 2 6 2 2 5" xfId="21608" xr:uid="{00000000-0005-0000-0000-0000BC3C0000}"/>
    <cellStyle name="Normal 2 6 2 3" xfId="13542" xr:uid="{00000000-0005-0000-0000-0000BD3C0000}"/>
    <cellStyle name="Normal 2 6 2 3 2" xfId="13543" xr:uid="{00000000-0005-0000-0000-0000BE3C0000}"/>
    <cellStyle name="Normal 2 6 2 3 2 2" xfId="13544" xr:uid="{00000000-0005-0000-0000-0000BF3C0000}"/>
    <cellStyle name="Normal 2 6 2 3 2 2 2" xfId="21617" xr:uid="{00000000-0005-0000-0000-0000C03C0000}"/>
    <cellStyle name="Normal 2 6 2 3 2 3" xfId="21616" xr:uid="{00000000-0005-0000-0000-0000C13C0000}"/>
    <cellStyle name="Normal 2 6 2 3 3" xfId="13545" xr:uid="{00000000-0005-0000-0000-0000C23C0000}"/>
    <cellStyle name="Normal 2 6 2 3 3 2" xfId="21618" xr:uid="{00000000-0005-0000-0000-0000C33C0000}"/>
    <cellStyle name="Normal 2 6 2 3 4" xfId="21615" xr:uid="{00000000-0005-0000-0000-0000C43C0000}"/>
    <cellStyle name="Normal 2 6 2 4" xfId="13546" xr:uid="{00000000-0005-0000-0000-0000C53C0000}"/>
    <cellStyle name="Normal 2 6 2 4 2" xfId="13547" xr:uid="{00000000-0005-0000-0000-0000C63C0000}"/>
    <cellStyle name="Normal 2 6 2 4 2 2" xfId="21620" xr:uid="{00000000-0005-0000-0000-0000C73C0000}"/>
    <cellStyle name="Normal 2 6 2 4 3" xfId="21619" xr:uid="{00000000-0005-0000-0000-0000C83C0000}"/>
    <cellStyle name="Normal 2 6 2 5" xfId="13548" xr:uid="{00000000-0005-0000-0000-0000C93C0000}"/>
    <cellStyle name="Normal 2 6 2 5 2" xfId="21621" xr:uid="{00000000-0005-0000-0000-0000CA3C0000}"/>
    <cellStyle name="Normal 2 6 2 6" xfId="13549" xr:uid="{00000000-0005-0000-0000-0000CB3C0000}"/>
    <cellStyle name="Normal 2 6 2 6 2" xfId="21622" xr:uid="{00000000-0005-0000-0000-0000CC3C0000}"/>
    <cellStyle name="Normal 2 6 2 7" xfId="13550" xr:uid="{00000000-0005-0000-0000-0000CD3C0000}"/>
    <cellStyle name="Normal 2 6 2 7 2" xfId="21623" xr:uid="{00000000-0005-0000-0000-0000CE3C0000}"/>
    <cellStyle name="Normal 2 6 2 8" xfId="13551" xr:uid="{00000000-0005-0000-0000-0000CF3C0000}"/>
    <cellStyle name="Normal 2 6 2 8 2" xfId="21624" xr:uid="{00000000-0005-0000-0000-0000D03C0000}"/>
    <cellStyle name="Normal 2 6 2 9" xfId="13552" xr:uid="{00000000-0005-0000-0000-0000D13C0000}"/>
    <cellStyle name="Normal 2 6 3" xfId="13553" xr:uid="{00000000-0005-0000-0000-0000D23C0000}"/>
    <cellStyle name="Normal 2 6 3 2" xfId="13554" xr:uid="{00000000-0005-0000-0000-0000D33C0000}"/>
    <cellStyle name="Normal 2 6 3 2 2" xfId="13555" xr:uid="{00000000-0005-0000-0000-0000D43C0000}"/>
    <cellStyle name="Normal 2 6 3 2 2 2" xfId="21627" xr:uid="{00000000-0005-0000-0000-0000D53C0000}"/>
    <cellStyle name="Normal 2 6 3 2 3" xfId="13556" xr:uid="{00000000-0005-0000-0000-0000D63C0000}"/>
    <cellStyle name="Normal 2 6 3 2 3 2" xfId="21628" xr:uid="{00000000-0005-0000-0000-0000D73C0000}"/>
    <cellStyle name="Normal 2 6 3 2 4" xfId="21626" xr:uid="{00000000-0005-0000-0000-0000D83C0000}"/>
    <cellStyle name="Normal 2 6 3 3" xfId="13557" xr:uid="{00000000-0005-0000-0000-0000D93C0000}"/>
    <cellStyle name="Normal 2 6 3 3 2" xfId="13558" xr:uid="{00000000-0005-0000-0000-0000DA3C0000}"/>
    <cellStyle name="Normal 2 6 3 3 2 2" xfId="21630" xr:uid="{00000000-0005-0000-0000-0000DB3C0000}"/>
    <cellStyle name="Normal 2 6 3 3 3" xfId="21629" xr:uid="{00000000-0005-0000-0000-0000DC3C0000}"/>
    <cellStyle name="Normal 2 6 3 4" xfId="13559" xr:uid="{00000000-0005-0000-0000-0000DD3C0000}"/>
    <cellStyle name="Normal 2 6 3 4 2" xfId="21631" xr:uid="{00000000-0005-0000-0000-0000DE3C0000}"/>
    <cellStyle name="Normal 2 6 3 5" xfId="13560" xr:uid="{00000000-0005-0000-0000-0000DF3C0000}"/>
    <cellStyle name="Normal 2 6 3 5 2" xfId="21632" xr:uid="{00000000-0005-0000-0000-0000E03C0000}"/>
    <cellStyle name="Normal 2 6 3 6" xfId="21625" xr:uid="{00000000-0005-0000-0000-0000E13C0000}"/>
    <cellStyle name="Normal 2 6 4" xfId="13561" xr:uid="{00000000-0005-0000-0000-0000E23C0000}"/>
    <cellStyle name="Normal 2 6 4 2" xfId="13562" xr:uid="{00000000-0005-0000-0000-0000E33C0000}"/>
    <cellStyle name="Normal 2 6 4 2 2" xfId="13563" xr:uid="{00000000-0005-0000-0000-0000E43C0000}"/>
    <cellStyle name="Normal 2 6 4 2 2 2" xfId="21635" xr:uid="{00000000-0005-0000-0000-0000E53C0000}"/>
    <cellStyle name="Normal 2 6 4 2 3" xfId="21634" xr:uid="{00000000-0005-0000-0000-0000E63C0000}"/>
    <cellStyle name="Normal 2 6 4 3" xfId="13564" xr:uid="{00000000-0005-0000-0000-0000E73C0000}"/>
    <cellStyle name="Normal 2 6 4 3 2" xfId="21636" xr:uid="{00000000-0005-0000-0000-0000E83C0000}"/>
    <cellStyle name="Normal 2 6 4 4" xfId="13565" xr:uid="{00000000-0005-0000-0000-0000E93C0000}"/>
    <cellStyle name="Normal 2 6 4 4 2" xfId="21637" xr:uid="{00000000-0005-0000-0000-0000EA3C0000}"/>
    <cellStyle name="Normal 2 6 4 5" xfId="21633" xr:uid="{00000000-0005-0000-0000-0000EB3C0000}"/>
    <cellStyle name="Normal 2 6 5" xfId="13566" xr:uid="{00000000-0005-0000-0000-0000EC3C0000}"/>
    <cellStyle name="Normal 2 6 5 2" xfId="13567" xr:uid="{00000000-0005-0000-0000-0000ED3C0000}"/>
    <cellStyle name="Normal 2 6 5 2 2" xfId="21639" xr:uid="{00000000-0005-0000-0000-0000EE3C0000}"/>
    <cellStyle name="Normal 2 6 5 3" xfId="21638" xr:uid="{00000000-0005-0000-0000-0000EF3C0000}"/>
    <cellStyle name="Normal 2 6 6" xfId="13568" xr:uid="{00000000-0005-0000-0000-0000F03C0000}"/>
    <cellStyle name="Normal 2 6 6 2" xfId="21640" xr:uid="{00000000-0005-0000-0000-0000F13C0000}"/>
    <cellStyle name="Normal 2 6 7" xfId="13569" xr:uid="{00000000-0005-0000-0000-0000F23C0000}"/>
    <cellStyle name="Normal 2 6 7 2" xfId="21641" xr:uid="{00000000-0005-0000-0000-0000F33C0000}"/>
    <cellStyle name="Normal 2 6 8" xfId="13570" xr:uid="{00000000-0005-0000-0000-0000F43C0000}"/>
    <cellStyle name="Normal 2 6 8 2" xfId="21642" xr:uid="{00000000-0005-0000-0000-0000F53C0000}"/>
    <cellStyle name="Normal 2 6 9" xfId="13571" xr:uid="{00000000-0005-0000-0000-0000F63C0000}"/>
    <cellStyle name="Normal 2 6 9 2" xfId="21643" xr:uid="{00000000-0005-0000-0000-0000F73C0000}"/>
    <cellStyle name="Normal 2 7" xfId="13572" xr:uid="{00000000-0005-0000-0000-0000F83C0000}"/>
    <cellStyle name="Normal 2 7 10" xfId="13573" xr:uid="{00000000-0005-0000-0000-0000F93C0000}"/>
    <cellStyle name="Normal 2 7 10 2" xfId="21644" xr:uid="{00000000-0005-0000-0000-0000FA3C0000}"/>
    <cellStyle name="Normal 2 7 2" xfId="13574" xr:uid="{00000000-0005-0000-0000-0000FB3C0000}"/>
    <cellStyle name="Normal 2 7 2 2" xfId="13575" xr:uid="{00000000-0005-0000-0000-0000FC3C0000}"/>
    <cellStyle name="Normal 2 7 2 2 2" xfId="13576" xr:uid="{00000000-0005-0000-0000-0000FD3C0000}"/>
    <cellStyle name="Normal 2 7 2 2 2 2" xfId="21647" xr:uid="{00000000-0005-0000-0000-0000FE3C0000}"/>
    <cellStyle name="Normal 2 7 2 2 3" xfId="13577" xr:uid="{00000000-0005-0000-0000-0000FF3C0000}"/>
    <cellStyle name="Normal 2 7 2 2 3 2" xfId="21648" xr:uid="{00000000-0005-0000-0000-0000003D0000}"/>
    <cellStyle name="Normal 2 7 2 2 4" xfId="21646" xr:uid="{00000000-0005-0000-0000-0000013D0000}"/>
    <cellStyle name="Normal 2 7 2 3" xfId="13578" xr:uid="{00000000-0005-0000-0000-0000023D0000}"/>
    <cellStyle name="Normal 2 7 2 3 2" xfId="13579" xr:uid="{00000000-0005-0000-0000-0000033D0000}"/>
    <cellStyle name="Normal 2 7 2 3 2 2" xfId="21650" xr:uid="{00000000-0005-0000-0000-0000043D0000}"/>
    <cellStyle name="Normal 2 7 2 3 3" xfId="21649" xr:uid="{00000000-0005-0000-0000-0000053D0000}"/>
    <cellStyle name="Normal 2 7 2 4" xfId="13580" xr:uid="{00000000-0005-0000-0000-0000063D0000}"/>
    <cellStyle name="Normal 2 7 2 4 2" xfId="21651" xr:uid="{00000000-0005-0000-0000-0000073D0000}"/>
    <cellStyle name="Normal 2 7 2 5" xfId="13581" xr:uid="{00000000-0005-0000-0000-0000083D0000}"/>
    <cellStyle name="Normal 2 7 2 5 2" xfId="21652" xr:uid="{00000000-0005-0000-0000-0000093D0000}"/>
    <cellStyle name="Normal 2 7 2 6" xfId="21645" xr:uid="{00000000-0005-0000-0000-00000A3D0000}"/>
    <cellStyle name="Normal 2 7 3" xfId="13582" xr:uid="{00000000-0005-0000-0000-00000B3D0000}"/>
    <cellStyle name="Normal 2 7 3 2" xfId="13583" xr:uid="{00000000-0005-0000-0000-00000C3D0000}"/>
    <cellStyle name="Normal 2 7 3 2 2" xfId="13584" xr:uid="{00000000-0005-0000-0000-00000D3D0000}"/>
    <cellStyle name="Normal 2 7 3 2 2 2" xfId="21655" xr:uid="{00000000-0005-0000-0000-00000E3D0000}"/>
    <cellStyle name="Normal 2 7 3 2 3" xfId="21654" xr:uid="{00000000-0005-0000-0000-00000F3D0000}"/>
    <cellStyle name="Normal 2 7 3 3" xfId="13585" xr:uid="{00000000-0005-0000-0000-0000103D0000}"/>
    <cellStyle name="Normal 2 7 3 3 2" xfId="21656" xr:uid="{00000000-0005-0000-0000-0000113D0000}"/>
    <cellStyle name="Normal 2 7 3 4" xfId="13586" xr:uid="{00000000-0005-0000-0000-0000123D0000}"/>
    <cellStyle name="Normal 2 7 3 4 2" xfId="21657" xr:uid="{00000000-0005-0000-0000-0000133D0000}"/>
    <cellStyle name="Normal 2 7 3 5" xfId="21653" xr:uid="{00000000-0005-0000-0000-0000143D0000}"/>
    <cellStyle name="Normal 2 7 4" xfId="13587" xr:uid="{00000000-0005-0000-0000-0000153D0000}"/>
    <cellStyle name="Normal 2 7 4 2" xfId="13588" xr:uid="{00000000-0005-0000-0000-0000163D0000}"/>
    <cellStyle name="Normal 2 7 4 2 2" xfId="21659" xr:uid="{00000000-0005-0000-0000-0000173D0000}"/>
    <cellStyle name="Normal 2 7 4 3" xfId="13589" xr:uid="{00000000-0005-0000-0000-0000183D0000}"/>
    <cellStyle name="Normal 2 7 4 3 2" xfId="21660" xr:uid="{00000000-0005-0000-0000-0000193D0000}"/>
    <cellStyle name="Normal 2 7 4 4" xfId="21658" xr:uid="{00000000-0005-0000-0000-00001A3D0000}"/>
    <cellStyle name="Normal 2 7 5" xfId="13590" xr:uid="{00000000-0005-0000-0000-00001B3D0000}"/>
    <cellStyle name="Normal 2 7 5 2" xfId="21661" xr:uid="{00000000-0005-0000-0000-00001C3D0000}"/>
    <cellStyle name="Normal 2 7 6" xfId="13591" xr:uid="{00000000-0005-0000-0000-00001D3D0000}"/>
    <cellStyle name="Normal 2 7 6 2" xfId="21662" xr:uid="{00000000-0005-0000-0000-00001E3D0000}"/>
    <cellStyle name="Normal 2 7 7" xfId="13592" xr:uid="{00000000-0005-0000-0000-00001F3D0000}"/>
    <cellStyle name="Normal 2 7 7 2" xfId="21663" xr:uid="{00000000-0005-0000-0000-0000203D0000}"/>
    <cellStyle name="Normal 2 7 8" xfId="13593" xr:uid="{00000000-0005-0000-0000-0000213D0000}"/>
    <cellStyle name="Normal 2 7 8 2" xfId="21664" xr:uid="{00000000-0005-0000-0000-0000223D0000}"/>
    <cellStyle name="Normal 2 7 9" xfId="13594" xr:uid="{00000000-0005-0000-0000-0000233D0000}"/>
    <cellStyle name="Normal 2 7 9 2" xfId="21665" xr:uid="{00000000-0005-0000-0000-0000243D0000}"/>
    <cellStyle name="Normal 2 8" xfId="13595" xr:uid="{00000000-0005-0000-0000-0000253D0000}"/>
    <cellStyle name="Normal 2 8 10" xfId="13596" xr:uid="{00000000-0005-0000-0000-0000263D0000}"/>
    <cellStyle name="Normal 2 8 10 2" xfId="21666" xr:uid="{00000000-0005-0000-0000-0000273D0000}"/>
    <cellStyle name="Normal 2 8 11" xfId="13597" xr:uid="{00000000-0005-0000-0000-0000283D0000}"/>
    <cellStyle name="Normal 2 8 2" xfId="13598" xr:uid="{00000000-0005-0000-0000-0000293D0000}"/>
    <cellStyle name="Normal 2 8 2 2" xfId="13599" xr:uid="{00000000-0005-0000-0000-00002A3D0000}"/>
    <cellStyle name="Normal 2 8 2 2 2" xfId="13600" xr:uid="{00000000-0005-0000-0000-00002B3D0000}"/>
    <cellStyle name="Normal 2 8 2 2 2 2" xfId="21669" xr:uid="{00000000-0005-0000-0000-00002C3D0000}"/>
    <cellStyle name="Normal 2 8 2 2 3" xfId="13601" xr:uid="{00000000-0005-0000-0000-00002D3D0000}"/>
    <cellStyle name="Normal 2 8 2 2 3 2" xfId="21670" xr:uid="{00000000-0005-0000-0000-00002E3D0000}"/>
    <cellStyle name="Normal 2 8 2 2 4" xfId="21668" xr:uid="{00000000-0005-0000-0000-00002F3D0000}"/>
    <cellStyle name="Normal 2 8 2 3" xfId="13602" xr:uid="{00000000-0005-0000-0000-0000303D0000}"/>
    <cellStyle name="Normal 2 8 2 3 2" xfId="21671" xr:uid="{00000000-0005-0000-0000-0000313D0000}"/>
    <cellStyle name="Normal 2 8 2 4" xfId="13603" xr:uid="{00000000-0005-0000-0000-0000323D0000}"/>
    <cellStyle name="Normal 2 8 2 4 2" xfId="21672" xr:uid="{00000000-0005-0000-0000-0000333D0000}"/>
    <cellStyle name="Normal 2 8 2 5" xfId="13604" xr:uid="{00000000-0005-0000-0000-0000343D0000}"/>
    <cellStyle name="Normal 2 8 2 5 2" xfId="21673" xr:uid="{00000000-0005-0000-0000-0000353D0000}"/>
    <cellStyle name="Normal 2 8 2 6" xfId="21667" xr:uid="{00000000-0005-0000-0000-0000363D0000}"/>
    <cellStyle name="Normal 2 8 3" xfId="13605" xr:uid="{00000000-0005-0000-0000-0000373D0000}"/>
    <cellStyle name="Normal 2 8 3 2" xfId="13606" xr:uid="{00000000-0005-0000-0000-0000383D0000}"/>
    <cellStyle name="Normal 2 8 3 2 2" xfId="21675" xr:uid="{00000000-0005-0000-0000-0000393D0000}"/>
    <cellStyle name="Normal 2 8 3 3" xfId="13607" xr:uid="{00000000-0005-0000-0000-00003A3D0000}"/>
    <cellStyle name="Normal 2 8 3 3 2" xfId="21676" xr:uid="{00000000-0005-0000-0000-00003B3D0000}"/>
    <cellStyle name="Normal 2 8 3 4" xfId="13608" xr:uid="{00000000-0005-0000-0000-00003C3D0000}"/>
    <cellStyle name="Normal 2 8 3 4 2" xfId="21677" xr:uid="{00000000-0005-0000-0000-00003D3D0000}"/>
    <cellStyle name="Normal 2 8 3 5" xfId="21674" xr:uid="{00000000-0005-0000-0000-00003E3D0000}"/>
    <cellStyle name="Normal 2 8 4" xfId="13609" xr:uid="{00000000-0005-0000-0000-00003F3D0000}"/>
    <cellStyle name="Normal 2 8 4 2" xfId="13610" xr:uid="{00000000-0005-0000-0000-0000403D0000}"/>
    <cellStyle name="Normal 2 8 4 2 2" xfId="21679" xr:uid="{00000000-0005-0000-0000-0000413D0000}"/>
    <cellStyle name="Normal 2 8 4 3" xfId="13611" xr:uid="{00000000-0005-0000-0000-0000423D0000}"/>
    <cellStyle name="Normal 2 8 4 3 2" xfId="21680" xr:uid="{00000000-0005-0000-0000-0000433D0000}"/>
    <cellStyle name="Normal 2 8 4 4" xfId="21678" xr:uid="{00000000-0005-0000-0000-0000443D0000}"/>
    <cellStyle name="Normal 2 8 5" xfId="13612" xr:uid="{00000000-0005-0000-0000-0000453D0000}"/>
    <cellStyle name="Normal 2 8 5 2" xfId="21681" xr:uid="{00000000-0005-0000-0000-0000463D0000}"/>
    <cellStyle name="Normal 2 8 6" xfId="13613" xr:uid="{00000000-0005-0000-0000-0000473D0000}"/>
    <cellStyle name="Normal 2 8 6 2" xfId="21682" xr:uid="{00000000-0005-0000-0000-0000483D0000}"/>
    <cellStyle name="Normal 2 8 7" xfId="13614" xr:uid="{00000000-0005-0000-0000-0000493D0000}"/>
    <cellStyle name="Normal 2 8 7 2" xfId="21683" xr:uid="{00000000-0005-0000-0000-00004A3D0000}"/>
    <cellStyle name="Normal 2 8 8" xfId="13615" xr:uid="{00000000-0005-0000-0000-00004B3D0000}"/>
    <cellStyle name="Normal 2 8 8 2" xfId="21684" xr:uid="{00000000-0005-0000-0000-00004C3D0000}"/>
    <cellStyle name="Normal 2 8 9" xfId="13616" xr:uid="{00000000-0005-0000-0000-00004D3D0000}"/>
    <cellStyle name="Normal 2 8 9 2" xfId="21685" xr:uid="{00000000-0005-0000-0000-00004E3D0000}"/>
    <cellStyle name="Normal 2 9" xfId="13617" xr:uid="{00000000-0005-0000-0000-00004F3D0000}"/>
    <cellStyle name="Normal 2 9 2" xfId="13618" xr:uid="{00000000-0005-0000-0000-0000503D0000}"/>
    <cellStyle name="Normal 2 9 2 2" xfId="13619" xr:uid="{00000000-0005-0000-0000-0000513D0000}"/>
    <cellStyle name="Normal 2 9 2 2 2" xfId="13620" xr:uid="{00000000-0005-0000-0000-0000523D0000}"/>
    <cellStyle name="Normal 2 9 2 2 2 2" xfId="21688" xr:uid="{00000000-0005-0000-0000-0000533D0000}"/>
    <cellStyle name="Normal 2 9 2 2 3" xfId="13621" xr:uid="{00000000-0005-0000-0000-0000543D0000}"/>
    <cellStyle name="Normal 2 9 2 2 3 2" xfId="21689" xr:uid="{00000000-0005-0000-0000-0000553D0000}"/>
    <cellStyle name="Normal 2 9 2 2 4" xfId="21687" xr:uid="{00000000-0005-0000-0000-0000563D0000}"/>
    <cellStyle name="Normal 2 9 2 3" xfId="13622" xr:uid="{00000000-0005-0000-0000-0000573D0000}"/>
    <cellStyle name="Normal 2 9 2 3 2" xfId="21690" xr:uid="{00000000-0005-0000-0000-0000583D0000}"/>
    <cellStyle name="Normal 2 9 2 4" xfId="13623" xr:uid="{00000000-0005-0000-0000-0000593D0000}"/>
    <cellStyle name="Normal 2 9 2 4 2" xfId="21691" xr:uid="{00000000-0005-0000-0000-00005A3D0000}"/>
    <cellStyle name="Normal 2 9 2 5" xfId="13624" xr:uid="{00000000-0005-0000-0000-00005B3D0000}"/>
    <cellStyle name="Normal 2 9 2 5 2" xfId="21692" xr:uid="{00000000-0005-0000-0000-00005C3D0000}"/>
    <cellStyle name="Normal 2 9 2 6" xfId="21686" xr:uid="{00000000-0005-0000-0000-00005D3D0000}"/>
    <cellStyle name="Normal 2 9 3" xfId="13625" xr:uid="{00000000-0005-0000-0000-00005E3D0000}"/>
    <cellStyle name="Normal 2 9 3 2" xfId="13626" xr:uid="{00000000-0005-0000-0000-00005F3D0000}"/>
    <cellStyle name="Normal 2 9 3 2 2" xfId="21694" xr:uid="{00000000-0005-0000-0000-0000603D0000}"/>
    <cellStyle name="Normal 2 9 3 3" xfId="13627" xr:uid="{00000000-0005-0000-0000-0000613D0000}"/>
    <cellStyle name="Normal 2 9 3 3 2" xfId="21695" xr:uid="{00000000-0005-0000-0000-0000623D0000}"/>
    <cellStyle name="Normal 2 9 3 4" xfId="13628" xr:uid="{00000000-0005-0000-0000-0000633D0000}"/>
    <cellStyle name="Normal 2 9 3 4 2" xfId="21696" xr:uid="{00000000-0005-0000-0000-0000643D0000}"/>
    <cellStyle name="Normal 2 9 3 5" xfId="21693" xr:uid="{00000000-0005-0000-0000-0000653D0000}"/>
    <cellStyle name="Normal 2 9 4" xfId="13629" xr:uid="{00000000-0005-0000-0000-0000663D0000}"/>
    <cellStyle name="Normal 2 9 4 2" xfId="13630" xr:uid="{00000000-0005-0000-0000-0000673D0000}"/>
    <cellStyle name="Normal 2 9 4 2 2" xfId="21698" xr:uid="{00000000-0005-0000-0000-0000683D0000}"/>
    <cellStyle name="Normal 2 9 4 3" xfId="21697" xr:uid="{00000000-0005-0000-0000-0000693D0000}"/>
    <cellStyle name="Normal 2 9 5" xfId="13631" xr:uid="{00000000-0005-0000-0000-00006A3D0000}"/>
    <cellStyle name="Normal 2 9 5 2" xfId="21699" xr:uid="{00000000-0005-0000-0000-00006B3D0000}"/>
    <cellStyle name="Normal 2 9 6" xfId="13632" xr:uid="{00000000-0005-0000-0000-00006C3D0000}"/>
    <cellStyle name="Normal 2 9 6 2" xfId="21700" xr:uid="{00000000-0005-0000-0000-00006D3D0000}"/>
    <cellStyle name="Normal 2 9 7" xfId="13633" xr:uid="{00000000-0005-0000-0000-00006E3D0000}"/>
    <cellStyle name="Normal 2 9 7 2" xfId="21701" xr:uid="{00000000-0005-0000-0000-00006F3D0000}"/>
    <cellStyle name="Normal 2 9 8" xfId="13634" xr:uid="{00000000-0005-0000-0000-0000703D0000}"/>
    <cellStyle name="Normal 2 9 8 2" xfId="21702" xr:uid="{00000000-0005-0000-0000-0000713D0000}"/>
    <cellStyle name="Normal 2 9 9" xfId="13635" xr:uid="{00000000-0005-0000-0000-0000723D0000}"/>
    <cellStyle name="Normal 20" xfId="13636" xr:uid="{00000000-0005-0000-0000-0000733D0000}"/>
    <cellStyle name="Normal 20 2" xfId="13637" xr:uid="{00000000-0005-0000-0000-0000743D0000}"/>
    <cellStyle name="Normal 20 2 2" xfId="13638" xr:uid="{00000000-0005-0000-0000-0000753D0000}"/>
    <cellStyle name="Normal 20 2 2 2" xfId="13639" xr:uid="{00000000-0005-0000-0000-0000763D0000}"/>
    <cellStyle name="Normal 20 2 2 3" xfId="13640" xr:uid="{00000000-0005-0000-0000-0000773D0000}"/>
    <cellStyle name="Normal 20 2 3" xfId="13641" xr:uid="{00000000-0005-0000-0000-0000783D0000}"/>
    <cellStyle name="Normal 20 2 4" xfId="13642" xr:uid="{00000000-0005-0000-0000-0000793D0000}"/>
    <cellStyle name="Normal 20 2 5" xfId="13643" xr:uid="{00000000-0005-0000-0000-00007A3D0000}"/>
    <cellStyle name="Normal 20 2 6" xfId="13644" xr:uid="{00000000-0005-0000-0000-00007B3D0000}"/>
    <cellStyle name="Normal 20 2 7" xfId="13645" xr:uid="{00000000-0005-0000-0000-00007C3D0000}"/>
    <cellStyle name="Normal 20 2 8" xfId="21703" xr:uid="{00000000-0005-0000-0000-00007D3D0000}"/>
    <cellStyle name="Normal 20 3" xfId="13646" xr:uid="{00000000-0005-0000-0000-00007E3D0000}"/>
    <cellStyle name="Normal 20 3 2" xfId="13647" xr:uid="{00000000-0005-0000-0000-00007F3D0000}"/>
    <cellStyle name="Normal 20 3 2 2" xfId="13648" xr:uid="{00000000-0005-0000-0000-0000803D0000}"/>
    <cellStyle name="Normal 20 3 2 3" xfId="13649" xr:uid="{00000000-0005-0000-0000-0000813D0000}"/>
    <cellStyle name="Normal 20 3 3" xfId="13650" xr:uid="{00000000-0005-0000-0000-0000823D0000}"/>
    <cellStyle name="Normal 20 3 4" xfId="13651" xr:uid="{00000000-0005-0000-0000-0000833D0000}"/>
    <cellStyle name="Normal 20 3 5" xfId="13652" xr:uid="{00000000-0005-0000-0000-0000843D0000}"/>
    <cellStyle name="Normal 20 3 6" xfId="21704" xr:uid="{00000000-0005-0000-0000-0000853D0000}"/>
    <cellStyle name="Normal 20 4" xfId="13653" xr:uid="{00000000-0005-0000-0000-0000863D0000}"/>
    <cellStyle name="Normal 20 4 2" xfId="13654" xr:uid="{00000000-0005-0000-0000-0000873D0000}"/>
    <cellStyle name="Normal 20 4 3" xfId="21705" xr:uid="{00000000-0005-0000-0000-0000883D0000}"/>
    <cellStyle name="Normal 20 5" xfId="13655" xr:uid="{00000000-0005-0000-0000-0000893D0000}"/>
    <cellStyle name="Normal 20 5 2" xfId="13656" xr:uid="{00000000-0005-0000-0000-00008A3D0000}"/>
    <cellStyle name="Normal 20 5 3" xfId="21706" xr:uid="{00000000-0005-0000-0000-00008B3D0000}"/>
    <cellStyle name="Normal 20 6" xfId="13657" xr:uid="{00000000-0005-0000-0000-00008C3D0000}"/>
    <cellStyle name="Normal 20 6 2" xfId="13658" xr:uid="{00000000-0005-0000-0000-00008D3D0000}"/>
    <cellStyle name="Normal 20 6 3" xfId="21707" xr:uid="{00000000-0005-0000-0000-00008E3D0000}"/>
    <cellStyle name="Normal 20 7" xfId="13659" xr:uid="{00000000-0005-0000-0000-00008F3D0000}"/>
    <cellStyle name="Normal 20 7 2" xfId="21708" xr:uid="{00000000-0005-0000-0000-0000903D0000}"/>
    <cellStyle name="Normal 20 8" xfId="13660" xr:uid="{00000000-0005-0000-0000-0000913D0000}"/>
    <cellStyle name="Normal 200" xfId="13661" xr:uid="{00000000-0005-0000-0000-0000923D0000}"/>
    <cellStyle name="Normal 200 2" xfId="13662" xr:uid="{00000000-0005-0000-0000-0000933D0000}"/>
    <cellStyle name="Normal 200 3" xfId="13663" xr:uid="{00000000-0005-0000-0000-0000943D0000}"/>
    <cellStyle name="Normal 200 4" xfId="13664" xr:uid="{00000000-0005-0000-0000-0000953D0000}"/>
    <cellStyle name="Normal 201" xfId="13665" xr:uid="{00000000-0005-0000-0000-0000963D0000}"/>
    <cellStyle name="Normal 201 2" xfId="13666" xr:uid="{00000000-0005-0000-0000-0000973D0000}"/>
    <cellStyle name="Normal 201 3" xfId="13667" xr:uid="{00000000-0005-0000-0000-0000983D0000}"/>
    <cellStyle name="Normal 201 4" xfId="13668" xr:uid="{00000000-0005-0000-0000-0000993D0000}"/>
    <cellStyle name="Normal 202" xfId="13669" xr:uid="{00000000-0005-0000-0000-00009A3D0000}"/>
    <cellStyle name="Normal 202 2" xfId="13670" xr:uid="{00000000-0005-0000-0000-00009B3D0000}"/>
    <cellStyle name="Normal 202 3" xfId="13671" xr:uid="{00000000-0005-0000-0000-00009C3D0000}"/>
    <cellStyle name="Normal 202 4" xfId="13672" xr:uid="{00000000-0005-0000-0000-00009D3D0000}"/>
    <cellStyle name="Normal 203" xfId="13673" xr:uid="{00000000-0005-0000-0000-00009E3D0000}"/>
    <cellStyle name="Normal 203 2" xfId="13674" xr:uid="{00000000-0005-0000-0000-00009F3D0000}"/>
    <cellStyle name="Normal 203 3" xfId="13675" xr:uid="{00000000-0005-0000-0000-0000A03D0000}"/>
    <cellStyle name="Normal 203 4" xfId="13676" xr:uid="{00000000-0005-0000-0000-0000A13D0000}"/>
    <cellStyle name="Normal 204" xfId="13677" xr:uid="{00000000-0005-0000-0000-0000A23D0000}"/>
    <cellStyle name="Normal 204 2" xfId="13678" xr:uid="{00000000-0005-0000-0000-0000A33D0000}"/>
    <cellStyle name="Normal 204 3" xfId="13679" xr:uid="{00000000-0005-0000-0000-0000A43D0000}"/>
    <cellStyle name="Normal 204 4" xfId="13680" xr:uid="{00000000-0005-0000-0000-0000A53D0000}"/>
    <cellStyle name="Normal 205" xfId="13681" xr:uid="{00000000-0005-0000-0000-0000A63D0000}"/>
    <cellStyle name="Normal 205 2" xfId="13682" xr:uid="{00000000-0005-0000-0000-0000A73D0000}"/>
    <cellStyle name="Normal 205 3" xfId="13683" xr:uid="{00000000-0005-0000-0000-0000A83D0000}"/>
    <cellStyle name="Normal 206" xfId="13684" xr:uid="{00000000-0005-0000-0000-0000A93D0000}"/>
    <cellStyle name="Normal 206 2" xfId="13685" xr:uid="{00000000-0005-0000-0000-0000AA3D0000}"/>
    <cellStyle name="Normal 206 3" xfId="13686" xr:uid="{00000000-0005-0000-0000-0000AB3D0000}"/>
    <cellStyle name="Normal 206 4" xfId="13687" xr:uid="{00000000-0005-0000-0000-0000AC3D0000}"/>
    <cellStyle name="Normal 207" xfId="13688" xr:uid="{00000000-0005-0000-0000-0000AD3D0000}"/>
    <cellStyle name="Normal 207 2" xfId="13689" xr:uid="{00000000-0005-0000-0000-0000AE3D0000}"/>
    <cellStyle name="Normal 207 3" xfId="13690" xr:uid="{00000000-0005-0000-0000-0000AF3D0000}"/>
    <cellStyle name="Normal 207 4" xfId="13691" xr:uid="{00000000-0005-0000-0000-0000B03D0000}"/>
    <cellStyle name="Normal 208" xfId="13692" xr:uid="{00000000-0005-0000-0000-0000B13D0000}"/>
    <cellStyle name="Normal 208 2" xfId="13693" xr:uid="{00000000-0005-0000-0000-0000B23D0000}"/>
    <cellStyle name="Normal 208 3" xfId="13694" xr:uid="{00000000-0005-0000-0000-0000B33D0000}"/>
    <cellStyle name="Normal 209" xfId="13695" xr:uid="{00000000-0005-0000-0000-0000B43D0000}"/>
    <cellStyle name="Normal 209 2" xfId="13696" xr:uid="{00000000-0005-0000-0000-0000B53D0000}"/>
    <cellStyle name="Normal 209 3" xfId="13697" xr:uid="{00000000-0005-0000-0000-0000B63D0000}"/>
    <cellStyle name="Normal 209 4" xfId="13698" xr:uid="{00000000-0005-0000-0000-0000B73D0000}"/>
    <cellStyle name="Normal 21" xfId="13699" xr:uid="{00000000-0005-0000-0000-0000B83D0000}"/>
    <cellStyle name="Normal 21 10" xfId="13700" xr:uid="{00000000-0005-0000-0000-0000B93D0000}"/>
    <cellStyle name="Normal 21 10 2" xfId="21709" xr:uid="{00000000-0005-0000-0000-0000BA3D0000}"/>
    <cellStyle name="Normal 21 11" xfId="13701" xr:uid="{00000000-0005-0000-0000-0000BB3D0000}"/>
    <cellStyle name="Normal 21 2" xfId="13702" xr:uid="{00000000-0005-0000-0000-0000BC3D0000}"/>
    <cellStyle name="Normal 21 2 2" xfId="13703" xr:uid="{00000000-0005-0000-0000-0000BD3D0000}"/>
    <cellStyle name="Normal 21 2 2 2" xfId="13704" xr:uid="{00000000-0005-0000-0000-0000BE3D0000}"/>
    <cellStyle name="Normal 21 2 2 2 2" xfId="13705" xr:uid="{00000000-0005-0000-0000-0000BF3D0000}"/>
    <cellStyle name="Normal 21 2 2 2 2 2" xfId="21713" xr:uid="{00000000-0005-0000-0000-0000C03D0000}"/>
    <cellStyle name="Normal 21 2 2 2 3" xfId="13706" xr:uid="{00000000-0005-0000-0000-0000C13D0000}"/>
    <cellStyle name="Normal 21 2 2 2 4" xfId="21712" xr:uid="{00000000-0005-0000-0000-0000C23D0000}"/>
    <cellStyle name="Normal 21 2 2 3" xfId="13707" xr:uid="{00000000-0005-0000-0000-0000C33D0000}"/>
    <cellStyle name="Normal 21 2 2 3 2" xfId="13708" xr:uid="{00000000-0005-0000-0000-0000C43D0000}"/>
    <cellStyle name="Normal 21 2 2 3 3" xfId="21714" xr:uid="{00000000-0005-0000-0000-0000C53D0000}"/>
    <cellStyle name="Normal 21 2 2 4" xfId="13709" xr:uid="{00000000-0005-0000-0000-0000C63D0000}"/>
    <cellStyle name="Normal 21 2 2 5" xfId="21711" xr:uid="{00000000-0005-0000-0000-0000C73D0000}"/>
    <cellStyle name="Normal 21 2 3" xfId="13710" xr:uid="{00000000-0005-0000-0000-0000C83D0000}"/>
    <cellStyle name="Normal 21 2 3 2" xfId="13711" xr:uid="{00000000-0005-0000-0000-0000C93D0000}"/>
    <cellStyle name="Normal 21 2 3 2 2" xfId="21716" xr:uid="{00000000-0005-0000-0000-0000CA3D0000}"/>
    <cellStyle name="Normal 21 2 3 3" xfId="13712" xr:uid="{00000000-0005-0000-0000-0000CB3D0000}"/>
    <cellStyle name="Normal 21 2 3 4" xfId="21715" xr:uid="{00000000-0005-0000-0000-0000CC3D0000}"/>
    <cellStyle name="Normal 21 2 4" xfId="13713" xr:uid="{00000000-0005-0000-0000-0000CD3D0000}"/>
    <cellStyle name="Normal 21 2 4 2" xfId="13714" xr:uid="{00000000-0005-0000-0000-0000CE3D0000}"/>
    <cellStyle name="Normal 21 2 4 3" xfId="21717" xr:uid="{00000000-0005-0000-0000-0000CF3D0000}"/>
    <cellStyle name="Normal 21 2 5" xfId="13715" xr:uid="{00000000-0005-0000-0000-0000D03D0000}"/>
    <cellStyle name="Normal 21 2 5 2" xfId="13716" xr:uid="{00000000-0005-0000-0000-0000D13D0000}"/>
    <cellStyle name="Normal 21 2 5 3" xfId="21718" xr:uid="{00000000-0005-0000-0000-0000D23D0000}"/>
    <cellStyle name="Normal 21 2 6" xfId="13717" xr:uid="{00000000-0005-0000-0000-0000D33D0000}"/>
    <cellStyle name="Normal 21 2 7" xfId="13718" xr:uid="{00000000-0005-0000-0000-0000D43D0000}"/>
    <cellStyle name="Normal 21 2 8" xfId="21710" xr:uid="{00000000-0005-0000-0000-0000D53D0000}"/>
    <cellStyle name="Normal 21 3" xfId="13719" xr:uid="{00000000-0005-0000-0000-0000D63D0000}"/>
    <cellStyle name="Normal 21 3 2" xfId="13720" xr:uid="{00000000-0005-0000-0000-0000D73D0000}"/>
    <cellStyle name="Normal 21 3 2 2" xfId="13721" xr:uid="{00000000-0005-0000-0000-0000D83D0000}"/>
    <cellStyle name="Normal 21 3 2 2 2" xfId="13722" xr:uid="{00000000-0005-0000-0000-0000D93D0000}"/>
    <cellStyle name="Normal 21 3 2 2 2 2" xfId="21722" xr:uid="{00000000-0005-0000-0000-0000DA3D0000}"/>
    <cellStyle name="Normal 21 3 2 2 3" xfId="13723" xr:uid="{00000000-0005-0000-0000-0000DB3D0000}"/>
    <cellStyle name="Normal 21 3 2 2 4" xfId="21721" xr:uid="{00000000-0005-0000-0000-0000DC3D0000}"/>
    <cellStyle name="Normal 21 3 2 3" xfId="13724" xr:uid="{00000000-0005-0000-0000-0000DD3D0000}"/>
    <cellStyle name="Normal 21 3 2 3 2" xfId="13725" xr:uid="{00000000-0005-0000-0000-0000DE3D0000}"/>
    <cellStyle name="Normal 21 3 2 3 3" xfId="21723" xr:uid="{00000000-0005-0000-0000-0000DF3D0000}"/>
    <cellStyle name="Normal 21 3 2 4" xfId="13726" xr:uid="{00000000-0005-0000-0000-0000E03D0000}"/>
    <cellStyle name="Normal 21 3 2 5" xfId="21720" xr:uid="{00000000-0005-0000-0000-0000E13D0000}"/>
    <cellStyle name="Normal 21 3 3" xfId="13727" xr:uid="{00000000-0005-0000-0000-0000E23D0000}"/>
    <cellStyle name="Normal 21 3 3 2" xfId="13728" xr:uid="{00000000-0005-0000-0000-0000E33D0000}"/>
    <cellStyle name="Normal 21 3 3 2 2" xfId="21725" xr:uid="{00000000-0005-0000-0000-0000E43D0000}"/>
    <cellStyle name="Normal 21 3 3 3" xfId="13729" xr:uid="{00000000-0005-0000-0000-0000E53D0000}"/>
    <cellStyle name="Normal 21 3 3 4" xfId="21724" xr:uid="{00000000-0005-0000-0000-0000E63D0000}"/>
    <cellStyle name="Normal 21 3 4" xfId="13730" xr:uid="{00000000-0005-0000-0000-0000E73D0000}"/>
    <cellStyle name="Normal 21 3 4 2" xfId="13731" xr:uid="{00000000-0005-0000-0000-0000E83D0000}"/>
    <cellStyle name="Normal 21 3 4 3" xfId="21726" xr:uid="{00000000-0005-0000-0000-0000E93D0000}"/>
    <cellStyle name="Normal 21 3 5" xfId="13732" xr:uid="{00000000-0005-0000-0000-0000EA3D0000}"/>
    <cellStyle name="Normal 21 3 5 2" xfId="21727" xr:uid="{00000000-0005-0000-0000-0000EB3D0000}"/>
    <cellStyle name="Normal 21 3 6" xfId="13733" xr:uid="{00000000-0005-0000-0000-0000EC3D0000}"/>
    <cellStyle name="Normal 21 3 7" xfId="21719" xr:uid="{00000000-0005-0000-0000-0000ED3D0000}"/>
    <cellStyle name="Normal 21 4" xfId="13734" xr:uid="{00000000-0005-0000-0000-0000EE3D0000}"/>
    <cellStyle name="Normal 21 4 2" xfId="13735" xr:uid="{00000000-0005-0000-0000-0000EF3D0000}"/>
    <cellStyle name="Normal 21 4 2 2" xfId="13736" xr:uid="{00000000-0005-0000-0000-0000F03D0000}"/>
    <cellStyle name="Normal 21 4 2 2 2" xfId="13737" xr:uid="{00000000-0005-0000-0000-0000F13D0000}"/>
    <cellStyle name="Normal 21 4 2 2 2 2" xfId="21731" xr:uid="{00000000-0005-0000-0000-0000F23D0000}"/>
    <cellStyle name="Normal 21 4 2 2 3" xfId="21730" xr:uid="{00000000-0005-0000-0000-0000F33D0000}"/>
    <cellStyle name="Normal 21 4 2 3" xfId="13738" xr:uid="{00000000-0005-0000-0000-0000F43D0000}"/>
    <cellStyle name="Normal 21 4 2 3 2" xfId="21732" xr:uid="{00000000-0005-0000-0000-0000F53D0000}"/>
    <cellStyle name="Normal 21 4 2 4" xfId="21729" xr:uid="{00000000-0005-0000-0000-0000F63D0000}"/>
    <cellStyle name="Normal 21 4 3" xfId="13739" xr:uid="{00000000-0005-0000-0000-0000F73D0000}"/>
    <cellStyle name="Normal 21 4 3 2" xfId="13740" xr:uid="{00000000-0005-0000-0000-0000F83D0000}"/>
    <cellStyle name="Normal 21 4 3 2 2" xfId="21734" xr:uid="{00000000-0005-0000-0000-0000F93D0000}"/>
    <cellStyle name="Normal 21 4 3 3" xfId="21733" xr:uid="{00000000-0005-0000-0000-0000FA3D0000}"/>
    <cellStyle name="Normal 21 4 4" xfId="13741" xr:uid="{00000000-0005-0000-0000-0000FB3D0000}"/>
    <cellStyle name="Normal 21 4 4 2" xfId="21735" xr:uid="{00000000-0005-0000-0000-0000FC3D0000}"/>
    <cellStyle name="Normal 21 4 5" xfId="13742" xr:uid="{00000000-0005-0000-0000-0000FD3D0000}"/>
    <cellStyle name="Normal 21 4 5 2" xfId="21736" xr:uid="{00000000-0005-0000-0000-0000FE3D0000}"/>
    <cellStyle name="Normal 21 4 6" xfId="13743" xr:uid="{00000000-0005-0000-0000-0000FF3D0000}"/>
    <cellStyle name="Normal 21 4 7" xfId="21728" xr:uid="{00000000-0005-0000-0000-0000003E0000}"/>
    <cellStyle name="Normal 21 5" xfId="13744" xr:uid="{00000000-0005-0000-0000-0000013E0000}"/>
    <cellStyle name="Normal 21 5 2" xfId="13745" xr:uid="{00000000-0005-0000-0000-0000023E0000}"/>
    <cellStyle name="Normal 21 5 2 2" xfId="13746" xr:uid="{00000000-0005-0000-0000-0000033E0000}"/>
    <cellStyle name="Normal 21 5 2 2 2" xfId="21739" xr:uid="{00000000-0005-0000-0000-0000043E0000}"/>
    <cellStyle name="Normal 21 5 2 3" xfId="21738" xr:uid="{00000000-0005-0000-0000-0000053E0000}"/>
    <cellStyle name="Normal 21 5 3" xfId="13747" xr:uid="{00000000-0005-0000-0000-0000063E0000}"/>
    <cellStyle name="Normal 21 5 3 2" xfId="21740" xr:uid="{00000000-0005-0000-0000-0000073E0000}"/>
    <cellStyle name="Normal 21 5 4" xfId="13748" xr:uid="{00000000-0005-0000-0000-0000083E0000}"/>
    <cellStyle name="Normal 21 5 4 2" xfId="21741" xr:uid="{00000000-0005-0000-0000-0000093E0000}"/>
    <cellStyle name="Normal 21 5 5" xfId="13749" xr:uid="{00000000-0005-0000-0000-00000A3E0000}"/>
    <cellStyle name="Normal 21 5 6" xfId="21737" xr:uid="{00000000-0005-0000-0000-00000B3E0000}"/>
    <cellStyle name="Normal 21 6" xfId="13750" xr:uid="{00000000-0005-0000-0000-00000C3E0000}"/>
    <cellStyle name="Normal 21 6 2" xfId="13751" xr:uid="{00000000-0005-0000-0000-00000D3E0000}"/>
    <cellStyle name="Normal 21 6 2 2" xfId="21743" xr:uid="{00000000-0005-0000-0000-00000E3E0000}"/>
    <cellStyle name="Normal 21 6 3" xfId="13752" xr:uid="{00000000-0005-0000-0000-00000F3E0000}"/>
    <cellStyle name="Normal 21 6 3 2" xfId="21744" xr:uid="{00000000-0005-0000-0000-0000103E0000}"/>
    <cellStyle name="Normal 21 6 4" xfId="13753" xr:uid="{00000000-0005-0000-0000-0000113E0000}"/>
    <cellStyle name="Normal 21 6 5" xfId="21742" xr:uid="{00000000-0005-0000-0000-0000123E0000}"/>
    <cellStyle name="Normal 21 7" xfId="13754" xr:uid="{00000000-0005-0000-0000-0000133E0000}"/>
    <cellStyle name="Normal 21 7 2" xfId="21745" xr:uid="{00000000-0005-0000-0000-0000143E0000}"/>
    <cellStyle name="Normal 21 8" xfId="13755" xr:uid="{00000000-0005-0000-0000-0000153E0000}"/>
    <cellStyle name="Normal 21 8 2" xfId="21746" xr:uid="{00000000-0005-0000-0000-0000163E0000}"/>
    <cellStyle name="Normal 21 9" xfId="13756" xr:uid="{00000000-0005-0000-0000-0000173E0000}"/>
    <cellStyle name="Normal 21 9 2" xfId="21747" xr:uid="{00000000-0005-0000-0000-0000183E0000}"/>
    <cellStyle name="Normal 210" xfId="13757" xr:uid="{00000000-0005-0000-0000-0000193E0000}"/>
    <cellStyle name="Normal 210 2" xfId="13758" xr:uid="{00000000-0005-0000-0000-00001A3E0000}"/>
    <cellStyle name="Normal 210 3" xfId="13759" xr:uid="{00000000-0005-0000-0000-00001B3E0000}"/>
    <cellStyle name="Normal 211" xfId="13760" xr:uid="{00000000-0005-0000-0000-00001C3E0000}"/>
    <cellStyle name="Normal 211 2" xfId="13761" xr:uid="{00000000-0005-0000-0000-00001D3E0000}"/>
    <cellStyle name="Normal 211 3" xfId="13762" xr:uid="{00000000-0005-0000-0000-00001E3E0000}"/>
    <cellStyle name="Normal 212" xfId="13763" xr:uid="{00000000-0005-0000-0000-00001F3E0000}"/>
    <cellStyle name="Normal 212 2" xfId="13764" xr:uid="{00000000-0005-0000-0000-0000203E0000}"/>
    <cellStyle name="Normal 212 3" xfId="13765" xr:uid="{00000000-0005-0000-0000-0000213E0000}"/>
    <cellStyle name="Normal 213" xfId="13766" xr:uid="{00000000-0005-0000-0000-0000223E0000}"/>
    <cellStyle name="Normal 213 2" xfId="13767" xr:uid="{00000000-0005-0000-0000-0000233E0000}"/>
    <cellStyle name="Normal 213 3" xfId="13768" xr:uid="{00000000-0005-0000-0000-0000243E0000}"/>
    <cellStyle name="Normal 214" xfId="13769" xr:uid="{00000000-0005-0000-0000-0000253E0000}"/>
    <cellStyle name="Normal 214 2" xfId="13770" xr:uid="{00000000-0005-0000-0000-0000263E0000}"/>
    <cellStyle name="Normal 214 3" xfId="13771" xr:uid="{00000000-0005-0000-0000-0000273E0000}"/>
    <cellStyle name="Normal 215" xfId="13772" xr:uid="{00000000-0005-0000-0000-0000283E0000}"/>
    <cellStyle name="Normal 215 2" xfId="13773" xr:uid="{00000000-0005-0000-0000-0000293E0000}"/>
    <cellStyle name="Normal 215 3" xfId="13774" xr:uid="{00000000-0005-0000-0000-00002A3E0000}"/>
    <cellStyle name="Normal 216" xfId="13775" xr:uid="{00000000-0005-0000-0000-00002B3E0000}"/>
    <cellStyle name="Normal 216 2" xfId="13776" xr:uid="{00000000-0005-0000-0000-00002C3E0000}"/>
    <cellStyle name="Normal 216 3" xfId="13777" xr:uid="{00000000-0005-0000-0000-00002D3E0000}"/>
    <cellStyle name="Normal 217" xfId="13778" xr:uid="{00000000-0005-0000-0000-00002E3E0000}"/>
    <cellStyle name="Normal 217 2" xfId="13779" xr:uid="{00000000-0005-0000-0000-00002F3E0000}"/>
    <cellStyle name="Normal 217 3" xfId="13780" xr:uid="{00000000-0005-0000-0000-0000303E0000}"/>
    <cellStyle name="Normal 218" xfId="13781" xr:uid="{00000000-0005-0000-0000-0000313E0000}"/>
    <cellStyle name="Normal 218 2" xfId="13782" xr:uid="{00000000-0005-0000-0000-0000323E0000}"/>
    <cellStyle name="Normal 218 3" xfId="13783" xr:uid="{00000000-0005-0000-0000-0000333E0000}"/>
    <cellStyle name="Normal 219" xfId="13784" xr:uid="{00000000-0005-0000-0000-0000343E0000}"/>
    <cellStyle name="Normal 219 2" xfId="13785" xr:uid="{00000000-0005-0000-0000-0000353E0000}"/>
    <cellStyle name="Normal 219 3" xfId="13786" xr:uid="{00000000-0005-0000-0000-0000363E0000}"/>
    <cellStyle name="Normal 22" xfId="13787" xr:uid="{00000000-0005-0000-0000-0000373E0000}"/>
    <cellStyle name="Normal 22 2" xfId="13788" xr:uid="{00000000-0005-0000-0000-0000383E0000}"/>
    <cellStyle name="Normal 22 2 2" xfId="13789" xr:uid="{00000000-0005-0000-0000-0000393E0000}"/>
    <cellStyle name="Normal 22 2 3" xfId="21748" xr:uid="{00000000-0005-0000-0000-00003A3E0000}"/>
    <cellStyle name="Normal 22 3" xfId="13790" xr:uid="{00000000-0005-0000-0000-00003B3E0000}"/>
    <cellStyle name="Normal 22 3 2" xfId="21749" xr:uid="{00000000-0005-0000-0000-00003C3E0000}"/>
    <cellStyle name="Normal 22 4" xfId="13791" xr:uid="{00000000-0005-0000-0000-00003D3E0000}"/>
    <cellStyle name="Normal 22 4 2" xfId="21750" xr:uid="{00000000-0005-0000-0000-00003E3E0000}"/>
    <cellStyle name="Normal 220" xfId="13792" xr:uid="{00000000-0005-0000-0000-00003F3E0000}"/>
    <cellStyle name="Normal 220 2" xfId="13793" xr:uid="{00000000-0005-0000-0000-0000403E0000}"/>
    <cellStyle name="Normal 220 3" xfId="13794" xr:uid="{00000000-0005-0000-0000-0000413E0000}"/>
    <cellStyle name="Normal 221" xfId="13795" xr:uid="{00000000-0005-0000-0000-0000423E0000}"/>
    <cellStyle name="Normal 221 2" xfId="13796" xr:uid="{00000000-0005-0000-0000-0000433E0000}"/>
    <cellStyle name="Normal 221 3" xfId="13797" xr:uid="{00000000-0005-0000-0000-0000443E0000}"/>
    <cellStyle name="Normal 222" xfId="13798" xr:uid="{00000000-0005-0000-0000-0000453E0000}"/>
    <cellStyle name="Normal 222 2" xfId="13799" xr:uid="{00000000-0005-0000-0000-0000463E0000}"/>
    <cellStyle name="Normal 222 3" xfId="13800" xr:uid="{00000000-0005-0000-0000-0000473E0000}"/>
    <cellStyle name="Normal 223" xfId="13801" xr:uid="{00000000-0005-0000-0000-0000483E0000}"/>
    <cellStyle name="Normal 223 2" xfId="13802" xr:uid="{00000000-0005-0000-0000-0000493E0000}"/>
    <cellStyle name="Normal 223 3" xfId="13803" xr:uid="{00000000-0005-0000-0000-00004A3E0000}"/>
    <cellStyle name="Normal 224" xfId="13804" xr:uid="{00000000-0005-0000-0000-00004B3E0000}"/>
    <cellStyle name="Normal 224 2" xfId="13805" xr:uid="{00000000-0005-0000-0000-00004C3E0000}"/>
    <cellStyle name="Normal 224 3" xfId="13806" xr:uid="{00000000-0005-0000-0000-00004D3E0000}"/>
    <cellStyle name="Normal 225" xfId="13807" xr:uid="{00000000-0005-0000-0000-00004E3E0000}"/>
    <cellStyle name="Normal 225 2" xfId="13808" xr:uid="{00000000-0005-0000-0000-00004F3E0000}"/>
    <cellStyle name="Normal 225 3" xfId="13809" xr:uid="{00000000-0005-0000-0000-0000503E0000}"/>
    <cellStyle name="Normal 226" xfId="13810" xr:uid="{00000000-0005-0000-0000-0000513E0000}"/>
    <cellStyle name="Normal 226 2" xfId="13811" xr:uid="{00000000-0005-0000-0000-0000523E0000}"/>
    <cellStyle name="Normal 226 3" xfId="13812" xr:uid="{00000000-0005-0000-0000-0000533E0000}"/>
    <cellStyle name="Normal 227" xfId="13813" xr:uid="{00000000-0005-0000-0000-0000543E0000}"/>
    <cellStyle name="Normal 227 2" xfId="13814" xr:uid="{00000000-0005-0000-0000-0000553E0000}"/>
    <cellStyle name="Normal 227 3" xfId="13815" xr:uid="{00000000-0005-0000-0000-0000563E0000}"/>
    <cellStyle name="Normal 228" xfId="13816" xr:uid="{00000000-0005-0000-0000-0000573E0000}"/>
    <cellStyle name="Normal 228 2" xfId="13817" xr:uid="{00000000-0005-0000-0000-0000583E0000}"/>
    <cellStyle name="Normal 228 3" xfId="13818" xr:uid="{00000000-0005-0000-0000-0000593E0000}"/>
    <cellStyle name="Normal 229" xfId="13819" xr:uid="{00000000-0005-0000-0000-00005A3E0000}"/>
    <cellStyle name="Normal 229 2" xfId="13820" xr:uid="{00000000-0005-0000-0000-00005B3E0000}"/>
    <cellStyle name="Normal 229 3" xfId="13821" xr:uid="{00000000-0005-0000-0000-00005C3E0000}"/>
    <cellStyle name="Normal 23" xfId="13822" xr:uid="{00000000-0005-0000-0000-00005D3E0000}"/>
    <cellStyle name="Normal 23 2" xfId="13823" xr:uid="{00000000-0005-0000-0000-00005E3E0000}"/>
    <cellStyle name="Normal 23 2 2" xfId="13824" xr:uid="{00000000-0005-0000-0000-00005F3E0000}"/>
    <cellStyle name="Normal 23 2 2 2" xfId="13825" xr:uid="{00000000-0005-0000-0000-0000603E0000}"/>
    <cellStyle name="Normal 23 2 2 2 2" xfId="13826" xr:uid="{00000000-0005-0000-0000-0000613E0000}"/>
    <cellStyle name="Normal 23 2 2 2 2 2" xfId="21754" xr:uid="{00000000-0005-0000-0000-0000623E0000}"/>
    <cellStyle name="Normal 23 2 2 2 3" xfId="21753" xr:uid="{00000000-0005-0000-0000-0000633E0000}"/>
    <cellStyle name="Normal 23 2 2 3" xfId="13827" xr:uid="{00000000-0005-0000-0000-0000643E0000}"/>
    <cellStyle name="Normal 23 2 2 3 2" xfId="21755" xr:uid="{00000000-0005-0000-0000-0000653E0000}"/>
    <cellStyle name="Normal 23 2 2 4" xfId="21752" xr:uid="{00000000-0005-0000-0000-0000663E0000}"/>
    <cellStyle name="Normal 23 2 3" xfId="13828" xr:uid="{00000000-0005-0000-0000-0000673E0000}"/>
    <cellStyle name="Normal 23 2 3 2" xfId="13829" xr:uid="{00000000-0005-0000-0000-0000683E0000}"/>
    <cellStyle name="Normal 23 2 3 2 2" xfId="21757" xr:uid="{00000000-0005-0000-0000-0000693E0000}"/>
    <cellStyle name="Normal 23 2 3 3" xfId="21756" xr:uid="{00000000-0005-0000-0000-00006A3E0000}"/>
    <cellStyle name="Normal 23 2 4" xfId="13830" xr:uid="{00000000-0005-0000-0000-00006B3E0000}"/>
    <cellStyle name="Normal 23 2 4 2" xfId="21758" xr:uid="{00000000-0005-0000-0000-00006C3E0000}"/>
    <cellStyle name="Normal 23 2 5" xfId="21751" xr:uid="{00000000-0005-0000-0000-00006D3E0000}"/>
    <cellStyle name="Normal 23 3" xfId="13831" xr:uid="{00000000-0005-0000-0000-00006E3E0000}"/>
    <cellStyle name="Normal 23 3 2" xfId="13832" xr:uid="{00000000-0005-0000-0000-00006F3E0000}"/>
    <cellStyle name="Normal 23 3 2 2" xfId="13833" xr:uid="{00000000-0005-0000-0000-0000703E0000}"/>
    <cellStyle name="Normal 23 3 2 2 2" xfId="13834" xr:uid="{00000000-0005-0000-0000-0000713E0000}"/>
    <cellStyle name="Normal 23 3 2 2 2 2" xfId="21762" xr:uid="{00000000-0005-0000-0000-0000723E0000}"/>
    <cellStyle name="Normal 23 3 2 2 3" xfId="21761" xr:uid="{00000000-0005-0000-0000-0000733E0000}"/>
    <cellStyle name="Normal 23 3 2 3" xfId="13835" xr:uid="{00000000-0005-0000-0000-0000743E0000}"/>
    <cellStyle name="Normal 23 3 2 3 2" xfId="21763" xr:uid="{00000000-0005-0000-0000-0000753E0000}"/>
    <cellStyle name="Normal 23 3 2 4" xfId="21760" xr:uid="{00000000-0005-0000-0000-0000763E0000}"/>
    <cellStyle name="Normal 23 3 3" xfId="13836" xr:uid="{00000000-0005-0000-0000-0000773E0000}"/>
    <cellStyle name="Normal 23 3 3 2" xfId="13837" xr:uid="{00000000-0005-0000-0000-0000783E0000}"/>
    <cellStyle name="Normal 23 3 3 2 2" xfId="21765" xr:uid="{00000000-0005-0000-0000-0000793E0000}"/>
    <cellStyle name="Normal 23 3 3 3" xfId="21764" xr:uid="{00000000-0005-0000-0000-00007A3E0000}"/>
    <cellStyle name="Normal 23 3 4" xfId="13838" xr:uid="{00000000-0005-0000-0000-00007B3E0000}"/>
    <cellStyle name="Normal 23 3 4 2" xfId="21766" xr:uid="{00000000-0005-0000-0000-00007C3E0000}"/>
    <cellStyle name="Normal 23 3 5" xfId="13839" xr:uid="{00000000-0005-0000-0000-00007D3E0000}"/>
    <cellStyle name="Normal 23 3 6" xfId="21759" xr:uid="{00000000-0005-0000-0000-00007E3E0000}"/>
    <cellStyle name="Normal 23 4" xfId="13840" xr:uid="{00000000-0005-0000-0000-00007F3E0000}"/>
    <cellStyle name="Normal 23 4 2" xfId="13841" xr:uid="{00000000-0005-0000-0000-0000803E0000}"/>
    <cellStyle name="Normal 23 4 2 2" xfId="13842" xr:uid="{00000000-0005-0000-0000-0000813E0000}"/>
    <cellStyle name="Normal 23 4 2 2 2" xfId="13843" xr:uid="{00000000-0005-0000-0000-0000823E0000}"/>
    <cellStyle name="Normal 23 4 2 2 2 2" xfId="21770" xr:uid="{00000000-0005-0000-0000-0000833E0000}"/>
    <cellStyle name="Normal 23 4 2 2 3" xfId="21769" xr:uid="{00000000-0005-0000-0000-0000843E0000}"/>
    <cellStyle name="Normal 23 4 2 3" xfId="13844" xr:uid="{00000000-0005-0000-0000-0000853E0000}"/>
    <cellStyle name="Normal 23 4 2 3 2" xfId="21771" xr:uid="{00000000-0005-0000-0000-0000863E0000}"/>
    <cellStyle name="Normal 23 4 2 4" xfId="21768" xr:uid="{00000000-0005-0000-0000-0000873E0000}"/>
    <cellStyle name="Normal 23 4 3" xfId="13845" xr:uid="{00000000-0005-0000-0000-0000883E0000}"/>
    <cellStyle name="Normal 23 4 3 2" xfId="13846" xr:uid="{00000000-0005-0000-0000-0000893E0000}"/>
    <cellStyle name="Normal 23 4 3 2 2" xfId="21773" xr:uid="{00000000-0005-0000-0000-00008A3E0000}"/>
    <cellStyle name="Normal 23 4 3 3" xfId="21772" xr:uid="{00000000-0005-0000-0000-00008B3E0000}"/>
    <cellStyle name="Normal 23 4 4" xfId="13847" xr:uid="{00000000-0005-0000-0000-00008C3E0000}"/>
    <cellStyle name="Normal 23 4 4 2" xfId="21774" xr:uid="{00000000-0005-0000-0000-00008D3E0000}"/>
    <cellStyle name="Normal 23 4 5" xfId="13848" xr:uid="{00000000-0005-0000-0000-00008E3E0000}"/>
    <cellStyle name="Normal 23 4 6" xfId="21767" xr:uid="{00000000-0005-0000-0000-00008F3E0000}"/>
    <cellStyle name="Normal 23 5" xfId="13849" xr:uid="{00000000-0005-0000-0000-0000903E0000}"/>
    <cellStyle name="Normal 23 5 2" xfId="13850" xr:uid="{00000000-0005-0000-0000-0000913E0000}"/>
    <cellStyle name="Normal 23 5 2 2" xfId="13851" xr:uid="{00000000-0005-0000-0000-0000923E0000}"/>
    <cellStyle name="Normal 23 5 2 2 2" xfId="21777" xr:uid="{00000000-0005-0000-0000-0000933E0000}"/>
    <cellStyle name="Normal 23 5 2 3" xfId="21776" xr:uid="{00000000-0005-0000-0000-0000943E0000}"/>
    <cellStyle name="Normal 23 5 3" xfId="13852" xr:uid="{00000000-0005-0000-0000-0000953E0000}"/>
    <cellStyle name="Normal 23 5 3 2" xfId="21778" xr:uid="{00000000-0005-0000-0000-0000963E0000}"/>
    <cellStyle name="Normal 23 5 4" xfId="21775" xr:uid="{00000000-0005-0000-0000-0000973E0000}"/>
    <cellStyle name="Normal 23 6" xfId="13853" xr:uid="{00000000-0005-0000-0000-0000983E0000}"/>
    <cellStyle name="Normal 23 6 2" xfId="13854" xr:uid="{00000000-0005-0000-0000-0000993E0000}"/>
    <cellStyle name="Normal 23 6 2 2" xfId="21780" xr:uid="{00000000-0005-0000-0000-00009A3E0000}"/>
    <cellStyle name="Normal 23 6 3" xfId="21779" xr:uid="{00000000-0005-0000-0000-00009B3E0000}"/>
    <cellStyle name="Normal 23 7" xfId="13855" xr:uid="{00000000-0005-0000-0000-00009C3E0000}"/>
    <cellStyle name="Normal 23 7 2" xfId="21781" xr:uid="{00000000-0005-0000-0000-00009D3E0000}"/>
    <cellStyle name="Normal 23 8" xfId="13856" xr:uid="{00000000-0005-0000-0000-00009E3E0000}"/>
    <cellStyle name="Normal 23 8 2" xfId="21782" xr:uid="{00000000-0005-0000-0000-00009F3E0000}"/>
    <cellStyle name="Normal 23 9" xfId="13857" xr:uid="{00000000-0005-0000-0000-0000A03E0000}"/>
    <cellStyle name="Normal 23 9 2" xfId="21783" xr:uid="{00000000-0005-0000-0000-0000A13E0000}"/>
    <cellStyle name="Normal 230" xfId="13858" xr:uid="{00000000-0005-0000-0000-0000A23E0000}"/>
    <cellStyle name="Normal 230 2" xfId="13859" xr:uid="{00000000-0005-0000-0000-0000A33E0000}"/>
    <cellStyle name="Normal 230 3" xfId="13860" xr:uid="{00000000-0005-0000-0000-0000A43E0000}"/>
    <cellStyle name="Normal 231" xfId="13861" xr:uid="{00000000-0005-0000-0000-0000A53E0000}"/>
    <cellStyle name="Normal 231 2" xfId="13862" xr:uid="{00000000-0005-0000-0000-0000A63E0000}"/>
    <cellStyle name="Normal 231 3" xfId="13863" xr:uid="{00000000-0005-0000-0000-0000A73E0000}"/>
    <cellStyle name="Normal 232" xfId="13864" xr:uid="{00000000-0005-0000-0000-0000A83E0000}"/>
    <cellStyle name="Normal 232 2" xfId="13865" xr:uid="{00000000-0005-0000-0000-0000A93E0000}"/>
    <cellStyle name="Normal 232 3" xfId="13866" xr:uid="{00000000-0005-0000-0000-0000AA3E0000}"/>
    <cellStyle name="Normal 233" xfId="13867" xr:uid="{00000000-0005-0000-0000-0000AB3E0000}"/>
    <cellStyle name="Normal 233 2" xfId="13868" xr:uid="{00000000-0005-0000-0000-0000AC3E0000}"/>
    <cellStyle name="Normal 233 3" xfId="13869" xr:uid="{00000000-0005-0000-0000-0000AD3E0000}"/>
    <cellStyle name="Normal 234" xfId="13870" xr:uid="{00000000-0005-0000-0000-0000AE3E0000}"/>
    <cellStyle name="Normal 234 2" xfId="13871" xr:uid="{00000000-0005-0000-0000-0000AF3E0000}"/>
    <cellStyle name="Normal 234 3" xfId="13872" xr:uid="{00000000-0005-0000-0000-0000B03E0000}"/>
    <cellStyle name="Normal 235" xfId="13873" xr:uid="{00000000-0005-0000-0000-0000B13E0000}"/>
    <cellStyle name="Normal 235 2" xfId="13874" xr:uid="{00000000-0005-0000-0000-0000B23E0000}"/>
    <cellStyle name="Normal 235 3" xfId="13875" xr:uid="{00000000-0005-0000-0000-0000B33E0000}"/>
    <cellStyle name="Normal 236" xfId="13876" xr:uid="{00000000-0005-0000-0000-0000B43E0000}"/>
    <cellStyle name="Normal 236 2" xfId="13877" xr:uid="{00000000-0005-0000-0000-0000B53E0000}"/>
    <cellStyle name="Normal 236 3" xfId="13878" xr:uid="{00000000-0005-0000-0000-0000B63E0000}"/>
    <cellStyle name="Normal 237" xfId="13879" xr:uid="{00000000-0005-0000-0000-0000B73E0000}"/>
    <cellStyle name="Normal 237 2" xfId="13880" xr:uid="{00000000-0005-0000-0000-0000B83E0000}"/>
    <cellStyle name="Normal 237 3" xfId="13881" xr:uid="{00000000-0005-0000-0000-0000B93E0000}"/>
    <cellStyle name="Normal 238" xfId="13882" xr:uid="{00000000-0005-0000-0000-0000BA3E0000}"/>
    <cellStyle name="Normal 238 2" xfId="13883" xr:uid="{00000000-0005-0000-0000-0000BB3E0000}"/>
    <cellStyle name="Normal 238 3" xfId="13884" xr:uid="{00000000-0005-0000-0000-0000BC3E0000}"/>
    <cellStyle name="Normal 239" xfId="13885" xr:uid="{00000000-0005-0000-0000-0000BD3E0000}"/>
    <cellStyle name="Normal 239 2" xfId="13886" xr:uid="{00000000-0005-0000-0000-0000BE3E0000}"/>
    <cellStyle name="Normal 239 3" xfId="13887" xr:uid="{00000000-0005-0000-0000-0000BF3E0000}"/>
    <cellStyle name="Normal 24" xfId="13888" xr:uid="{00000000-0005-0000-0000-0000C03E0000}"/>
    <cellStyle name="Normal 24 2" xfId="13889" xr:uid="{00000000-0005-0000-0000-0000C13E0000}"/>
    <cellStyle name="Normal 24 2 2" xfId="13890" xr:uid="{00000000-0005-0000-0000-0000C23E0000}"/>
    <cellStyle name="Normal 24 2 2 2" xfId="13891" xr:uid="{00000000-0005-0000-0000-0000C33E0000}"/>
    <cellStyle name="Normal 24 2 2 2 2" xfId="13892" xr:uid="{00000000-0005-0000-0000-0000C43E0000}"/>
    <cellStyle name="Normal 24 2 2 2 2 2" xfId="21788" xr:uid="{00000000-0005-0000-0000-0000C53E0000}"/>
    <cellStyle name="Normal 24 2 2 2 3" xfId="21787" xr:uid="{00000000-0005-0000-0000-0000C63E0000}"/>
    <cellStyle name="Normal 24 2 2 3" xfId="13893" xr:uid="{00000000-0005-0000-0000-0000C73E0000}"/>
    <cellStyle name="Normal 24 2 2 3 2" xfId="21789" xr:uid="{00000000-0005-0000-0000-0000C83E0000}"/>
    <cellStyle name="Normal 24 2 2 4" xfId="21786" xr:uid="{00000000-0005-0000-0000-0000C93E0000}"/>
    <cellStyle name="Normal 24 2 3" xfId="13894" xr:uid="{00000000-0005-0000-0000-0000CA3E0000}"/>
    <cellStyle name="Normal 24 2 3 2" xfId="13895" xr:uid="{00000000-0005-0000-0000-0000CB3E0000}"/>
    <cellStyle name="Normal 24 2 3 2 2" xfId="21791" xr:uid="{00000000-0005-0000-0000-0000CC3E0000}"/>
    <cellStyle name="Normal 24 2 3 3" xfId="21790" xr:uid="{00000000-0005-0000-0000-0000CD3E0000}"/>
    <cellStyle name="Normal 24 2 4" xfId="13896" xr:uid="{00000000-0005-0000-0000-0000CE3E0000}"/>
    <cellStyle name="Normal 24 2 4 2" xfId="21792" xr:uid="{00000000-0005-0000-0000-0000CF3E0000}"/>
    <cellStyle name="Normal 24 2 5" xfId="21785" xr:uid="{00000000-0005-0000-0000-0000D03E0000}"/>
    <cellStyle name="Normal 24 3" xfId="13897" xr:uid="{00000000-0005-0000-0000-0000D13E0000}"/>
    <cellStyle name="Normal 24 3 2" xfId="13898" xr:uid="{00000000-0005-0000-0000-0000D23E0000}"/>
    <cellStyle name="Normal 24 3 2 2" xfId="13899" xr:uid="{00000000-0005-0000-0000-0000D33E0000}"/>
    <cellStyle name="Normal 24 3 2 2 2" xfId="13900" xr:uid="{00000000-0005-0000-0000-0000D43E0000}"/>
    <cellStyle name="Normal 24 3 2 2 2 2" xfId="21796" xr:uid="{00000000-0005-0000-0000-0000D53E0000}"/>
    <cellStyle name="Normal 24 3 2 2 3" xfId="21795" xr:uid="{00000000-0005-0000-0000-0000D63E0000}"/>
    <cellStyle name="Normal 24 3 2 3" xfId="13901" xr:uid="{00000000-0005-0000-0000-0000D73E0000}"/>
    <cellStyle name="Normal 24 3 2 3 2" xfId="21797" xr:uid="{00000000-0005-0000-0000-0000D83E0000}"/>
    <cellStyle name="Normal 24 3 2 4" xfId="21794" xr:uid="{00000000-0005-0000-0000-0000D93E0000}"/>
    <cellStyle name="Normal 24 3 3" xfId="13902" xr:uid="{00000000-0005-0000-0000-0000DA3E0000}"/>
    <cellStyle name="Normal 24 3 3 2" xfId="13903" xr:uid="{00000000-0005-0000-0000-0000DB3E0000}"/>
    <cellStyle name="Normal 24 3 3 2 2" xfId="21799" xr:uid="{00000000-0005-0000-0000-0000DC3E0000}"/>
    <cellStyle name="Normal 24 3 3 3" xfId="21798" xr:uid="{00000000-0005-0000-0000-0000DD3E0000}"/>
    <cellStyle name="Normal 24 3 4" xfId="13904" xr:uid="{00000000-0005-0000-0000-0000DE3E0000}"/>
    <cellStyle name="Normal 24 3 4 2" xfId="21800" xr:uid="{00000000-0005-0000-0000-0000DF3E0000}"/>
    <cellStyle name="Normal 24 3 5" xfId="13905" xr:uid="{00000000-0005-0000-0000-0000E03E0000}"/>
    <cellStyle name="Normal 24 3 6" xfId="21793" xr:uid="{00000000-0005-0000-0000-0000E13E0000}"/>
    <cellStyle name="Normal 24 4" xfId="13906" xr:uid="{00000000-0005-0000-0000-0000E23E0000}"/>
    <cellStyle name="Normal 24 4 2" xfId="13907" xr:uid="{00000000-0005-0000-0000-0000E33E0000}"/>
    <cellStyle name="Normal 24 4 2 2" xfId="13908" xr:uid="{00000000-0005-0000-0000-0000E43E0000}"/>
    <cellStyle name="Normal 24 4 2 2 2" xfId="13909" xr:uid="{00000000-0005-0000-0000-0000E53E0000}"/>
    <cellStyle name="Normal 24 4 2 2 2 2" xfId="21804" xr:uid="{00000000-0005-0000-0000-0000E63E0000}"/>
    <cellStyle name="Normal 24 4 2 2 3" xfId="21803" xr:uid="{00000000-0005-0000-0000-0000E73E0000}"/>
    <cellStyle name="Normal 24 4 2 3" xfId="13910" xr:uid="{00000000-0005-0000-0000-0000E83E0000}"/>
    <cellStyle name="Normal 24 4 2 3 2" xfId="21805" xr:uid="{00000000-0005-0000-0000-0000E93E0000}"/>
    <cellStyle name="Normal 24 4 2 4" xfId="21802" xr:uid="{00000000-0005-0000-0000-0000EA3E0000}"/>
    <cellStyle name="Normal 24 4 3" xfId="13911" xr:uid="{00000000-0005-0000-0000-0000EB3E0000}"/>
    <cellStyle name="Normal 24 4 3 2" xfId="13912" xr:uid="{00000000-0005-0000-0000-0000EC3E0000}"/>
    <cellStyle name="Normal 24 4 3 2 2" xfId="21807" xr:uid="{00000000-0005-0000-0000-0000ED3E0000}"/>
    <cellStyle name="Normal 24 4 3 3" xfId="21806" xr:uid="{00000000-0005-0000-0000-0000EE3E0000}"/>
    <cellStyle name="Normal 24 4 4" xfId="13913" xr:uid="{00000000-0005-0000-0000-0000EF3E0000}"/>
    <cellStyle name="Normal 24 4 4 2" xfId="21808" xr:uid="{00000000-0005-0000-0000-0000F03E0000}"/>
    <cellStyle name="Normal 24 4 5" xfId="13914" xr:uid="{00000000-0005-0000-0000-0000F13E0000}"/>
    <cellStyle name="Normal 24 4 6" xfId="21801" xr:uid="{00000000-0005-0000-0000-0000F23E0000}"/>
    <cellStyle name="Normal 24 5" xfId="13915" xr:uid="{00000000-0005-0000-0000-0000F33E0000}"/>
    <cellStyle name="Normal 24 5 2" xfId="13916" xr:uid="{00000000-0005-0000-0000-0000F43E0000}"/>
    <cellStyle name="Normal 24 5 2 2" xfId="13917" xr:uid="{00000000-0005-0000-0000-0000F53E0000}"/>
    <cellStyle name="Normal 24 5 2 2 2" xfId="21811" xr:uid="{00000000-0005-0000-0000-0000F63E0000}"/>
    <cellStyle name="Normal 24 5 2 3" xfId="21810" xr:uid="{00000000-0005-0000-0000-0000F73E0000}"/>
    <cellStyle name="Normal 24 5 3" xfId="13918" xr:uid="{00000000-0005-0000-0000-0000F83E0000}"/>
    <cellStyle name="Normal 24 5 3 2" xfId="21812" xr:uid="{00000000-0005-0000-0000-0000F93E0000}"/>
    <cellStyle name="Normal 24 5 4" xfId="21809" xr:uid="{00000000-0005-0000-0000-0000FA3E0000}"/>
    <cellStyle name="Normal 24 6" xfId="13919" xr:uid="{00000000-0005-0000-0000-0000FB3E0000}"/>
    <cellStyle name="Normal 24 6 2" xfId="13920" xr:uid="{00000000-0005-0000-0000-0000FC3E0000}"/>
    <cellStyle name="Normal 24 6 2 2" xfId="21814" xr:uid="{00000000-0005-0000-0000-0000FD3E0000}"/>
    <cellStyle name="Normal 24 6 3" xfId="21813" xr:uid="{00000000-0005-0000-0000-0000FE3E0000}"/>
    <cellStyle name="Normal 24 7" xfId="13921" xr:uid="{00000000-0005-0000-0000-0000FF3E0000}"/>
    <cellStyle name="Normal 24 7 2" xfId="21815" xr:uid="{00000000-0005-0000-0000-0000003F0000}"/>
    <cellStyle name="Normal 24 8" xfId="13922" xr:uid="{00000000-0005-0000-0000-0000013F0000}"/>
    <cellStyle name="Normal 24 8 2" xfId="21816" xr:uid="{00000000-0005-0000-0000-0000023F0000}"/>
    <cellStyle name="Normal 24 9" xfId="21784" xr:uid="{00000000-0005-0000-0000-0000033F0000}"/>
    <cellStyle name="Normal 240" xfId="13923" xr:uid="{00000000-0005-0000-0000-0000043F0000}"/>
    <cellStyle name="Normal 240 2" xfId="13924" xr:uid="{00000000-0005-0000-0000-0000053F0000}"/>
    <cellStyle name="Normal 240 3" xfId="13925" xr:uid="{00000000-0005-0000-0000-0000063F0000}"/>
    <cellStyle name="Normal 241" xfId="13926" xr:uid="{00000000-0005-0000-0000-0000073F0000}"/>
    <cellStyle name="Normal 241 2" xfId="13927" xr:uid="{00000000-0005-0000-0000-0000083F0000}"/>
    <cellStyle name="Normal 241 3" xfId="13928" xr:uid="{00000000-0005-0000-0000-0000093F0000}"/>
    <cellStyle name="Normal 242" xfId="13929" xr:uid="{00000000-0005-0000-0000-00000A3F0000}"/>
    <cellStyle name="Normal 242 2" xfId="13930" xr:uid="{00000000-0005-0000-0000-00000B3F0000}"/>
    <cellStyle name="Normal 242 3" xfId="13931" xr:uid="{00000000-0005-0000-0000-00000C3F0000}"/>
    <cellStyle name="Normal 243" xfId="13932" xr:uid="{00000000-0005-0000-0000-00000D3F0000}"/>
    <cellStyle name="Normal 243 2" xfId="13933" xr:uid="{00000000-0005-0000-0000-00000E3F0000}"/>
    <cellStyle name="Normal 243 3" xfId="13934" xr:uid="{00000000-0005-0000-0000-00000F3F0000}"/>
    <cellStyle name="Normal 244" xfId="13935" xr:uid="{00000000-0005-0000-0000-0000103F0000}"/>
    <cellStyle name="Normal 244 2" xfId="13936" xr:uid="{00000000-0005-0000-0000-0000113F0000}"/>
    <cellStyle name="Normal 244 3" xfId="13937" xr:uid="{00000000-0005-0000-0000-0000123F0000}"/>
    <cellStyle name="Normal 245" xfId="13938" xr:uid="{00000000-0005-0000-0000-0000133F0000}"/>
    <cellStyle name="Normal 245 2" xfId="13939" xr:uid="{00000000-0005-0000-0000-0000143F0000}"/>
    <cellStyle name="Normal 245 3" xfId="13940" xr:uid="{00000000-0005-0000-0000-0000153F0000}"/>
    <cellStyle name="Normal 246" xfId="13941" xr:uid="{00000000-0005-0000-0000-0000163F0000}"/>
    <cellStyle name="Normal 246 2" xfId="13942" xr:uid="{00000000-0005-0000-0000-0000173F0000}"/>
    <cellStyle name="Normal 246 3" xfId="13943" xr:uid="{00000000-0005-0000-0000-0000183F0000}"/>
    <cellStyle name="Normal 247" xfId="13944" xr:uid="{00000000-0005-0000-0000-0000193F0000}"/>
    <cellStyle name="Normal 247 2" xfId="13945" xr:uid="{00000000-0005-0000-0000-00001A3F0000}"/>
    <cellStyle name="Normal 247 3" xfId="13946" xr:uid="{00000000-0005-0000-0000-00001B3F0000}"/>
    <cellStyle name="Normal 248" xfId="13947" xr:uid="{00000000-0005-0000-0000-00001C3F0000}"/>
    <cellStyle name="Normal 248 2" xfId="13948" xr:uid="{00000000-0005-0000-0000-00001D3F0000}"/>
    <cellStyle name="Normal 248 3" xfId="13949" xr:uid="{00000000-0005-0000-0000-00001E3F0000}"/>
    <cellStyle name="Normal 249" xfId="13950" xr:uid="{00000000-0005-0000-0000-00001F3F0000}"/>
    <cellStyle name="Normal 249 2" xfId="13951" xr:uid="{00000000-0005-0000-0000-0000203F0000}"/>
    <cellStyle name="Normal 249 3" xfId="13952" xr:uid="{00000000-0005-0000-0000-0000213F0000}"/>
    <cellStyle name="Normal 25" xfId="13953" xr:uid="{00000000-0005-0000-0000-0000223F0000}"/>
    <cellStyle name="Normal 25 2" xfId="13954" xr:uid="{00000000-0005-0000-0000-0000233F0000}"/>
    <cellStyle name="Normal 25 2 2" xfId="21818" xr:uid="{00000000-0005-0000-0000-0000243F0000}"/>
    <cellStyle name="Normal 25 3" xfId="21817" xr:uid="{00000000-0005-0000-0000-0000253F0000}"/>
    <cellStyle name="Normal 250" xfId="13955" xr:uid="{00000000-0005-0000-0000-0000263F0000}"/>
    <cellStyle name="Normal 250 2" xfId="13956" xr:uid="{00000000-0005-0000-0000-0000273F0000}"/>
    <cellStyle name="Normal 250 3" xfId="13957" xr:uid="{00000000-0005-0000-0000-0000283F0000}"/>
    <cellStyle name="Normal 251" xfId="13958" xr:uid="{00000000-0005-0000-0000-0000293F0000}"/>
    <cellStyle name="Normal 251 2" xfId="13959" xr:uid="{00000000-0005-0000-0000-00002A3F0000}"/>
    <cellStyle name="Normal 251 3" xfId="13960" xr:uid="{00000000-0005-0000-0000-00002B3F0000}"/>
    <cellStyle name="Normal 252" xfId="13961" xr:uid="{00000000-0005-0000-0000-00002C3F0000}"/>
    <cellStyle name="Normal 252 2" xfId="13962" xr:uid="{00000000-0005-0000-0000-00002D3F0000}"/>
    <cellStyle name="Normal 252 3" xfId="13963" xr:uid="{00000000-0005-0000-0000-00002E3F0000}"/>
    <cellStyle name="Normal 253" xfId="13964" xr:uid="{00000000-0005-0000-0000-00002F3F0000}"/>
    <cellStyle name="Normal 253 2" xfId="13965" xr:uid="{00000000-0005-0000-0000-0000303F0000}"/>
    <cellStyle name="Normal 253 3" xfId="13966" xr:uid="{00000000-0005-0000-0000-0000313F0000}"/>
    <cellStyle name="Normal 254" xfId="13967" xr:uid="{00000000-0005-0000-0000-0000323F0000}"/>
    <cellStyle name="Normal 254 2" xfId="13968" xr:uid="{00000000-0005-0000-0000-0000333F0000}"/>
    <cellStyle name="Normal 254 3" xfId="13969" xr:uid="{00000000-0005-0000-0000-0000343F0000}"/>
    <cellStyle name="Normal 255" xfId="13970" xr:uid="{00000000-0005-0000-0000-0000353F0000}"/>
    <cellStyle name="Normal 255 2" xfId="13971" xr:uid="{00000000-0005-0000-0000-0000363F0000}"/>
    <cellStyle name="Normal 255 3" xfId="13972" xr:uid="{00000000-0005-0000-0000-0000373F0000}"/>
    <cellStyle name="Normal 256" xfId="13973" xr:uid="{00000000-0005-0000-0000-0000383F0000}"/>
    <cellStyle name="Normal 256 2" xfId="13974" xr:uid="{00000000-0005-0000-0000-0000393F0000}"/>
    <cellStyle name="Normal 256 3" xfId="13975" xr:uid="{00000000-0005-0000-0000-00003A3F0000}"/>
    <cellStyle name="Normal 257" xfId="13976" xr:uid="{00000000-0005-0000-0000-00003B3F0000}"/>
    <cellStyle name="Normal 257 2" xfId="13977" xr:uid="{00000000-0005-0000-0000-00003C3F0000}"/>
    <cellStyle name="Normal 257 3" xfId="13978" xr:uid="{00000000-0005-0000-0000-00003D3F0000}"/>
    <cellStyle name="Normal 258" xfId="13979" xr:uid="{00000000-0005-0000-0000-00003E3F0000}"/>
    <cellStyle name="Normal 258 2" xfId="13980" xr:uid="{00000000-0005-0000-0000-00003F3F0000}"/>
    <cellStyle name="Normal 258 3" xfId="13981" xr:uid="{00000000-0005-0000-0000-0000403F0000}"/>
    <cellStyle name="Normal 259" xfId="13982" xr:uid="{00000000-0005-0000-0000-0000413F0000}"/>
    <cellStyle name="Normal 259 2" xfId="13983" xr:uid="{00000000-0005-0000-0000-0000423F0000}"/>
    <cellStyle name="Normal 259 3" xfId="13984" xr:uid="{00000000-0005-0000-0000-0000433F0000}"/>
    <cellStyle name="Normal 26" xfId="13985" xr:uid="{00000000-0005-0000-0000-0000443F0000}"/>
    <cellStyle name="Normal 26 2" xfId="13986" xr:uid="{00000000-0005-0000-0000-0000453F0000}"/>
    <cellStyle name="Normal 26 2 2" xfId="21820" xr:uid="{00000000-0005-0000-0000-0000463F0000}"/>
    <cellStyle name="Normal 26 3" xfId="13987" xr:uid="{00000000-0005-0000-0000-0000473F0000}"/>
    <cellStyle name="Normal 26 3 2" xfId="13988" xr:uid="{00000000-0005-0000-0000-0000483F0000}"/>
    <cellStyle name="Normal 26 3 3" xfId="21821" xr:uid="{00000000-0005-0000-0000-0000493F0000}"/>
    <cellStyle name="Normal 26 4" xfId="13989" xr:uid="{00000000-0005-0000-0000-00004A3F0000}"/>
    <cellStyle name="Normal 26 4 2" xfId="21822" xr:uid="{00000000-0005-0000-0000-00004B3F0000}"/>
    <cellStyle name="Normal 26 5" xfId="21819" xr:uid="{00000000-0005-0000-0000-00004C3F0000}"/>
    <cellStyle name="Normal 260" xfId="13990" xr:uid="{00000000-0005-0000-0000-00004D3F0000}"/>
    <cellStyle name="Normal 260 2" xfId="13991" xr:uid="{00000000-0005-0000-0000-00004E3F0000}"/>
    <cellStyle name="Normal 260 3" xfId="13992" xr:uid="{00000000-0005-0000-0000-00004F3F0000}"/>
    <cellStyle name="Normal 261" xfId="13993" xr:uid="{00000000-0005-0000-0000-0000503F0000}"/>
    <cellStyle name="Normal 261 2" xfId="13994" xr:uid="{00000000-0005-0000-0000-0000513F0000}"/>
    <cellStyle name="Normal 261 3" xfId="13995" xr:uid="{00000000-0005-0000-0000-0000523F0000}"/>
    <cellStyle name="Normal 262" xfId="13996" xr:uid="{00000000-0005-0000-0000-0000533F0000}"/>
    <cellStyle name="Normal 262 2" xfId="13997" xr:uid="{00000000-0005-0000-0000-0000543F0000}"/>
    <cellStyle name="Normal 262 3" xfId="13998" xr:uid="{00000000-0005-0000-0000-0000553F0000}"/>
    <cellStyle name="Normal 263" xfId="13999" xr:uid="{00000000-0005-0000-0000-0000563F0000}"/>
    <cellStyle name="Normal 263 2" xfId="14000" xr:uid="{00000000-0005-0000-0000-0000573F0000}"/>
    <cellStyle name="Normal 263 3" xfId="14001" xr:uid="{00000000-0005-0000-0000-0000583F0000}"/>
    <cellStyle name="Normal 264" xfId="14002" xr:uid="{00000000-0005-0000-0000-0000593F0000}"/>
    <cellStyle name="Normal 264 2" xfId="14003" xr:uid="{00000000-0005-0000-0000-00005A3F0000}"/>
    <cellStyle name="Normal 264 3" xfId="14004" xr:uid="{00000000-0005-0000-0000-00005B3F0000}"/>
    <cellStyle name="Normal 265" xfId="14005" xr:uid="{00000000-0005-0000-0000-00005C3F0000}"/>
    <cellStyle name="Normal 265 2" xfId="14006" xr:uid="{00000000-0005-0000-0000-00005D3F0000}"/>
    <cellStyle name="Normal 265 3" xfId="14007" xr:uid="{00000000-0005-0000-0000-00005E3F0000}"/>
    <cellStyle name="Normal 266" xfId="14008" xr:uid="{00000000-0005-0000-0000-00005F3F0000}"/>
    <cellStyle name="Normal 266 2" xfId="14009" xr:uid="{00000000-0005-0000-0000-0000603F0000}"/>
    <cellStyle name="Normal 266 3" xfId="14010" xr:uid="{00000000-0005-0000-0000-0000613F0000}"/>
    <cellStyle name="Normal 267" xfId="14011" xr:uid="{00000000-0005-0000-0000-0000623F0000}"/>
    <cellStyle name="Normal 267 2" xfId="14012" xr:uid="{00000000-0005-0000-0000-0000633F0000}"/>
    <cellStyle name="Normal 267 3" xfId="14013" xr:uid="{00000000-0005-0000-0000-0000643F0000}"/>
    <cellStyle name="Normal 268" xfId="14014" xr:uid="{00000000-0005-0000-0000-0000653F0000}"/>
    <cellStyle name="Normal 268 2" xfId="14015" xr:uid="{00000000-0005-0000-0000-0000663F0000}"/>
    <cellStyle name="Normal 268 3" xfId="14016" xr:uid="{00000000-0005-0000-0000-0000673F0000}"/>
    <cellStyle name="Normal 269" xfId="14017" xr:uid="{00000000-0005-0000-0000-0000683F0000}"/>
    <cellStyle name="Normal 269 2" xfId="14018" xr:uid="{00000000-0005-0000-0000-0000693F0000}"/>
    <cellStyle name="Normal 269 3" xfId="14019" xr:uid="{00000000-0005-0000-0000-00006A3F0000}"/>
    <cellStyle name="Normal 27" xfId="14020" xr:uid="{00000000-0005-0000-0000-00006B3F0000}"/>
    <cellStyle name="Normal 27 2" xfId="14021" xr:uid="{00000000-0005-0000-0000-00006C3F0000}"/>
    <cellStyle name="Normal 27 2 2" xfId="14022" xr:uid="{00000000-0005-0000-0000-00006D3F0000}"/>
    <cellStyle name="Normal 27 2 2 2" xfId="14023" xr:uid="{00000000-0005-0000-0000-00006E3F0000}"/>
    <cellStyle name="Normal 27 2 2 2 2" xfId="21826" xr:uid="{00000000-0005-0000-0000-00006F3F0000}"/>
    <cellStyle name="Normal 27 2 2 3" xfId="21825" xr:uid="{00000000-0005-0000-0000-0000703F0000}"/>
    <cellStyle name="Normal 27 2 3" xfId="14024" xr:uid="{00000000-0005-0000-0000-0000713F0000}"/>
    <cellStyle name="Normal 27 2 3 2" xfId="21827" xr:uid="{00000000-0005-0000-0000-0000723F0000}"/>
    <cellStyle name="Normal 27 2 4" xfId="21824" xr:uid="{00000000-0005-0000-0000-0000733F0000}"/>
    <cellStyle name="Normal 27 3" xfId="14025" xr:uid="{00000000-0005-0000-0000-0000743F0000}"/>
    <cellStyle name="Normal 27 3 2" xfId="14026" xr:uid="{00000000-0005-0000-0000-0000753F0000}"/>
    <cellStyle name="Normal 27 3 2 2" xfId="21829" xr:uid="{00000000-0005-0000-0000-0000763F0000}"/>
    <cellStyle name="Normal 27 3 3" xfId="14027" xr:uid="{00000000-0005-0000-0000-0000773F0000}"/>
    <cellStyle name="Normal 27 3 4" xfId="21828" xr:uid="{00000000-0005-0000-0000-0000783F0000}"/>
    <cellStyle name="Normal 27 4" xfId="14028" xr:uid="{00000000-0005-0000-0000-0000793F0000}"/>
    <cellStyle name="Normal 27 4 2" xfId="14029" xr:uid="{00000000-0005-0000-0000-00007A3F0000}"/>
    <cellStyle name="Normal 27 4 3" xfId="21830" xr:uid="{00000000-0005-0000-0000-00007B3F0000}"/>
    <cellStyle name="Normal 27 5" xfId="14030" xr:uid="{00000000-0005-0000-0000-00007C3F0000}"/>
    <cellStyle name="Normal 27 5 2" xfId="21831" xr:uid="{00000000-0005-0000-0000-00007D3F0000}"/>
    <cellStyle name="Normal 27 6" xfId="14031" xr:uid="{00000000-0005-0000-0000-00007E3F0000}"/>
    <cellStyle name="Normal 27 6 2" xfId="21832" xr:uid="{00000000-0005-0000-0000-00007F3F0000}"/>
    <cellStyle name="Normal 27 7" xfId="21823" xr:uid="{00000000-0005-0000-0000-0000803F0000}"/>
    <cellStyle name="Normal 270" xfId="14032" xr:uid="{00000000-0005-0000-0000-0000813F0000}"/>
    <cellStyle name="Normal 270 2" xfId="14033" xr:uid="{00000000-0005-0000-0000-0000823F0000}"/>
    <cellStyle name="Normal 270 3" xfId="14034" xr:uid="{00000000-0005-0000-0000-0000833F0000}"/>
    <cellStyle name="Normal 271" xfId="14035" xr:uid="{00000000-0005-0000-0000-0000843F0000}"/>
    <cellStyle name="Normal 271 2" xfId="14036" xr:uid="{00000000-0005-0000-0000-0000853F0000}"/>
    <cellStyle name="Normal 271 3" xfId="14037" xr:uid="{00000000-0005-0000-0000-0000863F0000}"/>
    <cellStyle name="Normal 272" xfId="14038" xr:uid="{00000000-0005-0000-0000-0000873F0000}"/>
    <cellStyle name="Normal 272 2" xfId="14039" xr:uid="{00000000-0005-0000-0000-0000883F0000}"/>
    <cellStyle name="Normal 272 3" xfId="14040" xr:uid="{00000000-0005-0000-0000-0000893F0000}"/>
    <cellStyle name="Normal 273" xfId="14041" xr:uid="{00000000-0005-0000-0000-00008A3F0000}"/>
    <cellStyle name="Normal 273 2" xfId="14042" xr:uid="{00000000-0005-0000-0000-00008B3F0000}"/>
    <cellStyle name="Normal 273 3" xfId="14043" xr:uid="{00000000-0005-0000-0000-00008C3F0000}"/>
    <cellStyle name="Normal 274" xfId="14044" xr:uid="{00000000-0005-0000-0000-00008D3F0000}"/>
    <cellStyle name="Normal 274 2" xfId="14045" xr:uid="{00000000-0005-0000-0000-00008E3F0000}"/>
    <cellStyle name="Normal 274 3" xfId="14046" xr:uid="{00000000-0005-0000-0000-00008F3F0000}"/>
    <cellStyle name="Normal 275" xfId="14047" xr:uid="{00000000-0005-0000-0000-0000903F0000}"/>
    <cellStyle name="Normal 275 2" xfId="14048" xr:uid="{00000000-0005-0000-0000-0000913F0000}"/>
    <cellStyle name="Normal 275 3" xfId="14049" xr:uid="{00000000-0005-0000-0000-0000923F0000}"/>
    <cellStyle name="Normal 276" xfId="14050" xr:uid="{00000000-0005-0000-0000-0000933F0000}"/>
    <cellStyle name="Normal 276 2" xfId="14051" xr:uid="{00000000-0005-0000-0000-0000943F0000}"/>
    <cellStyle name="Normal 276 3" xfId="14052" xr:uid="{00000000-0005-0000-0000-0000953F0000}"/>
    <cellStyle name="Normal 277" xfId="14053" xr:uid="{00000000-0005-0000-0000-0000963F0000}"/>
    <cellStyle name="Normal 277 2" xfId="14054" xr:uid="{00000000-0005-0000-0000-0000973F0000}"/>
    <cellStyle name="Normal 277 3" xfId="14055" xr:uid="{00000000-0005-0000-0000-0000983F0000}"/>
    <cellStyle name="Normal 278" xfId="14056" xr:uid="{00000000-0005-0000-0000-0000993F0000}"/>
    <cellStyle name="Normal 278 2" xfId="14057" xr:uid="{00000000-0005-0000-0000-00009A3F0000}"/>
    <cellStyle name="Normal 278 3" xfId="14058" xr:uid="{00000000-0005-0000-0000-00009B3F0000}"/>
    <cellStyle name="Normal 279" xfId="14059" xr:uid="{00000000-0005-0000-0000-00009C3F0000}"/>
    <cellStyle name="Normal 279 2" xfId="14060" xr:uid="{00000000-0005-0000-0000-00009D3F0000}"/>
    <cellStyle name="Normal 279 3" xfId="14061" xr:uid="{00000000-0005-0000-0000-00009E3F0000}"/>
    <cellStyle name="Normal 28" xfId="14062" xr:uid="{00000000-0005-0000-0000-00009F3F0000}"/>
    <cellStyle name="Normal 28 2" xfId="14063" xr:uid="{00000000-0005-0000-0000-0000A03F0000}"/>
    <cellStyle name="Normal 28 2 2" xfId="21834" xr:uid="{00000000-0005-0000-0000-0000A13F0000}"/>
    <cellStyle name="Normal 28 3" xfId="14064" xr:uid="{00000000-0005-0000-0000-0000A23F0000}"/>
    <cellStyle name="Normal 28 3 2" xfId="14065" xr:uid="{00000000-0005-0000-0000-0000A33F0000}"/>
    <cellStyle name="Normal 28 3 3" xfId="21835" xr:uid="{00000000-0005-0000-0000-0000A43F0000}"/>
    <cellStyle name="Normal 28 4" xfId="14066" xr:uid="{00000000-0005-0000-0000-0000A53F0000}"/>
    <cellStyle name="Normal 28 5" xfId="21833" xr:uid="{00000000-0005-0000-0000-0000A63F0000}"/>
    <cellStyle name="Normal 280" xfId="14067" xr:uid="{00000000-0005-0000-0000-0000A73F0000}"/>
    <cellStyle name="Normal 280 2" xfId="14068" xr:uid="{00000000-0005-0000-0000-0000A83F0000}"/>
    <cellStyle name="Normal 280 3" xfId="14069" xr:uid="{00000000-0005-0000-0000-0000A93F0000}"/>
    <cellStyle name="Normal 281" xfId="14070" xr:uid="{00000000-0005-0000-0000-0000AA3F0000}"/>
    <cellStyle name="Normal 281 2" xfId="14071" xr:uid="{00000000-0005-0000-0000-0000AB3F0000}"/>
    <cellStyle name="Normal 281 3" xfId="14072" xr:uid="{00000000-0005-0000-0000-0000AC3F0000}"/>
    <cellStyle name="Normal 282" xfId="14073" xr:uid="{00000000-0005-0000-0000-0000AD3F0000}"/>
    <cellStyle name="Normal 282 2" xfId="14074" xr:uid="{00000000-0005-0000-0000-0000AE3F0000}"/>
    <cellStyle name="Normal 282 3" xfId="14075" xr:uid="{00000000-0005-0000-0000-0000AF3F0000}"/>
    <cellStyle name="Normal 283" xfId="14076" xr:uid="{00000000-0005-0000-0000-0000B03F0000}"/>
    <cellStyle name="Normal 283 2" xfId="14077" xr:uid="{00000000-0005-0000-0000-0000B13F0000}"/>
    <cellStyle name="Normal 283 3" xfId="14078" xr:uid="{00000000-0005-0000-0000-0000B23F0000}"/>
    <cellStyle name="Normal 284" xfId="14079" xr:uid="{00000000-0005-0000-0000-0000B33F0000}"/>
    <cellStyle name="Normal 284 2" xfId="14080" xr:uid="{00000000-0005-0000-0000-0000B43F0000}"/>
    <cellStyle name="Normal 284 3" xfId="14081" xr:uid="{00000000-0005-0000-0000-0000B53F0000}"/>
    <cellStyle name="Normal 285" xfId="14082" xr:uid="{00000000-0005-0000-0000-0000B63F0000}"/>
    <cellStyle name="Normal 285 2" xfId="14083" xr:uid="{00000000-0005-0000-0000-0000B73F0000}"/>
    <cellStyle name="Normal 285 3" xfId="14084" xr:uid="{00000000-0005-0000-0000-0000B83F0000}"/>
    <cellStyle name="Normal 286" xfId="14085" xr:uid="{00000000-0005-0000-0000-0000B93F0000}"/>
    <cellStyle name="Normal 286 2" xfId="14086" xr:uid="{00000000-0005-0000-0000-0000BA3F0000}"/>
    <cellStyle name="Normal 286 3" xfId="14087" xr:uid="{00000000-0005-0000-0000-0000BB3F0000}"/>
    <cellStyle name="Normal 287" xfId="14088" xr:uid="{00000000-0005-0000-0000-0000BC3F0000}"/>
    <cellStyle name="Normal 287 2" xfId="14089" xr:uid="{00000000-0005-0000-0000-0000BD3F0000}"/>
    <cellStyle name="Normal 287 3" xfId="14090" xr:uid="{00000000-0005-0000-0000-0000BE3F0000}"/>
    <cellStyle name="Normal 288" xfId="14091" xr:uid="{00000000-0005-0000-0000-0000BF3F0000}"/>
    <cellStyle name="Normal 288 2" xfId="14092" xr:uid="{00000000-0005-0000-0000-0000C03F0000}"/>
    <cellStyle name="Normal 288 3" xfId="14093" xr:uid="{00000000-0005-0000-0000-0000C13F0000}"/>
    <cellStyle name="Normal 289" xfId="14094" xr:uid="{00000000-0005-0000-0000-0000C23F0000}"/>
    <cellStyle name="Normal 289 2" xfId="14095" xr:uid="{00000000-0005-0000-0000-0000C33F0000}"/>
    <cellStyle name="Normal 289 3" xfId="14096" xr:uid="{00000000-0005-0000-0000-0000C43F0000}"/>
    <cellStyle name="Normal 29" xfId="14097" xr:uid="{00000000-0005-0000-0000-0000C53F0000}"/>
    <cellStyle name="Normal 29 2" xfId="14098" xr:uid="{00000000-0005-0000-0000-0000C63F0000}"/>
    <cellStyle name="Normal 29 2 2" xfId="14099" xr:uid="{00000000-0005-0000-0000-0000C73F0000}"/>
    <cellStyle name="Normal 29 2 2 2" xfId="21838" xr:uid="{00000000-0005-0000-0000-0000C83F0000}"/>
    <cellStyle name="Normal 29 2 3" xfId="21837" xr:uid="{00000000-0005-0000-0000-0000C93F0000}"/>
    <cellStyle name="Normal 29 3" xfId="14100" xr:uid="{00000000-0005-0000-0000-0000CA3F0000}"/>
    <cellStyle name="Normal 29 3 2" xfId="14101" xr:uid="{00000000-0005-0000-0000-0000CB3F0000}"/>
    <cellStyle name="Normal 29 3 3" xfId="21839" xr:uid="{00000000-0005-0000-0000-0000CC3F0000}"/>
    <cellStyle name="Normal 29 4" xfId="14102" xr:uid="{00000000-0005-0000-0000-0000CD3F0000}"/>
    <cellStyle name="Normal 29 4 2" xfId="21840" xr:uid="{00000000-0005-0000-0000-0000CE3F0000}"/>
    <cellStyle name="Normal 29 5" xfId="21836" xr:uid="{00000000-0005-0000-0000-0000CF3F0000}"/>
    <cellStyle name="Normal 290" xfId="14103" xr:uid="{00000000-0005-0000-0000-0000D03F0000}"/>
    <cellStyle name="Normal 290 2" xfId="14104" xr:uid="{00000000-0005-0000-0000-0000D13F0000}"/>
    <cellStyle name="Normal 290 3" xfId="14105" xr:uid="{00000000-0005-0000-0000-0000D23F0000}"/>
    <cellStyle name="Normal 291" xfId="14106" xr:uid="{00000000-0005-0000-0000-0000D33F0000}"/>
    <cellStyle name="Normal 291 2" xfId="14107" xr:uid="{00000000-0005-0000-0000-0000D43F0000}"/>
    <cellStyle name="Normal 291 3" xfId="14108" xr:uid="{00000000-0005-0000-0000-0000D53F0000}"/>
    <cellStyle name="Normal 292" xfId="14109" xr:uid="{00000000-0005-0000-0000-0000D63F0000}"/>
    <cellStyle name="Normal 292 2" xfId="14110" xr:uid="{00000000-0005-0000-0000-0000D73F0000}"/>
    <cellStyle name="Normal 292 3" xfId="14111" xr:uid="{00000000-0005-0000-0000-0000D83F0000}"/>
    <cellStyle name="Normal 293" xfId="14112" xr:uid="{00000000-0005-0000-0000-0000D93F0000}"/>
    <cellStyle name="Normal 293 2" xfId="14113" xr:uid="{00000000-0005-0000-0000-0000DA3F0000}"/>
    <cellStyle name="Normal 293 3" xfId="14114" xr:uid="{00000000-0005-0000-0000-0000DB3F0000}"/>
    <cellStyle name="Normal 294" xfId="14115" xr:uid="{00000000-0005-0000-0000-0000DC3F0000}"/>
    <cellStyle name="Normal 294 2" xfId="14116" xr:uid="{00000000-0005-0000-0000-0000DD3F0000}"/>
    <cellStyle name="Normal 294 3" xfId="14117" xr:uid="{00000000-0005-0000-0000-0000DE3F0000}"/>
    <cellStyle name="Normal 295" xfId="14118" xr:uid="{00000000-0005-0000-0000-0000DF3F0000}"/>
    <cellStyle name="Normal 295 2" xfId="14119" xr:uid="{00000000-0005-0000-0000-0000E03F0000}"/>
    <cellStyle name="Normal 295 3" xfId="14120" xr:uid="{00000000-0005-0000-0000-0000E13F0000}"/>
    <cellStyle name="Normal 296" xfId="14121" xr:uid="{00000000-0005-0000-0000-0000E23F0000}"/>
    <cellStyle name="Normal 296 2" xfId="14122" xr:uid="{00000000-0005-0000-0000-0000E33F0000}"/>
    <cellStyle name="Normal 296 3" xfId="14123" xr:uid="{00000000-0005-0000-0000-0000E43F0000}"/>
    <cellStyle name="Normal 297" xfId="14124" xr:uid="{00000000-0005-0000-0000-0000E53F0000}"/>
    <cellStyle name="Normal 297 2" xfId="14125" xr:uid="{00000000-0005-0000-0000-0000E63F0000}"/>
    <cellStyle name="Normal 297 3" xfId="14126" xr:uid="{00000000-0005-0000-0000-0000E73F0000}"/>
    <cellStyle name="Normal 298" xfId="14127" xr:uid="{00000000-0005-0000-0000-0000E83F0000}"/>
    <cellStyle name="Normal 298 2" xfId="14128" xr:uid="{00000000-0005-0000-0000-0000E93F0000}"/>
    <cellStyle name="Normal 298 3" xfId="14129" xr:uid="{00000000-0005-0000-0000-0000EA3F0000}"/>
    <cellStyle name="Normal 299" xfId="14130" xr:uid="{00000000-0005-0000-0000-0000EB3F0000}"/>
    <cellStyle name="Normal 299 2" xfId="14131" xr:uid="{00000000-0005-0000-0000-0000EC3F0000}"/>
    <cellStyle name="Normal 299 3" xfId="14132" xr:uid="{00000000-0005-0000-0000-0000ED3F0000}"/>
    <cellStyle name="Normal 3" xfId="5" xr:uid="{00000000-0005-0000-0000-0000EE3F0000}"/>
    <cellStyle name="Normal 3 10" xfId="14133" xr:uid="{00000000-0005-0000-0000-0000EF3F0000}"/>
    <cellStyle name="Normal 3 10 2" xfId="14134" xr:uid="{00000000-0005-0000-0000-0000F03F0000}"/>
    <cellStyle name="Normal 3 10 2 2" xfId="14135" xr:uid="{00000000-0005-0000-0000-0000F13F0000}"/>
    <cellStyle name="Normal 3 10 2 2 2" xfId="14136" xr:uid="{00000000-0005-0000-0000-0000F23F0000}"/>
    <cellStyle name="Normal 3 10 2 2 2 2" xfId="21844" xr:uid="{00000000-0005-0000-0000-0000F33F0000}"/>
    <cellStyle name="Normal 3 10 2 2 3" xfId="14137" xr:uid="{00000000-0005-0000-0000-0000F43F0000}"/>
    <cellStyle name="Normal 3 10 2 2 3 2" xfId="21845" xr:uid="{00000000-0005-0000-0000-0000F53F0000}"/>
    <cellStyle name="Normal 3 10 2 2 4" xfId="21843" xr:uid="{00000000-0005-0000-0000-0000F63F0000}"/>
    <cellStyle name="Normal 3 10 2 3" xfId="14138" xr:uid="{00000000-0005-0000-0000-0000F73F0000}"/>
    <cellStyle name="Normal 3 10 2 3 2" xfId="21846" xr:uid="{00000000-0005-0000-0000-0000F83F0000}"/>
    <cellStyle name="Normal 3 10 2 4" xfId="14139" xr:uid="{00000000-0005-0000-0000-0000F93F0000}"/>
    <cellStyle name="Normal 3 10 2 4 2" xfId="21847" xr:uid="{00000000-0005-0000-0000-0000FA3F0000}"/>
    <cellStyle name="Normal 3 10 2 5" xfId="14140" xr:uid="{00000000-0005-0000-0000-0000FB3F0000}"/>
    <cellStyle name="Normal 3 10 2 5 2" xfId="21848" xr:uid="{00000000-0005-0000-0000-0000FC3F0000}"/>
    <cellStyle name="Normal 3 10 2 6" xfId="21842" xr:uid="{00000000-0005-0000-0000-0000FD3F0000}"/>
    <cellStyle name="Normal 3 10 3" xfId="14141" xr:uid="{00000000-0005-0000-0000-0000FE3F0000}"/>
    <cellStyle name="Normal 3 10 3 2" xfId="14142" xr:uid="{00000000-0005-0000-0000-0000FF3F0000}"/>
    <cellStyle name="Normal 3 10 3 2 2" xfId="21850" xr:uid="{00000000-0005-0000-0000-000000400000}"/>
    <cellStyle name="Normal 3 10 3 3" xfId="14143" xr:uid="{00000000-0005-0000-0000-000001400000}"/>
    <cellStyle name="Normal 3 10 3 3 2" xfId="21851" xr:uid="{00000000-0005-0000-0000-000002400000}"/>
    <cellStyle name="Normal 3 10 3 4" xfId="14144" xr:uid="{00000000-0005-0000-0000-000003400000}"/>
    <cellStyle name="Normal 3 10 3 4 2" xfId="21852" xr:uid="{00000000-0005-0000-0000-000004400000}"/>
    <cellStyle name="Normal 3 10 3 5" xfId="21849" xr:uid="{00000000-0005-0000-0000-000005400000}"/>
    <cellStyle name="Normal 3 10 4" xfId="14145" xr:uid="{00000000-0005-0000-0000-000006400000}"/>
    <cellStyle name="Normal 3 10 4 2" xfId="14146" xr:uid="{00000000-0005-0000-0000-000007400000}"/>
    <cellStyle name="Normal 3 10 4 2 2" xfId="21854" xr:uid="{00000000-0005-0000-0000-000008400000}"/>
    <cellStyle name="Normal 3 10 4 3" xfId="21853" xr:uid="{00000000-0005-0000-0000-000009400000}"/>
    <cellStyle name="Normal 3 10 5" xfId="14147" xr:uid="{00000000-0005-0000-0000-00000A400000}"/>
    <cellStyle name="Normal 3 10 5 2" xfId="21855" xr:uid="{00000000-0005-0000-0000-00000B400000}"/>
    <cellStyle name="Normal 3 10 6" xfId="14148" xr:uid="{00000000-0005-0000-0000-00000C400000}"/>
    <cellStyle name="Normal 3 10 6 2" xfId="21856" xr:uid="{00000000-0005-0000-0000-00000D400000}"/>
    <cellStyle name="Normal 3 10 7" xfId="21841" xr:uid="{00000000-0005-0000-0000-00000E400000}"/>
    <cellStyle name="Normal 3 11" xfId="14149" xr:uid="{00000000-0005-0000-0000-00000F400000}"/>
    <cellStyle name="Normal 3 11 2" xfId="14150" xr:uid="{00000000-0005-0000-0000-000010400000}"/>
    <cellStyle name="Normal 3 11 2 2" xfId="14151" xr:uid="{00000000-0005-0000-0000-000011400000}"/>
    <cellStyle name="Normal 3 11 2 2 2" xfId="21859" xr:uid="{00000000-0005-0000-0000-000012400000}"/>
    <cellStyle name="Normal 3 11 2 3" xfId="21858" xr:uid="{00000000-0005-0000-0000-000013400000}"/>
    <cellStyle name="Normal 3 11 3" xfId="14152" xr:uid="{00000000-0005-0000-0000-000014400000}"/>
    <cellStyle name="Normal 3 11 3 2" xfId="21860" xr:uid="{00000000-0005-0000-0000-000015400000}"/>
    <cellStyle name="Normal 3 11 4" xfId="14153" xr:uid="{00000000-0005-0000-0000-000016400000}"/>
    <cellStyle name="Normal 3 11 4 2" xfId="21861" xr:uid="{00000000-0005-0000-0000-000017400000}"/>
    <cellStyle name="Normal 3 11 5" xfId="14154" xr:uid="{00000000-0005-0000-0000-000018400000}"/>
    <cellStyle name="Normal 3 11 5 2" xfId="21862" xr:uid="{00000000-0005-0000-0000-000019400000}"/>
    <cellStyle name="Normal 3 11 6" xfId="21857" xr:uid="{00000000-0005-0000-0000-00001A400000}"/>
    <cellStyle name="Normal 3 12" xfId="14155" xr:uid="{00000000-0005-0000-0000-00001B400000}"/>
    <cellStyle name="Normal 3 12 2" xfId="14156" xr:uid="{00000000-0005-0000-0000-00001C400000}"/>
    <cellStyle name="Normal 3 12 2 2" xfId="14157" xr:uid="{00000000-0005-0000-0000-00001D400000}"/>
    <cellStyle name="Normal 3 12 2 2 2" xfId="21865" xr:uid="{00000000-0005-0000-0000-00001E400000}"/>
    <cellStyle name="Normal 3 12 2 3" xfId="14158" xr:uid="{00000000-0005-0000-0000-00001F400000}"/>
    <cellStyle name="Normal 3 12 2 3 2" xfId="21866" xr:uid="{00000000-0005-0000-0000-000020400000}"/>
    <cellStyle name="Normal 3 12 2 4" xfId="14159" xr:uid="{00000000-0005-0000-0000-000021400000}"/>
    <cellStyle name="Normal 3 12 2 4 2" xfId="21867" xr:uid="{00000000-0005-0000-0000-000022400000}"/>
    <cellStyle name="Normal 3 12 2 5" xfId="21864" xr:uid="{00000000-0005-0000-0000-000023400000}"/>
    <cellStyle name="Normal 3 12 3" xfId="14160" xr:uid="{00000000-0005-0000-0000-000024400000}"/>
    <cellStyle name="Normal 3 12 3 2" xfId="21868" xr:uid="{00000000-0005-0000-0000-000025400000}"/>
    <cellStyle name="Normal 3 12 4" xfId="14161" xr:uid="{00000000-0005-0000-0000-000026400000}"/>
    <cellStyle name="Normal 3 12 4 2" xfId="21869" xr:uid="{00000000-0005-0000-0000-000027400000}"/>
    <cellStyle name="Normal 3 12 5" xfId="14162" xr:uid="{00000000-0005-0000-0000-000028400000}"/>
    <cellStyle name="Normal 3 12 5 2" xfId="21870" xr:uid="{00000000-0005-0000-0000-000029400000}"/>
    <cellStyle name="Normal 3 12 6" xfId="21863" xr:uid="{00000000-0005-0000-0000-00002A400000}"/>
    <cellStyle name="Normal 3 13" xfId="14163" xr:uid="{00000000-0005-0000-0000-00002B400000}"/>
    <cellStyle name="Normal 3 13 2" xfId="14164" xr:uid="{00000000-0005-0000-0000-00002C400000}"/>
    <cellStyle name="Normal 3 13 2 2" xfId="14165" xr:uid="{00000000-0005-0000-0000-00002D400000}"/>
    <cellStyle name="Normal 3 13 2 2 2" xfId="21873" xr:uid="{00000000-0005-0000-0000-00002E400000}"/>
    <cellStyle name="Normal 3 13 2 3" xfId="21872" xr:uid="{00000000-0005-0000-0000-00002F400000}"/>
    <cellStyle name="Normal 3 13 3" xfId="14166" xr:uid="{00000000-0005-0000-0000-000030400000}"/>
    <cellStyle name="Normal 3 13 3 2" xfId="14167" xr:uid="{00000000-0005-0000-0000-000031400000}"/>
    <cellStyle name="Normal 3 13 3 2 2" xfId="21875" xr:uid="{00000000-0005-0000-0000-000032400000}"/>
    <cellStyle name="Normal 3 13 3 3" xfId="21874" xr:uid="{00000000-0005-0000-0000-000033400000}"/>
    <cellStyle name="Normal 3 13 4" xfId="14168" xr:uid="{00000000-0005-0000-0000-000034400000}"/>
    <cellStyle name="Normal 3 13 4 2" xfId="21876" xr:uid="{00000000-0005-0000-0000-000035400000}"/>
    <cellStyle name="Normal 3 13 5" xfId="14169" xr:uid="{00000000-0005-0000-0000-000036400000}"/>
    <cellStyle name="Normal 3 13 5 2" xfId="21877" xr:uid="{00000000-0005-0000-0000-000037400000}"/>
    <cellStyle name="Normal 3 13 6" xfId="21871" xr:uid="{00000000-0005-0000-0000-000038400000}"/>
    <cellStyle name="Normal 3 14" xfId="14170" xr:uid="{00000000-0005-0000-0000-000039400000}"/>
    <cellStyle name="Normal 3 14 2" xfId="14171" xr:uid="{00000000-0005-0000-0000-00003A400000}"/>
    <cellStyle name="Normal 3 14 2 2" xfId="14172" xr:uid="{00000000-0005-0000-0000-00003B400000}"/>
    <cellStyle name="Normal 3 14 2 2 2" xfId="21880" xr:uid="{00000000-0005-0000-0000-00003C400000}"/>
    <cellStyle name="Normal 3 14 2 3" xfId="21879" xr:uid="{00000000-0005-0000-0000-00003D400000}"/>
    <cellStyle name="Normal 3 14 3" xfId="14173" xr:uid="{00000000-0005-0000-0000-00003E400000}"/>
    <cellStyle name="Normal 3 14 3 2" xfId="14174" xr:uid="{00000000-0005-0000-0000-00003F400000}"/>
    <cellStyle name="Normal 3 14 3 2 2" xfId="21882" xr:uid="{00000000-0005-0000-0000-000040400000}"/>
    <cellStyle name="Normal 3 14 3 3" xfId="21881" xr:uid="{00000000-0005-0000-0000-000041400000}"/>
    <cellStyle name="Normal 3 14 4" xfId="14175" xr:uid="{00000000-0005-0000-0000-000042400000}"/>
    <cellStyle name="Normal 3 14 4 2" xfId="14176" xr:uid="{00000000-0005-0000-0000-000043400000}"/>
    <cellStyle name="Normal 3 14 4 2 2" xfId="21884" xr:uid="{00000000-0005-0000-0000-000044400000}"/>
    <cellStyle name="Normal 3 14 4 3" xfId="21883" xr:uid="{00000000-0005-0000-0000-000045400000}"/>
    <cellStyle name="Normal 3 14 5" xfId="14177" xr:uid="{00000000-0005-0000-0000-000046400000}"/>
    <cellStyle name="Normal 3 14 5 2" xfId="21885" xr:uid="{00000000-0005-0000-0000-000047400000}"/>
    <cellStyle name="Normal 3 14 6" xfId="21878" xr:uid="{00000000-0005-0000-0000-000048400000}"/>
    <cellStyle name="Normal 3 15" xfId="14178" xr:uid="{00000000-0005-0000-0000-000049400000}"/>
    <cellStyle name="Normal 3 15 2" xfId="14179" xr:uid="{00000000-0005-0000-0000-00004A400000}"/>
    <cellStyle name="Normal 3 15 2 2" xfId="21887" xr:uid="{00000000-0005-0000-0000-00004B400000}"/>
    <cellStyle name="Normal 3 15 3" xfId="14180" xr:uid="{00000000-0005-0000-0000-00004C400000}"/>
    <cellStyle name="Normal 3 15 3 2" xfId="21888" xr:uid="{00000000-0005-0000-0000-00004D400000}"/>
    <cellStyle name="Normal 3 15 4" xfId="14181" xr:uid="{00000000-0005-0000-0000-00004E400000}"/>
    <cellStyle name="Normal 3 15 4 2" xfId="21889" xr:uid="{00000000-0005-0000-0000-00004F400000}"/>
    <cellStyle name="Normal 3 15 5" xfId="14182" xr:uid="{00000000-0005-0000-0000-000050400000}"/>
    <cellStyle name="Normal 3 15 5 2" xfId="21890" xr:uid="{00000000-0005-0000-0000-000051400000}"/>
    <cellStyle name="Normal 3 15 6" xfId="21886" xr:uid="{00000000-0005-0000-0000-000052400000}"/>
    <cellStyle name="Normal 3 16" xfId="14183" xr:uid="{00000000-0005-0000-0000-000053400000}"/>
    <cellStyle name="Normal 3 16 2" xfId="14184" xr:uid="{00000000-0005-0000-0000-000054400000}"/>
    <cellStyle name="Normal 3 16 2 2" xfId="21892" xr:uid="{00000000-0005-0000-0000-000055400000}"/>
    <cellStyle name="Normal 3 16 3" xfId="14185" xr:uid="{00000000-0005-0000-0000-000056400000}"/>
    <cellStyle name="Normal 3 16 3 2" xfId="21893" xr:uid="{00000000-0005-0000-0000-000057400000}"/>
    <cellStyle name="Normal 3 16 4" xfId="14186" xr:uid="{00000000-0005-0000-0000-000058400000}"/>
    <cellStyle name="Normal 3 16 4 2" xfId="21894" xr:uid="{00000000-0005-0000-0000-000059400000}"/>
    <cellStyle name="Normal 3 16 5" xfId="14187" xr:uid="{00000000-0005-0000-0000-00005A400000}"/>
    <cellStyle name="Normal 3 16 5 2" xfId="21895" xr:uid="{00000000-0005-0000-0000-00005B400000}"/>
    <cellStyle name="Normal 3 16 6" xfId="21891" xr:uid="{00000000-0005-0000-0000-00005C400000}"/>
    <cellStyle name="Normal 3 17" xfId="14188" xr:uid="{00000000-0005-0000-0000-00005D400000}"/>
    <cellStyle name="Normal 3 17 2" xfId="14189" xr:uid="{00000000-0005-0000-0000-00005E400000}"/>
    <cellStyle name="Normal 3 17 2 2" xfId="21897" xr:uid="{00000000-0005-0000-0000-00005F400000}"/>
    <cellStyle name="Normal 3 17 3" xfId="14190" xr:uid="{00000000-0005-0000-0000-000060400000}"/>
    <cellStyle name="Normal 3 17 3 2" xfId="21898" xr:uid="{00000000-0005-0000-0000-000061400000}"/>
    <cellStyle name="Normal 3 17 4" xfId="14191" xr:uid="{00000000-0005-0000-0000-000062400000}"/>
    <cellStyle name="Normal 3 17 4 2" xfId="21899" xr:uid="{00000000-0005-0000-0000-000063400000}"/>
    <cellStyle name="Normal 3 17 5" xfId="14192" xr:uid="{00000000-0005-0000-0000-000064400000}"/>
    <cellStyle name="Normal 3 17 5 2" xfId="21900" xr:uid="{00000000-0005-0000-0000-000065400000}"/>
    <cellStyle name="Normal 3 17 6" xfId="21896" xr:uid="{00000000-0005-0000-0000-000066400000}"/>
    <cellStyle name="Normal 3 18" xfId="14193" xr:uid="{00000000-0005-0000-0000-000067400000}"/>
    <cellStyle name="Normal 3 18 2" xfId="14194" xr:uid="{00000000-0005-0000-0000-000068400000}"/>
    <cellStyle name="Normal 3 18 2 2" xfId="14195" xr:uid="{00000000-0005-0000-0000-000069400000}"/>
    <cellStyle name="Normal 3 18 2 2 2" xfId="14196" xr:uid="{00000000-0005-0000-0000-00006A400000}"/>
    <cellStyle name="Normal 3 18 2 2 2 2" xfId="21904" xr:uid="{00000000-0005-0000-0000-00006B400000}"/>
    <cellStyle name="Normal 3 18 2 2 3" xfId="21903" xr:uid="{00000000-0005-0000-0000-00006C400000}"/>
    <cellStyle name="Normal 3 18 2 3" xfId="14197" xr:uid="{00000000-0005-0000-0000-00006D400000}"/>
    <cellStyle name="Normal 3 18 2 3 2" xfId="21905" xr:uid="{00000000-0005-0000-0000-00006E400000}"/>
    <cellStyle name="Normal 3 18 2 4" xfId="21902" xr:uid="{00000000-0005-0000-0000-00006F400000}"/>
    <cellStyle name="Normal 3 18 3" xfId="14198" xr:uid="{00000000-0005-0000-0000-000070400000}"/>
    <cellStyle name="Normal 3 18 3 2" xfId="14199" xr:uid="{00000000-0005-0000-0000-000071400000}"/>
    <cellStyle name="Normal 3 18 3 2 2" xfId="21907" xr:uid="{00000000-0005-0000-0000-000072400000}"/>
    <cellStyle name="Normal 3 18 3 3" xfId="21906" xr:uid="{00000000-0005-0000-0000-000073400000}"/>
    <cellStyle name="Normal 3 18 4" xfId="14200" xr:uid="{00000000-0005-0000-0000-000074400000}"/>
    <cellStyle name="Normal 3 18 4 2" xfId="21908" xr:uid="{00000000-0005-0000-0000-000075400000}"/>
    <cellStyle name="Normal 3 18 5" xfId="14201" xr:uid="{00000000-0005-0000-0000-000076400000}"/>
    <cellStyle name="Normal 3 18 5 2" xfId="21909" xr:uid="{00000000-0005-0000-0000-000077400000}"/>
    <cellStyle name="Normal 3 18 6" xfId="21901" xr:uid="{00000000-0005-0000-0000-000078400000}"/>
    <cellStyle name="Normal 3 19" xfId="14202" xr:uid="{00000000-0005-0000-0000-000079400000}"/>
    <cellStyle name="Normal 3 19 2" xfId="14203" xr:uid="{00000000-0005-0000-0000-00007A400000}"/>
    <cellStyle name="Normal 3 19 2 2" xfId="21911" xr:uid="{00000000-0005-0000-0000-00007B400000}"/>
    <cellStyle name="Normal 3 19 3" xfId="14204" xr:uid="{00000000-0005-0000-0000-00007C400000}"/>
    <cellStyle name="Normal 3 19 3 2" xfId="21912" xr:uid="{00000000-0005-0000-0000-00007D400000}"/>
    <cellStyle name="Normal 3 19 4" xfId="21910" xr:uid="{00000000-0005-0000-0000-00007E400000}"/>
    <cellStyle name="Normal 3 2" xfId="14205" xr:uid="{00000000-0005-0000-0000-00007F400000}"/>
    <cellStyle name="Normal 3 2 10" xfId="14206" xr:uid="{00000000-0005-0000-0000-000080400000}"/>
    <cellStyle name="Normal 3 2 10 2" xfId="14207" xr:uid="{00000000-0005-0000-0000-000081400000}"/>
    <cellStyle name="Normal 3 2 2" xfId="14208" xr:uid="{00000000-0005-0000-0000-000082400000}"/>
    <cellStyle name="Normal 3 2 2 10" xfId="21913" xr:uid="{00000000-0005-0000-0000-000083400000}"/>
    <cellStyle name="Normal 3 2 2 2" xfId="14209" xr:uid="{00000000-0005-0000-0000-000084400000}"/>
    <cellStyle name="Normal 3 2 2 2 2" xfId="14210" xr:uid="{00000000-0005-0000-0000-000085400000}"/>
    <cellStyle name="Normal 3 2 2 2 2 2" xfId="14211" xr:uid="{00000000-0005-0000-0000-000086400000}"/>
    <cellStyle name="Normal 3 2 2 2 2 2 2" xfId="14212" xr:uid="{00000000-0005-0000-0000-000087400000}"/>
    <cellStyle name="Normal 3 2 2 2 2 2 2 2" xfId="21917" xr:uid="{00000000-0005-0000-0000-000088400000}"/>
    <cellStyle name="Normal 3 2 2 2 2 2 3" xfId="14213" xr:uid="{00000000-0005-0000-0000-000089400000}"/>
    <cellStyle name="Normal 3 2 2 2 2 2 3 2" xfId="21918" xr:uid="{00000000-0005-0000-0000-00008A400000}"/>
    <cellStyle name="Normal 3 2 2 2 2 2 4" xfId="14214" xr:uid="{00000000-0005-0000-0000-00008B400000}"/>
    <cellStyle name="Normal 3 2 2 2 2 2 5" xfId="14215" xr:uid="{00000000-0005-0000-0000-00008C400000}"/>
    <cellStyle name="Normal 3 2 2 2 2 2 6" xfId="21916" xr:uid="{00000000-0005-0000-0000-00008D400000}"/>
    <cellStyle name="Normal 3 2 2 2 2 3" xfId="14216" xr:uid="{00000000-0005-0000-0000-00008E400000}"/>
    <cellStyle name="Normal 3 2 2 2 2 3 2" xfId="21919" xr:uid="{00000000-0005-0000-0000-00008F400000}"/>
    <cellStyle name="Normal 3 2 2 2 2 4" xfId="14217" xr:uid="{00000000-0005-0000-0000-000090400000}"/>
    <cellStyle name="Normal 3 2 2 2 2 4 2" xfId="21920" xr:uid="{00000000-0005-0000-0000-000091400000}"/>
    <cellStyle name="Normal 3 2 2 2 2 5" xfId="14218" xr:uid="{00000000-0005-0000-0000-000092400000}"/>
    <cellStyle name="Normal 3 2 2 2 2 6" xfId="14219" xr:uid="{00000000-0005-0000-0000-000093400000}"/>
    <cellStyle name="Normal 3 2 2 2 2 7" xfId="21915" xr:uid="{00000000-0005-0000-0000-000094400000}"/>
    <cellStyle name="Normal 3 2 2 2 3" xfId="14220" xr:uid="{00000000-0005-0000-0000-000095400000}"/>
    <cellStyle name="Normal 3 2 2 2 3 2" xfId="14221" xr:uid="{00000000-0005-0000-0000-000096400000}"/>
    <cellStyle name="Normal 3 2 2 2 3 2 2" xfId="21922" xr:uid="{00000000-0005-0000-0000-000097400000}"/>
    <cellStyle name="Normal 3 2 2 2 3 3" xfId="14222" xr:uid="{00000000-0005-0000-0000-000098400000}"/>
    <cellStyle name="Normal 3 2 2 2 3 3 2" xfId="21923" xr:uid="{00000000-0005-0000-0000-000099400000}"/>
    <cellStyle name="Normal 3 2 2 2 3 4" xfId="14223" xr:uid="{00000000-0005-0000-0000-00009A400000}"/>
    <cellStyle name="Normal 3 2 2 2 3 5" xfId="14224" xr:uid="{00000000-0005-0000-0000-00009B400000}"/>
    <cellStyle name="Normal 3 2 2 2 3 6" xfId="21921" xr:uid="{00000000-0005-0000-0000-00009C400000}"/>
    <cellStyle name="Normal 3 2 2 2 4" xfId="14225" xr:uid="{00000000-0005-0000-0000-00009D400000}"/>
    <cellStyle name="Normal 3 2 2 2 4 2" xfId="21924" xr:uid="{00000000-0005-0000-0000-00009E400000}"/>
    <cellStyle name="Normal 3 2 2 2 5" xfId="14226" xr:uid="{00000000-0005-0000-0000-00009F400000}"/>
    <cellStyle name="Normal 3 2 2 2 5 2" xfId="21925" xr:uid="{00000000-0005-0000-0000-0000A0400000}"/>
    <cellStyle name="Normal 3 2 2 2 6" xfId="14227" xr:uid="{00000000-0005-0000-0000-0000A1400000}"/>
    <cellStyle name="Normal 3 2 2 2 7" xfId="14228" xr:uid="{00000000-0005-0000-0000-0000A2400000}"/>
    <cellStyle name="Normal 3 2 2 2 8" xfId="21914" xr:uid="{00000000-0005-0000-0000-0000A3400000}"/>
    <cellStyle name="Normal 3 2 2 3" xfId="14229" xr:uid="{00000000-0005-0000-0000-0000A4400000}"/>
    <cellStyle name="Normal 3 2 2 3 2" xfId="14230" xr:uid="{00000000-0005-0000-0000-0000A5400000}"/>
    <cellStyle name="Normal 3 2 2 3 2 2" xfId="14231" xr:uid="{00000000-0005-0000-0000-0000A6400000}"/>
    <cellStyle name="Normal 3 2 2 3 2 2 2" xfId="21928" xr:uid="{00000000-0005-0000-0000-0000A7400000}"/>
    <cellStyle name="Normal 3 2 2 3 2 3" xfId="14232" xr:uid="{00000000-0005-0000-0000-0000A8400000}"/>
    <cellStyle name="Normal 3 2 2 3 2 3 2" xfId="21929" xr:uid="{00000000-0005-0000-0000-0000A9400000}"/>
    <cellStyle name="Normal 3 2 2 3 2 4" xfId="14233" xr:uid="{00000000-0005-0000-0000-0000AA400000}"/>
    <cellStyle name="Normal 3 2 2 3 2 5" xfId="14234" xr:uid="{00000000-0005-0000-0000-0000AB400000}"/>
    <cellStyle name="Normal 3 2 2 3 2 6" xfId="21927" xr:uid="{00000000-0005-0000-0000-0000AC400000}"/>
    <cellStyle name="Normal 3 2 2 3 3" xfId="14235" xr:uid="{00000000-0005-0000-0000-0000AD400000}"/>
    <cellStyle name="Normal 3 2 2 3 3 2" xfId="21930" xr:uid="{00000000-0005-0000-0000-0000AE400000}"/>
    <cellStyle name="Normal 3 2 2 3 4" xfId="14236" xr:uid="{00000000-0005-0000-0000-0000AF400000}"/>
    <cellStyle name="Normal 3 2 2 3 4 2" xfId="21931" xr:uid="{00000000-0005-0000-0000-0000B0400000}"/>
    <cellStyle name="Normal 3 2 2 3 5" xfId="14237" xr:uid="{00000000-0005-0000-0000-0000B1400000}"/>
    <cellStyle name="Normal 3 2 2 3 6" xfId="14238" xr:uid="{00000000-0005-0000-0000-0000B2400000}"/>
    <cellStyle name="Normal 3 2 2 3 7" xfId="21926" xr:uid="{00000000-0005-0000-0000-0000B3400000}"/>
    <cellStyle name="Normal 3 2 2 4" xfId="14239" xr:uid="{00000000-0005-0000-0000-0000B4400000}"/>
    <cellStyle name="Normal 3 2 2 4 2" xfId="14240" xr:uid="{00000000-0005-0000-0000-0000B5400000}"/>
    <cellStyle name="Normal 3 2 2 4 2 2" xfId="21933" xr:uid="{00000000-0005-0000-0000-0000B6400000}"/>
    <cellStyle name="Normal 3 2 2 4 3" xfId="14241" xr:uid="{00000000-0005-0000-0000-0000B7400000}"/>
    <cellStyle name="Normal 3 2 2 4 3 2" xfId="21934" xr:uid="{00000000-0005-0000-0000-0000B8400000}"/>
    <cellStyle name="Normal 3 2 2 4 4" xfId="14242" xr:uid="{00000000-0005-0000-0000-0000B9400000}"/>
    <cellStyle name="Normal 3 2 2 4 5" xfId="14243" xr:uid="{00000000-0005-0000-0000-0000BA400000}"/>
    <cellStyle name="Normal 3 2 2 4 6" xfId="21932" xr:uid="{00000000-0005-0000-0000-0000BB400000}"/>
    <cellStyle name="Normal 3 2 2 5" xfId="14244" xr:uid="{00000000-0005-0000-0000-0000BC400000}"/>
    <cellStyle name="Normal 3 2 2 5 2" xfId="21935" xr:uid="{00000000-0005-0000-0000-0000BD400000}"/>
    <cellStyle name="Normal 3 2 2 6" xfId="14245" xr:uid="{00000000-0005-0000-0000-0000BE400000}"/>
    <cellStyle name="Normal 3 2 2 6 2" xfId="21936" xr:uid="{00000000-0005-0000-0000-0000BF400000}"/>
    <cellStyle name="Normal 3 2 2 7" xfId="14246" xr:uid="{00000000-0005-0000-0000-0000C0400000}"/>
    <cellStyle name="Normal 3 2 2 8" xfId="14247" xr:uid="{00000000-0005-0000-0000-0000C1400000}"/>
    <cellStyle name="Normal 3 2 2 8 2" xfId="14248" xr:uid="{00000000-0005-0000-0000-0000C2400000}"/>
    <cellStyle name="Normal 3 2 2 9" xfId="14249" xr:uid="{00000000-0005-0000-0000-0000C3400000}"/>
    <cellStyle name="Normal 3 2 3" xfId="14250" xr:uid="{00000000-0005-0000-0000-0000C4400000}"/>
    <cellStyle name="Normal 3 2 3 2" xfId="14251" xr:uid="{00000000-0005-0000-0000-0000C5400000}"/>
    <cellStyle name="Normal 3 2 3 2 2" xfId="14252" xr:uid="{00000000-0005-0000-0000-0000C6400000}"/>
    <cellStyle name="Normal 3 2 3 2 2 2" xfId="14253" xr:uid="{00000000-0005-0000-0000-0000C7400000}"/>
    <cellStyle name="Normal 3 2 3 2 2 2 2" xfId="21940" xr:uid="{00000000-0005-0000-0000-0000C8400000}"/>
    <cellStyle name="Normal 3 2 3 2 2 3" xfId="14254" xr:uid="{00000000-0005-0000-0000-0000C9400000}"/>
    <cellStyle name="Normal 3 2 3 2 2 3 2" xfId="21941" xr:uid="{00000000-0005-0000-0000-0000CA400000}"/>
    <cellStyle name="Normal 3 2 3 2 2 4" xfId="14255" xr:uid="{00000000-0005-0000-0000-0000CB400000}"/>
    <cellStyle name="Normal 3 2 3 2 2 5" xfId="14256" xr:uid="{00000000-0005-0000-0000-0000CC400000}"/>
    <cellStyle name="Normal 3 2 3 2 2 6" xfId="21939" xr:uid="{00000000-0005-0000-0000-0000CD400000}"/>
    <cellStyle name="Normal 3 2 3 2 3" xfId="14257" xr:uid="{00000000-0005-0000-0000-0000CE400000}"/>
    <cellStyle name="Normal 3 2 3 2 3 2" xfId="21942" xr:uid="{00000000-0005-0000-0000-0000CF400000}"/>
    <cellStyle name="Normal 3 2 3 2 4" xfId="14258" xr:uid="{00000000-0005-0000-0000-0000D0400000}"/>
    <cellStyle name="Normal 3 2 3 2 4 2" xfId="21943" xr:uid="{00000000-0005-0000-0000-0000D1400000}"/>
    <cellStyle name="Normal 3 2 3 2 5" xfId="14259" xr:uid="{00000000-0005-0000-0000-0000D2400000}"/>
    <cellStyle name="Normal 3 2 3 2 6" xfId="14260" xr:uid="{00000000-0005-0000-0000-0000D3400000}"/>
    <cellStyle name="Normal 3 2 3 2 7" xfId="21938" xr:uid="{00000000-0005-0000-0000-0000D4400000}"/>
    <cellStyle name="Normal 3 2 3 3" xfId="14261" xr:uid="{00000000-0005-0000-0000-0000D5400000}"/>
    <cellStyle name="Normal 3 2 3 3 2" xfId="14262" xr:uid="{00000000-0005-0000-0000-0000D6400000}"/>
    <cellStyle name="Normal 3 2 3 3 2 2" xfId="21945" xr:uid="{00000000-0005-0000-0000-0000D7400000}"/>
    <cellStyle name="Normal 3 2 3 3 3" xfId="14263" xr:uid="{00000000-0005-0000-0000-0000D8400000}"/>
    <cellStyle name="Normal 3 2 3 3 3 2" xfId="21946" xr:uid="{00000000-0005-0000-0000-0000D9400000}"/>
    <cellStyle name="Normal 3 2 3 3 4" xfId="14264" xr:uid="{00000000-0005-0000-0000-0000DA400000}"/>
    <cellStyle name="Normal 3 2 3 3 5" xfId="14265" xr:uid="{00000000-0005-0000-0000-0000DB400000}"/>
    <cellStyle name="Normal 3 2 3 3 6" xfId="21944" xr:uid="{00000000-0005-0000-0000-0000DC400000}"/>
    <cellStyle name="Normal 3 2 3 4" xfId="14266" xr:uid="{00000000-0005-0000-0000-0000DD400000}"/>
    <cellStyle name="Normal 3 2 3 4 2" xfId="21947" xr:uid="{00000000-0005-0000-0000-0000DE400000}"/>
    <cellStyle name="Normal 3 2 3 5" xfId="14267" xr:uid="{00000000-0005-0000-0000-0000DF400000}"/>
    <cellStyle name="Normal 3 2 3 5 2" xfId="21948" xr:uid="{00000000-0005-0000-0000-0000E0400000}"/>
    <cellStyle name="Normal 3 2 3 6" xfId="14268" xr:uid="{00000000-0005-0000-0000-0000E1400000}"/>
    <cellStyle name="Normal 3 2 3 7" xfId="14269" xr:uid="{00000000-0005-0000-0000-0000E2400000}"/>
    <cellStyle name="Normal 3 2 3 8" xfId="21937" xr:uid="{00000000-0005-0000-0000-0000E3400000}"/>
    <cellStyle name="Normal 3 2 4" xfId="14270" xr:uid="{00000000-0005-0000-0000-0000E4400000}"/>
    <cellStyle name="Normal 3 2 4 2" xfId="14271" xr:uid="{00000000-0005-0000-0000-0000E5400000}"/>
    <cellStyle name="Normal 3 2 4 2 2" xfId="14272" xr:uid="{00000000-0005-0000-0000-0000E6400000}"/>
    <cellStyle name="Normal 3 2 4 2 2 2" xfId="21951" xr:uid="{00000000-0005-0000-0000-0000E7400000}"/>
    <cellStyle name="Normal 3 2 4 2 3" xfId="14273" xr:uid="{00000000-0005-0000-0000-0000E8400000}"/>
    <cellStyle name="Normal 3 2 4 2 3 2" xfId="21952" xr:uid="{00000000-0005-0000-0000-0000E9400000}"/>
    <cellStyle name="Normal 3 2 4 2 4" xfId="14274" xr:uid="{00000000-0005-0000-0000-0000EA400000}"/>
    <cellStyle name="Normal 3 2 4 2 5" xfId="14275" xr:uid="{00000000-0005-0000-0000-0000EB400000}"/>
    <cellStyle name="Normal 3 2 4 2 6" xfId="21950" xr:uid="{00000000-0005-0000-0000-0000EC400000}"/>
    <cellStyle name="Normal 3 2 4 3" xfId="14276" xr:uid="{00000000-0005-0000-0000-0000ED400000}"/>
    <cellStyle name="Normal 3 2 4 3 2" xfId="21953" xr:uid="{00000000-0005-0000-0000-0000EE400000}"/>
    <cellStyle name="Normal 3 2 4 4" xfId="14277" xr:uid="{00000000-0005-0000-0000-0000EF400000}"/>
    <cellStyle name="Normal 3 2 4 4 2" xfId="21954" xr:uid="{00000000-0005-0000-0000-0000F0400000}"/>
    <cellStyle name="Normal 3 2 4 5" xfId="14278" xr:uid="{00000000-0005-0000-0000-0000F1400000}"/>
    <cellStyle name="Normal 3 2 4 5 2" xfId="14279" xr:uid="{00000000-0005-0000-0000-0000F2400000}"/>
    <cellStyle name="Normal 3 2 4 5 3" xfId="21955" xr:uid="{00000000-0005-0000-0000-0000F3400000}"/>
    <cellStyle name="Normal 3 2 4 6" xfId="14280" xr:uid="{00000000-0005-0000-0000-0000F4400000}"/>
    <cellStyle name="Normal 3 2 4 7" xfId="21949" xr:uid="{00000000-0005-0000-0000-0000F5400000}"/>
    <cellStyle name="Normal 3 2 5" xfId="14281" xr:uid="{00000000-0005-0000-0000-0000F6400000}"/>
    <cellStyle name="Normal 3 2 5 2" xfId="14282" xr:uid="{00000000-0005-0000-0000-0000F7400000}"/>
    <cellStyle name="Normal 3 2 5 2 2" xfId="21957" xr:uid="{00000000-0005-0000-0000-0000F8400000}"/>
    <cellStyle name="Normal 3 2 5 3" xfId="14283" xr:uid="{00000000-0005-0000-0000-0000F9400000}"/>
    <cellStyle name="Normal 3 2 5 3 2" xfId="21958" xr:uid="{00000000-0005-0000-0000-0000FA400000}"/>
    <cellStyle name="Normal 3 2 5 4" xfId="14284" xr:uid="{00000000-0005-0000-0000-0000FB400000}"/>
    <cellStyle name="Normal 3 2 5 5" xfId="14285" xr:uid="{00000000-0005-0000-0000-0000FC400000}"/>
    <cellStyle name="Normal 3 2 5 6" xfId="21956" xr:uid="{00000000-0005-0000-0000-0000FD400000}"/>
    <cellStyle name="Normal 3 2 6" xfId="14286" xr:uid="{00000000-0005-0000-0000-0000FE400000}"/>
    <cellStyle name="Normal 3 2 6 2" xfId="14287" xr:uid="{00000000-0005-0000-0000-0000FF400000}"/>
    <cellStyle name="Normal 3 2 6 2 2" xfId="14288" xr:uid="{00000000-0005-0000-0000-000000410000}"/>
    <cellStyle name="Normal 3 2 6 2 3" xfId="21960" xr:uid="{00000000-0005-0000-0000-000001410000}"/>
    <cellStyle name="Normal 3 2 6 3" xfId="14289" xr:uid="{00000000-0005-0000-0000-000002410000}"/>
    <cellStyle name="Normal 3 2 6 3 2" xfId="21961" xr:uid="{00000000-0005-0000-0000-000003410000}"/>
    <cellStyle name="Normal 3 2 6 4" xfId="14290" xr:uid="{00000000-0005-0000-0000-000004410000}"/>
    <cellStyle name="Normal 3 2 6 5" xfId="21959" xr:uid="{00000000-0005-0000-0000-000005410000}"/>
    <cellStyle name="Normal 3 2 7" xfId="14291" xr:uid="{00000000-0005-0000-0000-000006410000}"/>
    <cellStyle name="Normal 3 2 7 2" xfId="21962" xr:uid="{00000000-0005-0000-0000-000007410000}"/>
    <cellStyle name="Normal 3 2 8" xfId="14292" xr:uid="{00000000-0005-0000-0000-000008410000}"/>
    <cellStyle name="Normal 3 2 8 2" xfId="14293" xr:uid="{00000000-0005-0000-0000-000009410000}"/>
    <cellStyle name="Normal 3 2 8 3" xfId="21963" xr:uid="{00000000-0005-0000-0000-00000A410000}"/>
    <cellStyle name="Normal 3 2 9" xfId="14294" xr:uid="{00000000-0005-0000-0000-00000B410000}"/>
    <cellStyle name="Normal 3 2 9 2" xfId="14295" xr:uid="{00000000-0005-0000-0000-00000C410000}"/>
    <cellStyle name="Normal 3 2 9 2 2" xfId="14296" xr:uid="{00000000-0005-0000-0000-00000D410000}"/>
    <cellStyle name="Normal 3 20" xfId="14297" xr:uid="{00000000-0005-0000-0000-00000E410000}"/>
    <cellStyle name="Normal 3 20 2" xfId="14298" xr:uid="{00000000-0005-0000-0000-00000F410000}"/>
    <cellStyle name="Normal 3 20 2 2" xfId="21965" xr:uid="{00000000-0005-0000-0000-000010410000}"/>
    <cellStyle name="Normal 3 20 3" xfId="14299" xr:uid="{00000000-0005-0000-0000-000011410000}"/>
    <cellStyle name="Normal 3 20 3 2" xfId="21966" xr:uid="{00000000-0005-0000-0000-000012410000}"/>
    <cellStyle name="Normal 3 20 4" xfId="21964" xr:uid="{00000000-0005-0000-0000-000013410000}"/>
    <cellStyle name="Normal 3 21" xfId="14300" xr:uid="{00000000-0005-0000-0000-000014410000}"/>
    <cellStyle name="Normal 3 21 2" xfId="14301" xr:uid="{00000000-0005-0000-0000-000015410000}"/>
    <cellStyle name="Normal 3 21 2 2" xfId="21968" xr:uid="{00000000-0005-0000-0000-000016410000}"/>
    <cellStyle name="Normal 3 21 3" xfId="21967" xr:uid="{00000000-0005-0000-0000-000017410000}"/>
    <cellStyle name="Normal 3 22" xfId="14302" xr:uid="{00000000-0005-0000-0000-000018410000}"/>
    <cellStyle name="Normal 3 22 2" xfId="14303" xr:uid="{00000000-0005-0000-0000-000019410000}"/>
    <cellStyle name="Normal 3 22 2 2" xfId="21970" xr:uid="{00000000-0005-0000-0000-00001A410000}"/>
    <cellStyle name="Normal 3 22 3" xfId="21969" xr:uid="{00000000-0005-0000-0000-00001B410000}"/>
    <cellStyle name="Normal 3 23" xfId="14304" xr:uid="{00000000-0005-0000-0000-00001C410000}"/>
    <cellStyle name="Normal 3 23 2" xfId="14305" xr:uid="{00000000-0005-0000-0000-00001D410000}"/>
    <cellStyle name="Normal 3 23 2 2" xfId="21972" xr:uid="{00000000-0005-0000-0000-00001E410000}"/>
    <cellStyle name="Normal 3 23 3" xfId="21971" xr:uid="{00000000-0005-0000-0000-00001F410000}"/>
    <cellStyle name="Normal 3 24" xfId="14306" xr:uid="{00000000-0005-0000-0000-000020410000}"/>
    <cellStyle name="Normal 3 24 2" xfId="21973" xr:uid="{00000000-0005-0000-0000-000021410000}"/>
    <cellStyle name="Normal 3 25" xfId="14307" xr:uid="{00000000-0005-0000-0000-000022410000}"/>
    <cellStyle name="Normal 3 25 2" xfId="21974" xr:uid="{00000000-0005-0000-0000-000023410000}"/>
    <cellStyle name="Normal 3 26" xfId="14308" xr:uid="{00000000-0005-0000-0000-000024410000}"/>
    <cellStyle name="Normal 3 26 2" xfId="21975" xr:uid="{00000000-0005-0000-0000-000025410000}"/>
    <cellStyle name="Normal 3 27" xfId="14309" xr:uid="{00000000-0005-0000-0000-000026410000}"/>
    <cellStyle name="Normal 3 27 2" xfId="21976" xr:uid="{00000000-0005-0000-0000-000027410000}"/>
    <cellStyle name="Normal 3 28" xfId="14310" xr:uid="{00000000-0005-0000-0000-000028410000}"/>
    <cellStyle name="Normal 3 28 2" xfId="21977" xr:uid="{00000000-0005-0000-0000-000029410000}"/>
    <cellStyle name="Normal 3 29" xfId="14311" xr:uid="{00000000-0005-0000-0000-00002A410000}"/>
    <cellStyle name="Normal 3 29 2" xfId="21978" xr:uid="{00000000-0005-0000-0000-00002B410000}"/>
    <cellStyle name="Normal 3 3" xfId="14312" xr:uid="{00000000-0005-0000-0000-00002C410000}"/>
    <cellStyle name="Normal 3 3 10" xfId="14313" xr:uid="{00000000-0005-0000-0000-00002D410000}"/>
    <cellStyle name="Normal 3 3 11" xfId="14314" xr:uid="{00000000-0005-0000-0000-00002E410000}"/>
    <cellStyle name="Normal 3 3 12" xfId="14315" xr:uid="{00000000-0005-0000-0000-00002F410000}"/>
    <cellStyle name="Normal 3 3 13" xfId="14316" xr:uid="{00000000-0005-0000-0000-000030410000}"/>
    <cellStyle name="Normal 3 3 14" xfId="14317" xr:uid="{00000000-0005-0000-0000-000031410000}"/>
    <cellStyle name="Normal 3 3 15" xfId="14318" xr:uid="{00000000-0005-0000-0000-000032410000}"/>
    <cellStyle name="Normal 3 3 16" xfId="14319" xr:uid="{00000000-0005-0000-0000-000033410000}"/>
    <cellStyle name="Normal 3 3 16 2" xfId="21979" xr:uid="{00000000-0005-0000-0000-000034410000}"/>
    <cellStyle name="Normal 3 3 17" xfId="14320" xr:uid="{00000000-0005-0000-0000-000035410000}"/>
    <cellStyle name="Normal 3 3 17 2" xfId="21980" xr:uid="{00000000-0005-0000-0000-000036410000}"/>
    <cellStyle name="Normal 3 3 18" xfId="14321" xr:uid="{00000000-0005-0000-0000-000037410000}"/>
    <cellStyle name="Normal 3 3 19" xfId="14322" xr:uid="{00000000-0005-0000-0000-000038410000}"/>
    <cellStyle name="Normal 3 3 2" xfId="14323" xr:uid="{00000000-0005-0000-0000-000039410000}"/>
    <cellStyle name="Normal 3 3 2 2" xfId="14324" xr:uid="{00000000-0005-0000-0000-00003A410000}"/>
    <cellStyle name="Normal 3 3 2 2 2" xfId="14325" xr:uid="{00000000-0005-0000-0000-00003B410000}"/>
    <cellStyle name="Normal 3 3 2 2 2 2" xfId="14326" xr:uid="{00000000-0005-0000-0000-00003C410000}"/>
    <cellStyle name="Normal 3 3 2 2 2 2 2" xfId="21983" xr:uid="{00000000-0005-0000-0000-00003D410000}"/>
    <cellStyle name="Normal 3 3 2 2 2 3" xfId="14327" xr:uid="{00000000-0005-0000-0000-00003E410000}"/>
    <cellStyle name="Normal 3 3 2 2 2 3 2" xfId="21984" xr:uid="{00000000-0005-0000-0000-00003F410000}"/>
    <cellStyle name="Normal 3 3 2 2 2 4" xfId="21982" xr:uid="{00000000-0005-0000-0000-000040410000}"/>
    <cellStyle name="Normal 3 3 2 2 3" xfId="14328" xr:uid="{00000000-0005-0000-0000-000041410000}"/>
    <cellStyle name="Normal 3 3 2 2 3 2" xfId="14329" xr:uid="{00000000-0005-0000-0000-000042410000}"/>
    <cellStyle name="Normal 3 3 2 2 3 2 2" xfId="21986" xr:uid="{00000000-0005-0000-0000-000043410000}"/>
    <cellStyle name="Normal 3 3 2 2 3 3" xfId="21985" xr:uid="{00000000-0005-0000-0000-000044410000}"/>
    <cellStyle name="Normal 3 3 2 2 4" xfId="14330" xr:uid="{00000000-0005-0000-0000-000045410000}"/>
    <cellStyle name="Normal 3 3 2 2 4 2" xfId="21987" xr:uid="{00000000-0005-0000-0000-000046410000}"/>
    <cellStyle name="Normal 3 3 2 2 5" xfId="21981" xr:uid="{00000000-0005-0000-0000-000047410000}"/>
    <cellStyle name="Normal 3 3 2 3" xfId="14331" xr:uid="{00000000-0005-0000-0000-000048410000}"/>
    <cellStyle name="Normal 3 3 2 3 2" xfId="14332" xr:uid="{00000000-0005-0000-0000-000049410000}"/>
    <cellStyle name="Normal 3 3 2 3 2 2" xfId="14333" xr:uid="{00000000-0005-0000-0000-00004A410000}"/>
    <cellStyle name="Normal 3 3 2 3 2 2 2" xfId="21990" xr:uid="{00000000-0005-0000-0000-00004B410000}"/>
    <cellStyle name="Normal 3 3 2 3 2 3" xfId="21989" xr:uid="{00000000-0005-0000-0000-00004C410000}"/>
    <cellStyle name="Normal 3 3 2 3 3" xfId="14334" xr:uid="{00000000-0005-0000-0000-00004D410000}"/>
    <cellStyle name="Normal 3 3 2 3 3 2" xfId="21991" xr:uid="{00000000-0005-0000-0000-00004E410000}"/>
    <cellStyle name="Normal 3 3 2 3 4" xfId="21988" xr:uid="{00000000-0005-0000-0000-00004F410000}"/>
    <cellStyle name="Normal 3 3 2 4" xfId="14335" xr:uid="{00000000-0005-0000-0000-000050410000}"/>
    <cellStyle name="Normal 3 3 2 4 2" xfId="14336" xr:uid="{00000000-0005-0000-0000-000051410000}"/>
    <cellStyle name="Normal 3 3 2 4 2 2" xfId="21993" xr:uid="{00000000-0005-0000-0000-000052410000}"/>
    <cellStyle name="Normal 3 3 2 4 3" xfId="21992" xr:uid="{00000000-0005-0000-0000-000053410000}"/>
    <cellStyle name="Normal 3 3 2 5" xfId="14337" xr:uid="{00000000-0005-0000-0000-000054410000}"/>
    <cellStyle name="Normal 3 3 2 5 2" xfId="21994" xr:uid="{00000000-0005-0000-0000-000055410000}"/>
    <cellStyle name="Normal 3 3 2 6" xfId="14338" xr:uid="{00000000-0005-0000-0000-000056410000}"/>
    <cellStyle name="Normal 3 3 2 6 2" xfId="21995" xr:uid="{00000000-0005-0000-0000-000057410000}"/>
    <cellStyle name="Normal 3 3 2 7" xfId="14339" xr:uid="{00000000-0005-0000-0000-000058410000}"/>
    <cellStyle name="Normal 3 3 2 7 2" xfId="21996" xr:uid="{00000000-0005-0000-0000-000059410000}"/>
    <cellStyle name="Normal 3 3 2 8" xfId="14340" xr:uid="{00000000-0005-0000-0000-00005A410000}"/>
    <cellStyle name="Normal 3 3 2 8 2" xfId="21997" xr:uid="{00000000-0005-0000-0000-00005B410000}"/>
    <cellStyle name="Normal 3 3 3" xfId="14341" xr:uid="{00000000-0005-0000-0000-00005C410000}"/>
    <cellStyle name="Normal 3 3 3 2" xfId="14342" xr:uid="{00000000-0005-0000-0000-00005D410000}"/>
    <cellStyle name="Normal 3 3 3 2 2" xfId="14343" xr:uid="{00000000-0005-0000-0000-00005E410000}"/>
    <cellStyle name="Normal 3 3 3 2 2 2" xfId="21999" xr:uid="{00000000-0005-0000-0000-00005F410000}"/>
    <cellStyle name="Normal 3 3 3 2 3" xfId="14344" xr:uid="{00000000-0005-0000-0000-000060410000}"/>
    <cellStyle name="Normal 3 3 3 2 3 2" xfId="22000" xr:uid="{00000000-0005-0000-0000-000061410000}"/>
    <cellStyle name="Normal 3 3 3 2 4" xfId="21998" xr:uid="{00000000-0005-0000-0000-000062410000}"/>
    <cellStyle name="Normal 3 3 3 3" xfId="14345" xr:uid="{00000000-0005-0000-0000-000063410000}"/>
    <cellStyle name="Normal 3 3 3 3 2" xfId="14346" xr:uid="{00000000-0005-0000-0000-000064410000}"/>
    <cellStyle name="Normal 3 3 3 3 2 2" xfId="22002" xr:uid="{00000000-0005-0000-0000-000065410000}"/>
    <cellStyle name="Normal 3 3 3 3 3" xfId="22001" xr:uid="{00000000-0005-0000-0000-000066410000}"/>
    <cellStyle name="Normal 3 3 3 4" xfId="14347" xr:uid="{00000000-0005-0000-0000-000067410000}"/>
    <cellStyle name="Normal 3 3 3 4 2" xfId="22003" xr:uid="{00000000-0005-0000-0000-000068410000}"/>
    <cellStyle name="Normal 3 3 3 5" xfId="14348" xr:uid="{00000000-0005-0000-0000-000069410000}"/>
    <cellStyle name="Normal 3 3 3 5 2" xfId="22004" xr:uid="{00000000-0005-0000-0000-00006A410000}"/>
    <cellStyle name="Normal 3 3 3 6" xfId="14349" xr:uid="{00000000-0005-0000-0000-00006B410000}"/>
    <cellStyle name="Normal 3 3 3 6 2" xfId="22005" xr:uid="{00000000-0005-0000-0000-00006C410000}"/>
    <cellStyle name="Normal 3 3 3 7" xfId="14350" xr:uid="{00000000-0005-0000-0000-00006D410000}"/>
    <cellStyle name="Normal 3 3 3 7 2" xfId="22006" xr:uid="{00000000-0005-0000-0000-00006E410000}"/>
    <cellStyle name="Normal 3 3 3 8" xfId="14351" xr:uid="{00000000-0005-0000-0000-00006F410000}"/>
    <cellStyle name="Normal 3 3 4" xfId="14352" xr:uid="{00000000-0005-0000-0000-000070410000}"/>
    <cellStyle name="Normal 3 3 4 2" xfId="14353" xr:uid="{00000000-0005-0000-0000-000071410000}"/>
    <cellStyle name="Normal 3 3 4 2 2" xfId="14354" xr:uid="{00000000-0005-0000-0000-000072410000}"/>
    <cellStyle name="Normal 3 3 4 2 2 2" xfId="22008" xr:uid="{00000000-0005-0000-0000-000073410000}"/>
    <cellStyle name="Normal 3 3 4 2 3" xfId="22007" xr:uid="{00000000-0005-0000-0000-000074410000}"/>
    <cellStyle name="Normal 3 3 4 3" xfId="14355" xr:uid="{00000000-0005-0000-0000-000075410000}"/>
    <cellStyle name="Normal 3 3 4 3 2" xfId="22009" xr:uid="{00000000-0005-0000-0000-000076410000}"/>
    <cellStyle name="Normal 3 3 4 4" xfId="14356" xr:uid="{00000000-0005-0000-0000-000077410000}"/>
    <cellStyle name="Normal 3 3 4 4 2" xfId="22010" xr:uid="{00000000-0005-0000-0000-000078410000}"/>
    <cellStyle name="Normal 3 3 4 5" xfId="14357" xr:uid="{00000000-0005-0000-0000-000079410000}"/>
    <cellStyle name="Normal 3 3 4 5 2" xfId="22011" xr:uid="{00000000-0005-0000-0000-00007A410000}"/>
    <cellStyle name="Normal 3 3 4 6" xfId="14358" xr:uid="{00000000-0005-0000-0000-00007B410000}"/>
    <cellStyle name="Normal 3 3 4 6 2" xfId="22012" xr:uid="{00000000-0005-0000-0000-00007C410000}"/>
    <cellStyle name="Normal 3 3 4 7" xfId="14359" xr:uid="{00000000-0005-0000-0000-00007D410000}"/>
    <cellStyle name="Normal 3 3 5" xfId="14360" xr:uid="{00000000-0005-0000-0000-00007E410000}"/>
    <cellStyle name="Normal 3 3 5 2" xfId="14361" xr:uid="{00000000-0005-0000-0000-00007F410000}"/>
    <cellStyle name="Normal 3 3 5 2 2" xfId="22013" xr:uid="{00000000-0005-0000-0000-000080410000}"/>
    <cellStyle name="Normal 3 3 5 3" xfId="14362" xr:uid="{00000000-0005-0000-0000-000081410000}"/>
    <cellStyle name="Normal 3 3 5 3 2" xfId="22014" xr:uid="{00000000-0005-0000-0000-000082410000}"/>
    <cellStyle name="Normal 3 3 5 4" xfId="14363" xr:uid="{00000000-0005-0000-0000-000083410000}"/>
    <cellStyle name="Normal 3 3 5 4 2" xfId="22015" xr:uid="{00000000-0005-0000-0000-000084410000}"/>
    <cellStyle name="Normal 3 3 6" xfId="14364" xr:uid="{00000000-0005-0000-0000-000085410000}"/>
    <cellStyle name="Normal 3 3 6 2" xfId="14365" xr:uid="{00000000-0005-0000-0000-000086410000}"/>
    <cellStyle name="Normal 3 3 6 2 2" xfId="22016" xr:uid="{00000000-0005-0000-0000-000087410000}"/>
    <cellStyle name="Normal 3 3 6 3" xfId="14366" xr:uid="{00000000-0005-0000-0000-000088410000}"/>
    <cellStyle name="Normal 3 3 6 3 2" xfId="22017" xr:uid="{00000000-0005-0000-0000-000089410000}"/>
    <cellStyle name="Normal 3 3 7" xfId="14367" xr:uid="{00000000-0005-0000-0000-00008A410000}"/>
    <cellStyle name="Normal 3 3 7 2" xfId="14368" xr:uid="{00000000-0005-0000-0000-00008B410000}"/>
    <cellStyle name="Normal 3 3 7 2 2" xfId="22018" xr:uid="{00000000-0005-0000-0000-00008C410000}"/>
    <cellStyle name="Normal 3 3 7 3" xfId="14369" xr:uid="{00000000-0005-0000-0000-00008D410000}"/>
    <cellStyle name="Normal 3 3 7 3 2" xfId="22019" xr:uid="{00000000-0005-0000-0000-00008E410000}"/>
    <cellStyle name="Normal 3 3 8" xfId="14370" xr:uid="{00000000-0005-0000-0000-00008F410000}"/>
    <cellStyle name="Normal 3 3 8 2" xfId="14371" xr:uid="{00000000-0005-0000-0000-000090410000}"/>
    <cellStyle name="Normal 3 3 8 2 2" xfId="22020" xr:uid="{00000000-0005-0000-0000-000091410000}"/>
    <cellStyle name="Normal 3 3 8 3" xfId="14372" xr:uid="{00000000-0005-0000-0000-000092410000}"/>
    <cellStyle name="Normal 3 3 8 3 2" xfId="22021" xr:uid="{00000000-0005-0000-0000-000093410000}"/>
    <cellStyle name="Normal 3 3 9" xfId="14373" xr:uid="{00000000-0005-0000-0000-000094410000}"/>
    <cellStyle name="Normal 3 3 9 2" xfId="14374" xr:uid="{00000000-0005-0000-0000-000095410000}"/>
    <cellStyle name="Normal 3 3 9 2 2" xfId="22022" xr:uid="{00000000-0005-0000-0000-000096410000}"/>
    <cellStyle name="Normal 3 3 9 3" xfId="14375" xr:uid="{00000000-0005-0000-0000-000097410000}"/>
    <cellStyle name="Normal 3 3 9 3 2" xfId="22023" xr:uid="{00000000-0005-0000-0000-000098410000}"/>
    <cellStyle name="Normal 3 30" xfId="14376" xr:uid="{00000000-0005-0000-0000-000099410000}"/>
    <cellStyle name="Normal 3 31" xfId="19631" xr:uid="{00000000-0005-0000-0000-00009A410000}"/>
    <cellStyle name="Normal 3 32" xfId="25590" xr:uid="{00000000-0005-0000-0000-00009B410000}"/>
    <cellStyle name="Normal 3 4" xfId="14377" xr:uid="{00000000-0005-0000-0000-00009C410000}"/>
    <cellStyle name="Normal 3 4 2" xfId="14378" xr:uid="{00000000-0005-0000-0000-00009D410000}"/>
    <cellStyle name="Normal 3 4 2 2" xfId="14379" xr:uid="{00000000-0005-0000-0000-00009E410000}"/>
    <cellStyle name="Normal 3 4 2 2 2" xfId="22025" xr:uid="{00000000-0005-0000-0000-00009F410000}"/>
    <cellStyle name="Normal 3 4 2 3" xfId="22024" xr:uid="{00000000-0005-0000-0000-0000A0410000}"/>
    <cellStyle name="Normal 3 4 3" xfId="14380" xr:uid="{00000000-0005-0000-0000-0000A1410000}"/>
    <cellStyle name="Normal 3 4 3 2" xfId="14381" xr:uid="{00000000-0005-0000-0000-0000A2410000}"/>
    <cellStyle name="Normal 3 4 3 2 2" xfId="22027" xr:uid="{00000000-0005-0000-0000-0000A3410000}"/>
    <cellStyle name="Normal 3 4 3 3" xfId="22026" xr:uid="{00000000-0005-0000-0000-0000A4410000}"/>
    <cellStyle name="Normal 3 4 4" xfId="14382" xr:uid="{00000000-0005-0000-0000-0000A5410000}"/>
    <cellStyle name="Normal 3 4 4 2" xfId="14383" xr:uid="{00000000-0005-0000-0000-0000A6410000}"/>
    <cellStyle name="Normal 3 4 4 2 2" xfId="22029" xr:uid="{00000000-0005-0000-0000-0000A7410000}"/>
    <cellStyle name="Normal 3 4 4 3" xfId="22028" xr:uid="{00000000-0005-0000-0000-0000A8410000}"/>
    <cellStyle name="Normal 3 4 5" xfId="14384" xr:uid="{00000000-0005-0000-0000-0000A9410000}"/>
    <cellStyle name="Normal 3 4 5 2" xfId="22030" xr:uid="{00000000-0005-0000-0000-0000AA410000}"/>
    <cellStyle name="Normal 3 4 6" xfId="14385" xr:uid="{00000000-0005-0000-0000-0000AB410000}"/>
    <cellStyle name="Normal 3 4 6 2" xfId="22031" xr:uid="{00000000-0005-0000-0000-0000AC410000}"/>
    <cellStyle name="Normal 3 4 7" xfId="14386" xr:uid="{00000000-0005-0000-0000-0000AD410000}"/>
    <cellStyle name="Normal 3 4 7 2" xfId="22032" xr:uid="{00000000-0005-0000-0000-0000AE410000}"/>
    <cellStyle name="Normal 3 4 8" xfId="14387" xr:uid="{00000000-0005-0000-0000-0000AF410000}"/>
    <cellStyle name="Normal 3 5" xfId="14388" xr:uid="{00000000-0005-0000-0000-0000B0410000}"/>
    <cellStyle name="Normal 3 5 10" xfId="14389" xr:uid="{00000000-0005-0000-0000-0000B1410000}"/>
    <cellStyle name="Normal 3 5 11" xfId="22033" xr:uid="{00000000-0005-0000-0000-0000B2410000}"/>
    <cellStyle name="Normal 3 5 2" xfId="14390" xr:uid="{00000000-0005-0000-0000-0000B3410000}"/>
    <cellStyle name="Normal 3 5 2 2" xfId="14391" xr:uid="{00000000-0005-0000-0000-0000B4410000}"/>
    <cellStyle name="Normal 3 5 2 2 2" xfId="14392" xr:uid="{00000000-0005-0000-0000-0000B5410000}"/>
    <cellStyle name="Normal 3 5 2 2 2 2" xfId="14393" xr:uid="{00000000-0005-0000-0000-0000B6410000}"/>
    <cellStyle name="Normal 3 5 2 2 2 2 2" xfId="22037" xr:uid="{00000000-0005-0000-0000-0000B7410000}"/>
    <cellStyle name="Normal 3 5 2 2 2 3" xfId="14394" xr:uid="{00000000-0005-0000-0000-0000B8410000}"/>
    <cellStyle name="Normal 3 5 2 2 2 3 2" xfId="22038" xr:uid="{00000000-0005-0000-0000-0000B9410000}"/>
    <cellStyle name="Normal 3 5 2 2 2 4" xfId="22036" xr:uid="{00000000-0005-0000-0000-0000BA410000}"/>
    <cellStyle name="Normal 3 5 2 2 3" xfId="14395" xr:uid="{00000000-0005-0000-0000-0000BB410000}"/>
    <cellStyle name="Normal 3 5 2 2 3 2" xfId="14396" xr:uid="{00000000-0005-0000-0000-0000BC410000}"/>
    <cellStyle name="Normal 3 5 2 2 3 2 2" xfId="22040" xr:uid="{00000000-0005-0000-0000-0000BD410000}"/>
    <cellStyle name="Normal 3 5 2 2 3 3" xfId="22039" xr:uid="{00000000-0005-0000-0000-0000BE410000}"/>
    <cellStyle name="Normal 3 5 2 2 4" xfId="14397" xr:uid="{00000000-0005-0000-0000-0000BF410000}"/>
    <cellStyle name="Normal 3 5 2 2 4 2" xfId="22041" xr:uid="{00000000-0005-0000-0000-0000C0410000}"/>
    <cellStyle name="Normal 3 5 2 2 5" xfId="22035" xr:uid="{00000000-0005-0000-0000-0000C1410000}"/>
    <cellStyle name="Normal 3 5 2 3" xfId="14398" xr:uid="{00000000-0005-0000-0000-0000C2410000}"/>
    <cellStyle name="Normal 3 5 2 3 2" xfId="14399" xr:uid="{00000000-0005-0000-0000-0000C3410000}"/>
    <cellStyle name="Normal 3 5 2 3 2 2" xfId="14400" xr:uid="{00000000-0005-0000-0000-0000C4410000}"/>
    <cellStyle name="Normal 3 5 2 3 2 2 2" xfId="22044" xr:uid="{00000000-0005-0000-0000-0000C5410000}"/>
    <cellStyle name="Normal 3 5 2 3 2 3" xfId="22043" xr:uid="{00000000-0005-0000-0000-0000C6410000}"/>
    <cellStyle name="Normal 3 5 2 3 3" xfId="14401" xr:uid="{00000000-0005-0000-0000-0000C7410000}"/>
    <cellStyle name="Normal 3 5 2 3 3 2" xfId="22045" xr:uid="{00000000-0005-0000-0000-0000C8410000}"/>
    <cellStyle name="Normal 3 5 2 3 4" xfId="22042" xr:uid="{00000000-0005-0000-0000-0000C9410000}"/>
    <cellStyle name="Normal 3 5 2 4" xfId="14402" xr:uid="{00000000-0005-0000-0000-0000CA410000}"/>
    <cellStyle name="Normal 3 5 2 4 2" xfId="14403" xr:uid="{00000000-0005-0000-0000-0000CB410000}"/>
    <cellStyle name="Normal 3 5 2 4 2 2" xfId="22047" xr:uid="{00000000-0005-0000-0000-0000CC410000}"/>
    <cellStyle name="Normal 3 5 2 4 3" xfId="22046" xr:uid="{00000000-0005-0000-0000-0000CD410000}"/>
    <cellStyle name="Normal 3 5 2 5" xfId="14404" xr:uid="{00000000-0005-0000-0000-0000CE410000}"/>
    <cellStyle name="Normal 3 5 2 5 2" xfId="22048" xr:uid="{00000000-0005-0000-0000-0000CF410000}"/>
    <cellStyle name="Normal 3 5 2 6" xfId="14405" xr:uid="{00000000-0005-0000-0000-0000D0410000}"/>
    <cellStyle name="Normal 3 5 2 6 2" xfId="22049" xr:uid="{00000000-0005-0000-0000-0000D1410000}"/>
    <cellStyle name="Normal 3 5 2 7" xfId="22034" xr:uid="{00000000-0005-0000-0000-0000D2410000}"/>
    <cellStyle name="Normal 3 5 3" xfId="14406" xr:uid="{00000000-0005-0000-0000-0000D3410000}"/>
    <cellStyle name="Normal 3 5 3 2" xfId="14407" xr:uid="{00000000-0005-0000-0000-0000D4410000}"/>
    <cellStyle name="Normal 3 5 3 2 2" xfId="14408" xr:uid="{00000000-0005-0000-0000-0000D5410000}"/>
    <cellStyle name="Normal 3 5 3 2 2 2" xfId="22052" xr:uid="{00000000-0005-0000-0000-0000D6410000}"/>
    <cellStyle name="Normal 3 5 3 2 3" xfId="14409" xr:uid="{00000000-0005-0000-0000-0000D7410000}"/>
    <cellStyle name="Normal 3 5 3 2 3 2" xfId="22053" xr:uid="{00000000-0005-0000-0000-0000D8410000}"/>
    <cellStyle name="Normal 3 5 3 2 4" xfId="22051" xr:uid="{00000000-0005-0000-0000-0000D9410000}"/>
    <cellStyle name="Normal 3 5 3 3" xfId="14410" xr:uid="{00000000-0005-0000-0000-0000DA410000}"/>
    <cellStyle name="Normal 3 5 3 3 2" xfId="14411" xr:uid="{00000000-0005-0000-0000-0000DB410000}"/>
    <cellStyle name="Normal 3 5 3 3 2 2" xfId="22055" xr:uid="{00000000-0005-0000-0000-0000DC410000}"/>
    <cellStyle name="Normal 3 5 3 3 3" xfId="22054" xr:uid="{00000000-0005-0000-0000-0000DD410000}"/>
    <cellStyle name="Normal 3 5 3 4" xfId="14412" xr:uid="{00000000-0005-0000-0000-0000DE410000}"/>
    <cellStyle name="Normal 3 5 3 4 2" xfId="22056" xr:uid="{00000000-0005-0000-0000-0000DF410000}"/>
    <cellStyle name="Normal 3 5 3 5" xfId="14413" xr:uid="{00000000-0005-0000-0000-0000E0410000}"/>
    <cellStyle name="Normal 3 5 3 5 2" xfId="22057" xr:uid="{00000000-0005-0000-0000-0000E1410000}"/>
    <cellStyle name="Normal 3 5 3 6" xfId="22050" xr:uid="{00000000-0005-0000-0000-0000E2410000}"/>
    <cellStyle name="Normal 3 5 4" xfId="14414" xr:uid="{00000000-0005-0000-0000-0000E3410000}"/>
    <cellStyle name="Normal 3 5 4 2" xfId="14415" xr:uid="{00000000-0005-0000-0000-0000E4410000}"/>
    <cellStyle name="Normal 3 5 4 2 2" xfId="14416" xr:uid="{00000000-0005-0000-0000-0000E5410000}"/>
    <cellStyle name="Normal 3 5 4 2 2 2" xfId="22060" xr:uid="{00000000-0005-0000-0000-0000E6410000}"/>
    <cellStyle name="Normal 3 5 4 2 3" xfId="22059" xr:uid="{00000000-0005-0000-0000-0000E7410000}"/>
    <cellStyle name="Normal 3 5 4 3" xfId="14417" xr:uid="{00000000-0005-0000-0000-0000E8410000}"/>
    <cellStyle name="Normal 3 5 4 3 2" xfId="22061" xr:uid="{00000000-0005-0000-0000-0000E9410000}"/>
    <cellStyle name="Normal 3 5 4 4" xfId="14418" xr:uid="{00000000-0005-0000-0000-0000EA410000}"/>
    <cellStyle name="Normal 3 5 4 4 2" xfId="22062" xr:uid="{00000000-0005-0000-0000-0000EB410000}"/>
    <cellStyle name="Normal 3 5 4 5" xfId="22058" xr:uid="{00000000-0005-0000-0000-0000EC410000}"/>
    <cellStyle name="Normal 3 5 5" xfId="14419" xr:uid="{00000000-0005-0000-0000-0000ED410000}"/>
    <cellStyle name="Normal 3 5 5 2" xfId="14420" xr:uid="{00000000-0005-0000-0000-0000EE410000}"/>
    <cellStyle name="Normal 3 5 5 2 2" xfId="22064" xr:uid="{00000000-0005-0000-0000-0000EF410000}"/>
    <cellStyle name="Normal 3 5 5 3" xfId="22063" xr:uid="{00000000-0005-0000-0000-0000F0410000}"/>
    <cellStyle name="Normal 3 5 6" xfId="14421" xr:uid="{00000000-0005-0000-0000-0000F1410000}"/>
    <cellStyle name="Normal 3 5 6 2" xfId="22065" xr:uid="{00000000-0005-0000-0000-0000F2410000}"/>
    <cellStyle name="Normal 3 5 7" xfId="14422" xr:uid="{00000000-0005-0000-0000-0000F3410000}"/>
    <cellStyle name="Normal 3 5 7 2" xfId="22066" xr:uid="{00000000-0005-0000-0000-0000F4410000}"/>
    <cellStyle name="Normal 3 5 8" xfId="14423" xr:uid="{00000000-0005-0000-0000-0000F5410000}"/>
    <cellStyle name="Normal 3 5 8 2" xfId="22067" xr:uid="{00000000-0005-0000-0000-0000F6410000}"/>
    <cellStyle name="Normal 3 5 9" xfId="14424" xr:uid="{00000000-0005-0000-0000-0000F7410000}"/>
    <cellStyle name="Normal 3 5 9 2" xfId="22068" xr:uid="{00000000-0005-0000-0000-0000F8410000}"/>
    <cellStyle name="Normal 3 6" xfId="14425" xr:uid="{00000000-0005-0000-0000-0000F9410000}"/>
    <cellStyle name="Normal 3 6 2" xfId="14426" xr:uid="{00000000-0005-0000-0000-0000FA410000}"/>
    <cellStyle name="Normal 3 6 2 2" xfId="22069" xr:uid="{00000000-0005-0000-0000-0000FB410000}"/>
    <cellStyle name="Normal 3 6 3" xfId="14427" xr:uid="{00000000-0005-0000-0000-0000FC410000}"/>
    <cellStyle name="Normal 3 6 3 2" xfId="22070" xr:uid="{00000000-0005-0000-0000-0000FD410000}"/>
    <cellStyle name="Normal 3 6 4" xfId="14428" xr:uid="{00000000-0005-0000-0000-0000FE410000}"/>
    <cellStyle name="Normal 3 6 4 2" xfId="22071" xr:uid="{00000000-0005-0000-0000-0000FF410000}"/>
    <cellStyle name="Normal 3 6 5" xfId="14429" xr:uid="{00000000-0005-0000-0000-000000420000}"/>
    <cellStyle name="Normal 3 6 5 2" xfId="22072" xr:uid="{00000000-0005-0000-0000-000001420000}"/>
    <cellStyle name="Normal 3 6 6" xfId="14430" xr:uid="{00000000-0005-0000-0000-000002420000}"/>
    <cellStyle name="Normal 3 6 6 2" xfId="22073" xr:uid="{00000000-0005-0000-0000-000003420000}"/>
    <cellStyle name="Normal 3 6 7" xfId="14431" xr:uid="{00000000-0005-0000-0000-000004420000}"/>
    <cellStyle name="Normal 3 6 7 2" xfId="22074" xr:uid="{00000000-0005-0000-0000-000005420000}"/>
    <cellStyle name="Normal 3 6 8" xfId="14432" xr:uid="{00000000-0005-0000-0000-000006420000}"/>
    <cellStyle name="Normal 3 7" xfId="14433" xr:uid="{00000000-0005-0000-0000-000007420000}"/>
    <cellStyle name="Normal 3 7 2" xfId="14434" xr:uid="{00000000-0005-0000-0000-000008420000}"/>
    <cellStyle name="Normal 3 7 2 2" xfId="14435" xr:uid="{00000000-0005-0000-0000-000009420000}"/>
    <cellStyle name="Normal 3 7 2 2 2" xfId="14436" xr:uid="{00000000-0005-0000-0000-00000A420000}"/>
    <cellStyle name="Normal 3 7 2 2 2 2" xfId="14437" xr:uid="{00000000-0005-0000-0000-00000B420000}"/>
    <cellStyle name="Normal 3 7 2 2 2 2 2" xfId="22079" xr:uid="{00000000-0005-0000-0000-00000C420000}"/>
    <cellStyle name="Normal 3 7 2 2 2 3" xfId="14438" xr:uid="{00000000-0005-0000-0000-00000D420000}"/>
    <cellStyle name="Normal 3 7 2 2 2 3 2" xfId="22080" xr:uid="{00000000-0005-0000-0000-00000E420000}"/>
    <cellStyle name="Normal 3 7 2 2 2 4" xfId="22078" xr:uid="{00000000-0005-0000-0000-00000F420000}"/>
    <cellStyle name="Normal 3 7 2 2 3" xfId="14439" xr:uid="{00000000-0005-0000-0000-000010420000}"/>
    <cellStyle name="Normal 3 7 2 2 3 2" xfId="14440" xr:uid="{00000000-0005-0000-0000-000011420000}"/>
    <cellStyle name="Normal 3 7 2 2 3 2 2" xfId="22082" xr:uid="{00000000-0005-0000-0000-000012420000}"/>
    <cellStyle name="Normal 3 7 2 2 3 3" xfId="22081" xr:uid="{00000000-0005-0000-0000-000013420000}"/>
    <cellStyle name="Normal 3 7 2 2 4" xfId="14441" xr:uid="{00000000-0005-0000-0000-000014420000}"/>
    <cellStyle name="Normal 3 7 2 2 4 2" xfId="22083" xr:uid="{00000000-0005-0000-0000-000015420000}"/>
    <cellStyle name="Normal 3 7 2 2 5" xfId="22077" xr:uid="{00000000-0005-0000-0000-000016420000}"/>
    <cellStyle name="Normal 3 7 2 3" xfId="14442" xr:uid="{00000000-0005-0000-0000-000017420000}"/>
    <cellStyle name="Normal 3 7 2 3 2" xfId="14443" xr:uid="{00000000-0005-0000-0000-000018420000}"/>
    <cellStyle name="Normal 3 7 2 3 2 2" xfId="14444" xr:uid="{00000000-0005-0000-0000-000019420000}"/>
    <cellStyle name="Normal 3 7 2 3 2 2 2" xfId="22086" xr:uid="{00000000-0005-0000-0000-00001A420000}"/>
    <cellStyle name="Normal 3 7 2 3 2 3" xfId="22085" xr:uid="{00000000-0005-0000-0000-00001B420000}"/>
    <cellStyle name="Normal 3 7 2 3 3" xfId="14445" xr:uid="{00000000-0005-0000-0000-00001C420000}"/>
    <cellStyle name="Normal 3 7 2 3 3 2" xfId="22087" xr:uid="{00000000-0005-0000-0000-00001D420000}"/>
    <cellStyle name="Normal 3 7 2 3 4" xfId="22084" xr:uid="{00000000-0005-0000-0000-00001E420000}"/>
    <cellStyle name="Normal 3 7 2 4" xfId="14446" xr:uid="{00000000-0005-0000-0000-00001F420000}"/>
    <cellStyle name="Normal 3 7 2 4 2" xfId="14447" xr:uid="{00000000-0005-0000-0000-000020420000}"/>
    <cellStyle name="Normal 3 7 2 4 2 2" xfId="22089" xr:uid="{00000000-0005-0000-0000-000021420000}"/>
    <cellStyle name="Normal 3 7 2 4 3" xfId="22088" xr:uid="{00000000-0005-0000-0000-000022420000}"/>
    <cellStyle name="Normal 3 7 2 5" xfId="14448" xr:uid="{00000000-0005-0000-0000-000023420000}"/>
    <cellStyle name="Normal 3 7 2 5 2" xfId="22090" xr:uid="{00000000-0005-0000-0000-000024420000}"/>
    <cellStyle name="Normal 3 7 2 6" xfId="14449" xr:uid="{00000000-0005-0000-0000-000025420000}"/>
    <cellStyle name="Normal 3 7 2 6 2" xfId="22091" xr:uid="{00000000-0005-0000-0000-000026420000}"/>
    <cellStyle name="Normal 3 7 2 7" xfId="22076" xr:uid="{00000000-0005-0000-0000-000027420000}"/>
    <cellStyle name="Normal 3 7 3" xfId="14450" xr:uid="{00000000-0005-0000-0000-000028420000}"/>
    <cellStyle name="Normal 3 7 3 2" xfId="14451" xr:uid="{00000000-0005-0000-0000-000029420000}"/>
    <cellStyle name="Normal 3 7 3 2 2" xfId="14452" xr:uid="{00000000-0005-0000-0000-00002A420000}"/>
    <cellStyle name="Normal 3 7 3 2 2 2" xfId="22094" xr:uid="{00000000-0005-0000-0000-00002B420000}"/>
    <cellStyle name="Normal 3 7 3 2 3" xfId="14453" xr:uid="{00000000-0005-0000-0000-00002C420000}"/>
    <cellStyle name="Normal 3 7 3 2 3 2" xfId="22095" xr:uid="{00000000-0005-0000-0000-00002D420000}"/>
    <cellStyle name="Normal 3 7 3 2 4" xfId="22093" xr:uid="{00000000-0005-0000-0000-00002E420000}"/>
    <cellStyle name="Normal 3 7 3 3" xfId="14454" xr:uid="{00000000-0005-0000-0000-00002F420000}"/>
    <cellStyle name="Normal 3 7 3 3 2" xfId="14455" xr:uid="{00000000-0005-0000-0000-000030420000}"/>
    <cellStyle name="Normal 3 7 3 3 2 2" xfId="22097" xr:uid="{00000000-0005-0000-0000-000031420000}"/>
    <cellStyle name="Normal 3 7 3 3 3" xfId="22096" xr:uid="{00000000-0005-0000-0000-000032420000}"/>
    <cellStyle name="Normal 3 7 3 4" xfId="14456" xr:uid="{00000000-0005-0000-0000-000033420000}"/>
    <cellStyle name="Normal 3 7 3 4 2" xfId="22098" xr:uid="{00000000-0005-0000-0000-000034420000}"/>
    <cellStyle name="Normal 3 7 3 5" xfId="14457" xr:uid="{00000000-0005-0000-0000-000035420000}"/>
    <cellStyle name="Normal 3 7 3 5 2" xfId="22099" xr:uid="{00000000-0005-0000-0000-000036420000}"/>
    <cellStyle name="Normal 3 7 3 6" xfId="22092" xr:uid="{00000000-0005-0000-0000-000037420000}"/>
    <cellStyle name="Normal 3 7 4" xfId="14458" xr:uid="{00000000-0005-0000-0000-000038420000}"/>
    <cellStyle name="Normal 3 7 4 2" xfId="14459" xr:uid="{00000000-0005-0000-0000-000039420000}"/>
    <cellStyle name="Normal 3 7 4 2 2" xfId="14460" xr:uid="{00000000-0005-0000-0000-00003A420000}"/>
    <cellStyle name="Normal 3 7 4 2 2 2" xfId="22102" xr:uid="{00000000-0005-0000-0000-00003B420000}"/>
    <cellStyle name="Normal 3 7 4 2 3" xfId="22101" xr:uid="{00000000-0005-0000-0000-00003C420000}"/>
    <cellStyle name="Normal 3 7 4 3" xfId="14461" xr:uid="{00000000-0005-0000-0000-00003D420000}"/>
    <cellStyle name="Normal 3 7 4 3 2" xfId="22103" xr:uid="{00000000-0005-0000-0000-00003E420000}"/>
    <cellStyle name="Normal 3 7 4 4" xfId="14462" xr:uid="{00000000-0005-0000-0000-00003F420000}"/>
    <cellStyle name="Normal 3 7 4 4 2" xfId="22104" xr:uid="{00000000-0005-0000-0000-000040420000}"/>
    <cellStyle name="Normal 3 7 4 5" xfId="22100" xr:uid="{00000000-0005-0000-0000-000041420000}"/>
    <cellStyle name="Normal 3 7 5" xfId="14463" xr:uid="{00000000-0005-0000-0000-000042420000}"/>
    <cellStyle name="Normal 3 7 5 2" xfId="14464" xr:uid="{00000000-0005-0000-0000-000043420000}"/>
    <cellStyle name="Normal 3 7 5 2 2" xfId="22106" xr:uid="{00000000-0005-0000-0000-000044420000}"/>
    <cellStyle name="Normal 3 7 5 3" xfId="22105" xr:uid="{00000000-0005-0000-0000-000045420000}"/>
    <cellStyle name="Normal 3 7 6" xfId="14465" xr:uid="{00000000-0005-0000-0000-000046420000}"/>
    <cellStyle name="Normal 3 7 6 2" xfId="22107" xr:uid="{00000000-0005-0000-0000-000047420000}"/>
    <cellStyle name="Normal 3 7 7" xfId="14466" xr:uid="{00000000-0005-0000-0000-000048420000}"/>
    <cellStyle name="Normal 3 7 7 2" xfId="22108" xr:uid="{00000000-0005-0000-0000-000049420000}"/>
    <cellStyle name="Normal 3 7 8" xfId="14467" xr:uid="{00000000-0005-0000-0000-00004A420000}"/>
    <cellStyle name="Normal 3 7 9" xfId="22075" xr:uid="{00000000-0005-0000-0000-00004B420000}"/>
    <cellStyle name="Normal 3 8" xfId="14468" xr:uid="{00000000-0005-0000-0000-00004C420000}"/>
    <cellStyle name="Normal 3 8 2" xfId="14469" xr:uid="{00000000-0005-0000-0000-00004D420000}"/>
    <cellStyle name="Normal 3 8 2 2" xfId="14470" xr:uid="{00000000-0005-0000-0000-00004E420000}"/>
    <cellStyle name="Normal 3 8 2 2 2" xfId="14471" xr:uid="{00000000-0005-0000-0000-00004F420000}"/>
    <cellStyle name="Normal 3 8 2 2 2 2" xfId="22112" xr:uid="{00000000-0005-0000-0000-000050420000}"/>
    <cellStyle name="Normal 3 8 2 2 3" xfId="14472" xr:uid="{00000000-0005-0000-0000-000051420000}"/>
    <cellStyle name="Normal 3 8 2 2 3 2" xfId="22113" xr:uid="{00000000-0005-0000-0000-000052420000}"/>
    <cellStyle name="Normal 3 8 2 2 4" xfId="22111" xr:uid="{00000000-0005-0000-0000-000053420000}"/>
    <cellStyle name="Normal 3 8 2 3" xfId="14473" xr:uid="{00000000-0005-0000-0000-000054420000}"/>
    <cellStyle name="Normal 3 8 2 3 2" xfId="14474" xr:uid="{00000000-0005-0000-0000-000055420000}"/>
    <cellStyle name="Normal 3 8 2 3 2 2" xfId="22115" xr:uid="{00000000-0005-0000-0000-000056420000}"/>
    <cellStyle name="Normal 3 8 2 3 3" xfId="22114" xr:uid="{00000000-0005-0000-0000-000057420000}"/>
    <cellStyle name="Normal 3 8 2 4" xfId="14475" xr:uid="{00000000-0005-0000-0000-000058420000}"/>
    <cellStyle name="Normal 3 8 2 4 2" xfId="22116" xr:uid="{00000000-0005-0000-0000-000059420000}"/>
    <cellStyle name="Normal 3 8 2 5" xfId="14476" xr:uid="{00000000-0005-0000-0000-00005A420000}"/>
    <cellStyle name="Normal 3 8 2 5 2" xfId="22117" xr:uid="{00000000-0005-0000-0000-00005B420000}"/>
    <cellStyle name="Normal 3 8 2 6" xfId="22110" xr:uid="{00000000-0005-0000-0000-00005C420000}"/>
    <cellStyle name="Normal 3 8 3" xfId="14477" xr:uid="{00000000-0005-0000-0000-00005D420000}"/>
    <cellStyle name="Normal 3 8 3 2" xfId="14478" xr:uid="{00000000-0005-0000-0000-00005E420000}"/>
    <cellStyle name="Normal 3 8 3 2 2" xfId="14479" xr:uid="{00000000-0005-0000-0000-00005F420000}"/>
    <cellStyle name="Normal 3 8 3 2 2 2" xfId="22120" xr:uid="{00000000-0005-0000-0000-000060420000}"/>
    <cellStyle name="Normal 3 8 3 2 3" xfId="22119" xr:uid="{00000000-0005-0000-0000-000061420000}"/>
    <cellStyle name="Normal 3 8 3 3" xfId="14480" xr:uid="{00000000-0005-0000-0000-000062420000}"/>
    <cellStyle name="Normal 3 8 3 3 2" xfId="22121" xr:uid="{00000000-0005-0000-0000-000063420000}"/>
    <cellStyle name="Normal 3 8 3 4" xfId="14481" xr:uid="{00000000-0005-0000-0000-000064420000}"/>
    <cellStyle name="Normal 3 8 3 4 2" xfId="22122" xr:uid="{00000000-0005-0000-0000-000065420000}"/>
    <cellStyle name="Normal 3 8 3 5" xfId="22118" xr:uid="{00000000-0005-0000-0000-000066420000}"/>
    <cellStyle name="Normal 3 8 4" xfId="14482" xr:uid="{00000000-0005-0000-0000-000067420000}"/>
    <cellStyle name="Normal 3 8 4 2" xfId="14483" xr:uid="{00000000-0005-0000-0000-000068420000}"/>
    <cellStyle name="Normal 3 8 4 2 2" xfId="22124" xr:uid="{00000000-0005-0000-0000-000069420000}"/>
    <cellStyle name="Normal 3 8 4 3" xfId="14484" xr:uid="{00000000-0005-0000-0000-00006A420000}"/>
    <cellStyle name="Normal 3 8 4 3 2" xfId="22125" xr:uid="{00000000-0005-0000-0000-00006B420000}"/>
    <cellStyle name="Normal 3 8 4 4" xfId="22123" xr:uid="{00000000-0005-0000-0000-00006C420000}"/>
    <cellStyle name="Normal 3 8 5" xfId="14485" xr:uid="{00000000-0005-0000-0000-00006D420000}"/>
    <cellStyle name="Normal 3 8 5 2" xfId="22126" xr:uid="{00000000-0005-0000-0000-00006E420000}"/>
    <cellStyle name="Normal 3 8 6" xfId="14486" xr:uid="{00000000-0005-0000-0000-00006F420000}"/>
    <cellStyle name="Normal 3 8 6 2" xfId="22127" xr:uid="{00000000-0005-0000-0000-000070420000}"/>
    <cellStyle name="Normal 3 8 7" xfId="14487" xr:uid="{00000000-0005-0000-0000-000071420000}"/>
    <cellStyle name="Normal 3 8 8" xfId="22109" xr:uid="{00000000-0005-0000-0000-000072420000}"/>
    <cellStyle name="Normal 3 9" xfId="14488" xr:uid="{00000000-0005-0000-0000-000073420000}"/>
    <cellStyle name="Normal 3 9 2" xfId="14489" xr:uid="{00000000-0005-0000-0000-000074420000}"/>
    <cellStyle name="Normal 3 9 2 2" xfId="14490" xr:uid="{00000000-0005-0000-0000-000075420000}"/>
    <cellStyle name="Normal 3 9 2 2 2" xfId="14491" xr:uid="{00000000-0005-0000-0000-000076420000}"/>
    <cellStyle name="Normal 3 9 2 2 2 2" xfId="22131" xr:uid="{00000000-0005-0000-0000-000077420000}"/>
    <cellStyle name="Normal 3 9 2 2 3" xfId="14492" xr:uid="{00000000-0005-0000-0000-000078420000}"/>
    <cellStyle name="Normal 3 9 2 2 3 2" xfId="22132" xr:uid="{00000000-0005-0000-0000-000079420000}"/>
    <cellStyle name="Normal 3 9 2 2 4" xfId="22130" xr:uid="{00000000-0005-0000-0000-00007A420000}"/>
    <cellStyle name="Normal 3 9 2 3" xfId="14493" xr:uid="{00000000-0005-0000-0000-00007B420000}"/>
    <cellStyle name="Normal 3 9 2 3 2" xfId="22133" xr:uid="{00000000-0005-0000-0000-00007C420000}"/>
    <cellStyle name="Normal 3 9 2 4" xfId="14494" xr:uid="{00000000-0005-0000-0000-00007D420000}"/>
    <cellStyle name="Normal 3 9 2 4 2" xfId="22134" xr:uid="{00000000-0005-0000-0000-00007E420000}"/>
    <cellStyle name="Normal 3 9 2 5" xfId="14495" xr:uid="{00000000-0005-0000-0000-00007F420000}"/>
    <cellStyle name="Normal 3 9 2 5 2" xfId="22135" xr:uid="{00000000-0005-0000-0000-000080420000}"/>
    <cellStyle name="Normal 3 9 2 6" xfId="22129" xr:uid="{00000000-0005-0000-0000-000081420000}"/>
    <cellStyle name="Normal 3 9 3" xfId="14496" xr:uid="{00000000-0005-0000-0000-000082420000}"/>
    <cellStyle name="Normal 3 9 3 2" xfId="14497" xr:uid="{00000000-0005-0000-0000-000083420000}"/>
    <cellStyle name="Normal 3 9 3 2 2" xfId="22137" xr:uid="{00000000-0005-0000-0000-000084420000}"/>
    <cellStyle name="Normal 3 9 3 3" xfId="14498" xr:uid="{00000000-0005-0000-0000-000085420000}"/>
    <cellStyle name="Normal 3 9 3 3 2" xfId="22138" xr:uid="{00000000-0005-0000-0000-000086420000}"/>
    <cellStyle name="Normal 3 9 3 4" xfId="14499" xr:uid="{00000000-0005-0000-0000-000087420000}"/>
    <cellStyle name="Normal 3 9 3 4 2" xfId="22139" xr:uid="{00000000-0005-0000-0000-000088420000}"/>
    <cellStyle name="Normal 3 9 3 5" xfId="22136" xr:uid="{00000000-0005-0000-0000-000089420000}"/>
    <cellStyle name="Normal 3 9 4" xfId="14500" xr:uid="{00000000-0005-0000-0000-00008A420000}"/>
    <cellStyle name="Normal 3 9 4 2" xfId="14501" xr:uid="{00000000-0005-0000-0000-00008B420000}"/>
    <cellStyle name="Normal 3 9 4 2 2" xfId="22141" xr:uid="{00000000-0005-0000-0000-00008C420000}"/>
    <cellStyle name="Normal 3 9 4 3" xfId="14502" xr:uid="{00000000-0005-0000-0000-00008D420000}"/>
    <cellStyle name="Normal 3 9 4 3 2" xfId="22142" xr:uid="{00000000-0005-0000-0000-00008E420000}"/>
    <cellStyle name="Normal 3 9 4 4" xfId="22140" xr:uid="{00000000-0005-0000-0000-00008F420000}"/>
    <cellStyle name="Normal 3 9 5" xfId="14503" xr:uid="{00000000-0005-0000-0000-000090420000}"/>
    <cellStyle name="Normal 3 9 5 2" xfId="22143" xr:uid="{00000000-0005-0000-0000-000091420000}"/>
    <cellStyle name="Normal 3 9 6" xfId="14504" xr:uid="{00000000-0005-0000-0000-000092420000}"/>
    <cellStyle name="Normal 3 9 6 2" xfId="22144" xr:uid="{00000000-0005-0000-0000-000093420000}"/>
    <cellStyle name="Normal 3 9 7" xfId="22128" xr:uid="{00000000-0005-0000-0000-000094420000}"/>
    <cellStyle name="Normal 30" xfId="14505" xr:uid="{00000000-0005-0000-0000-000095420000}"/>
    <cellStyle name="Normal 30 2" xfId="14506" xr:uid="{00000000-0005-0000-0000-000096420000}"/>
    <cellStyle name="Normal 30 2 2" xfId="22146" xr:uid="{00000000-0005-0000-0000-000097420000}"/>
    <cellStyle name="Normal 30 3" xfId="14507" xr:uid="{00000000-0005-0000-0000-000098420000}"/>
    <cellStyle name="Normal 30 4" xfId="14508" xr:uid="{00000000-0005-0000-0000-000099420000}"/>
    <cellStyle name="Normal 30 5" xfId="22145" xr:uid="{00000000-0005-0000-0000-00009A420000}"/>
    <cellStyle name="Normal 300" xfId="14509" xr:uid="{00000000-0005-0000-0000-00009B420000}"/>
    <cellStyle name="Normal 300 2" xfId="14510" xr:uid="{00000000-0005-0000-0000-00009C420000}"/>
    <cellStyle name="Normal 300 3" xfId="14511" xr:uid="{00000000-0005-0000-0000-00009D420000}"/>
    <cellStyle name="Normal 301" xfId="14512" xr:uid="{00000000-0005-0000-0000-00009E420000}"/>
    <cellStyle name="Normal 301 2" xfId="14513" xr:uid="{00000000-0005-0000-0000-00009F420000}"/>
    <cellStyle name="Normal 301 3" xfId="14514" xr:uid="{00000000-0005-0000-0000-0000A0420000}"/>
    <cellStyle name="Normal 302" xfId="14515" xr:uid="{00000000-0005-0000-0000-0000A1420000}"/>
    <cellStyle name="Normal 302 2" xfId="14516" xr:uid="{00000000-0005-0000-0000-0000A2420000}"/>
    <cellStyle name="Normal 302 3" xfId="14517" xr:uid="{00000000-0005-0000-0000-0000A3420000}"/>
    <cellStyle name="Normal 303" xfId="14518" xr:uid="{00000000-0005-0000-0000-0000A4420000}"/>
    <cellStyle name="Normal 303 2" xfId="14519" xr:uid="{00000000-0005-0000-0000-0000A5420000}"/>
    <cellStyle name="Normal 303 3" xfId="14520" xr:uid="{00000000-0005-0000-0000-0000A6420000}"/>
    <cellStyle name="Normal 304" xfId="14521" xr:uid="{00000000-0005-0000-0000-0000A7420000}"/>
    <cellStyle name="Normal 304 2" xfId="14522" xr:uid="{00000000-0005-0000-0000-0000A8420000}"/>
    <cellStyle name="Normal 304 3" xfId="14523" xr:uid="{00000000-0005-0000-0000-0000A9420000}"/>
    <cellStyle name="Normal 305" xfId="14524" xr:uid="{00000000-0005-0000-0000-0000AA420000}"/>
    <cellStyle name="Normal 305 2" xfId="14525" xr:uid="{00000000-0005-0000-0000-0000AB420000}"/>
    <cellStyle name="Normal 305 3" xfId="14526" xr:uid="{00000000-0005-0000-0000-0000AC420000}"/>
    <cellStyle name="Normal 306" xfId="14527" xr:uid="{00000000-0005-0000-0000-0000AD420000}"/>
    <cellStyle name="Normal 306 2" xfId="14528" xr:uid="{00000000-0005-0000-0000-0000AE420000}"/>
    <cellStyle name="Normal 306 3" xfId="14529" xr:uid="{00000000-0005-0000-0000-0000AF420000}"/>
    <cellStyle name="Normal 307" xfId="14530" xr:uid="{00000000-0005-0000-0000-0000B0420000}"/>
    <cellStyle name="Normal 307 2" xfId="14531" xr:uid="{00000000-0005-0000-0000-0000B1420000}"/>
    <cellStyle name="Normal 307 3" xfId="14532" xr:uid="{00000000-0005-0000-0000-0000B2420000}"/>
    <cellStyle name="Normal 308" xfId="14533" xr:uid="{00000000-0005-0000-0000-0000B3420000}"/>
    <cellStyle name="Normal 308 2" xfId="14534" xr:uid="{00000000-0005-0000-0000-0000B4420000}"/>
    <cellStyle name="Normal 308 3" xfId="14535" xr:uid="{00000000-0005-0000-0000-0000B5420000}"/>
    <cellStyle name="Normal 309" xfId="14536" xr:uid="{00000000-0005-0000-0000-0000B6420000}"/>
    <cellStyle name="Normal 309 2" xfId="14537" xr:uid="{00000000-0005-0000-0000-0000B7420000}"/>
    <cellStyle name="Normal 309 3" xfId="14538" xr:uid="{00000000-0005-0000-0000-0000B8420000}"/>
    <cellStyle name="Normal 31" xfId="14539" xr:uid="{00000000-0005-0000-0000-0000B9420000}"/>
    <cellStyle name="Normal 31 2" xfId="14540" xr:uid="{00000000-0005-0000-0000-0000BA420000}"/>
    <cellStyle name="Normal 31 2 2" xfId="14541" xr:uid="{00000000-0005-0000-0000-0000BB420000}"/>
    <cellStyle name="Normal 31 2 2 2" xfId="14542" xr:uid="{00000000-0005-0000-0000-0000BC420000}"/>
    <cellStyle name="Normal 31 2 2 3" xfId="14543" xr:uid="{00000000-0005-0000-0000-0000BD420000}"/>
    <cellStyle name="Normal 31 2 3" xfId="14544" xr:uid="{00000000-0005-0000-0000-0000BE420000}"/>
    <cellStyle name="Normal 31 2 4" xfId="14545" xr:uid="{00000000-0005-0000-0000-0000BF420000}"/>
    <cellStyle name="Normal 31 2 5" xfId="14546" xr:uid="{00000000-0005-0000-0000-0000C0420000}"/>
    <cellStyle name="Normal 31 2 6" xfId="14547" xr:uid="{00000000-0005-0000-0000-0000C1420000}"/>
    <cellStyle name="Normal 31 2 7" xfId="14548" xr:uid="{00000000-0005-0000-0000-0000C2420000}"/>
    <cellStyle name="Normal 31 2 8" xfId="22148" xr:uid="{00000000-0005-0000-0000-0000C3420000}"/>
    <cellStyle name="Normal 31 3" xfId="14549" xr:uid="{00000000-0005-0000-0000-0000C4420000}"/>
    <cellStyle name="Normal 31 3 2" xfId="14550" xr:uid="{00000000-0005-0000-0000-0000C5420000}"/>
    <cellStyle name="Normal 31 3 2 2" xfId="14551" xr:uid="{00000000-0005-0000-0000-0000C6420000}"/>
    <cellStyle name="Normal 31 3 2 3" xfId="14552" xr:uid="{00000000-0005-0000-0000-0000C7420000}"/>
    <cellStyle name="Normal 31 3 3" xfId="14553" xr:uid="{00000000-0005-0000-0000-0000C8420000}"/>
    <cellStyle name="Normal 31 3 4" xfId="14554" xr:uid="{00000000-0005-0000-0000-0000C9420000}"/>
    <cellStyle name="Normal 31 4" xfId="14555" xr:uid="{00000000-0005-0000-0000-0000CA420000}"/>
    <cellStyle name="Normal 31 5" xfId="14556" xr:uid="{00000000-0005-0000-0000-0000CB420000}"/>
    <cellStyle name="Normal 31 6" xfId="14557" xr:uid="{00000000-0005-0000-0000-0000CC420000}"/>
    <cellStyle name="Normal 31 7" xfId="14558" xr:uid="{00000000-0005-0000-0000-0000CD420000}"/>
    <cellStyle name="Normal 31 8" xfId="22147" xr:uid="{00000000-0005-0000-0000-0000CE420000}"/>
    <cellStyle name="Normal 310" xfId="14559" xr:uid="{00000000-0005-0000-0000-0000CF420000}"/>
    <cellStyle name="Normal 310 2" xfId="14560" xr:uid="{00000000-0005-0000-0000-0000D0420000}"/>
    <cellStyle name="Normal 310 3" xfId="14561" xr:uid="{00000000-0005-0000-0000-0000D1420000}"/>
    <cellStyle name="Normal 311" xfId="14562" xr:uid="{00000000-0005-0000-0000-0000D2420000}"/>
    <cellStyle name="Normal 311 2" xfId="14563" xr:uid="{00000000-0005-0000-0000-0000D3420000}"/>
    <cellStyle name="Normal 311 3" xfId="14564" xr:uid="{00000000-0005-0000-0000-0000D4420000}"/>
    <cellStyle name="Normal 312" xfId="14565" xr:uid="{00000000-0005-0000-0000-0000D5420000}"/>
    <cellStyle name="Normal 312 2" xfId="14566" xr:uid="{00000000-0005-0000-0000-0000D6420000}"/>
    <cellStyle name="Normal 312 3" xfId="14567" xr:uid="{00000000-0005-0000-0000-0000D7420000}"/>
    <cellStyle name="Normal 313" xfId="14568" xr:uid="{00000000-0005-0000-0000-0000D8420000}"/>
    <cellStyle name="Normal 313 2" xfId="14569" xr:uid="{00000000-0005-0000-0000-0000D9420000}"/>
    <cellStyle name="Normal 313 3" xfId="14570" xr:uid="{00000000-0005-0000-0000-0000DA420000}"/>
    <cellStyle name="Normal 314" xfId="14571" xr:uid="{00000000-0005-0000-0000-0000DB420000}"/>
    <cellStyle name="Normal 314 2" xfId="14572" xr:uid="{00000000-0005-0000-0000-0000DC420000}"/>
    <cellStyle name="Normal 314 3" xfId="14573" xr:uid="{00000000-0005-0000-0000-0000DD420000}"/>
    <cellStyle name="Normal 315" xfId="14574" xr:uid="{00000000-0005-0000-0000-0000DE420000}"/>
    <cellStyle name="Normal 315 2" xfId="14575" xr:uid="{00000000-0005-0000-0000-0000DF420000}"/>
    <cellStyle name="Normal 315 3" xfId="14576" xr:uid="{00000000-0005-0000-0000-0000E0420000}"/>
    <cellStyle name="Normal 316" xfId="14577" xr:uid="{00000000-0005-0000-0000-0000E1420000}"/>
    <cellStyle name="Normal 316 2" xfId="14578" xr:uid="{00000000-0005-0000-0000-0000E2420000}"/>
    <cellStyle name="Normal 316 3" xfId="14579" xr:uid="{00000000-0005-0000-0000-0000E3420000}"/>
    <cellStyle name="Normal 317" xfId="14580" xr:uid="{00000000-0005-0000-0000-0000E4420000}"/>
    <cellStyle name="Normal 317 2" xfId="14581" xr:uid="{00000000-0005-0000-0000-0000E5420000}"/>
    <cellStyle name="Normal 317 3" xfId="14582" xr:uid="{00000000-0005-0000-0000-0000E6420000}"/>
    <cellStyle name="Normal 318" xfId="14583" xr:uid="{00000000-0005-0000-0000-0000E7420000}"/>
    <cellStyle name="Normal 318 2" xfId="14584" xr:uid="{00000000-0005-0000-0000-0000E8420000}"/>
    <cellStyle name="Normal 318 3" xfId="14585" xr:uid="{00000000-0005-0000-0000-0000E9420000}"/>
    <cellStyle name="Normal 319" xfId="14586" xr:uid="{00000000-0005-0000-0000-0000EA420000}"/>
    <cellStyle name="Normal 319 2" xfId="14587" xr:uid="{00000000-0005-0000-0000-0000EB420000}"/>
    <cellStyle name="Normal 319 3" xfId="14588" xr:uid="{00000000-0005-0000-0000-0000EC420000}"/>
    <cellStyle name="Normal 32" xfId="14589" xr:uid="{00000000-0005-0000-0000-0000ED420000}"/>
    <cellStyle name="Normal 32 2" xfId="14590" xr:uid="{00000000-0005-0000-0000-0000EE420000}"/>
    <cellStyle name="Normal 32 2 2" xfId="14591" xr:uid="{00000000-0005-0000-0000-0000EF420000}"/>
    <cellStyle name="Normal 32 2 2 2" xfId="14592" xr:uid="{00000000-0005-0000-0000-0000F0420000}"/>
    <cellStyle name="Normal 32 2 2 3" xfId="14593" xr:uid="{00000000-0005-0000-0000-0000F1420000}"/>
    <cellStyle name="Normal 32 2 3" xfId="14594" xr:uid="{00000000-0005-0000-0000-0000F2420000}"/>
    <cellStyle name="Normal 32 2 4" xfId="14595" xr:uid="{00000000-0005-0000-0000-0000F3420000}"/>
    <cellStyle name="Normal 32 2 5" xfId="14596" xr:uid="{00000000-0005-0000-0000-0000F4420000}"/>
    <cellStyle name="Normal 32 2 6" xfId="14597" xr:uid="{00000000-0005-0000-0000-0000F5420000}"/>
    <cellStyle name="Normal 32 2 7" xfId="14598" xr:uid="{00000000-0005-0000-0000-0000F6420000}"/>
    <cellStyle name="Normal 32 2 8" xfId="22149" xr:uid="{00000000-0005-0000-0000-0000F7420000}"/>
    <cellStyle name="Normal 32 3" xfId="14599" xr:uid="{00000000-0005-0000-0000-0000F8420000}"/>
    <cellStyle name="Normal 32 3 2" xfId="14600" xr:uid="{00000000-0005-0000-0000-0000F9420000}"/>
    <cellStyle name="Normal 32 3 2 2" xfId="14601" xr:uid="{00000000-0005-0000-0000-0000FA420000}"/>
    <cellStyle name="Normal 32 3 2 3" xfId="14602" xr:uid="{00000000-0005-0000-0000-0000FB420000}"/>
    <cellStyle name="Normal 32 3 3" xfId="14603" xr:uid="{00000000-0005-0000-0000-0000FC420000}"/>
    <cellStyle name="Normal 32 3 4" xfId="14604" xr:uid="{00000000-0005-0000-0000-0000FD420000}"/>
    <cellStyle name="Normal 32 3 5" xfId="14605" xr:uid="{00000000-0005-0000-0000-0000FE420000}"/>
    <cellStyle name="Normal 32 3 6" xfId="22150" xr:uid="{00000000-0005-0000-0000-0000FF420000}"/>
    <cellStyle name="Normal 32 4" xfId="14606" xr:uid="{00000000-0005-0000-0000-000000430000}"/>
    <cellStyle name="Normal 32 5" xfId="14607" xr:uid="{00000000-0005-0000-0000-000001430000}"/>
    <cellStyle name="Normal 32 6" xfId="14608" xr:uid="{00000000-0005-0000-0000-000002430000}"/>
    <cellStyle name="Normal 32 7" xfId="14609" xr:uid="{00000000-0005-0000-0000-000003430000}"/>
    <cellStyle name="Normal 320" xfId="14610" xr:uid="{00000000-0005-0000-0000-000004430000}"/>
    <cellStyle name="Normal 320 2" xfId="14611" xr:uid="{00000000-0005-0000-0000-000005430000}"/>
    <cellStyle name="Normal 320 3" xfId="14612" xr:uid="{00000000-0005-0000-0000-000006430000}"/>
    <cellStyle name="Normal 321" xfId="14613" xr:uid="{00000000-0005-0000-0000-000007430000}"/>
    <cellStyle name="Normal 321 2" xfId="14614" xr:uid="{00000000-0005-0000-0000-000008430000}"/>
    <cellStyle name="Normal 321 3" xfId="14615" xr:uid="{00000000-0005-0000-0000-000009430000}"/>
    <cellStyle name="Normal 322" xfId="14616" xr:uid="{00000000-0005-0000-0000-00000A430000}"/>
    <cellStyle name="Normal 322 2" xfId="14617" xr:uid="{00000000-0005-0000-0000-00000B430000}"/>
    <cellStyle name="Normal 322 3" xfId="14618" xr:uid="{00000000-0005-0000-0000-00000C430000}"/>
    <cellStyle name="Normal 323" xfId="14619" xr:uid="{00000000-0005-0000-0000-00000D430000}"/>
    <cellStyle name="Normal 323 2" xfId="14620" xr:uid="{00000000-0005-0000-0000-00000E430000}"/>
    <cellStyle name="Normal 323 3" xfId="14621" xr:uid="{00000000-0005-0000-0000-00000F430000}"/>
    <cellStyle name="Normal 324" xfId="14622" xr:uid="{00000000-0005-0000-0000-000010430000}"/>
    <cellStyle name="Normal 324 2" xfId="14623" xr:uid="{00000000-0005-0000-0000-000011430000}"/>
    <cellStyle name="Normal 324 3" xfId="14624" xr:uid="{00000000-0005-0000-0000-000012430000}"/>
    <cellStyle name="Normal 325" xfId="14625" xr:uid="{00000000-0005-0000-0000-000013430000}"/>
    <cellStyle name="Normal 325 2" xfId="14626" xr:uid="{00000000-0005-0000-0000-000014430000}"/>
    <cellStyle name="Normal 325 3" xfId="14627" xr:uid="{00000000-0005-0000-0000-000015430000}"/>
    <cellStyle name="Normal 326" xfId="14628" xr:uid="{00000000-0005-0000-0000-000016430000}"/>
    <cellStyle name="Normal 326 2" xfId="14629" xr:uid="{00000000-0005-0000-0000-000017430000}"/>
    <cellStyle name="Normal 326 3" xfId="14630" xr:uid="{00000000-0005-0000-0000-000018430000}"/>
    <cellStyle name="Normal 327" xfId="14631" xr:uid="{00000000-0005-0000-0000-000019430000}"/>
    <cellStyle name="Normal 327 2" xfId="14632" xr:uid="{00000000-0005-0000-0000-00001A430000}"/>
    <cellStyle name="Normal 327 3" xfId="14633" xr:uid="{00000000-0005-0000-0000-00001B430000}"/>
    <cellStyle name="Normal 328" xfId="14634" xr:uid="{00000000-0005-0000-0000-00001C430000}"/>
    <cellStyle name="Normal 328 2" xfId="14635" xr:uid="{00000000-0005-0000-0000-00001D430000}"/>
    <cellStyle name="Normal 328 3" xfId="14636" xr:uid="{00000000-0005-0000-0000-00001E430000}"/>
    <cellStyle name="Normal 329" xfId="14637" xr:uid="{00000000-0005-0000-0000-00001F430000}"/>
    <cellStyle name="Normal 329 2" xfId="14638" xr:uid="{00000000-0005-0000-0000-000020430000}"/>
    <cellStyle name="Normal 329 3" xfId="14639" xr:uid="{00000000-0005-0000-0000-000021430000}"/>
    <cellStyle name="Normal 33" xfId="14640" xr:uid="{00000000-0005-0000-0000-000022430000}"/>
    <cellStyle name="Normal 33 2" xfId="14641" xr:uid="{00000000-0005-0000-0000-000023430000}"/>
    <cellStyle name="Normal 33 2 2" xfId="14642" xr:uid="{00000000-0005-0000-0000-000024430000}"/>
    <cellStyle name="Normal 33 2 2 2" xfId="22153" xr:uid="{00000000-0005-0000-0000-000025430000}"/>
    <cellStyle name="Normal 33 2 3" xfId="22152" xr:uid="{00000000-0005-0000-0000-000026430000}"/>
    <cellStyle name="Normal 33 3" xfId="14643" xr:uid="{00000000-0005-0000-0000-000027430000}"/>
    <cellStyle name="Normal 33 3 2" xfId="22154" xr:uid="{00000000-0005-0000-0000-000028430000}"/>
    <cellStyle name="Normal 33 4" xfId="14644" xr:uid="{00000000-0005-0000-0000-000029430000}"/>
    <cellStyle name="Normal 33 4 2" xfId="22155" xr:uid="{00000000-0005-0000-0000-00002A430000}"/>
    <cellStyle name="Normal 33 5" xfId="14645" xr:uid="{00000000-0005-0000-0000-00002B430000}"/>
    <cellStyle name="Normal 33 6" xfId="22151" xr:uid="{00000000-0005-0000-0000-00002C430000}"/>
    <cellStyle name="Normal 330" xfId="14646" xr:uid="{00000000-0005-0000-0000-00002D430000}"/>
    <cellStyle name="Normal 330 2" xfId="14647" xr:uid="{00000000-0005-0000-0000-00002E430000}"/>
    <cellStyle name="Normal 330 3" xfId="14648" xr:uid="{00000000-0005-0000-0000-00002F430000}"/>
    <cellStyle name="Normal 331" xfId="14649" xr:uid="{00000000-0005-0000-0000-000030430000}"/>
    <cellStyle name="Normal 331 2" xfId="14650" xr:uid="{00000000-0005-0000-0000-000031430000}"/>
    <cellStyle name="Normal 331 3" xfId="14651" xr:uid="{00000000-0005-0000-0000-000032430000}"/>
    <cellStyle name="Normal 332" xfId="14652" xr:uid="{00000000-0005-0000-0000-000033430000}"/>
    <cellStyle name="Normal 332 2" xfId="14653" xr:uid="{00000000-0005-0000-0000-000034430000}"/>
    <cellStyle name="Normal 332 3" xfId="14654" xr:uid="{00000000-0005-0000-0000-000035430000}"/>
    <cellStyle name="Normal 333" xfId="14655" xr:uid="{00000000-0005-0000-0000-000036430000}"/>
    <cellStyle name="Normal 333 2" xfId="14656" xr:uid="{00000000-0005-0000-0000-000037430000}"/>
    <cellStyle name="Normal 333 3" xfId="14657" xr:uid="{00000000-0005-0000-0000-000038430000}"/>
    <cellStyle name="Normal 334" xfId="14658" xr:uid="{00000000-0005-0000-0000-000039430000}"/>
    <cellStyle name="Normal 334 2" xfId="14659" xr:uid="{00000000-0005-0000-0000-00003A430000}"/>
    <cellStyle name="Normal 334 3" xfId="14660" xr:uid="{00000000-0005-0000-0000-00003B430000}"/>
    <cellStyle name="Normal 335" xfId="14661" xr:uid="{00000000-0005-0000-0000-00003C430000}"/>
    <cellStyle name="Normal 335 2" xfId="14662" xr:uid="{00000000-0005-0000-0000-00003D430000}"/>
    <cellStyle name="Normal 335 3" xfId="14663" xr:uid="{00000000-0005-0000-0000-00003E430000}"/>
    <cellStyle name="Normal 336" xfId="14664" xr:uid="{00000000-0005-0000-0000-00003F430000}"/>
    <cellStyle name="Normal 336 2" xfId="14665" xr:uid="{00000000-0005-0000-0000-000040430000}"/>
    <cellStyle name="Normal 336 3" xfId="14666" xr:uid="{00000000-0005-0000-0000-000041430000}"/>
    <cellStyle name="Normal 337" xfId="14667" xr:uid="{00000000-0005-0000-0000-000042430000}"/>
    <cellStyle name="Normal 337 2" xfId="14668" xr:uid="{00000000-0005-0000-0000-000043430000}"/>
    <cellStyle name="Normal 337 3" xfId="14669" xr:uid="{00000000-0005-0000-0000-000044430000}"/>
    <cellStyle name="Normal 338" xfId="14670" xr:uid="{00000000-0005-0000-0000-000045430000}"/>
    <cellStyle name="Normal 338 2" xfId="14671" xr:uid="{00000000-0005-0000-0000-000046430000}"/>
    <cellStyle name="Normal 338 3" xfId="14672" xr:uid="{00000000-0005-0000-0000-000047430000}"/>
    <cellStyle name="Normal 339" xfId="14673" xr:uid="{00000000-0005-0000-0000-000048430000}"/>
    <cellStyle name="Normal 339 2" xfId="14674" xr:uid="{00000000-0005-0000-0000-000049430000}"/>
    <cellStyle name="Normal 339 3" xfId="14675" xr:uid="{00000000-0005-0000-0000-00004A430000}"/>
    <cellStyle name="Normal 34" xfId="14676" xr:uid="{00000000-0005-0000-0000-00004B430000}"/>
    <cellStyle name="Normal 34 2" xfId="14677" xr:uid="{00000000-0005-0000-0000-00004C430000}"/>
    <cellStyle name="Normal 34 2 2" xfId="14678" xr:uid="{00000000-0005-0000-0000-00004D430000}"/>
    <cellStyle name="Normal 34 2 2 2" xfId="14679" xr:uid="{00000000-0005-0000-0000-00004E430000}"/>
    <cellStyle name="Normal 34 2 2 3" xfId="14680" xr:uid="{00000000-0005-0000-0000-00004F430000}"/>
    <cellStyle name="Normal 34 2 2 4" xfId="14681" xr:uid="{00000000-0005-0000-0000-000050430000}"/>
    <cellStyle name="Normal 34 2 2 5" xfId="22157" xr:uid="{00000000-0005-0000-0000-000051430000}"/>
    <cellStyle name="Normal 34 2 3" xfId="14682" xr:uid="{00000000-0005-0000-0000-000052430000}"/>
    <cellStyle name="Normal 34 2 3 2" xfId="14683" xr:uid="{00000000-0005-0000-0000-000053430000}"/>
    <cellStyle name="Normal 34 2 3 3" xfId="22158" xr:uid="{00000000-0005-0000-0000-000054430000}"/>
    <cellStyle name="Normal 34 2 4" xfId="14684" xr:uid="{00000000-0005-0000-0000-000055430000}"/>
    <cellStyle name="Normal 34 2 5" xfId="14685" xr:uid="{00000000-0005-0000-0000-000056430000}"/>
    <cellStyle name="Normal 34 2 6" xfId="14686" xr:uid="{00000000-0005-0000-0000-000057430000}"/>
    <cellStyle name="Normal 34 2 7" xfId="14687" xr:uid="{00000000-0005-0000-0000-000058430000}"/>
    <cellStyle name="Normal 34 3" xfId="14688" xr:uid="{00000000-0005-0000-0000-000059430000}"/>
    <cellStyle name="Normal 34 3 2" xfId="14689" xr:uid="{00000000-0005-0000-0000-00005A430000}"/>
    <cellStyle name="Normal 34 3 2 2" xfId="14690" xr:uid="{00000000-0005-0000-0000-00005B430000}"/>
    <cellStyle name="Normal 34 3 2 3" xfId="14691" xr:uid="{00000000-0005-0000-0000-00005C430000}"/>
    <cellStyle name="Normal 34 3 3" xfId="14692" xr:uid="{00000000-0005-0000-0000-00005D430000}"/>
    <cellStyle name="Normal 34 3 4" xfId="14693" xr:uid="{00000000-0005-0000-0000-00005E430000}"/>
    <cellStyle name="Normal 34 3 5" xfId="14694" xr:uid="{00000000-0005-0000-0000-00005F430000}"/>
    <cellStyle name="Normal 34 3 6" xfId="22159" xr:uid="{00000000-0005-0000-0000-000060430000}"/>
    <cellStyle name="Normal 34 4" xfId="14695" xr:uid="{00000000-0005-0000-0000-000061430000}"/>
    <cellStyle name="Normal 34 5" xfId="14696" xr:uid="{00000000-0005-0000-0000-000062430000}"/>
    <cellStyle name="Normal 34 6" xfId="14697" xr:uid="{00000000-0005-0000-0000-000063430000}"/>
    <cellStyle name="Normal 34 7" xfId="14698" xr:uid="{00000000-0005-0000-0000-000064430000}"/>
    <cellStyle name="Normal 34 8" xfId="22156" xr:uid="{00000000-0005-0000-0000-000065430000}"/>
    <cellStyle name="Normal 340" xfId="14699" xr:uid="{00000000-0005-0000-0000-000066430000}"/>
    <cellStyle name="Normal 340 2" xfId="14700" xr:uid="{00000000-0005-0000-0000-000067430000}"/>
    <cellStyle name="Normal 340 3" xfId="14701" xr:uid="{00000000-0005-0000-0000-000068430000}"/>
    <cellStyle name="Normal 341" xfId="14702" xr:uid="{00000000-0005-0000-0000-000069430000}"/>
    <cellStyle name="Normal 341 2" xfId="14703" xr:uid="{00000000-0005-0000-0000-00006A430000}"/>
    <cellStyle name="Normal 341 3" xfId="14704" xr:uid="{00000000-0005-0000-0000-00006B430000}"/>
    <cellStyle name="Normal 342" xfId="14705" xr:uid="{00000000-0005-0000-0000-00006C430000}"/>
    <cellStyle name="Normal 342 2" xfId="14706" xr:uid="{00000000-0005-0000-0000-00006D430000}"/>
    <cellStyle name="Normal 342 3" xfId="14707" xr:uid="{00000000-0005-0000-0000-00006E430000}"/>
    <cellStyle name="Normal 343" xfId="14708" xr:uid="{00000000-0005-0000-0000-00006F430000}"/>
    <cellStyle name="Normal 343 2" xfId="14709" xr:uid="{00000000-0005-0000-0000-000070430000}"/>
    <cellStyle name="Normal 343 3" xfId="14710" xr:uid="{00000000-0005-0000-0000-000071430000}"/>
    <cellStyle name="Normal 344" xfId="14711" xr:uid="{00000000-0005-0000-0000-000072430000}"/>
    <cellStyle name="Normal 344 2" xfId="14712" xr:uid="{00000000-0005-0000-0000-000073430000}"/>
    <cellStyle name="Normal 344 3" xfId="14713" xr:uid="{00000000-0005-0000-0000-000074430000}"/>
    <cellStyle name="Normal 345" xfId="14714" xr:uid="{00000000-0005-0000-0000-000075430000}"/>
    <cellStyle name="Normal 345 2" xfId="14715" xr:uid="{00000000-0005-0000-0000-000076430000}"/>
    <cellStyle name="Normal 345 3" xfId="14716" xr:uid="{00000000-0005-0000-0000-000077430000}"/>
    <cellStyle name="Normal 346" xfId="14717" xr:uid="{00000000-0005-0000-0000-000078430000}"/>
    <cellStyle name="Normal 346 2" xfId="14718" xr:uid="{00000000-0005-0000-0000-000079430000}"/>
    <cellStyle name="Normal 346 3" xfId="14719" xr:uid="{00000000-0005-0000-0000-00007A430000}"/>
    <cellStyle name="Normal 347" xfId="14720" xr:uid="{00000000-0005-0000-0000-00007B430000}"/>
    <cellStyle name="Normal 347 2" xfId="14721" xr:uid="{00000000-0005-0000-0000-00007C430000}"/>
    <cellStyle name="Normal 347 3" xfId="14722" xr:uid="{00000000-0005-0000-0000-00007D430000}"/>
    <cellStyle name="Normal 348" xfId="14723" xr:uid="{00000000-0005-0000-0000-00007E430000}"/>
    <cellStyle name="Normal 348 2" xfId="14724" xr:uid="{00000000-0005-0000-0000-00007F430000}"/>
    <cellStyle name="Normal 348 3" xfId="14725" xr:uid="{00000000-0005-0000-0000-000080430000}"/>
    <cellStyle name="Normal 349" xfId="14726" xr:uid="{00000000-0005-0000-0000-000081430000}"/>
    <cellStyle name="Normal 349 2" xfId="14727" xr:uid="{00000000-0005-0000-0000-000082430000}"/>
    <cellStyle name="Normal 349 3" xfId="14728" xr:uid="{00000000-0005-0000-0000-000083430000}"/>
    <cellStyle name="Normal 35" xfId="14729" xr:uid="{00000000-0005-0000-0000-000084430000}"/>
    <cellStyle name="Normal 35 2" xfId="14730" xr:uid="{00000000-0005-0000-0000-000085430000}"/>
    <cellStyle name="Normal 35 2 2" xfId="14731" xr:uid="{00000000-0005-0000-0000-000086430000}"/>
    <cellStyle name="Normal 35 2 3" xfId="22161" xr:uid="{00000000-0005-0000-0000-000087430000}"/>
    <cellStyle name="Normal 35 3" xfId="14732" xr:uid="{00000000-0005-0000-0000-000088430000}"/>
    <cellStyle name="Normal 35 4" xfId="14733" xr:uid="{00000000-0005-0000-0000-000089430000}"/>
    <cellStyle name="Normal 35 5" xfId="14734" xr:uid="{00000000-0005-0000-0000-00008A430000}"/>
    <cellStyle name="Normal 35 6" xfId="22160" xr:uid="{00000000-0005-0000-0000-00008B430000}"/>
    <cellStyle name="Normal 350" xfId="14735" xr:uid="{00000000-0005-0000-0000-00008C430000}"/>
    <cellStyle name="Normal 350 2" xfId="14736" xr:uid="{00000000-0005-0000-0000-00008D430000}"/>
    <cellStyle name="Normal 350 3" xfId="14737" xr:uid="{00000000-0005-0000-0000-00008E430000}"/>
    <cellStyle name="Normal 351" xfId="14738" xr:uid="{00000000-0005-0000-0000-00008F430000}"/>
    <cellStyle name="Normal 351 2" xfId="14739" xr:uid="{00000000-0005-0000-0000-000090430000}"/>
    <cellStyle name="Normal 351 3" xfId="14740" xr:uid="{00000000-0005-0000-0000-000091430000}"/>
    <cellStyle name="Normal 352" xfId="14741" xr:uid="{00000000-0005-0000-0000-000092430000}"/>
    <cellStyle name="Normal 352 2" xfId="14742" xr:uid="{00000000-0005-0000-0000-000093430000}"/>
    <cellStyle name="Normal 352 3" xfId="14743" xr:uid="{00000000-0005-0000-0000-000094430000}"/>
    <cellStyle name="Normal 353" xfId="14744" xr:uid="{00000000-0005-0000-0000-000095430000}"/>
    <cellStyle name="Normal 353 2" xfId="14745" xr:uid="{00000000-0005-0000-0000-000096430000}"/>
    <cellStyle name="Normal 353 3" xfId="14746" xr:uid="{00000000-0005-0000-0000-000097430000}"/>
    <cellStyle name="Normal 354" xfId="14747" xr:uid="{00000000-0005-0000-0000-000098430000}"/>
    <cellStyle name="Normal 354 2" xfId="14748" xr:uid="{00000000-0005-0000-0000-000099430000}"/>
    <cellStyle name="Normal 354 3" xfId="14749" xr:uid="{00000000-0005-0000-0000-00009A430000}"/>
    <cellStyle name="Normal 355" xfId="14750" xr:uid="{00000000-0005-0000-0000-00009B430000}"/>
    <cellStyle name="Normal 355 2" xfId="14751" xr:uid="{00000000-0005-0000-0000-00009C430000}"/>
    <cellStyle name="Normal 355 3" xfId="14752" xr:uid="{00000000-0005-0000-0000-00009D430000}"/>
    <cellStyle name="Normal 356" xfId="14753" xr:uid="{00000000-0005-0000-0000-00009E430000}"/>
    <cellStyle name="Normal 356 2" xfId="14754" xr:uid="{00000000-0005-0000-0000-00009F430000}"/>
    <cellStyle name="Normal 356 3" xfId="14755" xr:uid="{00000000-0005-0000-0000-0000A0430000}"/>
    <cellStyle name="Normal 357" xfId="14756" xr:uid="{00000000-0005-0000-0000-0000A1430000}"/>
    <cellStyle name="Normal 357 2" xfId="14757" xr:uid="{00000000-0005-0000-0000-0000A2430000}"/>
    <cellStyle name="Normal 357 3" xfId="14758" xr:uid="{00000000-0005-0000-0000-0000A3430000}"/>
    <cellStyle name="Normal 358" xfId="14759" xr:uid="{00000000-0005-0000-0000-0000A4430000}"/>
    <cellStyle name="Normal 358 2" xfId="14760" xr:uid="{00000000-0005-0000-0000-0000A5430000}"/>
    <cellStyle name="Normal 358 3" xfId="14761" xr:uid="{00000000-0005-0000-0000-0000A6430000}"/>
    <cellStyle name="Normal 359" xfId="14762" xr:uid="{00000000-0005-0000-0000-0000A7430000}"/>
    <cellStyle name="Normal 359 2" xfId="14763" xr:uid="{00000000-0005-0000-0000-0000A8430000}"/>
    <cellStyle name="Normal 359 3" xfId="14764" xr:uid="{00000000-0005-0000-0000-0000A9430000}"/>
    <cellStyle name="Normal 36" xfId="14765" xr:uid="{00000000-0005-0000-0000-0000AA430000}"/>
    <cellStyle name="Normal 36 2" xfId="14766" xr:uid="{00000000-0005-0000-0000-0000AB430000}"/>
    <cellStyle name="Normal 36 2 2" xfId="14767" xr:uid="{00000000-0005-0000-0000-0000AC430000}"/>
    <cellStyle name="Normal 36 2 3" xfId="22163" xr:uid="{00000000-0005-0000-0000-0000AD430000}"/>
    <cellStyle name="Normal 36 3" xfId="14768" xr:uid="{00000000-0005-0000-0000-0000AE430000}"/>
    <cellStyle name="Normal 36 4" xfId="14769" xr:uid="{00000000-0005-0000-0000-0000AF430000}"/>
    <cellStyle name="Normal 36 5" xfId="14770" xr:uid="{00000000-0005-0000-0000-0000B0430000}"/>
    <cellStyle name="Normal 36 6" xfId="22162" xr:uid="{00000000-0005-0000-0000-0000B1430000}"/>
    <cellStyle name="Normal 360" xfId="14771" xr:uid="{00000000-0005-0000-0000-0000B2430000}"/>
    <cellStyle name="Normal 360 2" xfId="14772" xr:uid="{00000000-0005-0000-0000-0000B3430000}"/>
    <cellStyle name="Normal 360 3" xfId="14773" xr:uid="{00000000-0005-0000-0000-0000B4430000}"/>
    <cellStyle name="Normal 361" xfId="14774" xr:uid="{00000000-0005-0000-0000-0000B5430000}"/>
    <cellStyle name="Normal 361 2" xfId="14775" xr:uid="{00000000-0005-0000-0000-0000B6430000}"/>
    <cellStyle name="Normal 361 3" xfId="14776" xr:uid="{00000000-0005-0000-0000-0000B7430000}"/>
    <cellStyle name="Normal 362" xfId="14777" xr:uid="{00000000-0005-0000-0000-0000B8430000}"/>
    <cellStyle name="Normal 362 2" xfId="14778" xr:uid="{00000000-0005-0000-0000-0000B9430000}"/>
    <cellStyle name="Normal 362 3" xfId="14779" xr:uid="{00000000-0005-0000-0000-0000BA430000}"/>
    <cellStyle name="Normal 363" xfId="14780" xr:uid="{00000000-0005-0000-0000-0000BB430000}"/>
    <cellStyle name="Normal 363 2" xfId="14781" xr:uid="{00000000-0005-0000-0000-0000BC430000}"/>
    <cellStyle name="Normal 363 3" xfId="14782" xr:uid="{00000000-0005-0000-0000-0000BD430000}"/>
    <cellStyle name="Normal 364" xfId="14783" xr:uid="{00000000-0005-0000-0000-0000BE430000}"/>
    <cellStyle name="Normal 364 2" xfId="14784" xr:uid="{00000000-0005-0000-0000-0000BF430000}"/>
    <cellStyle name="Normal 364 3" xfId="14785" xr:uid="{00000000-0005-0000-0000-0000C0430000}"/>
    <cellStyle name="Normal 365" xfId="14786" xr:uid="{00000000-0005-0000-0000-0000C1430000}"/>
    <cellStyle name="Normal 365 2" xfId="14787" xr:uid="{00000000-0005-0000-0000-0000C2430000}"/>
    <cellStyle name="Normal 365 3" xfId="14788" xr:uid="{00000000-0005-0000-0000-0000C3430000}"/>
    <cellStyle name="Normal 366" xfId="14789" xr:uid="{00000000-0005-0000-0000-0000C4430000}"/>
    <cellStyle name="Normal 366 2" xfId="14790" xr:uid="{00000000-0005-0000-0000-0000C5430000}"/>
    <cellStyle name="Normal 366 3" xfId="14791" xr:uid="{00000000-0005-0000-0000-0000C6430000}"/>
    <cellStyle name="Normal 367" xfId="14792" xr:uid="{00000000-0005-0000-0000-0000C7430000}"/>
    <cellStyle name="Normal 367 2" xfId="14793" xr:uid="{00000000-0005-0000-0000-0000C8430000}"/>
    <cellStyle name="Normal 367 3" xfId="14794" xr:uid="{00000000-0005-0000-0000-0000C9430000}"/>
    <cellStyle name="Normal 368" xfId="14795" xr:uid="{00000000-0005-0000-0000-0000CA430000}"/>
    <cellStyle name="Normal 368 2" xfId="14796" xr:uid="{00000000-0005-0000-0000-0000CB430000}"/>
    <cellStyle name="Normal 368 3" xfId="14797" xr:uid="{00000000-0005-0000-0000-0000CC430000}"/>
    <cellStyle name="Normal 369" xfId="14798" xr:uid="{00000000-0005-0000-0000-0000CD430000}"/>
    <cellStyle name="Normal 369 2" xfId="14799" xr:uid="{00000000-0005-0000-0000-0000CE430000}"/>
    <cellStyle name="Normal 37" xfId="14800" xr:uid="{00000000-0005-0000-0000-0000CF430000}"/>
    <cellStyle name="Normal 37 2" xfId="14801" xr:uid="{00000000-0005-0000-0000-0000D0430000}"/>
    <cellStyle name="Normal 37 2 2" xfId="14802" xr:uid="{00000000-0005-0000-0000-0000D1430000}"/>
    <cellStyle name="Normal 37 2 3" xfId="22165" xr:uid="{00000000-0005-0000-0000-0000D2430000}"/>
    <cellStyle name="Normal 37 3" xfId="14803" xr:uid="{00000000-0005-0000-0000-0000D3430000}"/>
    <cellStyle name="Normal 37 4" xfId="14804" xr:uid="{00000000-0005-0000-0000-0000D4430000}"/>
    <cellStyle name="Normal 37 5" xfId="14805" xr:uid="{00000000-0005-0000-0000-0000D5430000}"/>
    <cellStyle name="Normal 37 6" xfId="22164" xr:uid="{00000000-0005-0000-0000-0000D6430000}"/>
    <cellStyle name="Normal 370" xfId="14806" xr:uid="{00000000-0005-0000-0000-0000D7430000}"/>
    <cellStyle name="Normal 370 2" xfId="14807" xr:uid="{00000000-0005-0000-0000-0000D8430000}"/>
    <cellStyle name="Normal 371" xfId="14808" xr:uid="{00000000-0005-0000-0000-0000D9430000}"/>
    <cellStyle name="Normal 371 2" xfId="14809" xr:uid="{00000000-0005-0000-0000-0000DA430000}"/>
    <cellStyle name="Normal 372" xfId="14810" xr:uid="{00000000-0005-0000-0000-0000DB430000}"/>
    <cellStyle name="Normal 372 2" xfId="14811" xr:uid="{00000000-0005-0000-0000-0000DC430000}"/>
    <cellStyle name="Normal 373" xfId="14812" xr:uid="{00000000-0005-0000-0000-0000DD430000}"/>
    <cellStyle name="Normal 374" xfId="14813" xr:uid="{00000000-0005-0000-0000-0000DE430000}"/>
    <cellStyle name="Normal 375" xfId="14814" xr:uid="{00000000-0005-0000-0000-0000DF430000}"/>
    <cellStyle name="Normal 376" xfId="14815" xr:uid="{00000000-0005-0000-0000-0000E0430000}"/>
    <cellStyle name="Normal 377" xfId="14816" xr:uid="{00000000-0005-0000-0000-0000E1430000}"/>
    <cellStyle name="Normal 378" xfId="14817" xr:uid="{00000000-0005-0000-0000-0000E2430000}"/>
    <cellStyle name="Normal 379" xfId="14818" xr:uid="{00000000-0005-0000-0000-0000E3430000}"/>
    <cellStyle name="Normal 38" xfId="14819" xr:uid="{00000000-0005-0000-0000-0000E4430000}"/>
    <cellStyle name="Normal 38 2" xfId="14820" xr:uid="{00000000-0005-0000-0000-0000E5430000}"/>
    <cellStyle name="Normal 38 2 2" xfId="14821" xr:uid="{00000000-0005-0000-0000-0000E6430000}"/>
    <cellStyle name="Normal 38 2 2 2" xfId="14822" xr:uid="{00000000-0005-0000-0000-0000E7430000}"/>
    <cellStyle name="Normal 38 2 2 3" xfId="14823" xr:uid="{00000000-0005-0000-0000-0000E8430000}"/>
    <cellStyle name="Normal 38 2 3" xfId="14824" xr:uid="{00000000-0005-0000-0000-0000E9430000}"/>
    <cellStyle name="Normal 38 2 4" xfId="14825" xr:uid="{00000000-0005-0000-0000-0000EA430000}"/>
    <cellStyle name="Normal 38 2 5" xfId="14826" xr:uid="{00000000-0005-0000-0000-0000EB430000}"/>
    <cellStyle name="Normal 38 2 6" xfId="22167" xr:uid="{00000000-0005-0000-0000-0000EC430000}"/>
    <cellStyle name="Normal 38 3" xfId="14827" xr:uid="{00000000-0005-0000-0000-0000ED430000}"/>
    <cellStyle name="Normal 38 4" xfId="14828" xr:uid="{00000000-0005-0000-0000-0000EE430000}"/>
    <cellStyle name="Normal 38 5" xfId="14829" xr:uid="{00000000-0005-0000-0000-0000EF430000}"/>
    <cellStyle name="Normal 38 6" xfId="14830" xr:uid="{00000000-0005-0000-0000-0000F0430000}"/>
    <cellStyle name="Normal 38 7" xfId="22166" xr:uid="{00000000-0005-0000-0000-0000F1430000}"/>
    <cellStyle name="Normal 380" xfId="14831" xr:uid="{00000000-0005-0000-0000-0000F2430000}"/>
    <cellStyle name="Normal 381" xfId="14832" xr:uid="{00000000-0005-0000-0000-0000F3430000}"/>
    <cellStyle name="Normal 382" xfId="14833" xr:uid="{00000000-0005-0000-0000-0000F4430000}"/>
    <cellStyle name="Normal 383" xfId="14834" xr:uid="{00000000-0005-0000-0000-0000F5430000}"/>
    <cellStyle name="Normal 384" xfId="14835" xr:uid="{00000000-0005-0000-0000-0000F6430000}"/>
    <cellStyle name="Normal 385" xfId="14836" xr:uid="{00000000-0005-0000-0000-0000F7430000}"/>
    <cellStyle name="Normal 386" xfId="14837" xr:uid="{00000000-0005-0000-0000-0000F8430000}"/>
    <cellStyle name="Normal 387" xfId="14838" xr:uid="{00000000-0005-0000-0000-0000F9430000}"/>
    <cellStyle name="Normal 388" xfId="14839" xr:uid="{00000000-0005-0000-0000-0000FA430000}"/>
    <cellStyle name="Normal 389" xfId="14840" xr:uid="{00000000-0005-0000-0000-0000FB430000}"/>
    <cellStyle name="Normal 39" xfId="14841" xr:uid="{00000000-0005-0000-0000-0000FC430000}"/>
    <cellStyle name="Normal 39 2" xfId="14842" xr:uid="{00000000-0005-0000-0000-0000FD430000}"/>
    <cellStyle name="Normal 39 2 2" xfId="14843" xr:uid="{00000000-0005-0000-0000-0000FE430000}"/>
    <cellStyle name="Normal 39 2 2 2" xfId="14844" xr:uid="{00000000-0005-0000-0000-0000FF430000}"/>
    <cellStyle name="Normal 39 2 2 3" xfId="14845" xr:uid="{00000000-0005-0000-0000-000000440000}"/>
    <cellStyle name="Normal 39 2 3" xfId="14846" xr:uid="{00000000-0005-0000-0000-000001440000}"/>
    <cellStyle name="Normal 39 2 4" xfId="14847" xr:uid="{00000000-0005-0000-0000-000002440000}"/>
    <cellStyle name="Normal 39 2 5" xfId="14848" xr:uid="{00000000-0005-0000-0000-000003440000}"/>
    <cellStyle name="Normal 39 2 6" xfId="22169" xr:uid="{00000000-0005-0000-0000-000004440000}"/>
    <cellStyle name="Normal 39 3" xfId="14849" xr:uid="{00000000-0005-0000-0000-000005440000}"/>
    <cellStyle name="Normal 39 4" xfId="14850" xr:uid="{00000000-0005-0000-0000-000006440000}"/>
    <cellStyle name="Normal 39 5" xfId="14851" xr:uid="{00000000-0005-0000-0000-000007440000}"/>
    <cellStyle name="Normal 39 6" xfId="22168" xr:uid="{00000000-0005-0000-0000-000008440000}"/>
    <cellStyle name="Normal 390" xfId="14852" xr:uid="{00000000-0005-0000-0000-000009440000}"/>
    <cellStyle name="Normal 391" xfId="14853" xr:uid="{00000000-0005-0000-0000-00000A440000}"/>
    <cellStyle name="Normal 392" xfId="14854" xr:uid="{00000000-0005-0000-0000-00000B440000}"/>
    <cellStyle name="Normal 393" xfId="14855" xr:uid="{00000000-0005-0000-0000-00000C440000}"/>
    <cellStyle name="Normal 394" xfId="14856" xr:uid="{00000000-0005-0000-0000-00000D440000}"/>
    <cellStyle name="Normal 395" xfId="14857" xr:uid="{00000000-0005-0000-0000-00000E440000}"/>
    <cellStyle name="Normal 396" xfId="14858" xr:uid="{00000000-0005-0000-0000-00000F440000}"/>
    <cellStyle name="Normal 397" xfId="14859" xr:uid="{00000000-0005-0000-0000-000010440000}"/>
    <cellStyle name="Normal 398" xfId="14860" xr:uid="{00000000-0005-0000-0000-000011440000}"/>
    <cellStyle name="Normal 399" xfId="14861" xr:uid="{00000000-0005-0000-0000-000012440000}"/>
    <cellStyle name="Normal 4" xfId="3" xr:uid="{00000000-0005-0000-0000-000013440000}"/>
    <cellStyle name="Normal 4 10" xfId="14862" xr:uid="{00000000-0005-0000-0000-000014440000}"/>
    <cellStyle name="Normal 4 10 10" xfId="14863" xr:uid="{00000000-0005-0000-0000-000015440000}"/>
    <cellStyle name="Normal 4 10 11" xfId="14864" xr:uid="{00000000-0005-0000-0000-000016440000}"/>
    <cellStyle name="Normal 4 10 12" xfId="22170" xr:uid="{00000000-0005-0000-0000-000017440000}"/>
    <cellStyle name="Normal 4 10 2" xfId="14865" xr:uid="{00000000-0005-0000-0000-000018440000}"/>
    <cellStyle name="Normal 4 10 2 10" xfId="14866" xr:uid="{00000000-0005-0000-0000-000019440000}"/>
    <cellStyle name="Normal 4 10 2 10 2" xfId="22172" xr:uid="{00000000-0005-0000-0000-00001A440000}"/>
    <cellStyle name="Normal 4 10 2 11" xfId="14867" xr:uid="{00000000-0005-0000-0000-00001B440000}"/>
    <cellStyle name="Normal 4 10 2 11 2" xfId="22173" xr:uid="{00000000-0005-0000-0000-00001C440000}"/>
    <cellStyle name="Normal 4 10 2 12" xfId="22171" xr:uid="{00000000-0005-0000-0000-00001D440000}"/>
    <cellStyle name="Normal 4 10 2 2" xfId="14868" xr:uid="{00000000-0005-0000-0000-00001E440000}"/>
    <cellStyle name="Normal 4 10 2 2 2" xfId="14869" xr:uid="{00000000-0005-0000-0000-00001F440000}"/>
    <cellStyle name="Normal 4 10 2 2 2 2" xfId="14870" xr:uid="{00000000-0005-0000-0000-000020440000}"/>
    <cellStyle name="Normal 4 10 2 2 2 2 2" xfId="22176" xr:uid="{00000000-0005-0000-0000-000021440000}"/>
    <cellStyle name="Normal 4 10 2 2 2 3" xfId="22175" xr:uid="{00000000-0005-0000-0000-000022440000}"/>
    <cellStyle name="Normal 4 10 2 2 3" xfId="14871" xr:uid="{00000000-0005-0000-0000-000023440000}"/>
    <cellStyle name="Normal 4 10 2 2 3 2" xfId="22177" xr:uid="{00000000-0005-0000-0000-000024440000}"/>
    <cellStyle name="Normal 4 10 2 2 4" xfId="14872" xr:uid="{00000000-0005-0000-0000-000025440000}"/>
    <cellStyle name="Normal 4 10 2 2 4 2" xfId="22178" xr:uid="{00000000-0005-0000-0000-000026440000}"/>
    <cellStyle name="Normal 4 10 2 2 5" xfId="22174" xr:uid="{00000000-0005-0000-0000-000027440000}"/>
    <cellStyle name="Normal 4 10 2 3" xfId="14873" xr:uid="{00000000-0005-0000-0000-000028440000}"/>
    <cellStyle name="Normal 4 10 2 3 2" xfId="22179" xr:uid="{00000000-0005-0000-0000-000029440000}"/>
    <cellStyle name="Normal 4 10 2 4" xfId="14874" xr:uid="{00000000-0005-0000-0000-00002A440000}"/>
    <cellStyle name="Normal 4 10 2 4 2" xfId="22180" xr:uid="{00000000-0005-0000-0000-00002B440000}"/>
    <cellStyle name="Normal 4 10 2 5" xfId="14875" xr:uid="{00000000-0005-0000-0000-00002C440000}"/>
    <cellStyle name="Normal 4 10 2 5 2" xfId="22181" xr:uid="{00000000-0005-0000-0000-00002D440000}"/>
    <cellStyle name="Normal 4 10 2 6" xfId="14876" xr:uid="{00000000-0005-0000-0000-00002E440000}"/>
    <cellStyle name="Normal 4 10 2 6 2" xfId="22182" xr:uid="{00000000-0005-0000-0000-00002F440000}"/>
    <cellStyle name="Normal 4 10 2 7" xfId="14877" xr:uid="{00000000-0005-0000-0000-000030440000}"/>
    <cellStyle name="Normal 4 10 2 7 2" xfId="22183" xr:uid="{00000000-0005-0000-0000-000031440000}"/>
    <cellStyle name="Normal 4 10 2 8" xfId="14878" xr:uid="{00000000-0005-0000-0000-000032440000}"/>
    <cellStyle name="Normal 4 10 2 8 2" xfId="22184" xr:uid="{00000000-0005-0000-0000-000033440000}"/>
    <cellStyle name="Normal 4 10 2 9" xfId="14879" xr:uid="{00000000-0005-0000-0000-000034440000}"/>
    <cellStyle name="Normal 4 10 2 9 2" xfId="22185" xr:uid="{00000000-0005-0000-0000-000035440000}"/>
    <cellStyle name="Normal 4 10 3" xfId="14880" xr:uid="{00000000-0005-0000-0000-000036440000}"/>
    <cellStyle name="Normal 4 10 3 2" xfId="14881" xr:uid="{00000000-0005-0000-0000-000037440000}"/>
    <cellStyle name="Normal 4 10 3 2 2" xfId="22187" xr:uid="{00000000-0005-0000-0000-000038440000}"/>
    <cellStyle name="Normal 4 10 3 3" xfId="14882" xr:uid="{00000000-0005-0000-0000-000039440000}"/>
    <cellStyle name="Normal 4 10 3 3 2" xfId="22188" xr:uid="{00000000-0005-0000-0000-00003A440000}"/>
    <cellStyle name="Normal 4 10 3 4" xfId="14883" xr:uid="{00000000-0005-0000-0000-00003B440000}"/>
    <cellStyle name="Normal 4 10 3 4 2" xfId="22189" xr:uid="{00000000-0005-0000-0000-00003C440000}"/>
    <cellStyle name="Normal 4 10 3 5" xfId="22186" xr:uid="{00000000-0005-0000-0000-00003D440000}"/>
    <cellStyle name="Normal 4 10 4" xfId="14884" xr:uid="{00000000-0005-0000-0000-00003E440000}"/>
    <cellStyle name="Normal 4 10 4 2" xfId="14885" xr:uid="{00000000-0005-0000-0000-00003F440000}"/>
    <cellStyle name="Normal 4 10 4 2 2" xfId="22191" xr:uid="{00000000-0005-0000-0000-000040440000}"/>
    <cellStyle name="Normal 4 10 4 3" xfId="22190" xr:uid="{00000000-0005-0000-0000-000041440000}"/>
    <cellStyle name="Normal 4 10 5" xfId="14886" xr:uid="{00000000-0005-0000-0000-000042440000}"/>
    <cellStyle name="Normal 4 10 5 2" xfId="22192" xr:uid="{00000000-0005-0000-0000-000043440000}"/>
    <cellStyle name="Normal 4 10 6" xfId="14887" xr:uid="{00000000-0005-0000-0000-000044440000}"/>
    <cellStyle name="Normal 4 10 6 2" xfId="22193" xr:uid="{00000000-0005-0000-0000-000045440000}"/>
    <cellStyle name="Normal 4 10 7" xfId="14888" xr:uid="{00000000-0005-0000-0000-000046440000}"/>
    <cellStyle name="Normal 4 10 7 2" xfId="22194" xr:uid="{00000000-0005-0000-0000-000047440000}"/>
    <cellStyle name="Normal 4 10 8" xfId="14889" xr:uid="{00000000-0005-0000-0000-000048440000}"/>
    <cellStyle name="Normal 4 10 8 2" xfId="22195" xr:uid="{00000000-0005-0000-0000-000049440000}"/>
    <cellStyle name="Normal 4 10 9" xfId="14890" xr:uid="{00000000-0005-0000-0000-00004A440000}"/>
    <cellStyle name="Normal 4 10 9 2" xfId="22196" xr:uid="{00000000-0005-0000-0000-00004B440000}"/>
    <cellStyle name="Normal 4 11" xfId="14891" xr:uid="{00000000-0005-0000-0000-00004C440000}"/>
    <cellStyle name="Normal 4 11 10" xfId="14892" xr:uid="{00000000-0005-0000-0000-00004D440000}"/>
    <cellStyle name="Normal 4 11 10 2" xfId="22198" xr:uid="{00000000-0005-0000-0000-00004E440000}"/>
    <cellStyle name="Normal 4 11 11" xfId="14893" xr:uid="{00000000-0005-0000-0000-00004F440000}"/>
    <cellStyle name="Normal 4 11 11 2" xfId="22199" xr:uid="{00000000-0005-0000-0000-000050440000}"/>
    <cellStyle name="Normal 4 11 12" xfId="14894" xr:uid="{00000000-0005-0000-0000-000051440000}"/>
    <cellStyle name="Normal 4 11 13" xfId="22197" xr:uid="{00000000-0005-0000-0000-000052440000}"/>
    <cellStyle name="Normal 4 11 2" xfId="14895" xr:uid="{00000000-0005-0000-0000-000053440000}"/>
    <cellStyle name="Normal 4 11 2 2" xfId="14896" xr:uid="{00000000-0005-0000-0000-000054440000}"/>
    <cellStyle name="Normal 4 11 2 2 2" xfId="14897" xr:uid="{00000000-0005-0000-0000-000055440000}"/>
    <cellStyle name="Normal 4 11 2 2 2 2" xfId="22202" xr:uid="{00000000-0005-0000-0000-000056440000}"/>
    <cellStyle name="Normal 4 11 2 2 3" xfId="14898" xr:uid="{00000000-0005-0000-0000-000057440000}"/>
    <cellStyle name="Normal 4 11 2 2 3 2" xfId="22203" xr:uid="{00000000-0005-0000-0000-000058440000}"/>
    <cellStyle name="Normal 4 11 2 2 4" xfId="22201" xr:uid="{00000000-0005-0000-0000-000059440000}"/>
    <cellStyle name="Normal 4 11 2 3" xfId="14899" xr:uid="{00000000-0005-0000-0000-00005A440000}"/>
    <cellStyle name="Normal 4 11 2 3 2" xfId="22204" xr:uid="{00000000-0005-0000-0000-00005B440000}"/>
    <cellStyle name="Normal 4 11 2 4" xfId="14900" xr:uid="{00000000-0005-0000-0000-00005C440000}"/>
    <cellStyle name="Normal 4 11 2 4 2" xfId="22205" xr:uid="{00000000-0005-0000-0000-00005D440000}"/>
    <cellStyle name="Normal 4 11 2 5" xfId="14901" xr:uid="{00000000-0005-0000-0000-00005E440000}"/>
    <cellStyle name="Normal 4 11 2 5 2" xfId="22206" xr:uid="{00000000-0005-0000-0000-00005F440000}"/>
    <cellStyle name="Normal 4 11 2 6" xfId="14902" xr:uid="{00000000-0005-0000-0000-000060440000}"/>
    <cellStyle name="Normal 4 11 2 6 2" xfId="22207" xr:uid="{00000000-0005-0000-0000-000061440000}"/>
    <cellStyle name="Normal 4 11 2 7" xfId="14903" xr:uid="{00000000-0005-0000-0000-000062440000}"/>
    <cellStyle name="Normal 4 11 2 7 2" xfId="22208" xr:uid="{00000000-0005-0000-0000-000063440000}"/>
    <cellStyle name="Normal 4 11 2 8" xfId="22200" xr:uid="{00000000-0005-0000-0000-000064440000}"/>
    <cellStyle name="Normal 4 11 3" xfId="14904" xr:uid="{00000000-0005-0000-0000-000065440000}"/>
    <cellStyle name="Normal 4 11 3 2" xfId="14905" xr:uid="{00000000-0005-0000-0000-000066440000}"/>
    <cellStyle name="Normal 4 11 3 2 2" xfId="22210" xr:uid="{00000000-0005-0000-0000-000067440000}"/>
    <cellStyle name="Normal 4 11 3 3" xfId="22209" xr:uid="{00000000-0005-0000-0000-000068440000}"/>
    <cellStyle name="Normal 4 11 4" xfId="14906" xr:uid="{00000000-0005-0000-0000-000069440000}"/>
    <cellStyle name="Normal 4 11 4 2" xfId="14907" xr:uid="{00000000-0005-0000-0000-00006A440000}"/>
    <cellStyle name="Normal 4 11 4 2 2" xfId="22212" xr:uid="{00000000-0005-0000-0000-00006B440000}"/>
    <cellStyle name="Normal 4 11 4 3" xfId="22211" xr:uid="{00000000-0005-0000-0000-00006C440000}"/>
    <cellStyle name="Normal 4 11 5" xfId="14908" xr:uid="{00000000-0005-0000-0000-00006D440000}"/>
    <cellStyle name="Normal 4 11 5 2" xfId="22213" xr:uid="{00000000-0005-0000-0000-00006E440000}"/>
    <cellStyle name="Normal 4 11 6" xfId="14909" xr:uid="{00000000-0005-0000-0000-00006F440000}"/>
    <cellStyle name="Normal 4 11 6 2" xfId="22214" xr:uid="{00000000-0005-0000-0000-000070440000}"/>
    <cellStyle name="Normal 4 11 7" xfId="14910" xr:uid="{00000000-0005-0000-0000-000071440000}"/>
    <cellStyle name="Normal 4 11 7 2" xfId="22215" xr:uid="{00000000-0005-0000-0000-000072440000}"/>
    <cellStyle name="Normal 4 11 8" xfId="14911" xr:uid="{00000000-0005-0000-0000-000073440000}"/>
    <cellStyle name="Normal 4 11 8 2" xfId="22216" xr:uid="{00000000-0005-0000-0000-000074440000}"/>
    <cellStyle name="Normal 4 11 9" xfId="14912" xr:uid="{00000000-0005-0000-0000-000075440000}"/>
    <cellStyle name="Normal 4 11 9 2" xfId="22217" xr:uid="{00000000-0005-0000-0000-000076440000}"/>
    <cellStyle name="Normal 4 12" xfId="14913" xr:uid="{00000000-0005-0000-0000-000077440000}"/>
    <cellStyle name="Normal 4 12 2" xfId="14914" xr:uid="{00000000-0005-0000-0000-000078440000}"/>
    <cellStyle name="Normal 4 12 2 2" xfId="14915" xr:uid="{00000000-0005-0000-0000-000079440000}"/>
    <cellStyle name="Normal 4 12 2 2 2" xfId="22220" xr:uid="{00000000-0005-0000-0000-00007A440000}"/>
    <cellStyle name="Normal 4 12 2 3" xfId="14916" xr:uid="{00000000-0005-0000-0000-00007B440000}"/>
    <cellStyle name="Normal 4 12 2 3 2" xfId="22221" xr:uid="{00000000-0005-0000-0000-00007C440000}"/>
    <cellStyle name="Normal 4 12 2 4" xfId="14917" xr:uid="{00000000-0005-0000-0000-00007D440000}"/>
    <cellStyle name="Normal 4 12 2 4 2" xfId="22222" xr:uid="{00000000-0005-0000-0000-00007E440000}"/>
    <cellStyle name="Normal 4 12 2 5" xfId="14918" xr:uid="{00000000-0005-0000-0000-00007F440000}"/>
    <cellStyle name="Normal 4 12 2 5 2" xfId="22223" xr:uid="{00000000-0005-0000-0000-000080440000}"/>
    <cellStyle name="Normal 4 12 2 6" xfId="14919" xr:uid="{00000000-0005-0000-0000-000081440000}"/>
    <cellStyle name="Normal 4 12 2 6 2" xfId="22224" xr:uid="{00000000-0005-0000-0000-000082440000}"/>
    <cellStyle name="Normal 4 12 2 7" xfId="22219" xr:uid="{00000000-0005-0000-0000-000083440000}"/>
    <cellStyle name="Normal 4 12 3" xfId="14920" xr:uid="{00000000-0005-0000-0000-000084440000}"/>
    <cellStyle name="Normal 4 12 3 2" xfId="14921" xr:uid="{00000000-0005-0000-0000-000085440000}"/>
    <cellStyle name="Normal 4 12 3 2 2" xfId="22226" xr:uid="{00000000-0005-0000-0000-000086440000}"/>
    <cellStyle name="Normal 4 12 3 3" xfId="22225" xr:uid="{00000000-0005-0000-0000-000087440000}"/>
    <cellStyle name="Normal 4 12 4" xfId="14922" xr:uid="{00000000-0005-0000-0000-000088440000}"/>
    <cellStyle name="Normal 4 12 4 2" xfId="14923" xr:uid="{00000000-0005-0000-0000-000089440000}"/>
    <cellStyle name="Normal 4 12 4 2 2" xfId="22228" xr:uid="{00000000-0005-0000-0000-00008A440000}"/>
    <cellStyle name="Normal 4 12 4 3" xfId="22227" xr:uid="{00000000-0005-0000-0000-00008B440000}"/>
    <cellStyle name="Normal 4 12 5" xfId="14924" xr:uid="{00000000-0005-0000-0000-00008C440000}"/>
    <cellStyle name="Normal 4 12 5 2" xfId="22229" xr:uid="{00000000-0005-0000-0000-00008D440000}"/>
    <cellStyle name="Normal 4 12 6" xfId="14925" xr:uid="{00000000-0005-0000-0000-00008E440000}"/>
    <cellStyle name="Normal 4 12 6 2" xfId="22230" xr:uid="{00000000-0005-0000-0000-00008F440000}"/>
    <cellStyle name="Normal 4 12 7" xfId="14926" xr:uid="{00000000-0005-0000-0000-000090440000}"/>
    <cellStyle name="Normal 4 12 7 2" xfId="22231" xr:uid="{00000000-0005-0000-0000-000091440000}"/>
    <cellStyle name="Normal 4 12 8" xfId="22218" xr:uid="{00000000-0005-0000-0000-000092440000}"/>
    <cellStyle name="Normal 4 13" xfId="14927" xr:uid="{00000000-0005-0000-0000-000093440000}"/>
    <cellStyle name="Normal 4 13 2" xfId="14928" xr:uid="{00000000-0005-0000-0000-000094440000}"/>
    <cellStyle name="Normal 4 13 2 2" xfId="14929" xr:uid="{00000000-0005-0000-0000-000095440000}"/>
    <cellStyle name="Normal 4 13 2 2 2" xfId="22234" xr:uid="{00000000-0005-0000-0000-000096440000}"/>
    <cellStyle name="Normal 4 13 2 3" xfId="14930" xr:uid="{00000000-0005-0000-0000-000097440000}"/>
    <cellStyle name="Normal 4 13 2 3 2" xfId="22235" xr:uid="{00000000-0005-0000-0000-000098440000}"/>
    <cellStyle name="Normal 4 13 2 4" xfId="14931" xr:uid="{00000000-0005-0000-0000-000099440000}"/>
    <cellStyle name="Normal 4 13 2 4 2" xfId="22236" xr:uid="{00000000-0005-0000-0000-00009A440000}"/>
    <cellStyle name="Normal 4 13 2 5" xfId="14932" xr:uid="{00000000-0005-0000-0000-00009B440000}"/>
    <cellStyle name="Normal 4 13 2 5 2" xfId="22237" xr:uid="{00000000-0005-0000-0000-00009C440000}"/>
    <cellStyle name="Normal 4 13 2 6" xfId="14933" xr:uid="{00000000-0005-0000-0000-00009D440000}"/>
    <cellStyle name="Normal 4 13 2 6 2" xfId="22238" xr:uid="{00000000-0005-0000-0000-00009E440000}"/>
    <cellStyle name="Normal 4 13 2 7" xfId="22233" xr:uid="{00000000-0005-0000-0000-00009F440000}"/>
    <cellStyle name="Normal 4 13 3" xfId="14934" xr:uid="{00000000-0005-0000-0000-0000A0440000}"/>
    <cellStyle name="Normal 4 13 3 2" xfId="14935" xr:uid="{00000000-0005-0000-0000-0000A1440000}"/>
    <cellStyle name="Normal 4 13 3 2 2" xfId="22240" xr:uid="{00000000-0005-0000-0000-0000A2440000}"/>
    <cellStyle name="Normal 4 13 3 3" xfId="22239" xr:uid="{00000000-0005-0000-0000-0000A3440000}"/>
    <cellStyle name="Normal 4 13 4" xfId="14936" xr:uid="{00000000-0005-0000-0000-0000A4440000}"/>
    <cellStyle name="Normal 4 13 4 2" xfId="14937" xr:uid="{00000000-0005-0000-0000-0000A5440000}"/>
    <cellStyle name="Normal 4 13 4 2 2" xfId="22242" xr:uid="{00000000-0005-0000-0000-0000A6440000}"/>
    <cellStyle name="Normal 4 13 4 3" xfId="22241" xr:uid="{00000000-0005-0000-0000-0000A7440000}"/>
    <cellStyle name="Normal 4 13 5" xfId="14938" xr:uid="{00000000-0005-0000-0000-0000A8440000}"/>
    <cellStyle name="Normal 4 13 5 2" xfId="22243" xr:uid="{00000000-0005-0000-0000-0000A9440000}"/>
    <cellStyle name="Normal 4 13 6" xfId="14939" xr:uid="{00000000-0005-0000-0000-0000AA440000}"/>
    <cellStyle name="Normal 4 13 6 2" xfId="22244" xr:uid="{00000000-0005-0000-0000-0000AB440000}"/>
    <cellStyle name="Normal 4 13 7" xfId="22232" xr:uid="{00000000-0005-0000-0000-0000AC440000}"/>
    <cellStyle name="Normal 4 14" xfId="14940" xr:uid="{00000000-0005-0000-0000-0000AD440000}"/>
    <cellStyle name="Normal 4 14 2" xfId="14941" xr:uid="{00000000-0005-0000-0000-0000AE440000}"/>
    <cellStyle name="Normal 4 14 2 2" xfId="14942" xr:uid="{00000000-0005-0000-0000-0000AF440000}"/>
    <cellStyle name="Normal 4 14 2 2 2" xfId="22247" xr:uid="{00000000-0005-0000-0000-0000B0440000}"/>
    <cellStyle name="Normal 4 14 2 3" xfId="14943" xr:uid="{00000000-0005-0000-0000-0000B1440000}"/>
    <cellStyle name="Normal 4 14 2 3 2" xfId="22248" xr:uid="{00000000-0005-0000-0000-0000B2440000}"/>
    <cellStyle name="Normal 4 14 2 4" xfId="14944" xr:uid="{00000000-0005-0000-0000-0000B3440000}"/>
    <cellStyle name="Normal 4 14 2 4 2" xfId="22249" xr:uid="{00000000-0005-0000-0000-0000B4440000}"/>
    <cellStyle name="Normal 4 14 2 5" xfId="14945" xr:uid="{00000000-0005-0000-0000-0000B5440000}"/>
    <cellStyle name="Normal 4 14 2 5 2" xfId="22250" xr:uid="{00000000-0005-0000-0000-0000B6440000}"/>
    <cellStyle name="Normal 4 14 2 6" xfId="22246" xr:uid="{00000000-0005-0000-0000-0000B7440000}"/>
    <cellStyle name="Normal 4 14 3" xfId="14946" xr:uid="{00000000-0005-0000-0000-0000B8440000}"/>
    <cellStyle name="Normal 4 14 3 2" xfId="14947" xr:uid="{00000000-0005-0000-0000-0000B9440000}"/>
    <cellStyle name="Normal 4 14 3 2 2" xfId="22252" xr:uid="{00000000-0005-0000-0000-0000BA440000}"/>
    <cellStyle name="Normal 4 14 3 3" xfId="22251" xr:uid="{00000000-0005-0000-0000-0000BB440000}"/>
    <cellStyle name="Normal 4 14 4" xfId="14948" xr:uid="{00000000-0005-0000-0000-0000BC440000}"/>
    <cellStyle name="Normal 4 14 4 2" xfId="14949" xr:uid="{00000000-0005-0000-0000-0000BD440000}"/>
    <cellStyle name="Normal 4 14 4 2 2" xfId="22254" xr:uid="{00000000-0005-0000-0000-0000BE440000}"/>
    <cellStyle name="Normal 4 14 4 3" xfId="22253" xr:uid="{00000000-0005-0000-0000-0000BF440000}"/>
    <cellStyle name="Normal 4 14 5" xfId="14950" xr:uid="{00000000-0005-0000-0000-0000C0440000}"/>
    <cellStyle name="Normal 4 14 5 2" xfId="22255" xr:uid="{00000000-0005-0000-0000-0000C1440000}"/>
    <cellStyle name="Normal 4 14 6" xfId="14951" xr:uid="{00000000-0005-0000-0000-0000C2440000}"/>
    <cellStyle name="Normal 4 14 6 2" xfId="22256" xr:uid="{00000000-0005-0000-0000-0000C3440000}"/>
    <cellStyle name="Normal 4 14 7" xfId="22245" xr:uid="{00000000-0005-0000-0000-0000C4440000}"/>
    <cellStyle name="Normal 4 15" xfId="14952" xr:uid="{00000000-0005-0000-0000-0000C5440000}"/>
    <cellStyle name="Normal 4 15 2" xfId="14953" xr:uid="{00000000-0005-0000-0000-0000C6440000}"/>
    <cellStyle name="Normal 4 15 2 2" xfId="14954" xr:uid="{00000000-0005-0000-0000-0000C7440000}"/>
    <cellStyle name="Normal 4 15 2 2 2" xfId="22259" xr:uid="{00000000-0005-0000-0000-0000C8440000}"/>
    <cellStyle name="Normal 4 15 2 3" xfId="14955" xr:uid="{00000000-0005-0000-0000-0000C9440000}"/>
    <cellStyle name="Normal 4 15 2 3 2" xfId="22260" xr:uid="{00000000-0005-0000-0000-0000CA440000}"/>
    <cellStyle name="Normal 4 15 2 4" xfId="14956" xr:uid="{00000000-0005-0000-0000-0000CB440000}"/>
    <cellStyle name="Normal 4 15 2 4 2" xfId="22261" xr:uid="{00000000-0005-0000-0000-0000CC440000}"/>
    <cellStyle name="Normal 4 15 2 5" xfId="14957" xr:uid="{00000000-0005-0000-0000-0000CD440000}"/>
    <cellStyle name="Normal 4 15 2 5 2" xfId="22262" xr:uid="{00000000-0005-0000-0000-0000CE440000}"/>
    <cellStyle name="Normal 4 15 2 6" xfId="22258" xr:uid="{00000000-0005-0000-0000-0000CF440000}"/>
    <cellStyle name="Normal 4 15 3" xfId="14958" xr:uid="{00000000-0005-0000-0000-0000D0440000}"/>
    <cellStyle name="Normal 4 15 3 2" xfId="14959" xr:uid="{00000000-0005-0000-0000-0000D1440000}"/>
    <cellStyle name="Normal 4 15 3 2 2" xfId="22264" xr:uid="{00000000-0005-0000-0000-0000D2440000}"/>
    <cellStyle name="Normal 4 15 3 3" xfId="22263" xr:uid="{00000000-0005-0000-0000-0000D3440000}"/>
    <cellStyle name="Normal 4 15 4" xfId="14960" xr:uid="{00000000-0005-0000-0000-0000D4440000}"/>
    <cellStyle name="Normal 4 15 4 2" xfId="14961" xr:uid="{00000000-0005-0000-0000-0000D5440000}"/>
    <cellStyle name="Normal 4 15 4 2 2" xfId="22266" xr:uid="{00000000-0005-0000-0000-0000D6440000}"/>
    <cellStyle name="Normal 4 15 4 3" xfId="22265" xr:uid="{00000000-0005-0000-0000-0000D7440000}"/>
    <cellStyle name="Normal 4 15 5" xfId="14962" xr:uid="{00000000-0005-0000-0000-0000D8440000}"/>
    <cellStyle name="Normal 4 15 5 2" xfId="22267" xr:uid="{00000000-0005-0000-0000-0000D9440000}"/>
    <cellStyle name="Normal 4 15 6" xfId="14963" xr:uid="{00000000-0005-0000-0000-0000DA440000}"/>
    <cellStyle name="Normal 4 15 6 2" xfId="22268" xr:uid="{00000000-0005-0000-0000-0000DB440000}"/>
    <cellStyle name="Normal 4 15 7" xfId="22257" xr:uid="{00000000-0005-0000-0000-0000DC440000}"/>
    <cellStyle name="Normal 4 16" xfId="14964" xr:uid="{00000000-0005-0000-0000-0000DD440000}"/>
    <cellStyle name="Normal 4 16 2" xfId="14965" xr:uid="{00000000-0005-0000-0000-0000DE440000}"/>
    <cellStyle name="Normal 4 16 2 2" xfId="14966" xr:uid="{00000000-0005-0000-0000-0000DF440000}"/>
    <cellStyle name="Normal 4 16 2 2 2" xfId="22271" xr:uid="{00000000-0005-0000-0000-0000E0440000}"/>
    <cellStyle name="Normal 4 16 2 3" xfId="22270" xr:uid="{00000000-0005-0000-0000-0000E1440000}"/>
    <cellStyle name="Normal 4 16 3" xfId="14967" xr:uid="{00000000-0005-0000-0000-0000E2440000}"/>
    <cellStyle name="Normal 4 16 3 2" xfId="14968" xr:uid="{00000000-0005-0000-0000-0000E3440000}"/>
    <cellStyle name="Normal 4 16 3 2 2" xfId="22273" xr:uid="{00000000-0005-0000-0000-0000E4440000}"/>
    <cellStyle name="Normal 4 16 3 3" xfId="22272" xr:uid="{00000000-0005-0000-0000-0000E5440000}"/>
    <cellStyle name="Normal 4 16 4" xfId="14969" xr:uid="{00000000-0005-0000-0000-0000E6440000}"/>
    <cellStyle name="Normal 4 16 4 2" xfId="14970" xr:uid="{00000000-0005-0000-0000-0000E7440000}"/>
    <cellStyle name="Normal 4 16 4 2 2" xfId="22275" xr:uid="{00000000-0005-0000-0000-0000E8440000}"/>
    <cellStyle name="Normal 4 16 4 3" xfId="22274" xr:uid="{00000000-0005-0000-0000-0000E9440000}"/>
    <cellStyle name="Normal 4 16 5" xfId="14971" xr:uid="{00000000-0005-0000-0000-0000EA440000}"/>
    <cellStyle name="Normal 4 16 5 2" xfId="22276" xr:uid="{00000000-0005-0000-0000-0000EB440000}"/>
    <cellStyle name="Normal 4 16 6" xfId="14972" xr:uid="{00000000-0005-0000-0000-0000EC440000}"/>
    <cellStyle name="Normal 4 16 6 2" xfId="22277" xr:uid="{00000000-0005-0000-0000-0000ED440000}"/>
    <cellStyle name="Normal 4 16 7" xfId="22269" xr:uid="{00000000-0005-0000-0000-0000EE440000}"/>
    <cellStyle name="Normal 4 17" xfId="14973" xr:uid="{00000000-0005-0000-0000-0000EF440000}"/>
    <cellStyle name="Normal 4 17 2" xfId="14974" xr:uid="{00000000-0005-0000-0000-0000F0440000}"/>
    <cellStyle name="Normal 4 17 2 2" xfId="14975" xr:uid="{00000000-0005-0000-0000-0000F1440000}"/>
    <cellStyle name="Normal 4 17 2 2 2" xfId="22280" xr:uid="{00000000-0005-0000-0000-0000F2440000}"/>
    <cellStyle name="Normal 4 17 2 3" xfId="22279" xr:uid="{00000000-0005-0000-0000-0000F3440000}"/>
    <cellStyle name="Normal 4 17 3" xfId="14976" xr:uid="{00000000-0005-0000-0000-0000F4440000}"/>
    <cellStyle name="Normal 4 17 3 2" xfId="14977" xr:uid="{00000000-0005-0000-0000-0000F5440000}"/>
    <cellStyle name="Normal 4 17 3 2 2" xfId="22282" xr:uid="{00000000-0005-0000-0000-0000F6440000}"/>
    <cellStyle name="Normal 4 17 3 3" xfId="22281" xr:uid="{00000000-0005-0000-0000-0000F7440000}"/>
    <cellStyle name="Normal 4 17 4" xfId="14978" xr:uid="{00000000-0005-0000-0000-0000F8440000}"/>
    <cellStyle name="Normal 4 17 4 2" xfId="14979" xr:uid="{00000000-0005-0000-0000-0000F9440000}"/>
    <cellStyle name="Normal 4 17 4 2 2" xfId="22284" xr:uid="{00000000-0005-0000-0000-0000FA440000}"/>
    <cellStyle name="Normal 4 17 4 3" xfId="22283" xr:uid="{00000000-0005-0000-0000-0000FB440000}"/>
    <cellStyle name="Normal 4 17 5" xfId="14980" xr:uid="{00000000-0005-0000-0000-0000FC440000}"/>
    <cellStyle name="Normal 4 17 5 2" xfId="22285" xr:uid="{00000000-0005-0000-0000-0000FD440000}"/>
    <cellStyle name="Normal 4 17 6" xfId="14981" xr:uid="{00000000-0005-0000-0000-0000FE440000}"/>
    <cellStyle name="Normal 4 17 6 2" xfId="22286" xr:uid="{00000000-0005-0000-0000-0000FF440000}"/>
    <cellStyle name="Normal 4 17 7" xfId="22278" xr:uid="{00000000-0005-0000-0000-000000450000}"/>
    <cellStyle name="Normal 4 18" xfId="14982" xr:uid="{00000000-0005-0000-0000-000001450000}"/>
    <cellStyle name="Normal 4 18 2" xfId="14983" xr:uid="{00000000-0005-0000-0000-000002450000}"/>
    <cellStyle name="Normal 4 18 2 2" xfId="22288" xr:uid="{00000000-0005-0000-0000-000003450000}"/>
    <cellStyle name="Normal 4 18 3" xfId="14984" xr:uid="{00000000-0005-0000-0000-000004450000}"/>
    <cellStyle name="Normal 4 18 3 2" xfId="22289" xr:uid="{00000000-0005-0000-0000-000005450000}"/>
    <cellStyle name="Normal 4 18 4" xfId="14985" xr:uid="{00000000-0005-0000-0000-000006450000}"/>
    <cellStyle name="Normal 4 18 4 2" xfId="22290" xr:uid="{00000000-0005-0000-0000-000007450000}"/>
    <cellStyle name="Normal 4 18 5" xfId="14986" xr:uid="{00000000-0005-0000-0000-000008450000}"/>
    <cellStyle name="Normal 4 18 5 2" xfId="22291" xr:uid="{00000000-0005-0000-0000-000009450000}"/>
    <cellStyle name="Normal 4 18 6" xfId="14987" xr:uid="{00000000-0005-0000-0000-00000A450000}"/>
    <cellStyle name="Normal 4 18 6 2" xfId="22292" xr:uid="{00000000-0005-0000-0000-00000B450000}"/>
    <cellStyle name="Normal 4 18 7" xfId="22287" xr:uid="{00000000-0005-0000-0000-00000C450000}"/>
    <cellStyle name="Normal 4 19" xfId="14988" xr:uid="{00000000-0005-0000-0000-00000D450000}"/>
    <cellStyle name="Normal 4 19 2" xfId="14989" xr:uid="{00000000-0005-0000-0000-00000E450000}"/>
    <cellStyle name="Normal 4 19 2 2" xfId="22294" xr:uid="{00000000-0005-0000-0000-00000F450000}"/>
    <cellStyle name="Normal 4 19 3" xfId="14990" xr:uid="{00000000-0005-0000-0000-000010450000}"/>
    <cellStyle name="Normal 4 19 3 2" xfId="22295" xr:uid="{00000000-0005-0000-0000-000011450000}"/>
    <cellStyle name="Normal 4 19 4" xfId="14991" xr:uid="{00000000-0005-0000-0000-000012450000}"/>
    <cellStyle name="Normal 4 19 4 2" xfId="22296" xr:uid="{00000000-0005-0000-0000-000013450000}"/>
    <cellStyle name="Normal 4 19 5" xfId="14992" xr:uid="{00000000-0005-0000-0000-000014450000}"/>
    <cellStyle name="Normal 4 19 5 2" xfId="22297" xr:uid="{00000000-0005-0000-0000-000015450000}"/>
    <cellStyle name="Normal 4 19 6" xfId="14993" xr:uid="{00000000-0005-0000-0000-000016450000}"/>
    <cellStyle name="Normal 4 19 6 2" xfId="22298" xr:uid="{00000000-0005-0000-0000-000017450000}"/>
    <cellStyle name="Normal 4 19 7" xfId="22293" xr:uid="{00000000-0005-0000-0000-000018450000}"/>
    <cellStyle name="Normal 4 2" xfId="14994" xr:uid="{00000000-0005-0000-0000-000019450000}"/>
    <cellStyle name="Normal 4 2 10" xfId="14995" xr:uid="{00000000-0005-0000-0000-00001A450000}"/>
    <cellStyle name="Normal 4 2 10 2" xfId="14996" xr:uid="{00000000-0005-0000-0000-00001B450000}"/>
    <cellStyle name="Normal 4 2 10 3" xfId="22299" xr:uid="{00000000-0005-0000-0000-00001C450000}"/>
    <cellStyle name="Normal 4 2 11" xfId="14997" xr:uid="{00000000-0005-0000-0000-00001D450000}"/>
    <cellStyle name="Normal 4 2 11 2" xfId="22300" xr:uid="{00000000-0005-0000-0000-00001E450000}"/>
    <cellStyle name="Normal 4 2 12" xfId="14998" xr:uid="{00000000-0005-0000-0000-00001F450000}"/>
    <cellStyle name="Normal 4 2 2" xfId="14999" xr:uid="{00000000-0005-0000-0000-000020450000}"/>
    <cellStyle name="Normal 4 2 2 10" xfId="22301" xr:uid="{00000000-0005-0000-0000-000021450000}"/>
    <cellStyle name="Normal 4 2 2 2" xfId="15000" xr:uid="{00000000-0005-0000-0000-000022450000}"/>
    <cellStyle name="Normal 4 2 2 2 2" xfId="15001" xr:uid="{00000000-0005-0000-0000-000023450000}"/>
    <cellStyle name="Normal 4 2 2 2 2 2" xfId="15002" xr:uid="{00000000-0005-0000-0000-000024450000}"/>
    <cellStyle name="Normal 4 2 2 2 2 2 2" xfId="22304" xr:uid="{00000000-0005-0000-0000-000025450000}"/>
    <cellStyle name="Normal 4 2 2 2 2 3" xfId="15003" xr:uid="{00000000-0005-0000-0000-000026450000}"/>
    <cellStyle name="Normal 4 2 2 2 2 3 2" xfId="22305" xr:uid="{00000000-0005-0000-0000-000027450000}"/>
    <cellStyle name="Normal 4 2 2 2 2 4" xfId="15004" xr:uid="{00000000-0005-0000-0000-000028450000}"/>
    <cellStyle name="Normal 4 2 2 2 2 5" xfId="15005" xr:uid="{00000000-0005-0000-0000-000029450000}"/>
    <cellStyle name="Normal 4 2 2 2 2 6" xfId="22303" xr:uid="{00000000-0005-0000-0000-00002A450000}"/>
    <cellStyle name="Normal 4 2 2 2 3" xfId="15006" xr:uid="{00000000-0005-0000-0000-00002B450000}"/>
    <cellStyle name="Normal 4 2 2 2 3 2" xfId="22306" xr:uid="{00000000-0005-0000-0000-00002C450000}"/>
    <cellStyle name="Normal 4 2 2 2 4" xfId="15007" xr:uid="{00000000-0005-0000-0000-00002D450000}"/>
    <cellStyle name="Normal 4 2 2 2 4 2" xfId="22307" xr:uid="{00000000-0005-0000-0000-00002E450000}"/>
    <cellStyle name="Normal 4 2 2 2 5" xfId="15008" xr:uid="{00000000-0005-0000-0000-00002F450000}"/>
    <cellStyle name="Normal 4 2 2 2 6" xfId="15009" xr:uid="{00000000-0005-0000-0000-000030450000}"/>
    <cellStyle name="Normal 4 2 2 2 7" xfId="22302" xr:uid="{00000000-0005-0000-0000-000031450000}"/>
    <cellStyle name="Normal 4 2 2 3" xfId="15010" xr:uid="{00000000-0005-0000-0000-000032450000}"/>
    <cellStyle name="Normal 4 2 2 3 2" xfId="15011" xr:uid="{00000000-0005-0000-0000-000033450000}"/>
    <cellStyle name="Normal 4 2 2 3 2 2" xfId="22309" xr:uid="{00000000-0005-0000-0000-000034450000}"/>
    <cellStyle name="Normal 4 2 2 3 3" xfId="15012" xr:uid="{00000000-0005-0000-0000-000035450000}"/>
    <cellStyle name="Normal 4 2 2 3 3 2" xfId="22310" xr:uid="{00000000-0005-0000-0000-000036450000}"/>
    <cellStyle name="Normal 4 2 2 3 4" xfId="15013" xr:uid="{00000000-0005-0000-0000-000037450000}"/>
    <cellStyle name="Normal 4 2 2 3 5" xfId="15014" xr:uid="{00000000-0005-0000-0000-000038450000}"/>
    <cellStyle name="Normal 4 2 2 3 6" xfId="22308" xr:uid="{00000000-0005-0000-0000-000039450000}"/>
    <cellStyle name="Normal 4 2 2 4" xfId="15015" xr:uid="{00000000-0005-0000-0000-00003A450000}"/>
    <cellStyle name="Normal 4 2 2 4 2" xfId="22311" xr:uid="{00000000-0005-0000-0000-00003B450000}"/>
    <cellStyle name="Normal 4 2 2 5" xfId="15016" xr:uid="{00000000-0005-0000-0000-00003C450000}"/>
    <cellStyle name="Normal 4 2 2 5 2" xfId="22312" xr:uid="{00000000-0005-0000-0000-00003D450000}"/>
    <cellStyle name="Normal 4 2 2 6" xfId="15017" xr:uid="{00000000-0005-0000-0000-00003E450000}"/>
    <cellStyle name="Normal 4 2 2 7" xfId="15018" xr:uid="{00000000-0005-0000-0000-00003F450000}"/>
    <cellStyle name="Normal 4 2 2 7 2" xfId="15019" xr:uid="{00000000-0005-0000-0000-000040450000}"/>
    <cellStyle name="Normal 4 2 2 7 3" xfId="15020" xr:uid="{00000000-0005-0000-0000-000041450000}"/>
    <cellStyle name="Normal 4 2 2 8" xfId="15021" xr:uid="{00000000-0005-0000-0000-000042450000}"/>
    <cellStyle name="Normal 4 2 2 9" xfId="15022" xr:uid="{00000000-0005-0000-0000-000043450000}"/>
    <cellStyle name="Normal 4 2 3" xfId="15023" xr:uid="{00000000-0005-0000-0000-000044450000}"/>
    <cellStyle name="Normal 4 2 3 2" xfId="15024" xr:uid="{00000000-0005-0000-0000-000045450000}"/>
    <cellStyle name="Normal 4 2 3 2 2" xfId="15025" xr:uid="{00000000-0005-0000-0000-000046450000}"/>
    <cellStyle name="Normal 4 2 3 2 2 2" xfId="22315" xr:uid="{00000000-0005-0000-0000-000047450000}"/>
    <cellStyle name="Normal 4 2 3 2 3" xfId="15026" xr:uid="{00000000-0005-0000-0000-000048450000}"/>
    <cellStyle name="Normal 4 2 3 2 3 2" xfId="22316" xr:uid="{00000000-0005-0000-0000-000049450000}"/>
    <cellStyle name="Normal 4 2 3 2 4" xfId="15027" xr:uid="{00000000-0005-0000-0000-00004A450000}"/>
    <cellStyle name="Normal 4 2 3 2 5" xfId="15028" xr:uid="{00000000-0005-0000-0000-00004B450000}"/>
    <cellStyle name="Normal 4 2 3 2 6" xfId="22314" xr:uid="{00000000-0005-0000-0000-00004C450000}"/>
    <cellStyle name="Normal 4 2 3 3" xfId="15029" xr:uid="{00000000-0005-0000-0000-00004D450000}"/>
    <cellStyle name="Normal 4 2 3 3 2" xfId="22317" xr:uid="{00000000-0005-0000-0000-00004E450000}"/>
    <cellStyle name="Normal 4 2 3 4" xfId="15030" xr:uid="{00000000-0005-0000-0000-00004F450000}"/>
    <cellStyle name="Normal 4 2 3 4 2" xfId="22318" xr:uid="{00000000-0005-0000-0000-000050450000}"/>
    <cellStyle name="Normal 4 2 3 5" xfId="15031" xr:uid="{00000000-0005-0000-0000-000051450000}"/>
    <cellStyle name="Normal 4 2 3 6" xfId="15032" xr:uid="{00000000-0005-0000-0000-000052450000}"/>
    <cellStyle name="Normal 4 2 3 7" xfId="22313" xr:uid="{00000000-0005-0000-0000-000053450000}"/>
    <cellStyle name="Normal 4 2 4" xfId="15033" xr:uid="{00000000-0005-0000-0000-000054450000}"/>
    <cellStyle name="Normal 4 2 4 2" xfId="15034" xr:uid="{00000000-0005-0000-0000-000055450000}"/>
    <cellStyle name="Normal 4 2 4 2 2" xfId="22320" xr:uid="{00000000-0005-0000-0000-000056450000}"/>
    <cellStyle name="Normal 4 2 4 3" xfId="15035" xr:uid="{00000000-0005-0000-0000-000057450000}"/>
    <cellStyle name="Normal 4 2 4 3 2" xfId="22321" xr:uid="{00000000-0005-0000-0000-000058450000}"/>
    <cellStyle name="Normal 4 2 4 4" xfId="15036" xr:uid="{00000000-0005-0000-0000-000059450000}"/>
    <cellStyle name="Normal 4 2 4 5" xfId="15037" xr:uid="{00000000-0005-0000-0000-00005A450000}"/>
    <cellStyle name="Normal 4 2 4 6" xfId="22319" xr:uid="{00000000-0005-0000-0000-00005B450000}"/>
    <cellStyle name="Normal 4 2 5" xfId="15038" xr:uid="{00000000-0005-0000-0000-00005C450000}"/>
    <cellStyle name="Normal 4 2 5 2" xfId="15039" xr:uid="{00000000-0005-0000-0000-00005D450000}"/>
    <cellStyle name="Normal 4 2 5 2 2" xfId="15040" xr:uid="{00000000-0005-0000-0000-00005E450000}"/>
    <cellStyle name="Normal 4 2 5 2 2 2" xfId="15041" xr:uid="{00000000-0005-0000-0000-00005F450000}"/>
    <cellStyle name="Normal 4 2 5 2 2 2 2" xfId="15042" xr:uid="{00000000-0005-0000-0000-000060450000}"/>
    <cellStyle name="Normal 4 2 5 2 2 2 3" xfId="22325" xr:uid="{00000000-0005-0000-0000-000061450000}"/>
    <cellStyle name="Normal 4 2 5 2 2 3" xfId="15043" xr:uid="{00000000-0005-0000-0000-000062450000}"/>
    <cellStyle name="Normal 4 2 5 2 2 4" xfId="15044" xr:uid="{00000000-0005-0000-0000-000063450000}"/>
    <cellStyle name="Normal 4 2 5 2 2 5" xfId="22324" xr:uid="{00000000-0005-0000-0000-000064450000}"/>
    <cellStyle name="Normal 4 2 5 2 3" xfId="15045" xr:uid="{00000000-0005-0000-0000-000065450000}"/>
    <cellStyle name="Normal 4 2 5 2 3 2" xfId="15046" xr:uid="{00000000-0005-0000-0000-000066450000}"/>
    <cellStyle name="Normal 4 2 5 2 3 3" xfId="22326" xr:uid="{00000000-0005-0000-0000-000067450000}"/>
    <cellStyle name="Normal 4 2 5 2 4" xfId="15047" xr:uid="{00000000-0005-0000-0000-000068450000}"/>
    <cellStyle name="Normal 4 2 5 2 5" xfId="15048" xr:uid="{00000000-0005-0000-0000-000069450000}"/>
    <cellStyle name="Normal 4 2 5 2 6" xfId="22323" xr:uid="{00000000-0005-0000-0000-00006A450000}"/>
    <cellStyle name="Normal 4 2 5 3" xfId="15049" xr:uid="{00000000-0005-0000-0000-00006B450000}"/>
    <cellStyle name="Normal 4 2 5 3 2" xfId="15050" xr:uid="{00000000-0005-0000-0000-00006C450000}"/>
    <cellStyle name="Normal 4 2 5 3 2 2" xfId="22328" xr:uid="{00000000-0005-0000-0000-00006D450000}"/>
    <cellStyle name="Normal 4 2 5 3 3" xfId="22327" xr:uid="{00000000-0005-0000-0000-00006E450000}"/>
    <cellStyle name="Normal 4 2 5 4" xfId="15051" xr:uid="{00000000-0005-0000-0000-00006F450000}"/>
    <cellStyle name="Normal 4 2 5 4 2" xfId="15052" xr:uid="{00000000-0005-0000-0000-000070450000}"/>
    <cellStyle name="Normal 4 2 5 4 3" xfId="22329" xr:uid="{00000000-0005-0000-0000-000071450000}"/>
    <cellStyle name="Normal 4 2 5 5" xfId="15053" xr:uid="{00000000-0005-0000-0000-000072450000}"/>
    <cellStyle name="Normal 4 2 5 5 2" xfId="15054" xr:uid="{00000000-0005-0000-0000-000073450000}"/>
    <cellStyle name="Normal 4 2 5 5 3" xfId="22330" xr:uid="{00000000-0005-0000-0000-000074450000}"/>
    <cellStyle name="Normal 4 2 5 6" xfId="15055" xr:uid="{00000000-0005-0000-0000-000075450000}"/>
    <cellStyle name="Normal 4 2 5 7" xfId="15056" xr:uid="{00000000-0005-0000-0000-000076450000}"/>
    <cellStyle name="Normal 4 2 5 8" xfId="22322" xr:uid="{00000000-0005-0000-0000-000077450000}"/>
    <cellStyle name="Normal 4 2 6" xfId="15057" xr:uid="{00000000-0005-0000-0000-000078450000}"/>
    <cellStyle name="Normal 4 2 6 2" xfId="15058" xr:uid="{00000000-0005-0000-0000-000079450000}"/>
    <cellStyle name="Normal 4 2 6 3" xfId="22331" xr:uid="{00000000-0005-0000-0000-00007A450000}"/>
    <cellStyle name="Normal 4 2 7" xfId="15059" xr:uid="{00000000-0005-0000-0000-00007B450000}"/>
    <cellStyle name="Normal 4 2 7 2" xfId="22332" xr:uid="{00000000-0005-0000-0000-00007C450000}"/>
    <cellStyle name="Normal 4 2 8" xfId="15060" xr:uid="{00000000-0005-0000-0000-00007D450000}"/>
    <cellStyle name="Normal 4 2 8 2" xfId="15061" xr:uid="{00000000-0005-0000-0000-00007E450000}"/>
    <cellStyle name="Normal 4 2 8 3" xfId="22333" xr:uid="{00000000-0005-0000-0000-00007F450000}"/>
    <cellStyle name="Normal 4 2 9" xfId="15062" xr:uid="{00000000-0005-0000-0000-000080450000}"/>
    <cellStyle name="Normal 4 2 9 2" xfId="15063" xr:uid="{00000000-0005-0000-0000-000081450000}"/>
    <cellStyle name="Normal 4 2 9 3" xfId="22334" xr:uid="{00000000-0005-0000-0000-000082450000}"/>
    <cellStyle name="Normal 4 20" xfId="15064" xr:uid="{00000000-0005-0000-0000-000083450000}"/>
    <cellStyle name="Normal 4 20 2" xfId="15065" xr:uid="{00000000-0005-0000-0000-000084450000}"/>
    <cellStyle name="Normal 4 20 2 2" xfId="15066" xr:uid="{00000000-0005-0000-0000-000085450000}"/>
    <cellStyle name="Normal 4 20 2 2 2" xfId="15067" xr:uid="{00000000-0005-0000-0000-000086450000}"/>
    <cellStyle name="Normal 4 20 2 2 2 2" xfId="22338" xr:uid="{00000000-0005-0000-0000-000087450000}"/>
    <cellStyle name="Normal 4 20 2 2 3" xfId="22337" xr:uid="{00000000-0005-0000-0000-000088450000}"/>
    <cellStyle name="Normal 4 20 2 3" xfId="15068" xr:uid="{00000000-0005-0000-0000-000089450000}"/>
    <cellStyle name="Normal 4 20 2 3 2" xfId="22339" xr:uid="{00000000-0005-0000-0000-00008A450000}"/>
    <cellStyle name="Normal 4 20 2 4" xfId="15069" xr:uid="{00000000-0005-0000-0000-00008B450000}"/>
    <cellStyle name="Normal 4 20 2 4 2" xfId="22340" xr:uid="{00000000-0005-0000-0000-00008C450000}"/>
    <cellStyle name="Normal 4 20 2 5" xfId="22336" xr:uid="{00000000-0005-0000-0000-00008D450000}"/>
    <cellStyle name="Normal 4 20 3" xfId="15070" xr:uid="{00000000-0005-0000-0000-00008E450000}"/>
    <cellStyle name="Normal 4 20 3 2" xfId="15071" xr:uid="{00000000-0005-0000-0000-00008F450000}"/>
    <cellStyle name="Normal 4 20 3 2 2" xfId="22342" xr:uid="{00000000-0005-0000-0000-000090450000}"/>
    <cellStyle name="Normal 4 20 3 3" xfId="22341" xr:uid="{00000000-0005-0000-0000-000091450000}"/>
    <cellStyle name="Normal 4 20 4" xfId="15072" xr:uid="{00000000-0005-0000-0000-000092450000}"/>
    <cellStyle name="Normal 4 20 4 2" xfId="22343" xr:uid="{00000000-0005-0000-0000-000093450000}"/>
    <cellStyle name="Normal 4 20 5" xfId="15073" xr:uid="{00000000-0005-0000-0000-000094450000}"/>
    <cellStyle name="Normal 4 20 5 2" xfId="22344" xr:uid="{00000000-0005-0000-0000-000095450000}"/>
    <cellStyle name="Normal 4 20 6" xfId="22335" xr:uid="{00000000-0005-0000-0000-000096450000}"/>
    <cellStyle name="Normal 4 21" xfId="15074" xr:uid="{00000000-0005-0000-0000-000097450000}"/>
    <cellStyle name="Normal 4 21 2" xfId="15075" xr:uid="{00000000-0005-0000-0000-000098450000}"/>
    <cellStyle name="Normal 4 21 2 2" xfId="15076" xr:uid="{00000000-0005-0000-0000-000099450000}"/>
    <cellStyle name="Normal 4 21 2 2 2" xfId="22347" xr:uid="{00000000-0005-0000-0000-00009A450000}"/>
    <cellStyle name="Normal 4 21 2 3" xfId="15077" xr:uid="{00000000-0005-0000-0000-00009B450000}"/>
    <cellStyle name="Normal 4 21 2 3 2" xfId="22348" xr:uid="{00000000-0005-0000-0000-00009C450000}"/>
    <cellStyle name="Normal 4 21 2 4" xfId="22346" xr:uid="{00000000-0005-0000-0000-00009D450000}"/>
    <cellStyle name="Normal 4 21 3" xfId="15078" xr:uid="{00000000-0005-0000-0000-00009E450000}"/>
    <cellStyle name="Normal 4 21 3 2" xfId="15079" xr:uid="{00000000-0005-0000-0000-00009F450000}"/>
    <cellStyle name="Normal 4 21 3 2 2" xfId="22350" xr:uid="{00000000-0005-0000-0000-0000A0450000}"/>
    <cellStyle name="Normal 4 21 3 3" xfId="22349" xr:uid="{00000000-0005-0000-0000-0000A1450000}"/>
    <cellStyle name="Normal 4 21 4" xfId="15080" xr:uid="{00000000-0005-0000-0000-0000A2450000}"/>
    <cellStyle name="Normal 4 21 4 2" xfId="22351" xr:uid="{00000000-0005-0000-0000-0000A3450000}"/>
    <cellStyle name="Normal 4 21 5" xfId="15081" xr:uid="{00000000-0005-0000-0000-0000A4450000}"/>
    <cellStyle name="Normal 4 21 5 2" xfId="22352" xr:uid="{00000000-0005-0000-0000-0000A5450000}"/>
    <cellStyle name="Normal 4 21 6" xfId="22345" xr:uid="{00000000-0005-0000-0000-0000A6450000}"/>
    <cellStyle name="Normal 4 22" xfId="15082" xr:uid="{00000000-0005-0000-0000-0000A7450000}"/>
    <cellStyle name="Normal 4 22 2" xfId="15083" xr:uid="{00000000-0005-0000-0000-0000A8450000}"/>
    <cellStyle name="Normal 4 22 2 2" xfId="15084" xr:uid="{00000000-0005-0000-0000-0000A9450000}"/>
    <cellStyle name="Normal 4 22 2 2 2" xfId="22355" xr:uid="{00000000-0005-0000-0000-0000AA450000}"/>
    <cellStyle name="Normal 4 22 2 3" xfId="22354" xr:uid="{00000000-0005-0000-0000-0000AB450000}"/>
    <cellStyle name="Normal 4 22 3" xfId="15085" xr:uid="{00000000-0005-0000-0000-0000AC450000}"/>
    <cellStyle name="Normal 4 22 3 2" xfId="22356" xr:uid="{00000000-0005-0000-0000-0000AD450000}"/>
    <cellStyle name="Normal 4 22 4" xfId="15086" xr:uid="{00000000-0005-0000-0000-0000AE450000}"/>
    <cellStyle name="Normal 4 22 4 2" xfId="22357" xr:uid="{00000000-0005-0000-0000-0000AF450000}"/>
    <cellStyle name="Normal 4 22 5" xfId="22353" xr:uid="{00000000-0005-0000-0000-0000B0450000}"/>
    <cellStyle name="Normal 4 23" xfId="15087" xr:uid="{00000000-0005-0000-0000-0000B1450000}"/>
    <cellStyle name="Normal 4 23 2" xfId="15088" xr:uid="{00000000-0005-0000-0000-0000B2450000}"/>
    <cellStyle name="Normal 4 23 2 2" xfId="22359" xr:uid="{00000000-0005-0000-0000-0000B3450000}"/>
    <cellStyle name="Normal 4 23 3" xfId="22358" xr:uid="{00000000-0005-0000-0000-0000B4450000}"/>
    <cellStyle name="Normal 4 24" xfId="15089" xr:uid="{00000000-0005-0000-0000-0000B5450000}"/>
    <cellStyle name="Normal 4 24 2" xfId="22360" xr:uid="{00000000-0005-0000-0000-0000B6450000}"/>
    <cellStyle name="Normal 4 25" xfId="15090" xr:uid="{00000000-0005-0000-0000-0000B7450000}"/>
    <cellStyle name="Normal 4 25 2" xfId="22361" xr:uid="{00000000-0005-0000-0000-0000B8450000}"/>
    <cellStyle name="Normal 4 26" xfId="15091" xr:uid="{00000000-0005-0000-0000-0000B9450000}"/>
    <cellStyle name="Normal 4 26 2" xfId="22362" xr:uid="{00000000-0005-0000-0000-0000BA450000}"/>
    <cellStyle name="Normal 4 27" xfId="15092" xr:uid="{00000000-0005-0000-0000-0000BB450000}"/>
    <cellStyle name="Normal 4 27 2" xfId="22363" xr:uid="{00000000-0005-0000-0000-0000BC450000}"/>
    <cellStyle name="Normal 4 28" xfId="15093" xr:uid="{00000000-0005-0000-0000-0000BD450000}"/>
    <cellStyle name="Normal 4 28 2" xfId="22364" xr:uid="{00000000-0005-0000-0000-0000BE450000}"/>
    <cellStyle name="Normal 4 29" xfId="15094" xr:uid="{00000000-0005-0000-0000-0000BF450000}"/>
    <cellStyle name="Normal 4 29 2" xfId="22365" xr:uid="{00000000-0005-0000-0000-0000C0450000}"/>
    <cellStyle name="Normal 4 3" xfId="15095" xr:uid="{00000000-0005-0000-0000-0000C1450000}"/>
    <cellStyle name="Normal 4 3 10" xfId="15096" xr:uid="{00000000-0005-0000-0000-0000C2450000}"/>
    <cellStyle name="Normal 4 3 10 2" xfId="22366" xr:uid="{00000000-0005-0000-0000-0000C3450000}"/>
    <cellStyle name="Normal 4 3 11" xfId="15097" xr:uid="{00000000-0005-0000-0000-0000C4450000}"/>
    <cellStyle name="Normal 4 3 11 2" xfId="22367" xr:uid="{00000000-0005-0000-0000-0000C5450000}"/>
    <cellStyle name="Normal 4 3 2" xfId="15098" xr:uid="{00000000-0005-0000-0000-0000C6450000}"/>
    <cellStyle name="Normal 4 3 2 2" xfId="15099" xr:uid="{00000000-0005-0000-0000-0000C7450000}"/>
    <cellStyle name="Normal 4 3 2 2 2" xfId="15100" xr:uid="{00000000-0005-0000-0000-0000C8450000}"/>
    <cellStyle name="Normal 4 3 2 2 2 2" xfId="15101" xr:uid="{00000000-0005-0000-0000-0000C9450000}"/>
    <cellStyle name="Normal 4 3 2 2 2 2 2" xfId="22371" xr:uid="{00000000-0005-0000-0000-0000CA450000}"/>
    <cellStyle name="Normal 4 3 2 2 2 3" xfId="15102" xr:uid="{00000000-0005-0000-0000-0000CB450000}"/>
    <cellStyle name="Normal 4 3 2 2 2 3 2" xfId="22372" xr:uid="{00000000-0005-0000-0000-0000CC450000}"/>
    <cellStyle name="Normal 4 3 2 2 2 4" xfId="22370" xr:uid="{00000000-0005-0000-0000-0000CD450000}"/>
    <cellStyle name="Normal 4 3 2 2 3" xfId="15103" xr:uid="{00000000-0005-0000-0000-0000CE450000}"/>
    <cellStyle name="Normal 4 3 2 2 3 2" xfId="15104" xr:uid="{00000000-0005-0000-0000-0000CF450000}"/>
    <cellStyle name="Normal 4 3 2 2 3 2 2" xfId="22374" xr:uid="{00000000-0005-0000-0000-0000D0450000}"/>
    <cellStyle name="Normal 4 3 2 2 3 3" xfId="22373" xr:uid="{00000000-0005-0000-0000-0000D1450000}"/>
    <cellStyle name="Normal 4 3 2 2 4" xfId="15105" xr:uid="{00000000-0005-0000-0000-0000D2450000}"/>
    <cellStyle name="Normal 4 3 2 2 4 2" xfId="15106" xr:uid="{00000000-0005-0000-0000-0000D3450000}"/>
    <cellStyle name="Normal 4 3 2 2 4 3" xfId="22375" xr:uid="{00000000-0005-0000-0000-0000D4450000}"/>
    <cellStyle name="Normal 4 3 2 2 5" xfId="15107" xr:uid="{00000000-0005-0000-0000-0000D5450000}"/>
    <cellStyle name="Normal 4 3 2 2 6" xfId="22369" xr:uid="{00000000-0005-0000-0000-0000D6450000}"/>
    <cellStyle name="Normal 4 3 2 3" xfId="15108" xr:uid="{00000000-0005-0000-0000-0000D7450000}"/>
    <cellStyle name="Normal 4 3 2 3 2" xfId="15109" xr:uid="{00000000-0005-0000-0000-0000D8450000}"/>
    <cellStyle name="Normal 4 3 2 3 2 2" xfId="15110" xr:uid="{00000000-0005-0000-0000-0000D9450000}"/>
    <cellStyle name="Normal 4 3 2 3 2 2 2" xfId="22378" xr:uid="{00000000-0005-0000-0000-0000DA450000}"/>
    <cellStyle name="Normal 4 3 2 3 2 3" xfId="22377" xr:uid="{00000000-0005-0000-0000-0000DB450000}"/>
    <cellStyle name="Normal 4 3 2 3 3" xfId="15111" xr:uid="{00000000-0005-0000-0000-0000DC450000}"/>
    <cellStyle name="Normal 4 3 2 3 3 2" xfId="22379" xr:uid="{00000000-0005-0000-0000-0000DD450000}"/>
    <cellStyle name="Normal 4 3 2 3 4" xfId="22376" xr:uid="{00000000-0005-0000-0000-0000DE450000}"/>
    <cellStyle name="Normal 4 3 2 4" xfId="15112" xr:uid="{00000000-0005-0000-0000-0000DF450000}"/>
    <cellStyle name="Normal 4 3 2 4 2" xfId="15113" xr:uid="{00000000-0005-0000-0000-0000E0450000}"/>
    <cellStyle name="Normal 4 3 2 4 2 2" xfId="22381" xr:uid="{00000000-0005-0000-0000-0000E1450000}"/>
    <cellStyle name="Normal 4 3 2 4 3" xfId="22380" xr:uid="{00000000-0005-0000-0000-0000E2450000}"/>
    <cellStyle name="Normal 4 3 2 5" xfId="15114" xr:uid="{00000000-0005-0000-0000-0000E3450000}"/>
    <cellStyle name="Normal 4 3 2 5 2" xfId="15115" xr:uid="{00000000-0005-0000-0000-0000E4450000}"/>
    <cellStyle name="Normal 4 3 2 5 3" xfId="22382" xr:uid="{00000000-0005-0000-0000-0000E5450000}"/>
    <cellStyle name="Normal 4 3 2 6" xfId="15116" xr:uid="{00000000-0005-0000-0000-0000E6450000}"/>
    <cellStyle name="Normal 4 3 2 6 2" xfId="15117" xr:uid="{00000000-0005-0000-0000-0000E7450000}"/>
    <cellStyle name="Normal 4 3 2 6 3" xfId="22383" xr:uid="{00000000-0005-0000-0000-0000E8450000}"/>
    <cellStyle name="Normal 4 3 2 7" xfId="15118" xr:uid="{00000000-0005-0000-0000-0000E9450000}"/>
    <cellStyle name="Normal 4 3 2 7 2" xfId="22384" xr:uid="{00000000-0005-0000-0000-0000EA450000}"/>
    <cellStyle name="Normal 4 3 2 8" xfId="15119" xr:uid="{00000000-0005-0000-0000-0000EB450000}"/>
    <cellStyle name="Normal 4 3 2 8 2" xfId="22385" xr:uid="{00000000-0005-0000-0000-0000EC450000}"/>
    <cellStyle name="Normal 4 3 2 9" xfId="22368" xr:uid="{00000000-0005-0000-0000-0000ED450000}"/>
    <cellStyle name="Normal 4 3 3" xfId="15120" xr:uid="{00000000-0005-0000-0000-0000EE450000}"/>
    <cellStyle name="Normal 4 3 3 2" xfId="15121" xr:uid="{00000000-0005-0000-0000-0000EF450000}"/>
    <cellStyle name="Normal 4 3 3 2 2" xfId="15122" xr:uid="{00000000-0005-0000-0000-0000F0450000}"/>
    <cellStyle name="Normal 4 3 3 2 2 2" xfId="22388" xr:uid="{00000000-0005-0000-0000-0000F1450000}"/>
    <cellStyle name="Normal 4 3 3 2 3" xfId="15123" xr:uid="{00000000-0005-0000-0000-0000F2450000}"/>
    <cellStyle name="Normal 4 3 3 2 3 2" xfId="22389" xr:uid="{00000000-0005-0000-0000-0000F3450000}"/>
    <cellStyle name="Normal 4 3 3 2 4" xfId="22387" xr:uid="{00000000-0005-0000-0000-0000F4450000}"/>
    <cellStyle name="Normal 4 3 3 3" xfId="15124" xr:uid="{00000000-0005-0000-0000-0000F5450000}"/>
    <cellStyle name="Normal 4 3 3 3 2" xfId="15125" xr:uid="{00000000-0005-0000-0000-0000F6450000}"/>
    <cellStyle name="Normal 4 3 3 3 2 2" xfId="22391" xr:uid="{00000000-0005-0000-0000-0000F7450000}"/>
    <cellStyle name="Normal 4 3 3 3 3" xfId="22390" xr:uid="{00000000-0005-0000-0000-0000F8450000}"/>
    <cellStyle name="Normal 4 3 3 4" xfId="15126" xr:uid="{00000000-0005-0000-0000-0000F9450000}"/>
    <cellStyle name="Normal 4 3 3 4 2" xfId="15127" xr:uid="{00000000-0005-0000-0000-0000FA450000}"/>
    <cellStyle name="Normal 4 3 3 4 3" xfId="22392" xr:uid="{00000000-0005-0000-0000-0000FB450000}"/>
    <cellStyle name="Normal 4 3 3 5" xfId="15128" xr:uid="{00000000-0005-0000-0000-0000FC450000}"/>
    <cellStyle name="Normal 4 3 3 5 2" xfId="15129" xr:uid="{00000000-0005-0000-0000-0000FD450000}"/>
    <cellStyle name="Normal 4 3 3 5 3" xfId="22393" xr:uid="{00000000-0005-0000-0000-0000FE450000}"/>
    <cellStyle name="Normal 4 3 3 6" xfId="22386" xr:uid="{00000000-0005-0000-0000-0000FF450000}"/>
    <cellStyle name="Normal 4 3 4" xfId="15130" xr:uid="{00000000-0005-0000-0000-000000460000}"/>
    <cellStyle name="Normal 4 3 4 2" xfId="15131" xr:uid="{00000000-0005-0000-0000-000001460000}"/>
    <cellStyle name="Normal 4 3 4 2 2" xfId="15132" xr:uid="{00000000-0005-0000-0000-000002460000}"/>
    <cellStyle name="Normal 4 3 4 2 2 2" xfId="22396" xr:uid="{00000000-0005-0000-0000-000003460000}"/>
    <cellStyle name="Normal 4 3 4 2 3" xfId="22395" xr:uid="{00000000-0005-0000-0000-000004460000}"/>
    <cellStyle name="Normal 4 3 4 3" xfId="15133" xr:uid="{00000000-0005-0000-0000-000005460000}"/>
    <cellStyle name="Normal 4 3 4 3 2" xfId="22397" xr:uid="{00000000-0005-0000-0000-000006460000}"/>
    <cellStyle name="Normal 4 3 4 4" xfId="15134" xr:uid="{00000000-0005-0000-0000-000007460000}"/>
    <cellStyle name="Normal 4 3 4 4 2" xfId="22398" xr:uid="{00000000-0005-0000-0000-000008460000}"/>
    <cellStyle name="Normal 4 3 4 5" xfId="22394" xr:uid="{00000000-0005-0000-0000-000009460000}"/>
    <cellStyle name="Normal 4 3 5" xfId="15135" xr:uid="{00000000-0005-0000-0000-00000A460000}"/>
    <cellStyle name="Normal 4 3 5 2" xfId="15136" xr:uid="{00000000-0005-0000-0000-00000B460000}"/>
    <cellStyle name="Normal 4 3 5 2 2" xfId="15137" xr:uid="{00000000-0005-0000-0000-00000C460000}"/>
    <cellStyle name="Normal 4 3 5 2 2 2" xfId="15138" xr:uid="{00000000-0005-0000-0000-00000D460000}"/>
    <cellStyle name="Normal 4 3 5 2 2 2 2" xfId="22402" xr:uid="{00000000-0005-0000-0000-00000E460000}"/>
    <cellStyle name="Normal 4 3 5 2 2 3" xfId="22401" xr:uid="{00000000-0005-0000-0000-00000F460000}"/>
    <cellStyle name="Normal 4 3 5 2 3" xfId="15139" xr:uid="{00000000-0005-0000-0000-000010460000}"/>
    <cellStyle name="Normal 4 3 5 2 3 2" xfId="22403" xr:uid="{00000000-0005-0000-0000-000011460000}"/>
    <cellStyle name="Normal 4 3 5 2 4" xfId="15140" xr:uid="{00000000-0005-0000-0000-000012460000}"/>
    <cellStyle name="Normal 4 3 5 2 4 2" xfId="22404" xr:uid="{00000000-0005-0000-0000-000013460000}"/>
    <cellStyle name="Normal 4 3 5 2 5" xfId="22400" xr:uid="{00000000-0005-0000-0000-000014460000}"/>
    <cellStyle name="Normal 4 3 5 3" xfId="15141" xr:uid="{00000000-0005-0000-0000-000015460000}"/>
    <cellStyle name="Normal 4 3 5 3 2" xfId="15142" xr:uid="{00000000-0005-0000-0000-000016460000}"/>
    <cellStyle name="Normal 4 3 5 3 2 2" xfId="22406" xr:uid="{00000000-0005-0000-0000-000017460000}"/>
    <cellStyle name="Normal 4 3 5 3 3" xfId="22405" xr:uid="{00000000-0005-0000-0000-000018460000}"/>
    <cellStyle name="Normal 4 3 5 4" xfId="15143" xr:uid="{00000000-0005-0000-0000-000019460000}"/>
    <cellStyle name="Normal 4 3 5 4 2" xfId="22407" xr:uid="{00000000-0005-0000-0000-00001A460000}"/>
    <cellStyle name="Normal 4 3 5 5" xfId="15144" xr:uid="{00000000-0005-0000-0000-00001B460000}"/>
    <cellStyle name="Normal 4 3 5 5 2" xfId="22408" xr:uid="{00000000-0005-0000-0000-00001C460000}"/>
    <cellStyle name="Normal 4 3 5 6" xfId="22399" xr:uid="{00000000-0005-0000-0000-00001D460000}"/>
    <cellStyle name="Normal 4 3 6" xfId="15145" xr:uid="{00000000-0005-0000-0000-00001E460000}"/>
    <cellStyle name="Normal 4 3 6 2" xfId="15146" xr:uid="{00000000-0005-0000-0000-00001F460000}"/>
    <cellStyle name="Normal 4 3 6 2 2" xfId="22410" xr:uid="{00000000-0005-0000-0000-000020460000}"/>
    <cellStyle name="Normal 4 3 6 3" xfId="15147" xr:uid="{00000000-0005-0000-0000-000021460000}"/>
    <cellStyle name="Normal 4 3 6 4" xfId="22409" xr:uid="{00000000-0005-0000-0000-000022460000}"/>
    <cellStyle name="Normal 4 3 7" xfId="15148" xr:uid="{00000000-0005-0000-0000-000023460000}"/>
    <cellStyle name="Normal 4 3 7 2" xfId="15149" xr:uid="{00000000-0005-0000-0000-000024460000}"/>
    <cellStyle name="Normal 4 3 7 3" xfId="15150" xr:uid="{00000000-0005-0000-0000-000025460000}"/>
    <cellStyle name="Normal 4 3 7 4" xfId="15151" xr:uid="{00000000-0005-0000-0000-000026460000}"/>
    <cellStyle name="Normal 4 3 7 5" xfId="22411" xr:uid="{00000000-0005-0000-0000-000027460000}"/>
    <cellStyle name="Normal 4 3 8" xfId="15152" xr:uid="{00000000-0005-0000-0000-000028460000}"/>
    <cellStyle name="Normal 4 3 8 2" xfId="15153" xr:uid="{00000000-0005-0000-0000-000029460000}"/>
    <cellStyle name="Normal 4 3 8 3" xfId="22412" xr:uid="{00000000-0005-0000-0000-00002A460000}"/>
    <cellStyle name="Normal 4 3 9" xfId="15154" xr:uid="{00000000-0005-0000-0000-00002B460000}"/>
    <cellStyle name="Normal 4 3 9 2" xfId="15155" xr:uid="{00000000-0005-0000-0000-00002C460000}"/>
    <cellStyle name="Normal 4 3 9 3" xfId="22413" xr:uid="{00000000-0005-0000-0000-00002D460000}"/>
    <cellStyle name="Normal 4 4" xfId="15156" xr:uid="{00000000-0005-0000-0000-00002E460000}"/>
    <cellStyle name="Normal 4 4 2" xfId="15157" xr:uid="{00000000-0005-0000-0000-00002F460000}"/>
    <cellStyle name="Normal 4 4 2 2" xfId="15158" xr:uid="{00000000-0005-0000-0000-000030460000}"/>
    <cellStyle name="Normal 4 4 2 2 2" xfId="22415" xr:uid="{00000000-0005-0000-0000-000031460000}"/>
    <cellStyle name="Normal 4 4 2 3" xfId="15159" xr:uid="{00000000-0005-0000-0000-000032460000}"/>
    <cellStyle name="Normal 4 4 2 3 2" xfId="22416" xr:uid="{00000000-0005-0000-0000-000033460000}"/>
    <cellStyle name="Normal 4 4 2 4" xfId="15160" xr:uid="{00000000-0005-0000-0000-000034460000}"/>
    <cellStyle name="Normal 4 4 2 5" xfId="15161" xr:uid="{00000000-0005-0000-0000-000035460000}"/>
    <cellStyle name="Normal 4 4 2 6" xfId="22414" xr:uid="{00000000-0005-0000-0000-000036460000}"/>
    <cellStyle name="Normal 4 4 3" xfId="15162" xr:uid="{00000000-0005-0000-0000-000037460000}"/>
    <cellStyle name="Normal 4 4 3 2" xfId="15163" xr:uid="{00000000-0005-0000-0000-000038460000}"/>
    <cellStyle name="Normal 4 4 3 2 2" xfId="22418" xr:uid="{00000000-0005-0000-0000-000039460000}"/>
    <cellStyle name="Normal 4 4 3 3" xfId="22417" xr:uid="{00000000-0005-0000-0000-00003A460000}"/>
    <cellStyle name="Normal 4 4 4" xfId="15164" xr:uid="{00000000-0005-0000-0000-00003B460000}"/>
    <cellStyle name="Normal 4 4 4 2" xfId="15165" xr:uid="{00000000-0005-0000-0000-00003C460000}"/>
    <cellStyle name="Normal 4 4 4 2 2" xfId="22420" xr:uid="{00000000-0005-0000-0000-00003D460000}"/>
    <cellStyle name="Normal 4 4 4 3" xfId="22419" xr:uid="{00000000-0005-0000-0000-00003E460000}"/>
    <cellStyle name="Normal 4 4 5" xfId="15166" xr:uid="{00000000-0005-0000-0000-00003F460000}"/>
    <cellStyle name="Normal 4 4 5 2" xfId="15167" xr:uid="{00000000-0005-0000-0000-000040460000}"/>
    <cellStyle name="Normal 4 4 5 2 2" xfId="15168" xr:uid="{00000000-0005-0000-0000-000041460000}"/>
    <cellStyle name="Normal 4 4 5 2 2 2" xfId="15169" xr:uid="{00000000-0005-0000-0000-000042460000}"/>
    <cellStyle name="Normal 4 4 5 2 2 2 2" xfId="22424" xr:uid="{00000000-0005-0000-0000-000043460000}"/>
    <cellStyle name="Normal 4 4 5 2 2 3" xfId="22423" xr:uid="{00000000-0005-0000-0000-000044460000}"/>
    <cellStyle name="Normal 4 4 5 2 3" xfId="15170" xr:uid="{00000000-0005-0000-0000-000045460000}"/>
    <cellStyle name="Normal 4 4 5 2 3 2" xfId="22425" xr:uid="{00000000-0005-0000-0000-000046460000}"/>
    <cellStyle name="Normal 4 4 5 2 4" xfId="22422" xr:uid="{00000000-0005-0000-0000-000047460000}"/>
    <cellStyle name="Normal 4 4 5 3" xfId="15171" xr:uid="{00000000-0005-0000-0000-000048460000}"/>
    <cellStyle name="Normal 4 4 5 3 2" xfId="15172" xr:uid="{00000000-0005-0000-0000-000049460000}"/>
    <cellStyle name="Normal 4 4 5 3 2 2" xfId="22427" xr:uid="{00000000-0005-0000-0000-00004A460000}"/>
    <cellStyle name="Normal 4 4 5 3 3" xfId="22426" xr:uid="{00000000-0005-0000-0000-00004B460000}"/>
    <cellStyle name="Normal 4 4 5 4" xfId="15173" xr:uid="{00000000-0005-0000-0000-00004C460000}"/>
    <cellStyle name="Normal 4 4 5 4 2" xfId="22428" xr:uid="{00000000-0005-0000-0000-00004D460000}"/>
    <cellStyle name="Normal 4 4 5 5" xfId="15174" xr:uid="{00000000-0005-0000-0000-00004E460000}"/>
    <cellStyle name="Normal 4 4 5 5 2" xfId="22429" xr:uid="{00000000-0005-0000-0000-00004F460000}"/>
    <cellStyle name="Normal 4 4 5 6" xfId="15175" xr:uid="{00000000-0005-0000-0000-000050460000}"/>
    <cellStyle name="Normal 4 4 5 7" xfId="22421" xr:uid="{00000000-0005-0000-0000-000051460000}"/>
    <cellStyle name="Normal 4 4 6" xfId="15176" xr:uid="{00000000-0005-0000-0000-000052460000}"/>
    <cellStyle name="Normal 4 4 6 2" xfId="15177" xr:uid="{00000000-0005-0000-0000-000053460000}"/>
    <cellStyle name="Normal 4 4 6 3" xfId="22430" xr:uid="{00000000-0005-0000-0000-000054460000}"/>
    <cellStyle name="Normal 4 4 7" xfId="15178" xr:uid="{00000000-0005-0000-0000-000055460000}"/>
    <cellStyle name="Normal 4 4 7 2" xfId="22431" xr:uid="{00000000-0005-0000-0000-000056460000}"/>
    <cellStyle name="Normal 4 4 8" xfId="15179" xr:uid="{00000000-0005-0000-0000-000057460000}"/>
    <cellStyle name="Normal 4 4 8 2" xfId="22432" xr:uid="{00000000-0005-0000-0000-000058460000}"/>
    <cellStyle name="Normal 4 5" xfId="15180" xr:uid="{00000000-0005-0000-0000-000059460000}"/>
    <cellStyle name="Normal 4 5 10" xfId="15181" xr:uid="{00000000-0005-0000-0000-00005A460000}"/>
    <cellStyle name="Normal 4 5 10 2" xfId="22433" xr:uid="{00000000-0005-0000-0000-00005B460000}"/>
    <cellStyle name="Normal 4 5 11" xfId="15182" xr:uid="{00000000-0005-0000-0000-00005C460000}"/>
    <cellStyle name="Normal 4 5 11 2" xfId="22434" xr:uid="{00000000-0005-0000-0000-00005D460000}"/>
    <cellStyle name="Normal 4 5 12" xfId="15183" xr:uid="{00000000-0005-0000-0000-00005E460000}"/>
    <cellStyle name="Normal 4 5 2" xfId="15184" xr:uid="{00000000-0005-0000-0000-00005F460000}"/>
    <cellStyle name="Normal 4 5 2 10" xfId="22435" xr:uid="{00000000-0005-0000-0000-000060460000}"/>
    <cellStyle name="Normal 4 5 2 2" xfId="15185" xr:uid="{00000000-0005-0000-0000-000061460000}"/>
    <cellStyle name="Normal 4 5 2 2 2" xfId="15186" xr:uid="{00000000-0005-0000-0000-000062460000}"/>
    <cellStyle name="Normal 4 5 2 2 2 2" xfId="15187" xr:uid="{00000000-0005-0000-0000-000063460000}"/>
    <cellStyle name="Normal 4 5 2 2 2 2 2" xfId="22438" xr:uid="{00000000-0005-0000-0000-000064460000}"/>
    <cellStyle name="Normal 4 5 2 2 2 3" xfId="15188" xr:uid="{00000000-0005-0000-0000-000065460000}"/>
    <cellStyle name="Normal 4 5 2 2 2 3 2" xfId="22439" xr:uid="{00000000-0005-0000-0000-000066460000}"/>
    <cellStyle name="Normal 4 5 2 2 2 4" xfId="22437" xr:uid="{00000000-0005-0000-0000-000067460000}"/>
    <cellStyle name="Normal 4 5 2 2 3" xfId="15189" xr:uid="{00000000-0005-0000-0000-000068460000}"/>
    <cellStyle name="Normal 4 5 2 2 3 2" xfId="15190" xr:uid="{00000000-0005-0000-0000-000069460000}"/>
    <cellStyle name="Normal 4 5 2 2 3 2 2" xfId="22441" xr:uid="{00000000-0005-0000-0000-00006A460000}"/>
    <cellStyle name="Normal 4 5 2 2 3 3" xfId="22440" xr:uid="{00000000-0005-0000-0000-00006B460000}"/>
    <cellStyle name="Normal 4 5 2 2 4" xfId="15191" xr:uid="{00000000-0005-0000-0000-00006C460000}"/>
    <cellStyle name="Normal 4 5 2 2 4 2" xfId="22442" xr:uid="{00000000-0005-0000-0000-00006D460000}"/>
    <cellStyle name="Normal 4 5 2 2 5" xfId="15192" xr:uid="{00000000-0005-0000-0000-00006E460000}"/>
    <cellStyle name="Normal 4 5 2 2 6" xfId="22436" xr:uid="{00000000-0005-0000-0000-00006F460000}"/>
    <cellStyle name="Normal 4 5 2 3" xfId="15193" xr:uid="{00000000-0005-0000-0000-000070460000}"/>
    <cellStyle name="Normal 4 5 2 3 2" xfId="15194" xr:uid="{00000000-0005-0000-0000-000071460000}"/>
    <cellStyle name="Normal 4 5 2 3 2 2" xfId="15195" xr:uid="{00000000-0005-0000-0000-000072460000}"/>
    <cellStyle name="Normal 4 5 2 3 2 2 2" xfId="22445" xr:uid="{00000000-0005-0000-0000-000073460000}"/>
    <cellStyle name="Normal 4 5 2 3 2 3" xfId="22444" xr:uid="{00000000-0005-0000-0000-000074460000}"/>
    <cellStyle name="Normal 4 5 2 3 3" xfId="15196" xr:uid="{00000000-0005-0000-0000-000075460000}"/>
    <cellStyle name="Normal 4 5 2 3 3 2" xfId="22446" xr:uid="{00000000-0005-0000-0000-000076460000}"/>
    <cellStyle name="Normal 4 5 2 3 4" xfId="15197" xr:uid="{00000000-0005-0000-0000-000077460000}"/>
    <cellStyle name="Normal 4 5 2 3 5" xfId="22443" xr:uid="{00000000-0005-0000-0000-000078460000}"/>
    <cellStyle name="Normal 4 5 2 4" xfId="15198" xr:uid="{00000000-0005-0000-0000-000079460000}"/>
    <cellStyle name="Normal 4 5 2 4 2" xfId="15199" xr:uid="{00000000-0005-0000-0000-00007A460000}"/>
    <cellStyle name="Normal 4 5 2 4 2 2" xfId="22448" xr:uid="{00000000-0005-0000-0000-00007B460000}"/>
    <cellStyle name="Normal 4 5 2 4 3" xfId="22447" xr:uid="{00000000-0005-0000-0000-00007C460000}"/>
    <cellStyle name="Normal 4 5 2 5" xfId="15200" xr:uid="{00000000-0005-0000-0000-00007D460000}"/>
    <cellStyle name="Normal 4 5 2 5 2" xfId="22449" xr:uid="{00000000-0005-0000-0000-00007E460000}"/>
    <cellStyle name="Normal 4 5 2 6" xfId="15201" xr:uid="{00000000-0005-0000-0000-00007F460000}"/>
    <cellStyle name="Normal 4 5 2 6 2" xfId="22450" xr:uid="{00000000-0005-0000-0000-000080460000}"/>
    <cellStyle name="Normal 4 5 2 7" xfId="15202" xr:uid="{00000000-0005-0000-0000-000081460000}"/>
    <cellStyle name="Normal 4 5 2 7 2" xfId="22451" xr:uid="{00000000-0005-0000-0000-000082460000}"/>
    <cellStyle name="Normal 4 5 2 8" xfId="15203" xr:uid="{00000000-0005-0000-0000-000083460000}"/>
    <cellStyle name="Normal 4 5 2 8 2" xfId="22452" xr:uid="{00000000-0005-0000-0000-000084460000}"/>
    <cellStyle name="Normal 4 5 2 9" xfId="15204" xr:uid="{00000000-0005-0000-0000-000085460000}"/>
    <cellStyle name="Normal 4 5 3" xfId="15205" xr:uid="{00000000-0005-0000-0000-000086460000}"/>
    <cellStyle name="Normal 4 5 3 2" xfId="15206" xr:uid="{00000000-0005-0000-0000-000087460000}"/>
    <cellStyle name="Normal 4 5 3 2 2" xfId="15207" xr:uid="{00000000-0005-0000-0000-000088460000}"/>
    <cellStyle name="Normal 4 5 3 2 2 2" xfId="22455" xr:uid="{00000000-0005-0000-0000-000089460000}"/>
    <cellStyle name="Normal 4 5 3 2 3" xfId="15208" xr:uid="{00000000-0005-0000-0000-00008A460000}"/>
    <cellStyle name="Normal 4 5 3 2 3 2" xfId="22456" xr:uid="{00000000-0005-0000-0000-00008B460000}"/>
    <cellStyle name="Normal 4 5 3 2 4" xfId="15209" xr:uid="{00000000-0005-0000-0000-00008C460000}"/>
    <cellStyle name="Normal 4 5 3 2 5" xfId="22454" xr:uid="{00000000-0005-0000-0000-00008D460000}"/>
    <cellStyle name="Normal 4 5 3 3" xfId="15210" xr:uid="{00000000-0005-0000-0000-00008E460000}"/>
    <cellStyle name="Normal 4 5 3 3 2" xfId="15211" xr:uid="{00000000-0005-0000-0000-00008F460000}"/>
    <cellStyle name="Normal 4 5 3 3 2 2" xfId="22458" xr:uid="{00000000-0005-0000-0000-000090460000}"/>
    <cellStyle name="Normal 4 5 3 3 3" xfId="15212" xr:uid="{00000000-0005-0000-0000-000091460000}"/>
    <cellStyle name="Normal 4 5 3 3 4" xfId="22457" xr:uid="{00000000-0005-0000-0000-000092460000}"/>
    <cellStyle name="Normal 4 5 3 4" xfId="15213" xr:uid="{00000000-0005-0000-0000-000093460000}"/>
    <cellStyle name="Normal 4 5 3 4 2" xfId="22459" xr:uid="{00000000-0005-0000-0000-000094460000}"/>
    <cellStyle name="Normal 4 5 3 5" xfId="15214" xr:uid="{00000000-0005-0000-0000-000095460000}"/>
    <cellStyle name="Normal 4 5 3 5 2" xfId="22460" xr:uid="{00000000-0005-0000-0000-000096460000}"/>
    <cellStyle name="Normal 4 5 3 6" xfId="15215" xr:uid="{00000000-0005-0000-0000-000097460000}"/>
    <cellStyle name="Normal 4 5 3 7" xfId="22453" xr:uid="{00000000-0005-0000-0000-000098460000}"/>
    <cellStyle name="Normal 4 5 4" xfId="15216" xr:uid="{00000000-0005-0000-0000-000099460000}"/>
    <cellStyle name="Normal 4 5 4 2" xfId="15217" xr:uid="{00000000-0005-0000-0000-00009A460000}"/>
    <cellStyle name="Normal 4 5 4 2 2" xfId="15218" xr:uid="{00000000-0005-0000-0000-00009B460000}"/>
    <cellStyle name="Normal 4 5 4 2 2 2" xfId="22463" xr:uid="{00000000-0005-0000-0000-00009C460000}"/>
    <cellStyle name="Normal 4 5 4 2 3" xfId="22462" xr:uid="{00000000-0005-0000-0000-00009D460000}"/>
    <cellStyle name="Normal 4 5 4 3" xfId="15219" xr:uid="{00000000-0005-0000-0000-00009E460000}"/>
    <cellStyle name="Normal 4 5 4 3 2" xfId="22464" xr:uid="{00000000-0005-0000-0000-00009F460000}"/>
    <cellStyle name="Normal 4 5 4 4" xfId="15220" xr:uid="{00000000-0005-0000-0000-0000A0460000}"/>
    <cellStyle name="Normal 4 5 4 4 2" xfId="22465" xr:uid="{00000000-0005-0000-0000-0000A1460000}"/>
    <cellStyle name="Normal 4 5 4 5" xfId="15221" xr:uid="{00000000-0005-0000-0000-0000A2460000}"/>
    <cellStyle name="Normal 4 5 4 6" xfId="22461" xr:uid="{00000000-0005-0000-0000-0000A3460000}"/>
    <cellStyle name="Normal 4 5 5" xfId="15222" xr:uid="{00000000-0005-0000-0000-0000A4460000}"/>
    <cellStyle name="Normal 4 5 5 2" xfId="15223" xr:uid="{00000000-0005-0000-0000-0000A5460000}"/>
    <cellStyle name="Normal 4 5 5 2 2" xfId="15224" xr:uid="{00000000-0005-0000-0000-0000A6460000}"/>
    <cellStyle name="Normal 4 5 5 2 2 2" xfId="15225" xr:uid="{00000000-0005-0000-0000-0000A7460000}"/>
    <cellStyle name="Normal 4 5 5 2 2 2 2" xfId="22469" xr:uid="{00000000-0005-0000-0000-0000A8460000}"/>
    <cellStyle name="Normal 4 5 5 2 2 3" xfId="22468" xr:uid="{00000000-0005-0000-0000-0000A9460000}"/>
    <cellStyle name="Normal 4 5 5 2 3" xfId="15226" xr:uid="{00000000-0005-0000-0000-0000AA460000}"/>
    <cellStyle name="Normal 4 5 5 2 3 2" xfId="22470" xr:uid="{00000000-0005-0000-0000-0000AB460000}"/>
    <cellStyle name="Normal 4 5 5 2 4" xfId="15227" xr:uid="{00000000-0005-0000-0000-0000AC460000}"/>
    <cellStyle name="Normal 4 5 5 2 4 2" xfId="22471" xr:uid="{00000000-0005-0000-0000-0000AD460000}"/>
    <cellStyle name="Normal 4 5 5 2 5" xfId="22467" xr:uid="{00000000-0005-0000-0000-0000AE460000}"/>
    <cellStyle name="Normal 4 5 5 3" xfId="15228" xr:uid="{00000000-0005-0000-0000-0000AF460000}"/>
    <cellStyle name="Normal 4 5 5 3 2" xfId="15229" xr:uid="{00000000-0005-0000-0000-0000B0460000}"/>
    <cellStyle name="Normal 4 5 5 3 2 2" xfId="22473" xr:uid="{00000000-0005-0000-0000-0000B1460000}"/>
    <cellStyle name="Normal 4 5 5 3 3" xfId="22472" xr:uid="{00000000-0005-0000-0000-0000B2460000}"/>
    <cellStyle name="Normal 4 5 5 4" xfId="15230" xr:uid="{00000000-0005-0000-0000-0000B3460000}"/>
    <cellStyle name="Normal 4 5 5 4 2" xfId="22474" xr:uid="{00000000-0005-0000-0000-0000B4460000}"/>
    <cellStyle name="Normal 4 5 5 5" xfId="15231" xr:uid="{00000000-0005-0000-0000-0000B5460000}"/>
    <cellStyle name="Normal 4 5 5 5 2" xfId="22475" xr:uid="{00000000-0005-0000-0000-0000B6460000}"/>
    <cellStyle name="Normal 4 5 5 6" xfId="15232" xr:uid="{00000000-0005-0000-0000-0000B7460000}"/>
    <cellStyle name="Normal 4 5 5 7" xfId="22466" xr:uid="{00000000-0005-0000-0000-0000B8460000}"/>
    <cellStyle name="Normal 4 5 6" xfId="15233" xr:uid="{00000000-0005-0000-0000-0000B9460000}"/>
    <cellStyle name="Normal 4 5 6 2" xfId="22476" xr:uid="{00000000-0005-0000-0000-0000BA460000}"/>
    <cellStyle name="Normal 4 5 7" xfId="15234" xr:uid="{00000000-0005-0000-0000-0000BB460000}"/>
    <cellStyle name="Normal 4 5 7 2" xfId="22477" xr:uid="{00000000-0005-0000-0000-0000BC460000}"/>
    <cellStyle name="Normal 4 5 8" xfId="15235" xr:uid="{00000000-0005-0000-0000-0000BD460000}"/>
    <cellStyle name="Normal 4 5 8 2" xfId="22478" xr:uid="{00000000-0005-0000-0000-0000BE460000}"/>
    <cellStyle name="Normal 4 5 9" xfId="15236" xr:uid="{00000000-0005-0000-0000-0000BF460000}"/>
    <cellStyle name="Normal 4 5 9 2" xfId="22479" xr:uid="{00000000-0005-0000-0000-0000C0460000}"/>
    <cellStyle name="Normal 4 6" xfId="15237" xr:uid="{00000000-0005-0000-0000-0000C1460000}"/>
    <cellStyle name="Normal 4 6 2" xfId="15238" xr:uid="{00000000-0005-0000-0000-0000C2460000}"/>
    <cellStyle name="Normal 4 6 2 2" xfId="15239" xr:uid="{00000000-0005-0000-0000-0000C3460000}"/>
    <cellStyle name="Normal 4 6 2 2 2" xfId="22481" xr:uid="{00000000-0005-0000-0000-0000C4460000}"/>
    <cellStyle name="Normal 4 6 2 3" xfId="15240" xr:uid="{00000000-0005-0000-0000-0000C5460000}"/>
    <cellStyle name="Normal 4 6 2 4" xfId="22480" xr:uid="{00000000-0005-0000-0000-0000C6460000}"/>
    <cellStyle name="Normal 4 6 3" xfId="15241" xr:uid="{00000000-0005-0000-0000-0000C7460000}"/>
    <cellStyle name="Normal 4 6 3 2" xfId="15242" xr:uid="{00000000-0005-0000-0000-0000C8460000}"/>
    <cellStyle name="Normal 4 6 3 2 2" xfId="22483" xr:uid="{00000000-0005-0000-0000-0000C9460000}"/>
    <cellStyle name="Normal 4 6 3 3" xfId="15243" xr:uid="{00000000-0005-0000-0000-0000CA460000}"/>
    <cellStyle name="Normal 4 6 3 4" xfId="22482" xr:uid="{00000000-0005-0000-0000-0000CB460000}"/>
    <cellStyle name="Normal 4 6 4" xfId="15244" xr:uid="{00000000-0005-0000-0000-0000CC460000}"/>
    <cellStyle name="Normal 4 6 4 2" xfId="15245" xr:uid="{00000000-0005-0000-0000-0000CD460000}"/>
    <cellStyle name="Normal 4 6 4 2 2" xfId="22485" xr:uid="{00000000-0005-0000-0000-0000CE460000}"/>
    <cellStyle name="Normal 4 6 4 3" xfId="22484" xr:uid="{00000000-0005-0000-0000-0000CF460000}"/>
    <cellStyle name="Normal 4 6 5" xfId="15246" xr:uid="{00000000-0005-0000-0000-0000D0460000}"/>
    <cellStyle name="Normal 4 6 5 2" xfId="15247" xr:uid="{00000000-0005-0000-0000-0000D1460000}"/>
    <cellStyle name="Normal 4 6 5 2 2" xfId="15248" xr:uid="{00000000-0005-0000-0000-0000D2460000}"/>
    <cellStyle name="Normal 4 6 5 2 2 2" xfId="15249" xr:uid="{00000000-0005-0000-0000-0000D3460000}"/>
    <cellStyle name="Normal 4 6 5 2 2 2 2" xfId="22489" xr:uid="{00000000-0005-0000-0000-0000D4460000}"/>
    <cellStyle name="Normal 4 6 5 2 2 3" xfId="22488" xr:uid="{00000000-0005-0000-0000-0000D5460000}"/>
    <cellStyle name="Normal 4 6 5 2 3" xfId="15250" xr:uid="{00000000-0005-0000-0000-0000D6460000}"/>
    <cellStyle name="Normal 4 6 5 2 3 2" xfId="22490" xr:uid="{00000000-0005-0000-0000-0000D7460000}"/>
    <cellStyle name="Normal 4 6 5 2 4" xfId="22487" xr:uid="{00000000-0005-0000-0000-0000D8460000}"/>
    <cellStyle name="Normal 4 6 5 3" xfId="15251" xr:uid="{00000000-0005-0000-0000-0000D9460000}"/>
    <cellStyle name="Normal 4 6 5 3 2" xfId="15252" xr:uid="{00000000-0005-0000-0000-0000DA460000}"/>
    <cellStyle name="Normal 4 6 5 3 2 2" xfId="22492" xr:uid="{00000000-0005-0000-0000-0000DB460000}"/>
    <cellStyle name="Normal 4 6 5 3 3" xfId="22491" xr:uid="{00000000-0005-0000-0000-0000DC460000}"/>
    <cellStyle name="Normal 4 6 5 4" xfId="15253" xr:uid="{00000000-0005-0000-0000-0000DD460000}"/>
    <cellStyle name="Normal 4 6 5 4 2" xfId="22493" xr:uid="{00000000-0005-0000-0000-0000DE460000}"/>
    <cellStyle name="Normal 4 6 5 5" xfId="15254" xr:uid="{00000000-0005-0000-0000-0000DF460000}"/>
    <cellStyle name="Normal 4 6 5 5 2" xfId="22494" xr:uid="{00000000-0005-0000-0000-0000E0460000}"/>
    <cellStyle name="Normal 4 6 5 6" xfId="22486" xr:uid="{00000000-0005-0000-0000-0000E1460000}"/>
    <cellStyle name="Normal 4 6 6" xfId="15255" xr:uid="{00000000-0005-0000-0000-0000E2460000}"/>
    <cellStyle name="Normal 4 6 6 2" xfId="22495" xr:uid="{00000000-0005-0000-0000-0000E3460000}"/>
    <cellStyle name="Normal 4 6 7" xfId="15256" xr:uid="{00000000-0005-0000-0000-0000E4460000}"/>
    <cellStyle name="Normal 4 6 7 2" xfId="22496" xr:uid="{00000000-0005-0000-0000-0000E5460000}"/>
    <cellStyle name="Normal 4 6 8" xfId="15257" xr:uid="{00000000-0005-0000-0000-0000E6460000}"/>
    <cellStyle name="Normal 4 6 8 2" xfId="22497" xr:uid="{00000000-0005-0000-0000-0000E7460000}"/>
    <cellStyle name="Normal 4 6 9" xfId="15258" xr:uid="{00000000-0005-0000-0000-0000E8460000}"/>
    <cellStyle name="Normal 4 7" xfId="15259" xr:uid="{00000000-0005-0000-0000-0000E9460000}"/>
    <cellStyle name="Normal 4 7 10" xfId="15260" xr:uid="{00000000-0005-0000-0000-0000EA460000}"/>
    <cellStyle name="Normal 4 7 10 2" xfId="22498" xr:uid="{00000000-0005-0000-0000-0000EB460000}"/>
    <cellStyle name="Normal 4 7 11" xfId="15261" xr:uid="{00000000-0005-0000-0000-0000EC460000}"/>
    <cellStyle name="Normal 4 7 11 2" xfId="22499" xr:uid="{00000000-0005-0000-0000-0000ED460000}"/>
    <cellStyle name="Normal 4 7 12" xfId="15262" xr:uid="{00000000-0005-0000-0000-0000EE460000}"/>
    <cellStyle name="Normal 4 7 13" xfId="15263" xr:uid="{00000000-0005-0000-0000-0000EF460000}"/>
    <cellStyle name="Normal 4 7 2" xfId="15264" xr:uid="{00000000-0005-0000-0000-0000F0460000}"/>
    <cellStyle name="Normal 4 7 2 2" xfId="15265" xr:uid="{00000000-0005-0000-0000-0000F1460000}"/>
    <cellStyle name="Normal 4 7 2 2 2" xfId="15266" xr:uid="{00000000-0005-0000-0000-0000F2460000}"/>
    <cellStyle name="Normal 4 7 2 2 2 2" xfId="15267" xr:uid="{00000000-0005-0000-0000-0000F3460000}"/>
    <cellStyle name="Normal 4 7 2 2 2 2 2" xfId="22503" xr:uid="{00000000-0005-0000-0000-0000F4460000}"/>
    <cellStyle name="Normal 4 7 2 2 2 3" xfId="15268" xr:uid="{00000000-0005-0000-0000-0000F5460000}"/>
    <cellStyle name="Normal 4 7 2 2 2 3 2" xfId="22504" xr:uid="{00000000-0005-0000-0000-0000F6460000}"/>
    <cellStyle name="Normal 4 7 2 2 2 4" xfId="22502" xr:uid="{00000000-0005-0000-0000-0000F7460000}"/>
    <cellStyle name="Normal 4 7 2 2 3" xfId="15269" xr:uid="{00000000-0005-0000-0000-0000F8460000}"/>
    <cellStyle name="Normal 4 7 2 2 3 2" xfId="15270" xr:uid="{00000000-0005-0000-0000-0000F9460000}"/>
    <cellStyle name="Normal 4 7 2 2 3 2 2" xfId="22506" xr:uid="{00000000-0005-0000-0000-0000FA460000}"/>
    <cellStyle name="Normal 4 7 2 2 3 3" xfId="22505" xr:uid="{00000000-0005-0000-0000-0000FB460000}"/>
    <cellStyle name="Normal 4 7 2 2 4" xfId="15271" xr:uid="{00000000-0005-0000-0000-0000FC460000}"/>
    <cellStyle name="Normal 4 7 2 2 4 2" xfId="22507" xr:uid="{00000000-0005-0000-0000-0000FD460000}"/>
    <cellStyle name="Normal 4 7 2 2 5" xfId="22501" xr:uid="{00000000-0005-0000-0000-0000FE460000}"/>
    <cellStyle name="Normal 4 7 2 3" xfId="15272" xr:uid="{00000000-0005-0000-0000-0000FF460000}"/>
    <cellStyle name="Normal 4 7 2 3 2" xfId="15273" xr:uid="{00000000-0005-0000-0000-000000470000}"/>
    <cellStyle name="Normal 4 7 2 3 2 2" xfId="15274" xr:uid="{00000000-0005-0000-0000-000001470000}"/>
    <cellStyle name="Normal 4 7 2 3 2 2 2" xfId="22510" xr:uid="{00000000-0005-0000-0000-000002470000}"/>
    <cellStyle name="Normal 4 7 2 3 2 3" xfId="22509" xr:uid="{00000000-0005-0000-0000-000003470000}"/>
    <cellStyle name="Normal 4 7 2 3 3" xfId="15275" xr:uid="{00000000-0005-0000-0000-000004470000}"/>
    <cellStyle name="Normal 4 7 2 3 3 2" xfId="22511" xr:uid="{00000000-0005-0000-0000-000005470000}"/>
    <cellStyle name="Normal 4 7 2 3 4" xfId="22508" xr:uid="{00000000-0005-0000-0000-000006470000}"/>
    <cellStyle name="Normal 4 7 2 4" xfId="15276" xr:uid="{00000000-0005-0000-0000-000007470000}"/>
    <cellStyle name="Normal 4 7 2 4 2" xfId="15277" xr:uid="{00000000-0005-0000-0000-000008470000}"/>
    <cellStyle name="Normal 4 7 2 4 2 2" xfId="22513" xr:uid="{00000000-0005-0000-0000-000009470000}"/>
    <cellStyle name="Normal 4 7 2 4 3" xfId="22512" xr:uid="{00000000-0005-0000-0000-00000A470000}"/>
    <cellStyle name="Normal 4 7 2 5" xfId="15278" xr:uid="{00000000-0005-0000-0000-00000B470000}"/>
    <cellStyle name="Normal 4 7 2 5 2" xfId="22514" xr:uid="{00000000-0005-0000-0000-00000C470000}"/>
    <cellStyle name="Normal 4 7 2 6" xfId="15279" xr:uid="{00000000-0005-0000-0000-00000D470000}"/>
    <cellStyle name="Normal 4 7 2 6 2" xfId="22515" xr:uid="{00000000-0005-0000-0000-00000E470000}"/>
    <cellStyle name="Normal 4 7 2 7" xfId="15280" xr:uid="{00000000-0005-0000-0000-00000F470000}"/>
    <cellStyle name="Normal 4 7 2 7 2" xfId="22516" xr:uid="{00000000-0005-0000-0000-000010470000}"/>
    <cellStyle name="Normal 4 7 2 8" xfId="15281" xr:uid="{00000000-0005-0000-0000-000011470000}"/>
    <cellStyle name="Normal 4 7 2 8 2" xfId="22517" xr:uid="{00000000-0005-0000-0000-000012470000}"/>
    <cellStyle name="Normal 4 7 2 9" xfId="22500" xr:uid="{00000000-0005-0000-0000-000013470000}"/>
    <cellStyle name="Normal 4 7 3" xfId="15282" xr:uid="{00000000-0005-0000-0000-000014470000}"/>
    <cellStyle name="Normal 4 7 3 2" xfId="15283" xr:uid="{00000000-0005-0000-0000-000015470000}"/>
    <cellStyle name="Normal 4 7 3 2 2" xfId="15284" xr:uid="{00000000-0005-0000-0000-000016470000}"/>
    <cellStyle name="Normal 4 7 3 2 2 2" xfId="22520" xr:uid="{00000000-0005-0000-0000-000017470000}"/>
    <cellStyle name="Normal 4 7 3 2 3" xfId="15285" xr:uid="{00000000-0005-0000-0000-000018470000}"/>
    <cellStyle name="Normal 4 7 3 2 3 2" xfId="22521" xr:uid="{00000000-0005-0000-0000-000019470000}"/>
    <cellStyle name="Normal 4 7 3 2 4" xfId="22519" xr:uid="{00000000-0005-0000-0000-00001A470000}"/>
    <cellStyle name="Normal 4 7 3 3" xfId="15286" xr:uid="{00000000-0005-0000-0000-00001B470000}"/>
    <cellStyle name="Normal 4 7 3 3 2" xfId="15287" xr:uid="{00000000-0005-0000-0000-00001C470000}"/>
    <cellStyle name="Normal 4 7 3 3 2 2" xfId="22523" xr:uid="{00000000-0005-0000-0000-00001D470000}"/>
    <cellStyle name="Normal 4 7 3 3 3" xfId="22522" xr:uid="{00000000-0005-0000-0000-00001E470000}"/>
    <cellStyle name="Normal 4 7 3 4" xfId="15288" xr:uid="{00000000-0005-0000-0000-00001F470000}"/>
    <cellStyle name="Normal 4 7 3 4 2" xfId="22524" xr:uid="{00000000-0005-0000-0000-000020470000}"/>
    <cellStyle name="Normal 4 7 3 5" xfId="15289" xr:uid="{00000000-0005-0000-0000-000021470000}"/>
    <cellStyle name="Normal 4 7 3 5 2" xfId="22525" xr:uid="{00000000-0005-0000-0000-000022470000}"/>
    <cellStyle name="Normal 4 7 3 6" xfId="22518" xr:uid="{00000000-0005-0000-0000-000023470000}"/>
    <cellStyle name="Normal 4 7 4" xfId="15290" xr:uid="{00000000-0005-0000-0000-000024470000}"/>
    <cellStyle name="Normal 4 7 4 2" xfId="15291" xr:uid="{00000000-0005-0000-0000-000025470000}"/>
    <cellStyle name="Normal 4 7 4 2 2" xfId="15292" xr:uid="{00000000-0005-0000-0000-000026470000}"/>
    <cellStyle name="Normal 4 7 4 2 2 2" xfId="22528" xr:uid="{00000000-0005-0000-0000-000027470000}"/>
    <cellStyle name="Normal 4 7 4 2 3" xfId="22527" xr:uid="{00000000-0005-0000-0000-000028470000}"/>
    <cellStyle name="Normal 4 7 4 3" xfId="15293" xr:uid="{00000000-0005-0000-0000-000029470000}"/>
    <cellStyle name="Normal 4 7 4 3 2" xfId="22529" xr:uid="{00000000-0005-0000-0000-00002A470000}"/>
    <cellStyle name="Normal 4 7 4 4" xfId="15294" xr:uid="{00000000-0005-0000-0000-00002B470000}"/>
    <cellStyle name="Normal 4 7 4 4 2" xfId="22530" xr:uid="{00000000-0005-0000-0000-00002C470000}"/>
    <cellStyle name="Normal 4 7 4 5" xfId="22526" xr:uid="{00000000-0005-0000-0000-00002D470000}"/>
    <cellStyle name="Normal 4 7 5" xfId="15295" xr:uid="{00000000-0005-0000-0000-00002E470000}"/>
    <cellStyle name="Normal 4 7 5 2" xfId="15296" xr:uid="{00000000-0005-0000-0000-00002F470000}"/>
    <cellStyle name="Normal 4 7 5 2 2" xfId="15297" xr:uid="{00000000-0005-0000-0000-000030470000}"/>
    <cellStyle name="Normal 4 7 5 2 2 2" xfId="15298" xr:uid="{00000000-0005-0000-0000-000031470000}"/>
    <cellStyle name="Normal 4 7 5 2 2 2 2" xfId="22534" xr:uid="{00000000-0005-0000-0000-000032470000}"/>
    <cellStyle name="Normal 4 7 5 2 2 3" xfId="22533" xr:uid="{00000000-0005-0000-0000-000033470000}"/>
    <cellStyle name="Normal 4 7 5 2 3" xfId="15299" xr:uid="{00000000-0005-0000-0000-000034470000}"/>
    <cellStyle name="Normal 4 7 5 2 3 2" xfId="22535" xr:uid="{00000000-0005-0000-0000-000035470000}"/>
    <cellStyle name="Normal 4 7 5 2 4" xfId="15300" xr:uid="{00000000-0005-0000-0000-000036470000}"/>
    <cellStyle name="Normal 4 7 5 2 4 2" xfId="22536" xr:uid="{00000000-0005-0000-0000-000037470000}"/>
    <cellStyle name="Normal 4 7 5 2 5" xfId="22532" xr:uid="{00000000-0005-0000-0000-000038470000}"/>
    <cellStyle name="Normal 4 7 5 3" xfId="15301" xr:uid="{00000000-0005-0000-0000-000039470000}"/>
    <cellStyle name="Normal 4 7 5 3 2" xfId="15302" xr:uid="{00000000-0005-0000-0000-00003A470000}"/>
    <cellStyle name="Normal 4 7 5 3 2 2" xfId="22538" xr:uid="{00000000-0005-0000-0000-00003B470000}"/>
    <cellStyle name="Normal 4 7 5 3 3" xfId="22537" xr:uid="{00000000-0005-0000-0000-00003C470000}"/>
    <cellStyle name="Normal 4 7 5 4" xfId="15303" xr:uid="{00000000-0005-0000-0000-00003D470000}"/>
    <cellStyle name="Normal 4 7 5 4 2" xfId="22539" xr:uid="{00000000-0005-0000-0000-00003E470000}"/>
    <cellStyle name="Normal 4 7 5 5" xfId="15304" xr:uid="{00000000-0005-0000-0000-00003F470000}"/>
    <cellStyle name="Normal 4 7 5 5 2" xfId="22540" xr:uid="{00000000-0005-0000-0000-000040470000}"/>
    <cellStyle name="Normal 4 7 5 6" xfId="22531" xr:uid="{00000000-0005-0000-0000-000041470000}"/>
    <cellStyle name="Normal 4 7 6" xfId="15305" xr:uid="{00000000-0005-0000-0000-000042470000}"/>
    <cellStyle name="Normal 4 7 6 2" xfId="22541" xr:uid="{00000000-0005-0000-0000-000043470000}"/>
    <cellStyle name="Normal 4 7 7" xfId="15306" xr:uid="{00000000-0005-0000-0000-000044470000}"/>
    <cellStyle name="Normal 4 7 7 2" xfId="22542" xr:uid="{00000000-0005-0000-0000-000045470000}"/>
    <cellStyle name="Normal 4 7 8" xfId="15307" xr:uid="{00000000-0005-0000-0000-000046470000}"/>
    <cellStyle name="Normal 4 7 8 2" xfId="22543" xr:uid="{00000000-0005-0000-0000-000047470000}"/>
    <cellStyle name="Normal 4 7 9" xfId="15308" xr:uid="{00000000-0005-0000-0000-000048470000}"/>
    <cellStyle name="Normal 4 7 9 2" xfId="22544" xr:uid="{00000000-0005-0000-0000-000049470000}"/>
    <cellStyle name="Normal 4 8" xfId="15309" xr:uid="{00000000-0005-0000-0000-00004A470000}"/>
    <cellStyle name="Normal 4 8 10" xfId="15310" xr:uid="{00000000-0005-0000-0000-00004B470000}"/>
    <cellStyle name="Normal 4 8 10 2" xfId="22545" xr:uid="{00000000-0005-0000-0000-00004C470000}"/>
    <cellStyle name="Normal 4 8 11" xfId="15311" xr:uid="{00000000-0005-0000-0000-00004D470000}"/>
    <cellStyle name="Normal 4 8 2" xfId="15312" xr:uid="{00000000-0005-0000-0000-00004E470000}"/>
    <cellStyle name="Normal 4 8 2 2" xfId="15313" xr:uid="{00000000-0005-0000-0000-00004F470000}"/>
    <cellStyle name="Normal 4 8 2 2 2" xfId="15314" xr:uid="{00000000-0005-0000-0000-000050470000}"/>
    <cellStyle name="Normal 4 8 2 2 2 2" xfId="22548" xr:uid="{00000000-0005-0000-0000-000051470000}"/>
    <cellStyle name="Normal 4 8 2 2 3" xfId="15315" xr:uid="{00000000-0005-0000-0000-000052470000}"/>
    <cellStyle name="Normal 4 8 2 2 3 2" xfId="22549" xr:uid="{00000000-0005-0000-0000-000053470000}"/>
    <cellStyle name="Normal 4 8 2 2 4" xfId="22547" xr:uid="{00000000-0005-0000-0000-000054470000}"/>
    <cellStyle name="Normal 4 8 2 3" xfId="15316" xr:uid="{00000000-0005-0000-0000-000055470000}"/>
    <cellStyle name="Normal 4 8 2 3 2" xfId="15317" xr:uid="{00000000-0005-0000-0000-000056470000}"/>
    <cellStyle name="Normal 4 8 2 3 2 2" xfId="22551" xr:uid="{00000000-0005-0000-0000-000057470000}"/>
    <cellStyle name="Normal 4 8 2 3 3" xfId="22550" xr:uid="{00000000-0005-0000-0000-000058470000}"/>
    <cellStyle name="Normal 4 8 2 4" xfId="15318" xr:uid="{00000000-0005-0000-0000-000059470000}"/>
    <cellStyle name="Normal 4 8 2 4 2" xfId="22552" xr:uid="{00000000-0005-0000-0000-00005A470000}"/>
    <cellStyle name="Normal 4 8 2 5" xfId="15319" xr:uid="{00000000-0005-0000-0000-00005B470000}"/>
    <cellStyle name="Normal 4 8 2 5 2" xfId="22553" xr:uid="{00000000-0005-0000-0000-00005C470000}"/>
    <cellStyle name="Normal 4 8 2 6" xfId="15320" xr:uid="{00000000-0005-0000-0000-00005D470000}"/>
    <cellStyle name="Normal 4 8 2 6 2" xfId="22554" xr:uid="{00000000-0005-0000-0000-00005E470000}"/>
    <cellStyle name="Normal 4 8 2 7" xfId="15321" xr:uid="{00000000-0005-0000-0000-00005F470000}"/>
    <cellStyle name="Normal 4 8 2 7 2" xfId="22555" xr:uid="{00000000-0005-0000-0000-000060470000}"/>
    <cellStyle name="Normal 4 8 2 8" xfId="22546" xr:uid="{00000000-0005-0000-0000-000061470000}"/>
    <cellStyle name="Normal 4 8 3" xfId="15322" xr:uid="{00000000-0005-0000-0000-000062470000}"/>
    <cellStyle name="Normal 4 8 3 2" xfId="15323" xr:uid="{00000000-0005-0000-0000-000063470000}"/>
    <cellStyle name="Normal 4 8 3 2 2" xfId="15324" xr:uid="{00000000-0005-0000-0000-000064470000}"/>
    <cellStyle name="Normal 4 8 3 2 2 2" xfId="22558" xr:uid="{00000000-0005-0000-0000-000065470000}"/>
    <cellStyle name="Normal 4 8 3 2 3" xfId="22557" xr:uid="{00000000-0005-0000-0000-000066470000}"/>
    <cellStyle name="Normal 4 8 3 3" xfId="15325" xr:uid="{00000000-0005-0000-0000-000067470000}"/>
    <cellStyle name="Normal 4 8 3 3 2" xfId="22559" xr:uid="{00000000-0005-0000-0000-000068470000}"/>
    <cellStyle name="Normal 4 8 3 4" xfId="15326" xr:uid="{00000000-0005-0000-0000-000069470000}"/>
    <cellStyle name="Normal 4 8 3 4 2" xfId="22560" xr:uid="{00000000-0005-0000-0000-00006A470000}"/>
    <cellStyle name="Normal 4 8 3 5" xfId="22556" xr:uid="{00000000-0005-0000-0000-00006B470000}"/>
    <cellStyle name="Normal 4 8 4" xfId="15327" xr:uid="{00000000-0005-0000-0000-00006C470000}"/>
    <cellStyle name="Normal 4 8 4 2" xfId="15328" xr:uid="{00000000-0005-0000-0000-00006D470000}"/>
    <cellStyle name="Normal 4 8 4 2 2" xfId="22562" xr:uid="{00000000-0005-0000-0000-00006E470000}"/>
    <cellStyle name="Normal 4 8 4 3" xfId="15329" xr:uid="{00000000-0005-0000-0000-00006F470000}"/>
    <cellStyle name="Normal 4 8 4 3 2" xfId="22563" xr:uid="{00000000-0005-0000-0000-000070470000}"/>
    <cellStyle name="Normal 4 8 4 4" xfId="22561" xr:uid="{00000000-0005-0000-0000-000071470000}"/>
    <cellStyle name="Normal 4 8 5" xfId="15330" xr:uid="{00000000-0005-0000-0000-000072470000}"/>
    <cellStyle name="Normal 4 8 5 2" xfId="15331" xr:uid="{00000000-0005-0000-0000-000073470000}"/>
    <cellStyle name="Normal 4 8 5 2 2" xfId="15332" xr:uid="{00000000-0005-0000-0000-000074470000}"/>
    <cellStyle name="Normal 4 8 5 2 2 2" xfId="15333" xr:uid="{00000000-0005-0000-0000-000075470000}"/>
    <cellStyle name="Normal 4 8 5 2 2 2 2" xfId="22567" xr:uid="{00000000-0005-0000-0000-000076470000}"/>
    <cellStyle name="Normal 4 8 5 2 2 3" xfId="22566" xr:uid="{00000000-0005-0000-0000-000077470000}"/>
    <cellStyle name="Normal 4 8 5 2 3" xfId="15334" xr:uid="{00000000-0005-0000-0000-000078470000}"/>
    <cellStyle name="Normal 4 8 5 2 3 2" xfId="22568" xr:uid="{00000000-0005-0000-0000-000079470000}"/>
    <cellStyle name="Normal 4 8 5 2 4" xfId="22565" xr:uid="{00000000-0005-0000-0000-00007A470000}"/>
    <cellStyle name="Normal 4 8 5 3" xfId="15335" xr:uid="{00000000-0005-0000-0000-00007B470000}"/>
    <cellStyle name="Normal 4 8 5 3 2" xfId="15336" xr:uid="{00000000-0005-0000-0000-00007C470000}"/>
    <cellStyle name="Normal 4 8 5 3 2 2" xfId="22570" xr:uid="{00000000-0005-0000-0000-00007D470000}"/>
    <cellStyle name="Normal 4 8 5 3 3" xfId="22569" xr:uid="{00000000-0005-0000-0000-00007E470000}"/>
    <cellStyle name="Normal 4 8 5 4" xfId="15337" xr:uid="{00000000-0005-0000-0000-00007F470000}"/>
    <cellStyle name="Normal 4 8 5 4 2" xfId="22571" xr:uid="{00000000-0005-0000-0000-000080470000}"/>
    <cellStyle name="Normal 4 8 5 5" xfId="15338" xr:uid="{00000000-0005-0000-0000-000081470000}"/>
    <cellStyle name="Normal 4 8 5 5 2" xfId="22572" xr:uid="{00000000-0005-0000-0000-000082470000}"/>
    <cellStyle name="Normal 4 8 5 6" xfId="22564" xr:uid="{00000000-0005-0000-0000-000083470000}"/>
    <cellStyle name="Normal 4 8 6" xfId="15339" xr:uid="{00000000-0005-0000-0000-000084470000}"/>
    <cellStyle name="Normal 4 8 6 2" xfId="22573" xr:uid="{00000000-0005-0000-0000-000085470000}"/>
    <cellStyle name="Normal 4 8 7" xfId="15340" xr:uid="{00000000-0005-0000-0000-000086470000}"/>
    <cellStyle name="Normal 4 8 7 2" xfId="22574" xr:uid="{00000000-0005-0000-0000-000087470000}"/>
    <cellStyle name="Normal 4 8 8" xfId="15341" xr:uid="{00000000-0005-0000-0000-000088470000}"/>
    <cellStyle name="Normal 4 8 8 2" xfId="22575" xr:uid="{00000000-0005-0000-0000-000089470000}"/>
    <cellStyle name="Normal 4 8 9" xfId="15342" xr:uid="{00000000-0005-0000-0000-00008A470000}"/>
    <cellStyle name="Normal 4 8 9 2" xfId="22576" xr:uid="{00000000-0005-0000-0000-00008B470000}"/>
    <cellStyle name="Normal 4 9" xfId="15343" xr:uid="{00000000-0005-0000-0000-00008C470000}"/>
    <cellStyle name="Normal 4 9 10" xfId="15344" xr:uid="{00000000-0005-0000-0000-00008D470000}"/>
    <cellStyle name="Normal 4 9 10 2" xfId="22577" xr:uid="{00000000-0005-0000-0000-00008E470000}"/>
    <cellStyle name="Normal 4 9 11" xfId="15345" xr:uid="{00000000-0005-0000-0000-00008F470000}"/>
    <cellStyle name="Normal 4 9 2" xfId="15346" xr:uid="{00000000-0005-0000-0000-000090470000}"/>
    <cellStyle name="Normal 4 9 2 2" xfId="15347" xr:uid="{00000000-0005-0000-0000-000091470000}"/>
    <cellStyle name="Normal 4 9 2 2 2" xfId="15348" xr:uid="{00000000-0005-0000-0000-000092470000}"/>
    <cellStyle name="Normal 4 9 2 2 2 2" xfId="22580" xr:uid="{00000000-0005-0000-0000-000093470000}"/>
    <cellStyle name="Normal 4 9 2 2 3" xfId="15349" xr:uid="{00000000-0005-0000-0000-000094470000}"/>
    <cellStyle name="Normal 4 9 2 2 3 2" xfId="22581" xr:uid="{00000000-0005-0000-0000-000095470000}"/>
    <cellStyle name="Normal 4 9 2 2 4" xfId="22579" xr:uid="{00000000-0005-0000-0000-000096470000}"/>
    <cellStyle name="Normal 4 9 2 3" xfId="15350" xr:uid="{00000000-0005-0000-0000-000097470000}"/>
    <cellStyle name="Normal 4 9 2 3 2" xfId="22582" xr:uid="{00000000-0005-0000-0000-000098470000}"/>
    <cellStyle name="Normal 4 9 2 4" xfId="15351" xr:uid="{00000000-0005-0000-0000-000099470000}"/>
    <cellStyle name="Normal 4 9 2 4 2" xfId="22583" xr:uid="{00000000-0005-0000-0000-00009A470000}"/>
    <cellStyle name="Normal 4 9 2 5" xfId="15352" xr:uid="{00000000-0005-0000-0000-00009B470000}"/>
    <cellStyle name="Normal 4 9 2 5 2" xfId="22584" xr:uid="{00000000-0005-0000-0000-00009C470000}"/>
    <cellStyle name="Normal 4 9 2 6" xfId="15353" xr:uid="{00000000-0005-0000-0000-00009D470000}"/>
    <cellStyle name="Normal 4 9 2 6 2" xfId="22585" xr:uid="{00000000-0005-0000-0000-00009E470000}"/>
    <cellStyle name="Normal 4 9 2 7" xfId="15354" xr:uid="{00000000-0005-0000-0000-00009F470000}"/>
    <cellStyle name="Normal 4 9 2 7 2" xfId="22586" xr:uid="{00000000-0005-0000-0000-0000A0470000}"/>
    <cellStyle name="Normal 4 9 2 8" xfId="22578" xr:uid="{00000000-0005-0000-0000-0000A1470000}"/>
    <cellStyle name="Normal 4 9 3" xfId="15355" xr:uid="{00000000-0005-0000-0000-0000A2470000}"/>
    <cellStyle name="Normal 4 9 3 2" xfId="15356" xr:uid="{00000000-0005-0000-0000-0000A3470000}"/>
    <cellStyle name="Normal 4 9 3 2 2" xfId="22588" xr:uid="{00000000-0005-0000-0000-0000A4470000}"/>
    <cellStyle name="Normal 4 9 3 3" xfId="15357" xr:uid="{00000000-0005-0000-0000-0000A5470000}"/>
    <cellStyle name="Normal 4 9 3 3 2" xfId="22589" xr:uid="{00000000-0005-0000-0000-0000A6470000}"/>
    <cellStyle name="Normal 4 9 3 4" xfId="15358" xr:uid="{00000000-0005-0000-0000-0000A7470000}"/>
    <cellStyle name="Normal 4 9 3 4 2" xfId="22590" xr:uid="{00000000-0005-0000-0000-0000A8470000}"/>
    <cellStyle name="Normal 4 9 3 5" xfId="22587" xr:uid="{00000000-0005-0000-0000-0000A9470000}"/>
    <cellStyle name="Normal 4 9 4" xfId="15359" xr:uid="{00000000-0005-0000-0000-0000AA470000}"/>
    <cellStyle name="Normal 4 9 4 2" xfId="15360" xr:uid="{00000000-0005-0000-0000-0000AB470000}"/>
    <cellStyle name="Normal 4 9 4 2 2" xfId="22592" xr:uid="{00000000-0005-0000-0000-0000AC470000}"/>
    <cellStyle name="Normal 4 9 4 3" xfId="15361" xr:uid="{00000000-0005-0000-0000-0000AD470000}"/>
    <cellStyle name="Normal 4 9 4 3 2" xfId="22593" xr:uid="{00000000-0005-0000-0000-0000AE470000}"/>
    <cellStyle name="Normal 4 9 4 4" xfId="22591" xr:uid="{00000000-0005-0000-0000-0000AF470000}"/>
    <cellStyle name="Normal 4 9 5" xfId="15362" xr:uid="{00000000-0005-0000-0000-0000B0470000}"/>
    <cellStyle name="Normal 4 9 5 2" xfId="22594" xr:uid="{00000000-0005-0000-0000-0000B1470000}"/>
    <cellStyle name="Normal 4 9 6" xfId="15363" xr:uid="{00000000-0005-0000-0000-0000B2470000}"/>
    <cellStyle name="Normal 4 9 6 2" xfId="22595" xr:uid="{00000000-0005-0000-0000-0000B3470000}"/>
    <cellStyle name="Normal 4 9 7" xfId="15364" xr:uid="{00000000-0005-0000-0000-0000B4470000}"/>
    <cellStyle name="Normal 4 9 7 2" xfId="22596" xr:uid="{00000000-0005-0000-0000-0000B5470000}"/>
    <cellStyle name="Normal 4 9 8" xfId="15365" xr:uid="{00000000-0005-0000-0000-0000B6470000}"/>
    <cellStyle name="Normal 4 9 8 2" xfId="22597" xr:uid="{00000000-0005-0000-0000-0000B7470000}"/>
    <cellStyle name="Normal 4 9 9" xfId="15366" xr:uid="{00000000-0005-0000-0000-0000B8470000}"/>
    <cellStyle name="Normal 4 9 9 2" xfId="22598" xr:uid="{00000000-0005-0000-0000-0000B9470000}"/>
    <cellStyle name="Normal 40" xfId="15367" xr:uid="{00000000-0005-0000-0000-0000BA470000}"/>
    <cellStyle name="Normal 40 2" xfId="15368" xr:uid="{00000000-0005-0000-0000-0000BB470000}"/>
    <cellStyle name="Normal 40 2 2" xfId="15369" xr:uid="{00000000-0005-0000-0000-0000BC470000}"/>
    <cellStyle name="Normal 40 2 2 2" xfId="15370" xr:uid="{00000000-0005-0000-0000-0000BD470000}"/>
    <cellStyle name="Normal 40 2 2 3" xfId="15371" xr:uid="{00000000-0005-0000-0000-0000BE470000}"/>
    <cellStyle name="Normal 40 2 3" xfId="15372" xr:uid="{00000000-0005-0000-0000-0000BF470000}"/>
    <cellStyle name="Normal 40 2 4" xfId="15373" xr:uid="{00000000-0005-0000-0000-0000C0470000}"/>
    <cellStyle name="Normal 40 2 5" xfId="15374" xr:uid="{00000000-0005-0000-0000-0000C1470000}"/>
    <cellStyle name="Normal 40 2 6" xfId="22600" xr:uid="{00000000-0005-0000-0000-0000C2470000}"/>
    <cellStyle name="Normal 40 3" xfId="15375" xr:uid="{00000000-0005-0000-0000-0000C3470000}"/>
    <cellStyle name="Normal 40 4" xfId="15376" xr:uid="{00000000-0005-0000-0000-0000C4470000}"/>
    <cellStyle name="Normal 40 5" xfId="15377" xr:uid="{00000000-0005-0000-0000-0000C5470000}"/>
    <cellStyle name="Normal 40 6" xfId="22599" xr:uid="{00000000-0005-0000-0000-0000C6470000}"/>
    <cellStyle name="Normal 400" xfId="15378" xr:uid="{00000000-0005-0000-0000-0000C7470000}"/>
    <cellStyle name="Normal 401" xfId="15379" xr:uid="{00000000-0005-0000-0000-0000C8470000}"/>
    <cellStyle name="Normal 401 2" xfId="15380" xr:uid="{00000000-0005-0000-0000-0000C9470000}"/>
    <cellStyle name="Normal 402" xfId="15381" xr:uid="{00000000-0005-0000-0000-0000CA470000}"/>
    <cellStyle name="Normal 402 2" xfId="15382" xr:uid="{00000000-0005-0000-0000-0000CB470000}"/>
    <cellStyle name="Normal 403" xfId="15383" xr:uid="{00000000-0005-0000-0000-0000CC470000}"/>
    <cellStyle name="Normal 403 2" xfId="15384" xr:uid="{00000000-0005-0000-0000-0000CD470000}"/>
    <cellStyle name="Normal 404" xfId="15385" xr:uid="{00000000-0005-0000-0000-0000CE470000}"/>
    <cellStyle name="Normal 404 2" xfId="15386" xr:uid="{00000000-0005-0000-0000-0000CF470000}"/>
    <cellStyle name="Normal 405" xfId="15387" xr:uid="{00000000-0005-0000-0000-0000D0470000}"/>
    <cellStyle name="Normal 405 2" xfId="15388" xr:uid="{00000000-0005-0000-0000-0000D1470000}"/>
    <cellStyle name="Normal 406" xfId="15389" xr:uid="{00000000-0005-0000-0000-0000D2470000}"/>
    <cellStyle name="Normal 406 2" xfId="15390" xr:uid="{00000000-0005-0000-0000-0000D3470000}"/>
    <cellStyle name="Normal 407" xfId="15391" xr:uid="{00000000-0005-0000-0000-0000D4470000}"/>
    <cellStyle name="Normal 407 2" xfId="15392" xr:uid="{00000000-0005-0000-0000-0000D5470000}"/>
    <cellStyle name="Normal 408" xfId="15393" xr:uid="{00000000-0005-0000-0000-0000D6470000}"/>
    <cellStyle name="Normal 408 2" xfId="15394" xr:uid="{00000000-0005-0000-0000-0000D7470000}"/>
    <cellStyle name="Normal 409" xfId="15395" xr:uid="{00000000-0005-0000-0000-0000D8470000}"/>
    <cellStyle name="Normal 409 2" xfId="15396" xr:uid="{00000000-0005-0000-0000-0000D9470000}"/>
    <cellStyle name="Normal 41" xfId="15397" xr:uid="{00000000-0005-0000-0000-0000DA470000}"/>
    <cellStyle name="Normal 41 2" xfId="15398" xr:uid="{00000000-0005-0000-0000-0000DB470000}"/>
    <cellStyle name="Normal 41 2 2" xfId="15399" xr:uid="{00000000-0005-0000-0000-0000DC470000}"/>
    <cellStyle name="Normal 41 2 2 2" xfId="15400" xr:uid="{00000000-0005-0000-0000-0000DD470000}"/>
    <cellStyle name="Normal 41 2 2 3" xfId="15401" xr:uid="{00000000-0005-0000-0000-0000DE470000}"/>
    <cellStyle name="Normal 41 2 3" xfId="15402" xr:uid="{00000000-0005-0000-0000-0000DF470000}"/>
    <cellStyle name="Normal 41 2 4" xfId="15403" xr:uid="{00000000-0005-0000-0000-0000E0470000}"/>
    <cellStyle name="Normal 41 2 5" xfId="15404" xr:uid="{00000000-0005-0000-0000-0000E1470000}"/>
    <cellStyle name="Normal 41 2 6" xfId="22602" xr:uid="{00000000-0005-0000-0000-0000E2470000}"/>
    <cellStyle name="Normal 41 3" xfId="15405" xr:uid="{00000000-0005-0000-0000-0000E3470000}"/>
    <cellStyle name="Normal 41 3 2" xfId="15406" xr:uid="{00000000-0005-0000-0000-0000E4470000}"/>
    <cellStyle name="Normal 41 3 3" xfId="22603" xr:uid="{00000000-0005-0000-0000-0000E5470000}"/>
    <cellStyle name="Normal 41 4" xfId="15407" xr:uid="{00000000-0005-0000-0000-0000E6470000}"/>
    <cellStyle name="Normal 41 5" xfId="15408" xr:uid="{00000000-0005-0000-0000-0000E7470000}"/>
    <cellStyle name="Normal 41 6" xfId="22601" xr:uid="{00000000-0005-0000-0000-0000E8470000}"/>
    <cellStyle name="Normal 410" xfId="15409" xr:uid="{00000000-0005-0000-0000-0000E9470000}"/>
    <cellStyle name="Normal 410 2" xfId="15410" xr:uid="{00000000-0005-0000-0000-0000EA470000}"/>
    <cellStyle name="Normal 411" xfId="15411" xr:uid="{00000000-0005-0000-0000-0000EB470000}"/>
    <cellStyle name="Normal 411 2" xfId="15412" xr:uid="{00000000-0005-0000-0000-0000EC470000}"/>
    <cellStyle name="Normal 412" xfId="15413" xr:uid="{00000000-0005-0000-0000-0000ED470000}"/>
    <cellStyle name="Normal 412 2" xfId="15414" xr:uid="{00000000-0005-0000-0000-0000EE470000}"/>
    <cellStyle name="Normal 413" xfId="15415" xr:uid="{00000000-0005-0000-0000-0000EF470000}"/>
    <cellStyle name="Normal 413 2" xfId="15416" xr:uid="{00000000-0005-0000-0000-0000F0470000}"/>
    <cellStyle name="Normal 414" xfId="15417" xr:uid="{00000000-0005-0000-0000-0000F1470000}"/>
    <cellStyle name="Normal 414 2" xfId="15418" xr:uid="{00000000-0005-0000-0000-0000F2470000}"/>
    <cellStyle name="Normal 415" xfId="15419" xr:uid="{00000000-0005-0000-0000-0000F3470000}"/>
    <cellStyle name="Normal 415 2" xfId="15420" xr:uid="{00000000-0005-0000-0000-0000F4470000}"/>
    <cellStyle name="Normal 416" xfId="15421" xr:uid="{00000000-0005-0000-0000-0000F5470000}"/>
    <cellStyle name="Normal 416 2" xfId="15422" xr:uid="{00000000-0005-0000-0000-0000F6470000}"/>
    <cellStyle name="Normal 417" xfId="15423" xr:uid="{00000000-0005-0000-0000-0000F7470000}"/>
    <cellStyle name="Normal 417 2" xfId="15424" xr:uid="{00000000-0005-0000-0000-0000F8470000}"/>
    <cellStyle name="Normal 418" xfId="15425" xr:uid="{00000000-0005-0000-0000-0000F9470000}"/>
    <cellStyle name="Normal 418 2" xfId="15426" xr:uid="{00000000-0005-0000-0000-0000FA470000}"/>
    <cellStyle name="Normal 419" xfId="15427" xr:uid="{00000000-0005-0000-0000-0000FB470000}"/>
    <cellStyle name="Normal 419 2" xfId="15428" xr:uid="{00000000-0005-0000-0000-0000FC470000}"/>
    <cellStyle name="Normal 42" xfId="15429" xr:uid="{00000000-0005-0000-0000-0000FD470000}"/>
    <cellStyle name="Normal 42 2" xfId="15430" xr:uid="{00000000-0005-0000-0000-0000FE470000}"/>
    <cellStyle name="Normal 42 2 2" xfId="15431" xr:uid="{00000000-0005-0000-0000-0000FF470000}"/>
    <cellStyle name="Normal 42 2 2 2" xfId="15432" xr:uid="{00000000-0005-0000-0000-000000480000}"/>
    <cellStyle name="Normal 42 2 2 3" xfId="15433" xr:uid="{00000000-0005-0000-0000-000001480000}"/>
    <cellStyle name="Normal 42 2 3" xfId="15434" xr:uid="{00000000-0005-0000-0000-000002480000}"/>
    <cellStyle name="Normal 42 2 4" xfId="15435" xr:uid="{00000000-0005-0000-0000-000003480000}"/>
    <cellStyle name="Normal 42 2 5" xfId="15436" xr:uid="{00000000-0005-0000-0000-000004480000}"/>
    <cellStyle name="Normal 42 2 6" xfId="22605" xr:uid="{00000000-0005-0000-0000-000005480000}"/>
    <cellStyle name="Normal 42 3" xfId="15437" xr:uid="{00000000-0005-0000-0000-000006480000}"/>
    <cellStyle name="Normal 42 3 2" xfId="15438" xr:uid="{00000000-0005-0000-0000-000007480000}"/>
    <cellStyle name="Normal 42 3 3" xfId="22606" xr:uid="{00000000-0005-0000-0000-000008480000}"/>
    <cellStyle name="Normal 42 4" xfId="15439" xr:uid="{00000000-0005-0000-0000-000009480000}"/>
    <cellStyle name="Normal 42 5" xfId="15440" xr:uid="{00000000-0005-0000-0000-00000A480000}"/>
    <cellStyle name="Normal 42 6" xfId="22604" xr:uid="{00000000-0005-0000-0000-00000B480000}"/>
    <cellStyle name="Normal 420" xfId="15441" xr:uid="{00000000-0005-0000-0000-00000C480000}"/>
    <cellStyle name="Normal 420 2" xfId="15442" xr:uid="{00000000-0005-0000-0000-00000D480000}"/>
    <cellStyle name="Normal 421" xfId="15443" xr:uid="{00000000-0005-0000-0000-00000E480000}"/>
    <cellStyle name="Normal 422" xfId="15444" xr:uid="{00000000-0005-0000-0000-00000F480000}"/>
    <cellStyle name="Normal 423" xfId="15445" xr:uid="{00000000-0005-0000-0000-000010480000}"/>
    <cellStyle name="Normal 424" xfId="15446" xr:uid="{00000000-0005-0000-0000-000011480000}"/>
    <cellStyle name="Normal 425" xfId="15447" xr:uid="{00000000-0005-0000-0000-000012480000}"/>
    <cellStyle name="Normal 426" xfId="15448" xr:uid="{00000000-0005-0000-0000-000013480000}"/>
    <cellStyle name="Normal 427" xfId="15449" xr:uid="{00000000-0005-0000-0000-000014480000}"/>
    <cellStyle name="Normal 428" xfId="15450" xr:uid="{00000000-0005-0000-0000-000015480000}"/>
    <cellStyle name="Normal 429" xfId="15451" xr:uid="{00000000-0005-0000-0000-000016480000}"/>
    <cellStyle name="Normal 43" xfId="15452" xr:uid="{00000000-0005-0000-0000-000017480000}"/>
    <cellStyle name="Normal 43 2" xfId="15453" xr:uid="{00000000-0005-0000-0000-000018480000}"/>
    <cellStyle name="Normal 43 2 2" xfId="15454" xr:uid="{00000000-0005-0000-0000-000019480000}"/>
    <cellStyle name="Normal 43 2 2 2" xfId="15455" xr:uid="{00000000-0005-0000-0000-00001A480000}"/>
    <cellStyle name="Normal 43 2 2 3" xfId="15456" xr:uid="{00000000-0005-0000-0000-00001B480000}"/>
    <cellStyle name="Normal 43 2 3" xfId="15457" xr:uid="{00000000-0005-0000-0000-00001C480000}"/>
    <cellStyle name="Normal 43 2 4" xfId="15458" xr:uid="{00000000-0005-0000-0000-00001D480000}"/>
    <cellStyle name="Normal 43 2 5" xfId="15459" xr:uid="{00000000-0005-0000-0000-00001E480000}"/>
    <cellStyle name="Normal 43 2 6" xfId="22608" xr:uid="{00000000-0005-0000-0000-00001F480000}"/>
    <cellStyle name="Normal 43 3" xfId="15460" xr:uid="{00000000-0005-0000-0000-000020480000}"/>
    <cellStyle name="Normal 43 4" xfId="15461" xr:uid="{00000000-0005-0000-0000-000021480000}"/>
    <cellStyle name="Normal 43 5" xfId="15462" xr:uid="{00000000-0005-0000-0000-000022480000}"/>
    <cellStyle name="Normal 43 6" xfId="22607" xr:uid="{00000000-0005-0000-0000-000023480000}"/>
    <cellStyle name="Normal 430" xfId="15463" xr:uid="{00000000-0005-0000-0000-000024480000}"/>
    <cellStyle name="Normal 431" xfId="15464" xr:uid="{00000000-0005-0000-0000-000025480000}"/>
    <cellStyle name="Normal 431 2" xfId="15465" xr:uid="{00000000-0005-0000-0000-000026480000}"/>
    <cellStyle name="Normal 432" xfId="15466" xr:uid="{00000000-0005-0000-0000-000027480000}"/>
    <cellStyle name="Normal 432 2" xfId="15467" xr:uid="{00000000-0005-0000-0000-000028480000}"/>
    <cellStyle name="Normal 433" xfId="15468" xr:uid="{00000000-0005-0000-0000-000029480000}"/>
    <cellStyle name="Normal 433 2" xfId="15469" xr:uid="{00000000-0005-0000-0000-00002A480000}"/>
    <cellStyle name="Normal 434" xfId="15470" xr:uid="{00000000-0005-0000-0000-00002B480000}"/>
    <cellStyle name="Normal 435" xfId="15471" xr:uid="{00000000-0005-0000-0000-00002C480000}"/>
    <cellStyle name="Normal 436" xfId="15472" xr:uid="{00000000-0005-0000-0000-00002D480000}"/>
    <cellStyle name="Normal 437" xfId="15473" xr:uid="{00000000-0005-0000-0000-00002E480000}"/>
    <cellStyle name="Normal 438" xfId="15474" xr:uid="{00000000-0005-0000-0000-00002F480000}"/>
    <cellStyle name="Normal 439" xfId="15475" xr:uid="{00000000-0005-0000-0000-000030480000}"/>
    <cellStyle name="Normal 44" xfId="15476" xr:uid="{00000000-0005-0000-0000-000031480000}"/>
    <cellStyle name="Normal 44 2" xfId="15477" xr:uid="{00000000-0005-0000-0000-000032480000}"/>
    <cellStyle name="Normal 44 2 2" xfId="15478" xr:uid="{00000000-0005-0000-0000-000033480000}"/>
    <cellStyle name="Normal 44 2 2 2" xfId="15479" xr:uid="{00000000-0005-0000-0000-000034480000}"/>
    <cellStyle name="Normal 44 2 2 3" xfId="15480" xr:uid="{00000000-0005-0000-0000-000035480000}"/>
    <cellStyle name="Normal 44 2 3" xfId="15481" xr:uid="{00000000-0005-0000-0000-000036480000}"/>
    <cellStyle name="Normal 44 2 4" xfId="15482" xr:uid="{00000000-0005-0000-0000-000037480000}"/>
    <cellStyle name="Normal 44 3" xfId="15483" xr:uid="{00000000-0005-0000-0000-000038480000}"/>
    <cellStyle name="Normal 44 3 2" xfId="22610" xr:uid="{00000000-0005-0000-0000-000039480000}"/>
    <cellStyle name="Normal 44 4" xfId="15484" xr:uid="{00000000-0005-0000-0000-00003A480000}"/>
    <cellStyle name="Normal 44 5" xfId="15485" xr:uid="{00000000-0005-0000-0000-00003B480000}"/>
    <cellStyle name="Normal 44 6" xfId="22609" xr:uid="{00000000-0005-0000-0000-00003C480000}"/>
    <cellStyle name="Normal 440" xfId="15486" xr:uid="{00000000-0005-0000-0000-00003D480000}"/>
    <cellStyle name="Normal 441" xfId="15487" xr:uid="{00000000-0005-0000-0000-00003E480000}"/>
    <cellStyle name="Normal 442" xfId="15488" xr:uid="{00000000-0005-0000-0000-00003F480000}"/>
    <cellStyle name="Normal 443" xfId="15489" xr:uid="{00000000-0005-0000-0000-000040480000}"/>
    <cellStyle name="Normal 444" xfId="15490" xr:uid="{00000000-0005-0000-0000-000041480000}"/>
    <cellStyle name="Normal 445" xfId="15491" xr:uid="{00000000-0005-0000-0000-000042480000}"/>
    <cellStyle name="Normal 446" xfId="15492" xr:uid="{00000000-0005-0000-0000-000043480000}"/>
    <cellStyle name="Normal 447" xfId="15493" xr:uid="{00000000-0005-0000-0000-000044480000}"/>
    <cellStyle name="Normal 448" xfId="15494" xr:uid="{00000000-0005-0000-0000-000045480000}"/>
    <cellStyle name="Normal 449" xfId="15495" xr:uid="{00000000-0005-0000-0000-000046480000}"/>
    <cellStyle name="Normal 45" xfId="15496" xr:uid="{00000000-0005-0000-0000-000047480000}"/>
    <cellStyle name="Normal 45 2" xfId="15497" xr:uid="{00000000-0005-0000-0000-000048480000}"/>
    <cellStyle name="Normal 45 3" xfId="15498" xr:uid="{00000000-0005-0000-0000-000049480000}"/>
    <cellStyle name="Normal 45 3 2" xfId="22612" xr:uid="{00000000-0005-0000-0000-00004A480000}"/>
    <cellStyle name="Normal 45 4" xfId="15499" xr:uid="{00000000-0005-0000-0000-00004B480000}"/>
    <cellStyle name="Normal 45 5" xfId="15500" xr:uid="{00000000-0005-0000-0000-00004C480000}"/>
    <cellStyle name="Normal 45 6" xfId="22611" xr:uid="{00000000-0005-0000-0000-00004D480000}"/>
    <cellStyle name="Normal 450" xfId="15501" xr:uid="{00000000-0005-0000-0000-00004E480000}"/>
    <cellStyle name="Normal 451" xfId="15502" xr:uid="{00000000-0005-0000-0000-00004F480000}"/>
    <cellStyle name="Normal 452" xfId="15503" xr:uid="{00000000-0005-0000-0000-000050480000}"/>
    <cellStyle name="Normal 452 2" xfId="22613" xr:uid="{00000000-0005-0000-0000-000051480000}"/>
    <cellStyle name="Normal 453" xfId="15504" xr:uid="{00000000-0005-0000-0000-000052480000}"/>
    <cellStyle name="Normal 453 2" xfId="22614" xr:uid="{00000000-0005-0000-0000-000053480000}"/>
    <cellStyle name="Normal 454" xfId="15505" xr:uid="{00000000-0005-0000-0000-000054480000}"/>
    <cellStyle name="Normal 454 2" xfId="22615" xr:uid="{00000000-0005-0000-0000-000055480000}"/>
    <cellStyle name="Normal 455" xfId="15506" xr:uid="{00000000-0005-0000-0000-000056480000}"/>
    <cellStyle name="Normal 455 2" xfId="22616" xr:uid="{00000000-0005-0000-0000-000057480000}"/>
    <cellStyle name="Normal 456" xfId="15507" xr:uid="{00000000-0005-0000-0000-000058480000}"/>
    <cellStyle name="Normal 456 2" xfId="22617" xr:uid="{00000000-0005-0000-0000-000059480000}"/>
    <cellStyle name="Normal 457" xfId="15508" xr:uid="{00000000-0005-0000-0000-00005A480000}"/>
    <cellStyle name="Normal 457 2" xfId="22618" xr:uid="{00000000-0005-0000-0000-00005B480000}"/>
    <cellStyle name="Normal 458" xfId="15509" xr:uid="{00000000-0005-0000-0000-00005C480000}"/>
    <cellStyle name="Normal 458 2" xfId="22619" xr:uid="{00000000-0005-0000-0000-00005D480000}"/>
    <cellStyle name="Normal 459" xfId="15510" xr:uid="{00000000-0005-0000-0000-00005E480000}"/>
    <cellStyle name="Normal 459 2" xfId="22620" xr:uid="{00000000-0005-0000-0000-00005F480000}"/>
    <cellStyle name="Normal 46" xfId="15511" xr:uid="{00000000-0005-0000-0000-000060480000}"/>
    <cellStyle name="Normal 46 2" xfId="15512" xr:uid="{00000000-0005-0000-0000-000061480000}"/>
    <cellStyle name="Normal 46 3" xfId="15513" xr:uid="{00000000-0005-0000-0000-000062480000}"/>
    <cellStyle name="Normal 46 3 2" xfId="22622" xr:uid="{00000000-0005-0000-0000-000063480000}"/>
    <cellStyle name="Normal 46 4" xfId="15514" xr:uid="{00000000-0005-0000-0000-000064480000}"/>
    <cellStyle name="Normal 46 5" xfId="15515" xr:uid="{00000000-0005-0000-0000-000065480000}"/>
    <cellStyle name="Normal 46 6" xfId="22621" xr:uid="{00000000-0005-0000-0000-000066480000}"/>
    <cellStyle name="Normal 460" xfId="15516" xr:uid="{00000000-0005-0000-0000-000067480000}"/>
    <cellStyle name="Normal 460 2" xfId="22623" xr:uid="{00000000-0005-0000-0000-000068480000}"/>
    <cellStyle name="Normal 461" xfId="15517" xr:uid="{00000000-0005-0000-0000-000069480000}"/>
    <cellStyle name="Normal 461 2" xfId="22624" xr:uid="{00000000-0005-0000-0000-00006A480000}"/>
    <cellStyle name="Normal 462" xfId="15518" xr:uid="{00000000-0005-0000-0000-00006B480000}"/>
    <cellStyle name="Normal 462 2" xfId="22625" xr:uid="{00000000-0005-0000-0000-00006C480000}"/>
    <cellStyle name="Normal 463" xfId="15519" xr:uid="{00000000-0005-0000-0000-00006D480000}"/>
    <cellStyle name="Normal 463 2" xfId="22626" xr:uid="{00000000-0005-0000-0000-00006E480000}"/>
    <cellStyle name="Normal 464" xfId="15520" xr:uid="{00000000-0005-0000-0000-00006F480000}"/>
    <cellStyle name="Normal 464 2" xfId="22627" xr:uid="{00000000-0005-0000-0000-000070480000}"/>
    <cellStyle name="Normal 465" xfId="15521" xr:uid="{00000000-0005-0000-0000-000071480000}"/>
    <cellStyle name="Normal 465 2" xfId="22628" xr:uid="{00000000-0005-0000-0000-000072480000}"/>
    <cellStyle name="Normal 466" xfId="15522" xr:uid="{00000000-0005-0000-0000-000073480000}"/>
    <cellStyle name="Normal 466 2" xfId="22629" xr:uid="{00000000-0005-0000-0000-000074480000}"/>
    <cellStyle name="Normal 467" xfId="15523" xr:uid="{00000000-0005-0000-0000-000075480000}"/>
    <cellStyle name="Normal 467 2" xfId="22630" xr:uid="{00000000-0005-0000-0000-000076480000}"/>
    <cellStyle name="Normal 468" xfId="15524" xr:uid="{00000000-0005-0000-0000-000077480000}"/>
    <cellStyle name="Normal 468 2" xfId="22631" xr:uid="{00000000-0005-0000-0000-000078480000}"/>
    <cellStyle name="Normal 469" xfId="15525" xr:uid="{00000000-0005-0000-0000-000079480000}"/>
    <cellStyle name="Normal 469 2" xfId="22632" xr:uid="{00000000-0005-0000-0000-00007A480000}"/>
    <cellStyle name="Normal 47" xfId="15526" xr:uid="{00000000-0005-0000-0000-00007B480000}"/>
    <cellStyle name="Normal 47 2" xfId="15527" xr:uid="{00000000-0005-0000-0000-00007C480000}"/>
    <cellStyle name="Normal 47 3" xfId="15528" xr:uid="{00000000-0005-0000-0000-00007D480000}"/>
    <cellStyle name="Normal 47 3 2" xfId="22634" xr:uid="{00000000-0005-0000-0000-00007E480000}"/>
    <cellStyle name="Normal 47 4" xfId="15529" xr:uid="{00000000-0005-0000-0000-00007F480000}"/>
    <cellStyle name="Normal 47 5" xfId="22633" xr:uid="{00000000-0005-0000-0000-000080480000}"/>
    <cellStyle name="Normal 470" xfId="15530" xr:uid="{00000000-0005-0000-0000-000081480000}"/>
    <cellStyle name="Normal 470 2" xfId="22635" xr:uid="{00000000-0005-0000-0000-000082480000}"/>
    <cellStyle name="Normal 471" xfId="15531" xr:uid="{00000000-0005-0000-0000-000083480000}"/>
    <cellStyle name="Normal 471 2" xfId="22636" xr:uid="{00000000-0005-0000-0000-000084480000}"/>
    <cellStyle name="Normal 472" xfId="15532" xr:uid="{00000000-0005-0000-0000-000085480000}"/>
    <cellStyle name="Normal 472 2" xfId="22637" xr:uid="{00000000-0005-0000-0000-000086480000}"/>
    <cellStyle name="Normal 473" xfId="15533" xr:uid="{00000000-0005-0000-0000-000087480000}"/>
    <cellStyle name="Normal 473 2" xfId="22638" xr:uid="{00000000-0005-0000-0000-000088480000}"/>
    <cellStyle name="Normal 474" xfId="15534" xr:uid="{00000000-0005-0000-0000-000089480000}"/>
    <cellStyle name="Normal 474 2" xfId="22639" xr:uid="{00000000-0005-0000-0000-00008A480000}"/>
    <cellStyle name="Normal 475" xfId="15535" xr:uid="{00000000-0005-0000-0000-00008B480000}"/>
    <cellStyle name="Normal 475 2" xfId="22640" xr:uid="{00000000-0005-0000-0000-00008C480000}"/>
    <cellStyle name="Normal 476" xfId="15536" xr:uid="{00000000-0005-0000-0000-00008D480000}"/>
    <cellStyle name="Normal 476 2" xfId="22641" xr:uid="{00000000-0005-0000-0000-00008E480000}"/>
    <cellStyle name="Normal 477" xfId="15537" xr:uid="{00000000-0005-0000-0000-00008F480000}"/>
    <cellStyle name="Normal 477 2" xfId="22642" xr:uid="{00000000-0005-0000-0000-000090480000}"/>
    <cellStyle name="Normal 478" xfId="15538" xr:uid="{00000000-0005-0000-0000-000091480000}"/>
    <cellStyle name="Normal 478 2" xfId="22643" xr:uid="{00000000-0005-0000-0000-000092480000}"/>
    <cellStyle name="Normal 479" xfId="15539" xr:uid="{00000000-0005-0000-0000-000093480000}"/>
    <cellStyle name="Normal 479 2" xfId="22644" xr:uid="{00000000-0005-0000-0000-000094480000}"/>
    <cellStyle name="Normal 48" xfId="15540" xr:uid="{00000000-0005-0000-0000-000095480000}"/>
    <cellStyle name="Normal 48 2" xfId="22645" xr:uid="{00000000-0005-0000-0000-000096480000}"/>
    <cellStyle name="Normal 480" xfId="15541" xr:uid="{00000000-0005-0000-0000-000097480000}"/>
    <cellStyle name="Normal 480 2" xfId="22646" xr:uid="{00000000-0005-0000-0000-000098480000}"/>
    <cellStyle name="Normal 481" xfId="15542" xr:uid="{00000000-0005-0000-0000-000099480000}"/>
    <cellStyle name="Normal 481 2" xfId="22647" xr:uid="{00000000-0005-0000-0000-00009A480000}"/>
    <cellStyle name="Normal 482" xfId="15543" xr:uid="{00000000-0005-0000-0000-00009B480000}"/>
    <cellStyle name="Normal 482 2" xfId="22648" xr:uid="{00000000-0005-0000-0000-00009C480000}"/>
    <cellStyle name="Normal 483" xfId="15544" xr:uid="{00000000-0005-0000-0000-00009D480000}"/>
    <cellStyle name="Normal 483 2" xfId="22649" xr:uid="{00000000-0005-0000-0000-00009E480000}"/>
    <cellStyle name="Normal 484" xfId="15545" xr:uid="{00000000-0005-0000-0000-00009F480000}"/>
    <cellStyle name="Normal 484 2" xfId="22650" xr:uid="{00000000-0005-0000-0000-0000A0480000}"/>
    <cellStyle name="Normal 485" xfId="15546" xr:uid="{00000000-0005-0000-0000-0000A1480000}"/>
    <cellStyle name="Normal 485 2" xfId="22651" xr:uid="{00000000-0005-0000-0000-0000A2480000}"/>
    <cellStyle name="Normal 486" xfId="15547" xr:uid="{00000000-0005-0000-0000-0000A3480000}"/>
    <cellStyle name="Normal 486 2" xfId="22652" xr:uid="{00000000-0005-0000-0000-0000A4480000}"/>
    <cellStyle name="Normal 487" xfId="15548" xr:uid="{00000000-0005-0000-0000-0000A5480000}"/>
    <cellStyle name="Normal 487 2" xfId="22653" xr:uid="{00000000-0005-0000-0000-0000A6480000}"/>
    <cellStyle name="Normal 488" xfId="15549" xr:uid="{00000000-0005-0000-0000-0000A7480000}"/>
    <cellStyle name="Normal 488 2" xfId="22654" xr:uid="{00000000-0005-0000-0000-0000A8480000}"/>
    <cellStyle name="Normal 489" xfId="15550" xr:uid="{00000000-0005-0000-0000-0000A9480000}"/>
    <cellStyle name="Normal 489 2" xfId="22655" xr:uid="{00000000-0005-0000-0000-0000AA480000}"/>
    <cellStyle name="Normal 49" xfId="15551" xr:uid="{00000000-0005-0000-0000-0000AB480000}"/>
    <cellStyle name="Normal 49 2" xfId="22656" xr:uid="{00000000-0005-0000-0000-0000AC480000}"/>
    <cellStyle name="Normal 490" xfId="15552" xr:uid="{00000000-0005-0000-0000-0000AD480000}"/>
    <cellStyle name="Normal 490 2" xfId="22657" xr:uid="{00000000-0005-0000-0000-0000AE480000}"/>
    <cellStyle name="Normal 491" xfId="15553" xr:uid="{00000000-0005-0000-0000-0000AF480000}"/>
    <cellStyle name="Normal 491 2" xfId="22658" xr:uid="{00000000-0005-0000-0000-0000B0480000}"/>
    <cellStyle name="Normal 492" xfId="15554" xr:uid="{00000000-0005-0000-0000-0000B1480000}"/>
    <cellStyle name="Normal 492 2" xfId="22659" xr:uid="{00000000-0005-0000-0000-0000B2480000}"/>
    <cellStyle name="Normal 493" xfId="15555" xr:uid="{00000000-0005-0000-0000-0000B3480000}"/>
    <cellStyle name="Normal 493 2" xfId="22660" xr:uid="{00000000-0005-0000-0000-0000B4480000}"/>
    <cellStyle name="Normal 494" xfId="15556" xr:uid="{00000000-0005-0000-0000-0000B5480000}"/>
    <cellStyle name="Normal 494 2" xfId="22661" xr:uid="{00000000-0005-0000-0000-0000B6480000}"/>
    <cellStyle name="Normal 495" xfId="15557" xr:uid="{00000000-0005-0000-0000-0000B7480000}"/>
    <cellStyle name="Normal 495 2" xfId="22662" xr:uid="{00000000-0005-0000-0000-0000B8480000}"/>
    <cellStyle name="Normal 496" xfId="15558" xr:uid="{00000000-0005-0000-0000-0000B9480000}"/>
    <cellStyle name="Normal 496 2" xfId="22663" xr:uid="{00000000-0005-0000-0000-0000BA480000}"/>
    <cellStyle name="Normal 497" xfId="15559" xr:uid="{00000000-0005-0000-0000-0000BB480000}"/>
    <cellStyle name="Normal 497 2" xfId="22664" xr:uid="{00000000-0005-0000-0000-0000BC480000}"/>
    <cellStyle name="Normal 498" xfId="15560" xr:uid="{00000000-0005-0000-0000-0000BD480000}"/>
    <cellStyle name="Normal 498 2" xfId="22665" xr:uid="{00000000-0005-0000-0000-0000BE480000}"/>
    <cellStyle name="Normal 499" xfId="15561" xr:uid="{00000000-0005-0000-0000-0000BF480000}"/>
    <cellStyle name="Normal 499 2" xfId="22666" xr:uid="{00000000-0005-0000-0000-0000C0480000}"/>
    <cellStyle name="Normal 5" xfId="15562" xr:uid="{00000000-0005-0000-0000-0000C1480000}"/>
    <cellStyle name="Normal 5 10" xfId="15563" xr:uid="{00000000-0005-0000-0000-0000C2480000}"/>
    <cellStyle name="Normal 5 10 10" xfId="15564" xr:uid="{00000000-0005-0000-0000-0000C3480000}"/>
    <cellStyle name="Normal 5 10 11" xfId="22668" xr:uid="{00000000-0005-0000-0000-0000C4480000}"/>
    <cellStyle name="Normal 5 10 2" xfId="15565" xr:uid="{00000000-0005-0000-0000-0000C5480000}"/>
    <cellStyle name="Normal 5 10 2 2" xfId="15566" xr:uid="{00000000-0005-0000-0000-0000C6480000}"/>
    <cellStyle name="Normal 5 10 2 2 2" xfId="15567" xr:uid="{00000000-0005-0000-0000-0000C7480000}"/>
    <cellStyle name="Normal 5 10 2 2 2 2" xfId="22671" xr:uid="{00000000-0005-0000-0000-0000C8480000}"/>
    <cellStyle name="Normal 5 10 2 2 3" xfId="15568" xr:uid="{00000000-0005-0000-0000-0000C9480000}"/>
    <cellStyle name="Normal 5 10 2 2 3 2" xfId="22672" xr:uid="{00000000-0005-0000-0000-0000CA480000}"/>
    <cellStyle name="Normal 5 10 2 2 4" xfId="22670" xr:uid="{00000000-0005-0000-0000-0000CB480000}"/>
    <cellStyle name="Normal 5 10 2 3" xfId="15569" xr:uid="{00000000-0005-0000-0000-0000CC480000}"/>
    <cellStyle name="Normal 5 10 2 3 2" xfId="22673" xr:uid="{00000000-0005-0000-0000-0000CD480000}"/>
    <cellStyle name="Normal 5 10 2 4" xfId="15570" xr:uid="{00000000-0005-0000-0000-0000CE480000}"/>
    <cellStyle name="Normal 5 10 2 4 2" xfId="22674" xr:uid="{00000000-0005-0000-0000-0000CF480000}"/>
    <cellStyle name="Normal 5 10 2 5" xfId="15571" xr:uid="{00000000-0005-0000-0000-0000D0480000}"/>
    <cellStyle name="Normal 5 10 2 5 2" xfId="22675" xr:uid="{00000000-0005-0000-0000-0000D1480000}"/>
    <cellStyle name="Normal 5 10 2 6" xfId="15572" xr:uid="{00000000-0005-0000-0000-0000D2480000}"/>
    <cellStyle name="Normal 5 10 2 6 2" xfId="22676" xr:uid="{00000000-0005-0000-0000-0000D3480000}"/>
    <cellStyle name="Normal 5 10 2 7" xfId="15573" xr:uid="{00000000-0005-0000-0000-0000D4480000}"/>
    <cellStyle name="Normal 5 10 2 7 2" xfId="22677" xr:uid="{00000000-0005-0000-0000-0000D5480000}"/>
    <cellStyle name="Normal 5 10 2 8" xfId="22669" xr:uid="{00000000-0005-0000-0000-0000D6480000}"/>
    <cellStyle name="Normal 5 10 3" xfId="15574" xr:uid="{00000000-0005-0000-0000-0000D7480000}"/>
    <cellStyle name="Normal 5 10 3 2" xfId="15575" xr:uid="{00000000-0005-0000-0000-0000D8480000}"/>
    <cellStyle name="Normal 5 10 3 2 2" xfId="22679" xr:uid="{00000000-0005-0000-0000-0000D9480000}"/>
    <cellStyle name="Normal 5 10 3 3" xfId="22678" xr:uid="{00000000-0005-0000-0000-0000DA480000}"/>
    <cellStyle name="Normal 5 10 4" xfId="15576" xr:uid="{00000000-0005-0000-0000-0000DB480000}"/>
    <cellStyle name="Normal 5 10 4 2" xfId="15577" xr:uid="{00000000-0005-0000-0000-0000DC480000}"/>
    <cellStyle name="Normal 5 10 4 2 2" xfId="22681" xr:uid="{00000000-0005-0000-0000-0000DD480000}"/>
    <cellStyle name="Normal 5 10 4 3" xfId="22680" xr:uid="{00000000-0005-0000-0000-0000DE480000}"/>
    <cellStyle name="Normal 5 10 5" xfId="15578" xr:uid="{00000000-0005-0000-0000-0000DF480000}"/>
    <cellStyle name="Normal 5 10 5 2" xfId="22682" xr:uid="{00000000-0005-0000-0000-0000E0480000}"/>
    <cellStyle name="Normal 5 10 6" xfId="15579" xr:uid="{00000000-0005-0000-0000-0000E1480000}"/>
    <cellStyle name="Normal 5 10 6 2" xfId="22683" xr:uid="{00000000-0005-0000-0000-0000E2480000}"/>
    <cellStyle name="Normal 5 10 7" xfId="15580" xr:uid="{00000000-0005-0000-0000-0000E3480000}"/>
    <cellStyle name="Normal 5 10 7 2" xfId="22684" xr:uid="{00000000-0005-0000-0000-0000E4480000}"/>
    <cellStyle name="Normal 5 10 8" xfId="15581" xr:uid="{00000000-0005-0000-0000-0000E5480000}"/>
    <cellStyle name="Normal 5 10 8 2" xfId="22685" xr:uid="{00000000-0005-0000-0000-0000E6480000}"/>
    <cellStyle name="Normal 5 10 9" xfId="15582" xr:uid="{00000000-0005-0000-0000-0000E7480000}"/>
    <cellStyle name="Normal 5 10 9 2" xfId="22686" xr:uid="{00000000-0005-0000-0000-0000E8480000}"/>
    <cellStyle name="Normal 5 11" xfId="15583" xr:uid="{00000000-0005-0000-0000-0000E9480000}"/>
    <cellStyle name="Normal 5 11 2" xfId="15584" xr:uid="{00000000-0005-0000-0000-0000EA480000}"/>
    <cellStyle name="Normal 5 11 2 2" xfId="15585" xr:uid="{00000000-0005-0000-0000-0000EB480000}"/>
    <cellStyle name="Normal 5 11 2 2 2" xfId="22689" xr:uid="{00000000-0005-0000-0000-0000EC480000}"/>
    <cellStyle name="Normal 5 11 2 3" xfId="15586" xr:uid="{00000000-0005-0000-0000-0000ED480000}"/>
    <cellStyle name="Normal 5 11 2 3 2" xfId="22690" xr:uid="{00000000-0005-0000-0000-0000EE480000}"/>
    <cellStyle name="Normal 5 11 2 4" xfId="15587" xr:uid="{00000000-0005-0000-0000-0000EF480000}"/>
    <cellStyle name="Normal 5 11 2 4 2" xfId="22691" xr:uid="{00000000-0005-0000-0000-0000F0480000}"/>
    <cellStyle name="Normal 5 11 2 5" xfId="15588" xr:uid="{00000000-0005-0000-0000-0000F1480000}"/>
    <cellStyle name="Normal 5 11 2 5 2" xfId="22692" xr:uid="{00000000-0005-0000-0000-0000F2480000}"/>
    <cellStyle name="Normal 5 11 2 6" xfId="15589" xr:uid="{00000000-0005-0000-0000-0000F3480000}"/>
    <cellStyle name="Normal 5 11 2 6 2" xfId="22693" xr:uid="{00000000-0005-0000-0000-0000F4480000}"/>
    <cellStyle name="Normal 5 11 2 7" xfId="22688" xr:uid="{00000000-0005-0000-0000-0000F5480000}"/>
    <cellStyle name="Normal 5 11 3" xfId="15590" xr:uid="{00000000-0005-0000-0000-0000F6480000}"/>
    <cellStyle name="Normal 5 11 3 2" xfId="15591" xr:uid="{00000000-0005-0000-0000-0000F7480000}"/>
    <cellStyle name="Normal 5 11 3 2 2" xfId="22695" xr:uid="{00000000-0005-0000-0000-0000F8480000}"/>
    <cellStyle name="Normal 5 11 3 3" xfId="22694" xr:uid="{00000000-0005-0000-0000-0000F9480000}"/>
    <cellStyle name="Normal 5 11 4" xfId="15592" xr:uid="{00000000-0005-0000-0000-0000FA480000}"/>
    <cellStyle name="Normal 5 11 4 2" xfId="15593" xr:uid="{00000000-0005-0000-0000-0000FB480000}"/>
    <cellStyle name="Normal 5 11 4 2 2" xfId="22697" xr:uid="{00000000-0005-0000-0000-0000FC480000}"/>
    <cellStyle name="Normal 5 11 4 3" xfId="22696" xr:uid="{00000000-0005-0000-0000-0000FD480000}"/>
    <cellStyle name="Normal 5 11 5" xfId="15594" xr:uid="{00000000-0005-0000-0000-0000FE480000}"/>
    <cellStyle name="Normal 5 11 5 2" xfId="22698" xr:uid="{00000000-0005-0000-0000-0000FF480000}"/>
    <cellStyle name="Normal 5 11 6" xfId="15595" xr:uid="{00000000-0005-0000-0000-000000490000}"/>
    <cellStyle name="Normal 5 11 6 2" xfId="22699" xr:uid="{00000000-0005-0000-0000-000001490000}"/>
    <cellStyle name="Normal 5 11 7" xfId="15596" xr:uid="{00000000-0005-0000-0000-000002490000}"/>
    <cellStyle name="Normal 5 11 7 2" xfId="22700" xr:uid="{00000000-0005-0000-0000-000003490000}"/>
    <cellStyle name="Normal 5 11 8" xfId="15597" xr:uid="{00000000-0005-0000-0000-000004490000}"/>
    <cellStyle name="Normal 5 11 9" xfId="22687" xr:uid="{00000000-0005-0000-0000-000005490000}"/>
    <cellStyle name="Normal 5 12" xfId="15598" xr:uid="{00000000-0005-0000-0000-000006490000}"/>
    <cellStyle name="Normal 5 12 2" xfId="15599" xr:uid="{00000000-0005-0000-0000-000007490000}"/>
    <cellStyle name="Normal 5 12 2 2" xfId="15600" xr:uid="{00000000-0005-0000-0000-000008490000}"/>
    <cellStyle name="Normal 5 12 2 2 2" xfId="22703" xr:uid="{00000000-0005-0000-0000-000009490000}"/>
    <cellStyle name="Normal 5 12 2 3" xfId="15601" xr:uid="{00000000-0005-0000-0000-00000A490000}"/>
    <cellStyle name="Normal 5 12 2 3 2" xfId="22704" xr:uid="{00000000-0005-0000-0000-00000B490000}"/>
    <cellStyle name="Normal 5 12 2 4" xfId="15602" xr:uid="{00000000-0005-0000-0000-00000C490000}"/>
    <cellStyle name="Normal 5 12 2 4 2" xfId="22705" xr:uid="{00000000-0005-0000-0000-00000D490000}"/>
    <cellStyle name="Normal 5 12 2 5" xfId="15603" xr:uid="{00000000-0005-0000-0000-00000E490000}"/>
    <cellStyle name="Normal 5 12 2 5 2" xfId="22706" xr:uid="{00000000-0005-0000-0000-00000F490000}"/>
    <cellStyle name="Normal 5 12 2 6" xfId="15604" xr:uid="{00000000-0005-0000-0000-000010490000}"/>
    <cellStyle name="Normal 5 12 2 6 2" xfId="22707" xr:uid="{00000000-0005-0000-0000-000011490000}"/>
    <cellStyle name="Normal 5 12 2 7" xfId="22702" xr:uid="{00000000-0005-0000-0000-000012490000}"/>
    <cellStyle name="Normal 5 12 3" xfId="15605" xr:uid="{00000000-0005-0000-0000-000013490000}"/>
    <cellStyle name="Normal 5 12 3 2" xfId="22708" xr:uid="{00000000-0005-0000-0000-000014490000}"/>
    <cellStyle name="Normal 5 12 4" xfId="15606" xr:uid="{00000000-0005-0000-0000-000015490000}"/>
    <cellStyle name="Normal 5 12 4 2" xfId="22709" xr:uid="{00000000-0005-0000-0000-000016490000}"/>
    <cellStyle name="Normal 5 12 5" xfId="15607" xr:uid="{00000000-0005-0000-0000-000017490000}"/>
    <cellStyle name="Normal 5 12 5 2" xfId="22710" xr:uid="{00000000-0005-0000-0000-000018490000}"/>
    <cellStyle name="Normal 5 12 6" xfId="22701" xr:uid="{00000000-0005-0000-0000-000019490000}"/>
    <cellStyle name="Normal 5 13" xfId="15608" xr:uid="{00000000-0005-0000-0000-00001A490000}"/>
    <cellStyle name="Normal 5 13 2" xfId="15609" xr:uid="{00000000-0005-0000-0000-00001B490000}"/>
    <cellStyle name="Normal 5 13 2 2" xfId="15610" xr:uid="{00000000-0005-0000-0000-00001C490000}"/>
    <cellStyle name="Normal 5 13 2 2 2" xfId="22713" xr:uid="{00000000-0005-0000-0000-00001D490000}"/>
    <cellStyle name="Normal 5 13 2 3" xfId="22712" xr:uid="{00000000-0005-0000-0000-00001E490000}"/>
    <cellStyle name="Normal 5 13 3" xfId="15611" xr:uid="{00000000-0005-0000-0000-00001F490000}"/>
    <cellStyle name="Normal 5 13 3 2" xfId="22714" xr:uid="{00000000-0005-0000-0000-000020490000}"/>
    <cellStyle name="Normal 5 13 4" xfId="15612" xr:uid="{00000000-0005-0000-0000-000021490000}"/>
    <cellStyle name="Normal 5 13 4 2" xfId="22715" xr:uid="{00000000-0005-0000-0000-000022490000}"/>
    <cellStyle name="Normal 5 13 5" xfId="15613" xr:uid="{00000000-0005-0000-0000-000023490000}"/>
    <cellStyle name="Normal 5 13 5 2" xfId="22716" xr:uid="{00000000-0005-0000-0000-000024490000}"/>
    <cellStyle name="Normal 5 13 6" xfId="22711" xr:uid="{00000000-0005-0000-0000-000025490000}"/>
    <cellStyle name="Normal 5 14" xfId="15614" xr:uid="{00000000-0005-0000-0000-000026490000}"/>
    <cellStyle name="Normal 5 14 2" xfId="15615" xr:uid="{00000000-0005-0000-0000-000027490000}"/>
    <cellStyle name="Normal 5 14 2 2" xfId="15616" xr:uid="{00000000-0005-0000-0000-000028490000}"/>
    <cellStyle name="Normal 5 14 2 2 2" xfId="22719" xr:uid="{00000000-0005-0000-0000-000029490000}"/>
    <cellStyle name="Normal 5 14 2 3" xfId="22718" xr:uid="{00000000-0005-0000-0000-00002A490000}"/>
    <cellStyle name="Normal 5 14 3" xfId="15617" xr:uid="{00000000-0005-0000-0000-00002B490000}"/>
    <cellStyle name="Normal 5 14 3 2" xfId="22720" xr:uid="{00000000-0005-0000-0000-00002C490000}"/>
    <cellStyle name="Normal 5 14 4" xfId="15618" xr:uid="{00000000-0005-0000-0000-00002D490000}"/>
    <cellStyle name="Normal 5 14 4 2" xfId="22721" xr:uid="{00000000-0005-0000-0000-00002E490000}"/>
    <cellStyle name="Normal 5 14 5" xfId="15619" xr:uid="{00000000-0005-0000-0000-00002F490000}"/>
    <cellStyle name="Normal 5 14 5 2" xfId="22722" xr:uid="{00000000-0005-0000-0000-000030490000}"/>
    <cellStyle name="Normal 5 14 6" xfId="22717" xr:uid="{00000000-0005-0000-0000-000031490000}"/>
    <cellStyle name="Normal 5 15" xfId="15620" xr:uid="{00000000-0005-0000-0000-000032490000}"/>
    <cellStyle name="Normal 5 15 2" xfId="15621" xr:uid="{00000000-0005-0000-0000-000033490000}"/>
    <cellStyle name="Normal 5 15 2 2" xfId="15622" xr:uid="{00000000-0005-0000-0000-000034490000}"/>
    <cellStyle name="Normal 5 15 2 2 2" xfId="22725" xr:uid="{00000000-0005-0000-0000-000035490000}"/>
    <cellStyle name="Normal 5 15 2 3" xfId="22724" xr:uid="{00000000-0005-0000-0000-000036490000}"/>
    <cellStyle name="Normal 5 15 3" xfId="15623" xr:uid="{00000000-0005-0000-0000-000037490000}"/>
    <cellStyle name="Normal 5 15 3 2" xfId="22726" xr:uid="{00000000-0005-0000-0000-000038490000}"/>
    <cellStyle name="Normal 5 15 4" xfId="15624" xr:uid="{00000000-0005-0000-0000-000039490000}"/>
    <cellStyle name="Normal 5 15 4 2" xfId="22727" xr:uid="{00000000-0005-0000-0000-00003A490000}"/>
    <cellStyle name="Normal 5 15 5" xfId="15625" xr:uid="{00000000-0005-0000-0000-00003B490000}"/>
    <cellStyle name="Normal 5 15 5 2" xfId="22728" xr:uid="{00000000-0005-0000-0000-00003C490000}"/>
    <cellStyle name="Normal 5 15 6" xfId="22723" xr:uid="{00000000-0005-0000-0000-00003D490000}"/>
    <cellStyle name="Normal 5 16" xfId="15626" xr:uid="{00000000-0005-0000-0000-00003E490000}"/>
    <cellStyle name="Normal 5 16 2" xfId="15627" xr:uid="{00000000-0005-0000-0000-00003F490000}"/>
    <cellStyle name="Normal 5 16 2 2" xfId="15628" xr:uid="{00000000-0005-0000-0000-000040490000}"/>
    <cellStyle name="Normal 5 16 2 2 2" xfId="22731" xr:uid="{00000000-0005-0000-0000-000041490000}"/>
    <cellStyle name="Normal 5 16 2 3" xfId="22730" xr:uid="{00000000-0005-0000-0000-000042490000}"/>
    <cellStyle name="Normal 5 16 3" xfId="15629" xr:uid="{00000000-0005-0000-0000-000043490000}"/>
    <cellStyle name="Normal 5 16 3 2" xfId="22732" xr:uid="{00000000-0005-0000-0000-000044490000}"/>
    <cellStyle name="Normal 5 16 4" xfId="15630" xr:uid="{00000000-0005-0000-0000-000045490000}"/>
    <cellStyle name="Normal 5 16 4 2" xfId="22733" xr:uid="{00000000-0005-0000-0000-000046490000}"/>
    <cellStyle name="Normal 5 16 5" xfId="15631" xr:uid="{00000000-0005-0000-0000-000047490000}"/>
    <cellStyle name="Normal 5 16 5 2" xfId="22734" xr:uid="{00000000-0005-0000-0000-000048490000}"/>
    <cellStyle name="Normal 5 16 6" xfId="22729" xr:uid="{00000000-0005-0000-0000-000049490000}"/>
    <cellStyle name="Normal 5 17" xfId="15632" xr:uid="{00000000-0005-0000-0000-00004A490000}"/>
    <cellStyle name="Normal 5 17 2" xfId="15633" xr:uid="{00000000-0005-0000-0000-00004B490000}"/>
    <cellStyle name="Normal 5 17 2 2" xfId="15634" xr:uid="{00000000-0005-0000-0000-00004C490000}"/>
    <cellStyle name="Normal 5 17 2 2 2" xfId="22737" xr:uid="{00000000-0005-0000-0000-00004D490000}"/>
    <cellStyle name="Normal 5 17 2 3" xfId="22736" xr:uid="{00000000-0005-0000-0000-00004E490000}"/>
    <cellStyle name="Normal 5 17 3" xfId="15635" xr:uid="{00000000-0005-0000-0000-00004F490000}"/>
    <cellStyle name="Normal 5 17 3 2" xfId="22738" xr:uid="{00000000-0005-0000-0000-000050490000}"/>
    <cellStyle name="Normal 5 17 4" xfId="15636" xr:uid="{00000000-0005-0000-0000-000051490000}"/>
    <cellStyle name="Normal 5 17 4 2" xfId="22739" xr:uid="{00000000-0005-0000-0000-000052490000}"/>
    <cellStyle name="Normal 5 17 5" xfId="15637" xr:uid="{00000000-0005-0000-0000-000053490000}"/>
    <cellStyle name="Normal 5 17 5 2" xfId="22740" xr:uid="{00000000-0005-0000-0000-000054490000}"/>
    <cellStyle name="Normal 5 17 6" xfId="22735" xr:uid="{00000000-0005-0000-0000-000055490000}"/>
    <cellStyle name="Normal 5 18" xfId="15638" xr:uid="{00000000-0005-0000-0000-000056490000}"/>
    <cellStyle name="Normal 5 18 2" xfId="15639" xr:uid="{00000000-0005-0000-0000-000057490000}"/>
    <cellStyle name="Normal 5 18 2 2" xfId="22742" xr:uid="{00000000-0005-0000-0000-000058490000}"/>
    <cellStyle name="Normal 5 18 3" xfId="15640" xr:uid="{00000000-0005-0000-0000-000059490000}"/>
    <cellStyle name="Normal 5 18 3 2" xfId="22743" xr:uid="{00000000-0005-0000-0000-00005A490000}"/>
    <cellStyle name="Normal 5 18 4" xfId="15641" xr:uid="{00000000-0005-0000-0000-00005B490000}"/>
    <cellStyle name="Normal 5 18 4 2" xfId="22744" xr:uid="{00000000-0005-0000-0000-00005C490000}"/>
    <cellStyle name="Normal 5 18 5" xfId="15642" xr:uid="{00000000-0005-0000-0000-00005D490000}"/>
    <cellStyle name="Normal 5 18 5 2" xfId="22745" xr:uid="{00000000-0005-0000-0000-00005E490000}"/>
    <cellStyle name="Normal 5 18 6" xfId="15643" xr:uid="{00000000-0005-0000-0000-00005F490000}"/>
    <cellStyle name="Normal 5 18 6 2" xfId="22746" xr:uid="{00000000-0005-0000-0000-000060490000}"/>
    <cellStyle name="Normal 5 18 7" xfId="22741" xr:uid="{00000000-0005-0000-0000-000061490000}"/>
    <cellStyle name="Normal 5 19" xfId="15644" xr:uid="{00000000-0005-0000-0000-000062490000}"/>
    <cellStyle name="Normal 5 19 2" xfId="15645" xr:uid="{00000000-0005-0000-0000-000063490000}"/>
    <cellStyle name="Normal 5 19 2 2" xfId="15646" xr:uid="{00000000-0005-0000-0000-000064490000}"/>
    <cellStyle name="Normal 5 19 2 2 2" xfId="15647" xr:uid="{00000000-0005-0000-0000-000065490000}"/>
    <cellStyle name="Normal 5 19 2 2 2 2" xfId="22750" xr:uid="{00000000-0005-0000-0000-000066490000}"/>
    <cellStyle name="Normal 5 19 2 2 3" xfId="22749" xr:uid="{00000000-0005-0000-0000-000067490000}"/>
    <cellStyle name="Normal 5 19 2 3" xfId="15648" xr:uid="{00000000-0005-0000-0000-000068490000}"/>
    <cellStyle name="Normal 5 19 2 3 2" xfId="22751" xr:uid="{00000000-0005-0000-0000-000069490000}"/>
    <cellStyle name="Normal 5 19 2 4" xfId="15649" xr:uid="{00000000-0005-0000-0000-00006A490000}"/>
    <cellStyle name="Normal 5 19 2 4 2" xfId="22752" xr:uid="{00000000-0005-0000-0000-00006B490000}"/>
    <cellStyle name="Normal 5 19 2 5" xfId="22748" xr:uid="{00000000-0005-0000-0000-00006C490000}"/>
    <cellStyle name="Normal 5 19 3" xfId="15650" xr:uid="{00000000-0005-0000-0000-00006D490000}"/>
    <cellStyle name="Normal 5 19 3 2" xfId="15651" xr:uid="{00000000-0005-0000-0000-00006E490000}"/>
    <cellStyle name="Normal 5 19 3 2 2" xfId="22754" xr:uid="{00000000-0005-0000-0000-00006F490000}"/>
    <cellStyle name="Normal 5 19 3 3" xfId="22753" xr:uid="{00000000-0005-0000-0000-000070490000}"/>
    <cellStyle name="Normal 5 19 4" xfId="15652" xr:uid="{00000000-0005-0000-0000-000071490000}"/>
    <cellStyle name="Normal 5 19 4 2" xfId="22755" xr:uid="{00000000-0005-0000-0000-000072490000}"/>
    <cellStyle name="Normal 5 19 5" xfId="15653" xr:uid="{00000000-0005-0000-0000-000073490000}"/>
    <cellStyle name="Normal 5 19 5 2" xfId="22756" xr:uid="{00000000-0005-0000-0000-000074490000}"/>
    <cellStyle name="Normal 5 19 6" xfId="22747" xr:uid="{00000000-0005-0000-0000-000075490000}"/>
    <cellStyle name="Normal 5 2" xfId="15654" xr:uid="{00000000-0005-0000-0000-000076490000}"/>
    <cellStyle name="Normal 5 2 10" xfId="15655" xr:uid="{00000000-0005-0000-0000-000077490000}"/>
    <cellStyle name="Normal 5 2 10 2" xfId="15656" xr:uid="{00000000-0005-0000-0000-000078490000}"/>
    <cellStyle name="Normal 5 2 10 3" xfId="22758" xr:uid="{00000000-0005-0000-0000-000079490000}"/>
    <cellStyle name="Normal 5 2 11" xfId="15657" xr:uid="{00000000-0005-0000-0000-00007A490000}"/>
    <cellStyle name="Normal 5 2 11 2" xfId="22759" xr:uid="{00000000-0005-0000-0000-00007B490000}"/>
    <cellStyle name="Normal 5 2 12" xfId="22757" xr:uid="{00000000-0005-0000-0000-00007C490000}"/>
    <cellStyle name="Normal 5 2 2" xfId="15658" xr:uid="{00000000-0005-0000-0000-00007D490000}"/>
    <cellStyle name="Normal 5 2 2 10" xfId="22760" xr:uid="{00000000-0005-0000-0000-00007E490000}"/>
    <cellStyle name="Normal 5 2 2 2" xfId="15659" xr:uid="{00000000-0005-0000-0000-00007F490000}"/>
    <cellStyle name="Normal 5 2 2 2 2" xfId="15660" xr:uid="{00000000-0005-0000-0000-000080490000}"/>
    <cellStyle name="Normal 5 2 2 2 2 2" xfId="15661" xr:uid="{00000000-0005-0000-0000-000081490000}"/>
    <cellStyle name="Normal 5 2 2 2 2 2 2" xfId="22763" xr:uid="{00000000-0005-0000-0000-000082490000}"/>
    <cellStyle name="Normal 5 2 2 2 2 3" xfId="15662" xr:uid="{00000000-0005-0000-0000-000083490000}"/>
    <cellStyle name="Normal 5 2 2 2 2 3 2" xfId="22764" xr:uid="{00000000-0005-0000-0000-000084490000}"/>
    <cellStyle name="Normal 5 2 2 2 2 4" xfId="15663" xr:uid="{00000000-0005-0000-0000-000085490000}"/>
    <cellStyle name="Normal 5 2 2 2 2 5" xfId="15664" xr:uid="{00000000-0005-0000-0000-000086490000}"/>
    <cellStyle name="Normal 5 2 2 2 2 6" xfId="22762" xr:uid="{00000000-0005-0000-0000-000087490000}"/>
    <cellStyle name="Normal 5 2 2 2 3" xfId="15665" xr:uid="{00000000-0005-0000-0000-000088490000}"/>
    <cellStyle name="Normal 5 2 2 2 3 2" xfId="15666" xr:uid="{00000000-0005-0000-0000-000089490000}"/>
    <cellStyle name="Normal 5 2 2 2 3 2 2" xfId="22766" xr:uid="{00000000-0005-0000-0000-00008A490000}"/>
    <cellStyle name="Normal 5 2 2 2 3 3" xfId="22765" xr:uid="{00000000-0005-0000-0000-00008B490000}"/>
    <cellStyle name="Normal 5 2 2 2 4" xfId="15667" xr:uid="{00000000-0005-0000-0000-00008C490000}"/>
    <cellStyle name="Normal 5 2 2 2 4 2" xfId="22767" xr:uid="{00000000-0005-0000-0000-00008D490000}"/>
    <cellStyle name="Normal 5 2 2 2 5" xfId="15668" xr:uid="{00000000-0005-0000-0000-00008E490000}"/>
    <cellStyle name="Normal 5 2 2 2 6" xfId="15669" xr:uid="{00000000-0005-0000-0000-00008F490000}"/>
    <cellStyle name="Normal 5 2 2 2 7" xfId="22761" xr:uid="{00000000-0005-0000-0000-000090490000}"/>
    <cellStyle name="Normal 5 2 2 3" xfId="15670" xr:uid="{00000000-0005-0000-0000-000091490000}"/>
    <cellStyle name="Normal 5 2 2 3 2" xfId="15671" xr:uid="{00000000-0005-0000-0000-000092490000}"/>
    <cellStyle name="Normal 5 2 2 3 2 2" xfId="15672" xr:uid="{00000000-0005-0000-0000-000093490000}"/>
    <cellStyle name="Normal 5 2 2 3 2 2 2" xfId="22770" xr:uid="{00000000-0005-0000-0000-000094490000}"/>
    <cellStyle name="Normal 5 2 2 3 2 3" xfId="22769" xr:uid="{00000000-0005-0000-0000-000095490000}"/>
    <cellStyle name="Normal 5 2 2 3 3" xfId="15673" xr:uid="{00000000-0005-0000-0000-000096490000}"/>
    <cellStyle name="Normal 5 2 2 3 3 2" xfId="22771" xr:uid="{00000000-0005-0000-0000-000097490000}"/>
    <cellStyle name="Normal 5 2 2 3 4" xfId="15674" xr:uid="{00000000-0005-0000-0000-000098490000}"/>
    <cellStyle name="Normal 5 2 2 3 5" xfId="15675" xr:uid="{00000000-0005-0000-0000-000099490000}"/>
    <cellStyle name="Normal 5 2 2 3 6" xfId="22768" xr:uid="{00000000-0005-0000-0000-00009A490000}"/>
    <cellStyle name="Normal 5 2 2 4" xfId="15676" xr:uid="{00000000-0005-0000-0000-00009B490000}"/>
    <cellStyle name="Normal 5 2 2 4 2" xfId="15677" xr:uid="{00000000-0005-0000-0000-00009C490000}"/>
    <cellStyle name="Normal 5 2 2 4 2 2" xfId="22773" xr:uid="{00000000-0005-0000-0000-00009D490000}"/>
    <cellStyle name="Normal 5 2 2 4 3" xfId="22772" xr:uid="{00000000-0005-0000-0000-00009E490000}"/>
    <cellStyle name="Normal 5 2 2 5" xfId="15678" xr:uid="{00000000-0005-0000-0000-00009F490000}"/>
    <cellStyle name="Normal 5 2 2 5 2" xfId="22774" xr:uid="{00000000-0005-0000-0000-0000A0490000}"/>
    <cellStyle name="Normal 5 2 2 6" xfId="15679" xr:uid="{00000000-0005-0000-0000-0000A1490000}"/>
    <cellStyle name="Normal 5 2 2 6 2" xfId="15680" xr:uid="{00000000-0005-0000-0000-0000A2490000}"/>
    <cellStyle name="Normal 5 2 2 6 3" xfId="22775" xr:uid="{00000000-0005-0000-0000-0000A3490000}"/>
    <cellStyle name="Normal 5 2 2 7" xfId="15681" xr:uid="{00000000-0005-0000-0000-0000A4490000}"/>
    <cellStyle name="Normal 5 2 2 7 2" xfId="15682" xr:uid="{00000000-0005-0000-0000-0000A5490000}"/>
    <cellStyle name="Normal 5 2 2 7 3" xfId="15683" xr:uid="{00000000-0005-0000-0000-0000A6490000}"/>
    <cellStyle name="Normal 5 2 2 7 4" xfId="15684" xr:uid="{00000000-0005-0000-0000-0000A7490000}"/>
    <cellStyle name="Normal 5 2 2 7 5" xfId="22776" xr:uid="{00000000-0005-0000-0000-0000A8490000}"/>
    <cellStyle name="Normal 5 2 2 8" xfId="15685" xr:uid="{00000000-0005-0000-0000-0000A9490000}"/>
    <cellStyle name="Normal 5 2 2 8 2" xfId="15686" xr:uid="{00000000-0005-0000-0000-0000AA490000}"/>
    <cellStyle name="Normal 5 2 2 8 3" xfId="22777" xr:uid="{00000000-0005-0000-0000-0000AB490000}"/>
    <cellStyle name="Normal 5 2 2 9" xfId="15687" xr:uid="{00000000-0005-0000-0000-0000AC490000}"/>
    <cellStyle name="Normal 5 2 3" xfId="15688" xr:uid="{00000000-0005-0000-0000-0000AD490000}"/>
    <cellStyle name="Normal 5 2 3 2" xfId="15689" xr:uid="{00000000-0005-0000-0000-0000AE490000}"/>
    <cellStyle name="Normal 5 2 3 2 2" xfId="15690" xr:uid="{00000000-0005-0000-0000-0000AF490000}"/>
    <cellStyle name="Normal 5 2 3 2 2 2" xfId="22780" xr:uid="{00000000-0005-0000-0000-0000B0490000}"/>
    <cellStyle name="Normal 5 2 3 2 3" xfId="15691" xr:uid="{00000000-0005-0000-0000-0000B1490000}"/>
    <cellStyle name="Normal 5 2 3 2 3 2" xfId="22781" xr:uid="{00000000-0005-0000-0000-0000B2490000}"/>
    <cellStyle name="Normal 5 2 3 2 4" xfId="15692" xr:uid="{00000000-0005-0000-0000-0000B3490000}"/>
    <cellStyle name="Normal 5 2 3 2 5" xfId="15693" xr:uid="{00000000-0005-0000-0000-0000B4490000}"/>
    <cellStyle name="Normal 5 2 3 2 6" xfId="22779" xr:uid="{00000000-0005-0000-0000-0000B5490000}"/>
    <cellStyle name="Normal 5 2 3 3" xfId="15694" xr:uid="{00000000-0005-0000-0000-0000B6490000}"/>
    <cellStyle name="Normal 5 2 3 3 2" xfId="15695" xr:uid="{00000000-0005-0000-0000-0000B7490000}"/>
    <cellStyle name="Normal 5 2 3 3 2 2" xfId="22783" xr:uid="{00000000-0005-0000-0000-0000B8490000}"/>
    <cellStyle name="Normal 5 2 3 3 3" xfId="15696" xr:uid="{00000000-0005-0000-0000-0000B9490000}"/>
    <cellStyle name="Normal 5 2 3 3 3 2" xfId="22784" xr:uid="{00000000-0005-0000-0000-0000BA490000}"/>
    <cellStyle name="Normal 5 2 3 3 4" xfId="22782" xr:uid="{00000000-0005-0000-0000-0000BB490000}"/>
    <cellStyle name="Normal 5 2 3 4" xfId="15697" xr:uid="{00000000-0005-0000-0000-0000BC490000}"/>
    <cellStyle name="Normal 5 2 3 4 2" xfId="15698" xr:uid="{00000000-0005-0000-0000-0000BD490000}"/>
    <cellStyle name="Normal 5 2 3 4 2 2" xfId="22786" xr:uid="{00000000-0005-0000-0000-0000BE490000}"/>
    <cellStyle name="Normal 5 2 3 4 3" xfId="22785" xr:uid="{00000000-0005-0000-0000-0000BF490000}"/>
    <cellStyle name="Normal 5 2 3 5" xfId="15699" xr:uid="{00000000-0005-0000-0000-0000C0490000}"/>
    <cellStyle name="Normal 5 2 3 5 2" xfId="15700" xr:uid="{00000000-0005-0000-0000-0000C1490000}"/>
    <cellStyle name="Normal 5 2 3 5 3" xfId="22787" xr:uid="{00000000-0005-0000-0000-0000C2490000}"/>
    <cellStyle name="Normal 5 2 3 6" xfId="15701" xr:uid="{00000000-0005-0000-0000-0000C3490000}"/>
    <cellStyle name="Normal 5 2 3 6 2" xfId="15702" xr:uid="{00000000-0005-0000-0000-0000C4490000}"/>
    <cellStyle name="Normal 5 2 3 6 3" xfId="22788" xr:uid="{00000000-0005-0000-0000-0000C5490000}"/>
    <cellStyle name="Normal 5 2 3 7" xfId="22778" xr:uid="{00000000-0005-0000-0000-0000C6490000}"/>
    <cellStyle name="Normal 5 2 4" xfId="15703" xr:uid="{00000000-0005-0000-0000-0000C7490000}"/>
    <cellStyle name="Normal 5 2 4 2" xfId="15704" xr:uid="{00000000-0005-0000-0000-0000C8490000}"/>
    <cellStyle name="Normal 5 2 4 2 2" xfId="15705" xr:uid="{00000000-0005-0000-0000-0000C9490000}"/>
    <cellStyle name="Normal 5 2 4 2 2 2" xfId="22791" xr:uid="{00000000-0005-0000-0000-0000CA490000}"/>
    <cellStyle name="Normal 5 2 4 2 3" xfId="15706" xr:uid="{00000000-0005-0000-0000-0000CB490000}"/>
    <cellStyle name="Normal 5 2 4 2 3 2" xfId="22792" xr:uid="{00000000-0005-0000-0000-0000CC490000}"/>
    <cellStyle name="Normal 5 2 4 2 4" xfId="22790" xr:uid="{00000000-0005-0000-0000-0000CD490000}"/>
    <cellStyle name="Normal 5 2 4 3" xfId="15707" xr:uid="{00000000-0005-0000-0000-0000CE490000}"/>
    <cellStyle name="Normal 5 2 4 3 2" xfId="22793" xr:uid="{00000000-0005-0000-0000-0000CF490000}"/>
    <cellStyle name="Normal 5 2 4 4" xfId="15708" xr:uid="{00000000-0005-0000-0000-0000D0490000}"/>
    <cellStyle name="Normal 5 2 4 4 2" xfId="15709" xr:uid="{00000000-0005-0000-0000-0000D1490000}"/>
    <cellStyle name="Normal 5 2 4 4 3" xfId="22794" xr:uid="{00000000-0005-0000-0000-0000D2490000}"/>
    <cellStyle name="Normal 5 2 4 5" xfId="15710" xr:uid="{00000000-0005-0000-0000-0000D3490000}"/>
    <cellStyle name="Normal 5 2 4 5 2" xfId="15711" xr:uid="{00000000-0005-0000-0000-0000D4490000}"/>
    <cellStyle name="Normal 5 2 4 5 3" xfId="22795" xr:uid="{00000000-0005-0000-0000-0000D5490000}"/>
    <cellStyle name="Normal 5 2 4 6" xfId="22789" xr:uid="{00000000-0005-0000-0000-0000D6490000}"/>
    <cellStyle name="Normal 5 2 5" xfId="15712" xr:uid="{00000000-0005-0000-0000-0000D7490000}"/>
    <cellStyle name="Normal 5 2 5 2" xfId="15713" xr:uid="{00000000-0005-0000-0000-0000D8490000}"/>
    <cellStyle name="Normal 5 2 5 2 2" xfId="15714" xr:uid="{00000000-0005-0000-0000-0000D9490000}"/>
    <cellStyle name="Normal 5 2 5 2 2 2" xfId="15715" xr:uid="{00000000-0005-0000-0000-0000DA490000}"/>
    <cellStyle name="Normal 5 2 5 2 2 2 2" xfId="15716" xr:uid="{00000000-0005-0000-0000-0000DB490000}"/>
    <cellStyle name="Normal 5 2 5 2 2 2 3" xfId="22799" xr:uid="{00000000-0005-0000-0000-0000DC490000}"/>
    <cellStyle name="Normal 5 2 5 2 2 3" xfId="15717" xr:uid="{00000000-0005-0000-0000-0000DD490000}"/>
    <cellStyle name="Normal 5 2 5 2 2 4" xfId="15718" xr:uid="{00000000-0005-0000-0000-0000DE490000}"/>
    <cellStyle name="Normal 5 2 5 2 2 5" xfId="22798" xr:uid="{00000000-0005-0000-0000-0000DF490000}"/>
    <cellStyle name="Normal 5 2 5 2 3" xfId="15719" xr:uid="{00000000-0005-0000-0000-0000E0490000}"/>
    <cellStyle name="Normal 5 2 5 2 3 2" xfId="15720" xr:uid="{00000000-0005-0000-0000-0000E1490000}"/>
    <cellStyle name="Normal 5 2 5 2 3 3" xfId="22800" xr:uid="{00000000-0005-0000-0000-0000E2490000}"/>
    <cellStyle name="Normal 5 2 5 2 4" xfId="15721" xr:uid="{00000000-0005-0000-0000-0000E3490000}"/>
    <cellStyle name="Normal 5 2 5 2 4 2" xfId="15722" xr:uid="{00000000-0005-0000-0000-0000E4490000}"/>
    <cellStyle name="Normal 5 2 5 2 4 3" xfId="22801" xr:uid="{00000000-0005-0000-0000-0000E5490000}"/>
    <cellStyle name="Normal 5 2 5 2 5" xfId="15723" xr:uid="{00000000-0005-0000-0000-0000E6490000}"/>
    <cellStyle name="Normal 5 2 5 2 6" xfId="22797" xr:uid="{00000000-0005-0000-0000-0000E7490000}"/>
    <cellStyle name="Normal 5 2 5 3" xfId="15724" xr:uid="{00000000-0005-0000-0000-0000E8490000}"/>
    <cellStyle name="Normal 5 2 5 3 2" xfId="15725" xr:uid="{00000000-0005-0000-0000-0000E9490000}"/>
    <cellStyle name="Normal 5 2 5 3 2 2" xfId="22803" xr:uid="{00000000-0005-0000-0000-0000EA490000}"/>
    <cellStyle name="Normal 5 2 5 3 3" xfId="22802" xr:uid="{00000000-0005-0000-0000-0000EB490000}"/>
    <cellStyle name="Normal 5 2 5 4" xfId="15726" xr:uid="{00000000-0005-0000-0000-0000EC490000}"/>
    <cellStyle name="Normal 5 2 5 4 2" xfId="15727" xr:uid="{00000000-0005-0000-0000-0000ED490000}"/>
    <cellStyle name="Normal 5 2 5 4 3" xfId="22804" xr:uid="{00000000-0005-0000-0000-0000EE490000}"/>
    <cellStyle name="Normal 5 2 5 5" xfId="15728" xr:uid="{00000000-0005-0000-0000-0000EF490000}"/>
    <cellStyle name="Normal 5 2 5 5 2" xfId="15729" xr:uid="{00000000-0005-0000-0000-0000F0490000}"/>
    <cellStyle name="Normal 5 2 5 5 3" xfId="22805" xr:uid="{00000000-0005-0000-0000-0000F1490000}"/>
    <cellStyle name="Normal 5 2 5 6" xfId="15730" xr:uid="{00000000-0005-0000-0000-0000F2490000}"/>
    <cellStyle name="Normal 5 2 5 7" xfId="15731" xr:uid="{00000000-0005-0000-0000-0000F3490000}"/>
    <cellStyle name="Normal 5 2 5 8" xfId="22796" xr:uid="{00000000-0005-0000-0000-0000F4490000}"/>
    <cellStyle name="Normal 5 2 6" xfId="15732" xr:uid="{00000000-0005-0000-0000-0000F5490000}"/>
    <cellStyle name="Normal 5 2 6 2" xfId="15733" xr:uid="{00000000-0005-0000-0000-0000F6490000}"/>
    <cellStyle name="Normal 5 2 6 3" xfId="22806" xr:uid="{00000000-0005-0000-0000-0000F7490000}"/>
    <cellStyle name="Normal 5 2 7" xfId="15734" xr:uid="{00000000-0005-0000-0000-0000F8490000}"/>
    <cellStyle name="Normal 5 2 7 2" xfId="22807" xr:uid="{00000000-0005-0000-0000-0000F9490000}"/>
    <cellStyle name="Normal 5 2 8" xfId="15735" xr:uid="{00000000-0005-0000-0000-0000FA490000}"/>
    <cellStyle name="Normal 5 2 8 2" xfId="15736" xr:uid="{00000000-0005-0000-0000-0000FB490000}"/>
    <cellStyle name="Normal 5 2 8 3" xfId="22808" xr:uid="{00000000-0005-0000-0000-0000FC490000}"/>
    <cellStyle name="Normal 5 2 9" xfId="15737" xr:uid="{00000000-0005-0000-0000-0000FD490000}"/>
    <cellStyle name="Normal 5 2 9 2" xfId="15738" xr:uid="{00000000-0005-0000-0000-0000FE490000}"/>
    <cellStyle name="Normal 5 2 9 3" xfId="22809" xr:uid="{00000000-0005-0000-0000-0000FF490000}"/>
    <cellStyle name="Normal 5 20" xfId="15739" xr:uid="{00000000-0005-0000-0000-0000004A0000}"/>
    <cellStyle name="Normal 5 20 2" xfId="15740" xr:uid="{00000000-0005-0000-0000-0000014A0000}"/>
    <cellStyle name="Normal 5 20 2 2" xfId="22811" xr:uid="{00000000-0005-0000-0000-0000024A0000}"/>
    <cellStyle name="Normal 5 20 3" xfId="15741" xr:uid="{00000000-0005-0000-0000-0000034A0000}"/>
    <cellStyle name="Normal 5 20 3 2" xfId="22812" xr:uid="{00000000-0005-0000-0000-0000044A0000}"/>
    <cellStyle name="Normal 5 20 4" xfId="22810" xr:uid="{00000000-0005-0000-0000-0000054A0000}"/>
    <cellStyle name="Normal 5 21" xfId="15742" xr:uid="{00000000-0005-0000-0000-0000064A0000}"/>
    <cellStyle name="Normal 5 21 2" xfId="15743" xr:uid="{00000000-0005-0000-0000-0000074A0000}"/>
    <cellStyle name="Normal 5 21 2 2" xfId="22814" xr:uid="{00000000-0005-0000-0000-0000084A0000}"/>
    <cellStyle name="Normal 5 21 3" xfId="15744" xr:uid="{00000000-0005-0000-0000-0000094A0000}"/>
    <cellStyle name="Normal 5 21 3 2" xfId="22815" xr:uid="{00000000-0005-0000-0000-00000A4A0000}"/>
    <cellStyle name="Normal 5 21 4" xfId="22813" xr:uid="{00000000-0005-0000-0000-00000B4A0000}"/>
    <cellStyle name="Normal 5 22" xfId="15745" xr:uid="{00000000-0005-0000-0000-00000C4A0000}"/>
    <cellStyle name="Normal 5 22 2" xfId="15746" xr:uid="{00000000-0005-0000-0000-00000D4A0000}"/>
    <cellStyle name="Normal 5 22 2 2" xfId="22817" xr:uid="{00000000-0005-0000-0000-00000E4A0000}"/>
    <cellStyle name="Normal 5 22 3" xfId="15747" xr:uid="{00000000-0005-0000-0000-00000F4A0000}"/>
    <cellStyle name="Normal 5 22 3 2" xfId="22818" xr:uid="{00000000-0005-0000-0000-0000104A0000}"/>
    <cellStyle name="Normal 5 22 4" xfId="22816" xr:uid="{00000000-0005-0000-0000-0000114A0000}"/>
    <cellStyle name="Normal 5 23" xfId="15748" xr:uid="{00000000-0005-0000-0000-0000124A0000}"/>
    <cellStyle name="Normal 5 23 2" xfId="15749" xr:uid="{00000000-0005-0000-0000-0000134A0000}"/>
    <cellStyle name="Normal 5 23 2 2" xfId="22820" xr:uid="{00000000-0005-0000-0000-0000144A0000}"/>
    <cellStyle name="Normal 5 23 3" xfId="22819" xr:uid="{00000000-0005-0000-0000-0000154A0000}"/>
    <cellStyle name="Normal 5 24" xfId="15750" xr:uid="{00000000-0005-0000-0000-0000164A0000}"/>
    <cellStyle name="Normal 5 24 2" xfId="15751" xr:uid="{00000000-0005-0000-0000-0000174A0000}"/>
    <cellStyle name="Normal 5 24 2 2" xfId="22822" xr:uid="{00000000-0005-0000-0000-0000184A0000}"/>
    <cellStyle name="Normal 5 24 3" xfId="22821" xr:uid="{00000000-0005-0000-0000-0000194A0000}"/>
    <cellStyle name="Normal 5 25" xfId="15752" xr:uid="{00000000-0005-0000-0000-00001A4A0000}"/>
    <cellStyle name="Normal 5 25 2" xfId="22823" xr:uid="{00000000-0005-0000-0000-00001B4A0000}"/>
    <cellStyle name="Normal 5 26" xfId="15753" xr:uid="{00000000-0005-0000-0000-00001C4A0000}"/>
    <cellStyle name="Normal 5 26 2" xfId="22824" xr:uid="{00000000-0005-0000-0000-00001D4A0000}"/>
    <cellStyle name="Normal 5 27" xfId="15754" xr:uid="{00000000-0005-0000-0000-00001E4A0000}"/>
    <cellStyle name="Normal 5 27 2" xfId="22825" xr:uid="{00000000-0005-0000-0000-00001F4A0000}"/>
    <cellStyle name="Normal 5 28" xfId="15755" xr:uid="{00000000-0005-0000-0000-0000204A0000}"/>
    <cellStyle name="Normal 5 29" xfId="15756" xr:uid="{00000000-0005-0000-0000-0000214A0000}"/>
    <cellStyle name="Normal 5 3" xfId="15757" xr:uid="{00000000-0005-0000-0000-0000224A0000}"/>
    <cellStyle name="Normal 5 3 10" xfId="22826" xr:uid="{00000000-0005-0000-0000-0000234A0000}"/>
    <cellStyle name="Normal 5 3 2" xfId="15758" xr:uid="{00000000-0005-0000-0000-0000244A0000}"/>
    <cellStyle name="Normal 5 3 2 2" xfId="15759" xr:uid="{00000000-0005-0000-0000-0000254A0000}"/>
    <cellStyle name="Normal 5 3 2 2 2" xfId="15760" xr:uid="{00000000-0005-0000-0000-0000264A0000}"/>
    <cellStyle name="Normal 5 3 2 2 2 2" xfId="22829" xr:uid="{00000000-0005-0000-0000-0000274A0000}"/>
    <cellStyle name="Normal 5 3 2 2 3" xfId="15761" xr:uid="{00000000-0005-0000-0000-0000284A0000}"/>
    <cellStyle name="Normal 5 3 2 2 3 2" xfId="22830" xr:uid="{00000000-0005-0000-0000-0000294A0000}"/>
    <cellStyle name="Normal 5 3 2 2 4" xfId="15762" xr:uid="{00000000-0005-0000-0000-00002A4A0000}"/>
    <cellStyle name="Normal 5 3 2 2 5" xfId="15763" xr:uid="{00000000-0005-0000-0000-00002B4A0000}"/>
    <cellStyle name="Normal 5 3 2 2 6" xfId="22828" xr:uid="{00000000-0005-0000-0000-00002C4A0000}"/>
    <cellStyle name="Normal 5 3 2 3" xfId="15764" xr:uid="{00000000-0005-0000-0000-00002D4A0000}"/>
    <cellStyle name="Normal 5 3 2 3 2" xfId="22831" xr:uid="{00000000-0005-0000-0000-00002E4A0000}"/>
    <cellStyle name="Normal 5 3 2 4" xfId="15765" xr:uid="{00000000-0005-0000-0000-00002F4A0000}"/>
    <cellStyle name="Normal 5 3 2 4 2" xfId="22832" xr:uid="{00000000-0005-0000-0000-0000304A0000}"/>
    <cellStyle name="Normal 5 3 2 5" xfId="15766" xr:uid="{00000000-0005-0000-0000-0000314A0000}"/>
    <cellStyle name="Normal 5 3 2 6" xfId="15767" xr:uid="{00000000-0005-0000-0000-0000324A0000}"/>
    <cellStyle name="Normal 5 3 2 7" xfId="22827" xr:uid="{00000000-0005-0000-0000-0000334A0000}"/>
    <cellStyle name="Normal 5 3 3" xfId="15768" xr:uid="{00000000-0005-0000-0000-0000344A0000}"/>
    <cellStyle name="Normal 5 3 3 2" xfId="15769" xr:uid="{00000000-0005-0000-0000-0000354A0000}"/>
    <cellStyle name="Normal 5 3 3 2 2" xfId="22834" xr:uid="{00000000-0005-0000-0000-0000364A0000}"/>
    <cellStyle name="Normal 5 3 3 3" xfId="15770" xr:uid="{00000000-0005-0000-0000-0000374A0000}"/>
    <cellStyle name="Normal 5 3 3 3 2" xfId="22835" xr:uid="{00000000-0005-0000-0000-0000384A0000}"/>
    <cellStyle name="Normal 5 3 3 4" xfId="15771" xr:uid="{00000000-0005-0000-0000-0000394A0000}"/>
    <cellStyle name="Normal 5 3 3 5" xfId="15772" xr:uid="{00000000-0005-0000-0000-00003A4A0000}"/>
    <cellStyle name="Normal 5 3 3 6" xfId="22833" xr:uid="{00000000-0005-0000-0000-00003B4A0000}"/>
    <cellStyle name="Normal 5 3 4" xfId="15773" xr:uid="{00000000-0005-0000-0000-00003C4A0000}"/>
    <cellStyle name="Normal 5 3 4 2" xfId="22836" xr:uid="{00000000-0005-0000-0000-00003D4A0000}"/>
    <cellStyle name="Normal 5 3 5" xfId="15774" xr:uid="{00000000-0005-0000-0000-00003E4A0000}"/>
    <cellStyle name="Normal 5 3 5 2" xfId="22837" xr:uid="{00000000-0005-0000-0000-00003F4A0000}"/>
    <cellStyle name="Normal 5 3 6" xfId="15775" xr:uid="{00000000-0005-0000-0000-0000404A0000}"/>
    <cellStyle name="Normal 5 3 7" xfId="15776" xr:uid="{00000000-0005-0000-0000-0000414A0000}"/>
    <cellStyle name="Normal 5 3 7 2" xfId="15777" xr:uid="{00000000-0005-0000-0000-0000424A0000}"/>
    <cellStyle name="Normal 5 3 7 3" xfId="15778" xr:uid="{00000000-0005-0000-0000-0000434A0000}"/>
    <cellStyle name="Normal 5 3 8" xfId="15779" xr:uid="{00000000-0005-0000-0000-0000444A0000}"/>
    <cellStyle name="Normal 5 3 9" xfId="15780" xr:uid="{00000000-0005-0000-0000-0000454A0000}"/>
    <cellStyle name="Normal 5 30" xfId="22667" xr:uid="{00000000-0005-0000-0000-0000464A0000}"/>
    <cellStyle name="Normal 5 4" xfId="15781" xr:uid="{00000000-0005-0000-0000-0000474A0000}"/>
    <cellStyle name="Normal 5 4 10" xfId="22838" xr:uid="{00000000-0005-0000-0000-0000484A0000}"/>
    <cellStyle name="Normal 5 4 2" xfId="15782" xr:uid="{00000000-0005-0000-0000-0000494A0000}"/>
    <cellStyle name="Normal 5 4 2 2" xfId="15783" xr:uid="{00000000-0005-0000-0000-00004A4A0000}"/>
    <cellStyle name="Normal 5 4 2 2 2" xfId="15784" xr:uid="{00000000-0005-0000-0000-00004B4A0000}"/>
    <cellStyle name="Normal 5 4 2 2 2 2" xfId="15785" xr:uid="{00000000-0005-0000-0000-00004C4A0000}"/>
    <cellStyle name="Normal 5 4 2 2 2 2 2" xfId="22842" xr:uid="{00000000-0005-0000-0000-00004D4A0000}"/>
    <cellStyle name="Normal 5 4 2 2 2 3" xfId="15786" xr:uid="{00000000-0005-0000-0000-00004E4A0000}"/>
    <cellStyle name="Normal 5 4 2 2 2 3 2" xfId="22843" xr:uid="{00000000-0005-0000-0000-00004F4A0000}"/>
    <cellStyle name="Normal 5 4 2 2 2 4" xfId="22841" xr:uid="{00000000-0005-0000-0000-0000504A0000}"/>
    <cellStyle name="Normal 5 4 2 2 3" xfId="15787" xr:uid="{00000000-0005-0000-0000-0000514A0000}"/>
    <cellStyle name="Normal 5 4 2 2 3 2" xfId="15788" xr:uid="{00000000-0005-0000-0000-0000524A0000}"/>
    <cellStyle name="Normal 5 4 2 2 3 2 2" xfId="22845" xr:uid="{00000000-0005-0000-0000-0000534A0000}"/>
    <cellStyle name="Normal 5 4 2 2 3 3" xfId="22844" xr:uid="{00000000-0005-0000-0000-0000544A0000}"/>
    <cellStyle name="Normal 5 4 2 2 4" xfId="15789" xr:uid="{00000000-0005-0000-0000-0000554A0000}"/>
    <cellStyle name="Normal 5 4 2 2 4 2" xfId="22846" xr:uid="{00000000-0005-0000-0000-0000564A0000}"/>
    <cellStyle name="Normal 5 4 2 2 5" xfId="22840" xr:uid="{00000000-0005-0000-0000-0000574A0000}"/>
    <cellStyle name="Normal 5 4 2 3" xfId="15790" xr:uid="{00000000-0005-0000-0000-0000584A0000}"/>
    <cellStyle name="Normal 5 4 2 3 2" xfId="15791" xr:uid="{00000000-0005-0000-0000-0000594A0000}"/>
    <cellStyle name="Normal 5 4 2 3 2 2" xfId="15792" xr:uid="{00000000-0005-0000-0000-00005A4A0000}"/>
    <cellStyle name="Normal 5 4 2 3 2 2 2" xfId="22849" xr:uid="{00000000-0005-0000-0000-00005B4A0000}"/>
    <cellStyle name="Normal 5 4 2 3 2 3" xfId="22848" xr:uid="{00000000-0005-0000-0000-00005C4A0000}"/>
    <cellStyle name="Normal 5 4 2 3 3" xfId="15793" xr:uid="{00000000-0005-0000-0000-00005D4A0000}"/>
    <cellStyle name="Normal 5 4 2 3 3 2" xfId="22850" xr:uid="{00000000-0005-0000-0000-00005E4A0000}"/>
    <cellStyle name="Normal 5 4 2 3 4" xfId="22847" xr:uid="{00000000-0005-0000-0000-00005F4A0000}"/>
    <cellStyle name="Normal 5 4 2 4" xfId="15794" xr:uid="{00000000-0005-0000-0000-0000604A0000}"/>
    <cellStyle name="Normal 5 4 2 4 2" xfId="15795" xr:uid="{00000000-0005-0000-0000-0000614A0000}"/>
    <cellStyle name="Normal 5 4 2 4 2 2" xfId="22852" xr:uid="{00000000-0005-0000-0000-0000624A0000}"/>
    <cellStyle name="Normal 5 4 2 4 3" xfId="15796" xr:uid="{00000000-0005-0000-0000-0000634A0000}"/>
    <cellStyle name="Normal 5 4 2 4 4" xfId="22851" xr:uid="{00000000-0005-0000-0000-0000644A0000}"/>
    <cellStyle name="Normal 5 4 2 5" xfId="15797" xr:uid="{00000000-0005-0000-0000-0000654A0000}"/>
    <cellStyle name="Normal 5 4 2 5 2" xfId="15798" xr:uid="{00000000-0005-0000-0000-0000664A0000}"/>
    <cellStyle name="Normal 5 4 2 5 3" xfId="22853" xr:uid="{00000000-0005-0000-0000-0000674A0000}"/>
    <cellStyle name="Normal 5 4 2 6" xfId="15799" xr:uid="{00000000-0005-0000-0000-0000684A0000}"/>
    <cellStyle name="Normal 5 4 2 6 2" xfId="22854" xr:uid="{00000000-0005-0000-0000-0000694A0000}"/>
    <cellStyle name="Normal 5 4 2 7" xfId="15800" xr:uid="{00000000-0005-0000-0000-00006A4A0000}"/>
    <cellStyle name="Normal 5 4 2 7 2" xfId="22855" xr:uid="{00000000-0005-0000-0000-00006B4A0000}"/>
    <cellStyle name="Normal 5 4 2 8" xfId="15801" xr:uid="{00000000-0005-0000-0000-00006C4A0000}"/>
    <cellStyle name="Normal 5 4 2 8 2" xfId="22856" xr:uid="{00000000-0005-0000-0000-00006D4A0000}"/>
    <cellStyle name="Normal 5 4 2 9" xfId="22839" xr:uid="{00000000-0005-0000-0000-00006E4A0000}"/>
    <cellStyle name="Normal 5 4 3" xfId="15802" xr:uid="{00000000-0005-0000-0000-00006F4A0000}"/>
    <cellStyle name="Normal 5 4 3 2" xfId="15803" xr:uid="{00000000-0005-0000-0000-0000704A0000}"/>
    <cellStyle name="Normal 5 4 3 2 2" xfId="15804" xr:uid="{00000000-0005-0000-0000-0000714A0000}"/>
    <cellStyle name="Normal 5 4 3 2 2 2" xfId="22859" xr:uid="{00000000-0005-0000-0000-0000724A0000}"/>
    <cellStyle name="Normal 5 4 3 2 3" xfId="15805" xr:uid="{00000000-0005-0000-0000-0000734A0000}"/>
    <cellStyle name="Normal 5 4 3 2 3 2" xfId="22860" xr:uid="{00000000-0005-0000-0000-0000744A0000}"/>
    <cellStyle name="Normal 5 4 3 2 4" xfId="22858" xr:uid="{00000000-0005-0000-0000-0000754A0000}"/>
    <cellStyle name="Normal 5 4 3 3" xfId="15806" xr:uid="{00000000-0005-0000-0000-0000764A0000}"/>
    <cellStyle name="Normal 5 4 3 3 2" xfId="15807" xr:uid="{00000000-0005-0000-0000-0000774A0000}"/>
    <cellStyle name="Normal 5 4 3 3 2 2" xfId="22862" xr:uid="{00000000-0005-0000-0000-0000784A0000}"/>
    <cellStyle name="Normal 5 4 3 3 3" xfId="22861" xr:uid="{00000000-0005-0000-0000-0000794A0000}"/>
    <cellStyle name="Normal 5 4 3 4" xfId="15808" xr:uid="{00000000-0005-0000-0000-00007A4A0000}"/>
    <cellStyle name="Normal 5 4 3 4 2" xfId="22863" xr:uid="{00000000-0005-0000-0000-00007B4A0000}"/>
    <cellStyle name="Normal 5 4 3 5" xfId="15809" xr:uid="{00000000-0005-0000-0000-00007C4A0000}"/>
    <cellStyle name="Normal 5 4 3 5 2" xfId="22864" xr:uid="{00000000-0005-0000-0000-00007D4A0000}"/>
    <cellStyle name="Normal 5 4 3 6" xfId="22857" xr:uid="{00000000-0005-0000-0000-00007E4A0000}"/>
    <cellStyle name="Normal 5 4 4" xfId="15810" xr:uid="{00000000-0005-0000-0000-00007F4A0000}"/>
    <cellStyle name="Normal 5 4 4 2" xfId="15811" xr:uid="{00000000-0005-0000-0000-0000804A0000}"/>
    <cellStyle name="Normal 5 4 4 2 2" xfId="15812" xr:uid="{00000000-0005-0000-0000-0000814A0000}"/>
    <cellStyle name="Normal 5 4 4 2 2 2" xfId="22867" xr:uid="{00000000-0005-0000-0000-0000824A0000}"/>
    <cellStyle name="Normal 5 4 4 2 3" xfId="22866" xr:uid="{00000000-0005-0000-0000-0000834A0000}"/>
    <cellStyle name="Normal 5 4 4 3" xfId="15813" xr:uid="{00000000-0005-0000-0000-0000844A0000}"/>
    <cellStyle name="Normal 5 4 4 3 2" xfId="22868" xr:uid="{00000000-0005-0000-0000-0000854A0000}"/>
    <cellStyle name="Normal 5 4 4 4" xfId="15814" xr:uid="{00000000-0005-0000-0000-0000864A0000}"/>
    <cellStyle name="Normal 5 4 4 4 2" xfId="22869" xr:uid="{00000000-0005-0000-0000-0000874A0000}"/>
    <cellStyle name="Normal 5 4 4 5" xfId="22865" xr:uid="{00000000-0005-0000-0000-0000884A0000}"/>
    <cellStyle name="Normal 5 4 5" xfId="15815" xr:uid="{00000000-0005-0000-0000-0000894A0000}"/>
    <cellStyle name="Normal 5 4 5 2" xfId="15816" xr:uid="{00000000-0005-0000-0000-00008A4A0000}"/>
    <cellStyle name="Normal 5 4 5 2 2" xfId="22871" xr:uid="{00000000-0005-0000-0000-00008B4A0000}"/>
    <cellStyle name="Normal 5 4 5 3" xfId="15817" xr:uid="{00000000-0005-0000-0000-00008C4A0000}"/>
    <cellStyle name="Normal 5 4 5 4" xfId="22870" xr:uid="{00000000-0005-0000-0000-00008D4A0000}"/>
    <cellStyle name="Normal 5 4 6" xfId="15818" xr:uid="{00000000-0005-0000-0000-00008E4A0000}"/>
    <cellStyle name="Normal 5 4 6 2" xfId="15819" xr:uid="{00000000-0005-0000-0000-00008F4A0000}"/>
    <cellStyle name="Normal 5 4 6 3" xfId="22872" xr:uid="{00000000-0005-0000-0000-0000904A0000}"/>
    <cellStyle name="Normal 5 4 7" xfId="15820" xr:uid="{00000000-0005-0000-0000-0000914A0000}"/>
    <cellStyle name="Normal 5 4 7 2" xfId="22873" xr:uid="{00000000-0005-0000-0000-0000924A0000}"/>
    <cellStyle name="Normal 5 4 8" xfId="15821" xr:uid="{00000000-0005-0000-0000-0000934A0000}"/>
    <cellStyle name="Normal 5 4 8 2" xfId="22874" xr:uid="{00000000-0005-0000-0000-0000944A0000}"/>
    <cellStyle name="Normal 5 4 9" xfId="15822" xr:uid="{00000000-0005-0000-0000-0000954A0000}"/>
    <cellStyle name="Normal 5 4 9 2" xfId="22875" xr:uid="{00000000-0005-0000-0000-0000964A0000}"/>
    <cellStyle name="Normal 5 5" xfId="15823" xr:uid="{00000000-0005-0000-0000-0000974A0000}"/>
    <cellStyle name="Normal 5 5 2" xfId="15824" xr:uid="{00000000-0005-0000-0000-0000984A0000}"/>
    <cellStyle name="Normal 5 5 2 2" xfId="15825" xr:uid="{00000000-0005-0000-0000-0000994A0000}"/>
    <cellStyle name="Normal 5 5 2 2 2" xfId="15826" xr:uid="{00000000-0005-0000-0000-00009A4A0000}"/>
    <cellStyle name="Normal 5 5 2 2 3" xfId="22878" xr:uid="{00000000-0005-0000-0000-00009B4A0000}"/>
    <cellStyle name="Normal 5 5 2 3" xfId="15827" xr:uid="{00000000-0005-0000-0000-00009C4A0000}"/>
    <cellStyle name="Normal 5 5 2 4" xfId="15828" xr:uid="{00000000-0005-0000-0000-00009D4A0000}"/>
    <cellStyle name="Normal 5 5 2 5" xfId="22877" xr:uid="{00000000-0005-0000-0000-00009E4A0000}"/>
    <cellStyle name="Normal 5 5 3" xfId="15829" xr:uid="{00000000-0005-0000-0000-00009F4A0000}"/>
    <cellStyle name="Normal 5 5 3 2" xfId="15830" xr:uid="{00000000-0005-0000-0000-0000A04A0000}"/>
    <cellStyle name="Normal 5 5 3 3" xfId="15831" xr:uid="{00000000-0005-0000-0000-0000A14A0000}"/>
    <cellStyle name="Normal 5 5 3 4" xfId="15832" xr:uid="{00000000-0005-0000-0000-0000A24A0000}"/>
    <cellStyle name="Normal 5 5 3 5" xfId="22879" xr:uid="{00000000-0005-0000-0000-0000A34A0000}"/>
    <cellStyle name="Normal 5 5 4" xfId="15833" xr:uid="{00000000-0005-0000-0000-0000A44A0000}"/>
    <cellStyle name="Normal 5 5 4 2" xfId="15834" xr:uid="{00000000-0005-0000-0000-0000A54A0000}"/>
    <cellStyle name="Normal 5 5 4 3" xfId="22880" xr:uid="{00000000-0005-0000-0000-0000A64A0000}"/>
    <cellStyle name="Normal 5 5 5" xfId="15835" xr:uid="{00000000-0005-0000-0000-0000A74A0000}"/>
    <cellStyle name="Normal 5 5 5 2" xfId="15836" xr:uid="{00000000-0005-0000-0000-0000A84A0000}"/>
    <cellStyle name="Normal 5 5 5 3" xfId="22881" xr:uid="{00000000-0005-0000-0000-0000A94A0000}"/>
    <cellStyle name="Normal 5 5 6" xfId="15837" xr:uid="{00000000-0005-0000-0000-0000AA4A0000}"/>
    <cellStyle name="Normal 5 5 6 2" xfId="22882" xr:uid="{00000000-0005-0000-0000-0000AB4A0000}"/>
    <cellStyle name="Normal 5 5 7" xfId="15838" xr:uid="{00000000-0005-0000-0000-0000AC4A0000}"/>
    <cellStyle name="Normal 5 5 8" xfId="22876" xr:uid="{00000000-0005-0000-0000-0000AD4A0000}"/>
    <cellStyle name="Normal 5 6" xfId="15839" xr:uid="{00000000-0005-0000-0000-0000AE4A0000}"/>
    <cellStyle name="Normal 5 6 10" xfId="15840" xr:uid="{00000000-0005-0000-0000-0000AF4A0000}"/>
    <cellStyle name="Normal 5 6 11" xfId="22883" xr:uid="{00000000-0005-0000-0000-0000B04A0000}"/>
    <cellStyle name="Normal 5 6 2" xfId="15841" xr:uid="{00000000-0005-0000-0000-0000B14A0000}"/>
    <cellStyle name="Normal 5 6 2 10" xfId="22884" xr:uid="{00000000-0005-0000-0000-0000B24A0000}"/>
    <cellStyle name="Normal 5 6 2 2" xfId="15842" xr:uid="{00000000-0005-0000-0000-0000B34A0000}"/>
    <cellStyle name="Normal 5 6 2 2 2" xfId="15843" xr:uid="{00000000-0005-0000-0000-0000B44A0000}"/>
    <cellStyle name="Normal 5 6 2 2 2 2" xfId="15844" xr:uid="{00000000-0005-0000-0000-0000B54A0000}"/>
    <cellStyle name="Normal 5 6 2 2 2 2 2" xfId="22887" xr:uid="{00000000-0005-0000-0000-0000B64A0000}"/>
    <cellStyle name="Normal 5 6 2 2 2 3" xfId="15845" xr:uid="{00000000-0005-0000-0000-0000B74A0000}"/>
    <cellStyle name="Normal 5 6 2 2 2 3 2" xfId="22888" xr:uid="{00000000-0005-0000-0000-0000B84A0000}"/>
    <cellStyle name="Normal 5 6 2 2 2 4" xfId="22886" xr:uid="{00000000-0005-0000-0000-0000B94A0000}"/>
    <cellStyle name="Normal 5 6 2 2 3" xfId="15846" xr:uid="{00000000-0005-0000-0000-0000BA4A0000}"/>
    <cellStyle name="Normal 5 6 2 2 3 2" xfId="15847" xr:uid="{00000000-0005-0000-0000-0000BB4A0000}"/>
    <cellStyle name="Normal 5 6 2 2 3 2 2" xfId="22890" xr:uid="{00000000-0005-0000-0000-0000BC4A0000}"/>
    <cellStyle name="Normal 5 6 2 2 3 3" xfId="22889" xr:uid="{00000000-0005-0000-0000-0000BD4A0000}"/>
    <cellStyle name="Normal 5 6 2 2 4" xfId="15848" xr:uid="{00000000-0005-0000-0000-0000BE4A0000}"/>
    <cellStyle name="Normal 5 6 2 2 4 2" xfId="22891" xr:uid="{00000000-0005-0000-0000-0000BF4A0000}"/>
    <cellStyle name="Normal 5 6 2 2 5" xfId="22885" xr:uid="{00000000-0005-0000-0000-0000C04A0000}"/>
    <cellStyle name="Normal 5 6 2 3" xfId="15849" xr:uid="{00000000-0005-0000-0000-0000C14A0000}"/>
    <cellStyle name="Normal 5 6 2 3 2" xfId="15850" xr:uid="{00000000-0005-0000-0000-0000C24A0000}"/>
    <cellStyle name="Normal 5 6 2 3 2 2" xfId="15851" xr:uid="{00000000-0005-0000-0000-0000C34A0000}"/>
    <cellStyle name="Normal 5 6 2 3 2 2 2" xfId="22894" xr:uid="{00000000-0005-0000-0000-0000C44A0000}"/>
    <cellStyle name="Normal 5 6 2 3 2 3" xfId="22893" xr:uid="{00000000-0005-0000-0000-0000C54A0000}"/>
    <cellStyle name="Normal 5 6 2 3 3" xfId="15852" xr:uid="{00000000-0005-0000-0000-0000C64A0000}"/>
    <cellStyle name="Normal 5 6 2 3 3 2" xfId="22895" xr:uid="{00000000-0005-0000-0000-0000C74A0000}"/>
    <cellStyle name="Normal 5 6 2 3 4" xfId="22892" xr:uid="{00000000-0005-0000-0000-0000C84A0000}"/>
    <cellStyle name="Normal 5 6 2 4" xfId="15853" xr:uid="{00000000-0005-0000-0000-0000C94A0000}"/>
    <cellStyle name="Normal 5 6 2 4 2" xfId="15854" xr:uid="{00000000-0005-0000-0000-0000CA4A0000}"/>
    <cellStyle name="Normal 5 6 2 4 2 2" xfId="22897" xr:uid="{00000000-0005-0000-0000-0000CB4A0000}"/>
    <cellStyle name="Normal 5 6 2 4 3" xfId="22896" xr:uid="{00000000-0005-0000-0000-0000CC4A0000}"/>
    <cellStyle name="Normal 5 6 2 5" xfId="15855" xr:uid="{00000000-0005-0000-0000-0000CD4A0000}"/>
    <cellStyle name="Normal 5 6 2 5 2" xfId="22898" xr:uid="{00000000-0005-0000-0000-0000CE4A0000}"/>
    <cellStyle name="Normal 5 6 2 6" xfId="15856" xr:uid="{00000000-0005-0000-0000-0000CF4A0000}"/>
    <cellStyle name="Normal 5 6 2 6 2" xfId="22899" xr:uid="{00000000-0005-0000-0000-0000D04A0000}"/>
    <cellStyle name="Normal 5 6 2 7" xfId="15857" xr:uid="{00000000-0005-0000-0000-0000D14A0000}"/>
    <cellStyle name="Normal 5 6 2 7 2" xfId="22900" xr:uid="{00000000-0005-0000-0000-0000D24A0000}"/>
    <cellStyle name="Normal 5 6 2 8" xfId="15858" xr:uid="{00000000-0005-0000-0000-0000D34A0000}"/>
    <cellStyle name="Normal 5 6 2 8 2" xfId="22901" xr:uid="{00000000-0005-0000-0000-0000D44A0000}"/>
    <cellStyle name="Normal 5 6 2 9" xfId="15859" xr:uid="{00000000-0005-0000-0000-0000D54A0000}"/>
    <cellStyle name="Normal 5 6 3" xfId="15860" xr:uid="{00000000-0005-0000-0000-0000D64A0000}"/>
    <cellStyle name="Normal 5 6 3 2" xfId="15861" xr:uid="{00000000-0005-0000-0000-0000D74A0000}"/>
    <cellStyle name="Normal 5 6 3 2 2" xfId="15862" xr:uid="{00000000-0005-0000-0000-0000D84A0000}"/>
    <cellStyle name="Normal 5 6 3 2 2 2" xfId="22904" xr:uid="{00000000-0005-0000-0000-0000D94A0000}"/>
    <cellStyle name="Normal 5 6 3 2 3" xfId="15863" xr:uid="{00000000-0005-0000-0000-0000DA4A0000}"/>
    <cellStyle name="Normal 5 6 3 2 3 2" xfId="22905" xr:uid="{00000000-0005-0000-0000-0000DB4A0000}"/>
    <cellStyle name="Normal 5 6 3 2 4" xfId="22903" xr:uid="{00000000-0005-0000-0000-0000DC4A0000}"/>
    <cellStyle name="Normal 5 6 3 3" xfId="15864" xr:uid="{00000000-0005-0000-0000-0000DD4A0000}"/>
    <cellStyle name="Normal 5 6 3 3 2" xfId="15865" xr:uid="{00000000-0005-0000-0000-0000DE4A0000}"/>
    <cellStyle name="Normal 5 6 3 3 2 2" xfId="22907" xr:uid="{00000000-0005-0000-0000-0000DF4A0000}"/>
    <cellStyle name="Normal 5 6 3 3 3" xfId="22906" xr:uid="{00000000-0005-0000-0000-0000E04A0000}"/>
    <cellStyle name="Normal 5 6 3 4" xfId="15866" xr:uid="{00000000-0005-0000-0000-0000E14A0000}"/>
    <cellStyle name="Normal 5 6 3 4 2" xfId="22908" xr:uid="{00000000-0005-0000-0000-0000E24A0000}"/>
    <cellStyle name="Normal 5 6 3 5" xfId="15867" xr:uid="{00000000-0005-0000-0000-0000E34A0000}"/>
    <cellStyle name="Normal 5 6 3 5 2" xfId="22909" xr:uid="{00000000-0005-0000-0000-0000E44A0000}"/>
    <cellStyle name="Normal 5 6 3 6" xfId="15868" xr:uid="{00000000-0005-0000-0000-0000E54A0000}"/>
    <cellStyle name="Normal 5 6 3 7" xfId="22902" xr:uid="{00000000-0005-0000-0000-0000E64A0000}"/>
    <cellStyle name="Normal 5 6 4" xfId="15869" xr:uid="{00000000-0005-0000-0000-0000E74A0000}"/>
    <cellStyle name="Normal 5 6 4 2" xfId="15870" xr:uid="{00000000-0005-0000-0000-0000E84A0000}"/>
    <cellStyle name="Normal 5 6 4 2 2" xfId="15871" xr:uid="{00000000-0005-0000-0000-0000E94A0000}"/>
    <cellStyle name="Normal 5 6 4 2 2 2" xfId="22912" xr:uid="{00000000-0005-0000-0000-0000EA4A0000}"/>
    <cellStyle name="Normal 5 6 4 2 3" xfId="22911" xr:uid="{00000000-0005-0000-0000-0000EB4A0000}"/>
    <cellStyle name="Normal 5 6 4 3" xfId="15872" xr:uid="{00000000-0005-0000-0000-0000EC4A0000}"/>
    <cellStyle name="Normal 5 6 4 3 2" xfId="22913" xr:uid="{00000000-0005-0000-0000-0000ED4A0000}"/>
    <cellStyle name="Normal 5 6 4 4" xfId="15873" xr:uid="{00000000-0005-0000-0000-0000EE4A0000}"/>
    <cellStyle name="Normal 5 6 4 4 2" xfId="22914" xr:uid="{00000000-0005-0000-0000-0000EF4A0000}"/>
    <cellStyle name="Normal 5 6 4 5" xfId="22910" xr:uid="{00000000-0005-0000-0000-0000F04A0000}"/>
    <cellStyle name="Normal 5 6 5" xfId="15874" xr:uid="{00000000-0005-0000-0000-0000F14A0000}"/>
    <cellStyle name="Normal 5 6 5 2" xfId="15875" xr:uid="{00000000-0005-0000-0000-0000F24A0000}"/>
    <cellStyle name="Normal 5 6 5 2 2" xfId="22916" xr:uid="{00000000-0005-0000-0000-0000F34A0000}"/>
    <cellStyle name="Normal 5 6 5 3" xfId="22915" xr:uid="{00000000-0005-0000-0000-0000F44A0000}"/>
    <cellStyle name="Normal 5 6 6" xfId="15876" xr:uid="{00000000-0005-0000-0000-0000F54A0000}"/>
    <cellStyle name="Normal 5 6 6 2" xfId="22917" xr:uid="{00000000-0005-0000-0000-0000F64A0000}"/>
    <cellStyle name="Normal 5 6 7" xfId="15877" xr:uid="{00000000-0005-0000-0000-0000F74A0000}"/>
    <cellStyle name="Normal 5 6 7 2" xfId="22918" xr:uid="{00000000-0005-0000-0000-0000F84A0000}"/>
    <cellStyle name="Normal 5 6 8" xfId="15878" xr:uid="{00000000-0005-0000-0000-0000F94A0000}"/>
    <cellStyle name="Normal 5 6 8 2" xfId="22919" xr:uid="{00000000-0005-0000-0000-0000FA4A0000}"/>
    <cellStyle name="Normal 5 6 9" xfId="15879" xr:uid="{00000000-0005-0000-0000-0000FB4A0000}"/>
    <cellStyle name="Normal 5 6 9 2" xfId="22920" xr:uid="{00000000-0005-0000-0000-0000FC4A0000}"/>
    <cellStyle name="Normal 5 7" xfId="15880" xr:uid="{00000000-0005-0000-0000-0000FD4A0000}"/>
    <cellStyle name="Normal 5 7 10" xfId="22921" xr:uid="{00000000-0005-0000-0000-0000FE4A0000}"/>
    <cellStyle name="Normal 5 7 2" xfId="15881" xr:uid="{00000000-0005-0000-0000-0000FF4A0000}"/>
    <cellStyle name="Normal 5 7 2 2" xfId="15882" xr:uid="{00000000-0005-0000-0000-0000004B0000}"/>
    <cellStyle name="Normal 5 7 2 2 2" xfId="15883" xr:uid="{00000000-0005-0000-0000-0000014B0000}"/>
    <cellStyle name="Normal 5 7 2 2 2 2" xfId="22924" xr:uid="{00000000-0005-0000-0000-0000024B0000}"/>
    <cellStyle name="Normal 5 7 2 2 3" xfId="15884" xr:uid="{00000000-0005-0000-0000-0000034B0000}"/>
    <cellStyle name="Normal 5 7 2 2 3 2" xfId="22925" xr:uid="{00000000-0005-0000-0000-0000044B0000}"/>
    <cellStyle name="Normal 5 7 2 2 4" xfId="22923" xr:uid="{00000000-0005-0000-0000-0000054B0000}"/>
    <cellStyle name="Normal 5 7 2 3" xfId="15885" xr:uid="{00000000-0005-0000-0000-0000064B0000}"/>
    <cellStyle name="Normal 5 7 2 3 2" xfId="15886" xr:uid="{00000000-0005-0000-0000-0000074B0000}"/>
    <cellStyle name="Normal 5 7 2 3 2 2" xfId="22927" xr:uid="{00000000-0005-0000-0000-0000084B0000}"/>
    <cellStyle name="Normal 5 7 2 3 3" xfId="22926" xr:uid="{00000000-0005-0000-0000-0000094B0000}"/>
    <cellStyle name="Normal 5 7 2 4" xfId="15887" xr:uid="{00000000-0005-0000-0000-00000A4B0000}"/>
    <cellStyle name="Normal 5 7 2 4 2" xfId="22928" xr:uid="{00000000-0005-0000-0000-00000B4B0000}"/>
    <cellStyle name="Normal 5 7 2 5" xfId="15888" xr:uid="{00000000-0005-0000-0000-00000C4B0000}"/>
    <cellStyle name="Normal 5 7 2 5 2" xfId="22929" xr:uid="{00000000-0005-0000-0000-00000D4B0000}"/>
    <cellStyle name="Normal 5 7 2 6" xfId="15889" xr:uid="{00000000-0005-0000-0000-00000E4B0000}"/>
    <cellStyle name="Normal 5 7 2 6 2" xfId="22930" xr:uid="{00000000-0005-0000-0000-00000F4B0000}"/>
    <cellStyle name="Normal 5 7 2 7" xfId="15890" xr:uid="{00000000-0005-0000-0000-0000104B0000}"/>
    <cellStyle name="Normal 5 7 2 7 2" xfId="22931" xr:uid="{00000000-0005-0000-0000-0000114B0000}"/>
    <cellStyle name="Normal 5 7 2 8" xfId="22922" xr:uid="{00000000-0005-0000-0000-0000124B0000}"/>
    <cellStyle name="Normal 5 7 3" xfId="15891" xr:uid="{00000000-0005-0000-0000-0000134B0000}"/>
    <cellStyle name="Normal 5 7 3 2" xfId="15892" xr:uid="{00000000-0005-0000-0000-0000144B0000}"/>
    <cellStyle name="Normal 5 7 3 2 2" xfId="15893" xr:uid="{00000000-0005-0000-0000-0000154B0000}"/>
    <cellStyle name="Normal 5 7 3 2 2 2" xfId="22934" xr:uid="{00000000-0005-0000-0000-0000164B0000}"/>
    <cellStyle name="Normal 5 7 3 2 3" xfId="22933" xr:uid="{00000000-0005-0000-0000-0000174B0000}"/>
    <cellStyle name="Normal 5 7 3 3" xfId="15894" xr:uid="{00000000-0005-0000-0000-0000184B0000}"/>
    <cellStyle name="Normal 5 7 3 3 2" xfId="22935" xr:uid="{00000000-0005-0000-0000-0000194B0000}"/>
    <cellStyle name="Normal 5 7 3 4" xfId="15895" xr:uid="{00000000-0005-0000-0000-00001A4B0000}"/>
    <cellStyle name="Normal 5 7 3 4 2" xfId="22936" xr:uid="{00000000-0005-0000-0000-00001B4B0000}"/>
    <cellStyle name="Normal 5 7 3 5" xfId="22932" xr:uid="{00000000-0005-0000-0000-00001C4B0000}"/>
    <cellStyle name="Normal 5 7 4" xfId="15896" xr:uid="{00000000-0005-0000-0000-00001D4B0000}"/>
    <cellStyle name="Normal 5 7 4 2" xfId="15897" xr:uid="{00000000-0005-0000-0000-00001E4B0000}"/>
    <cellStyle name="Normal 5 7 4 2 2" xfId="22938" xr:uid="{00000000-0005-0000-0000-00001F4B0000}"/>
    <cellStyle name="Normal 5 7 4 3" xfId="15898" xr:uid="{00000000-0005-0000-0000-0000204B0000}"/>
    <cellStyle name="Normal 5 7 4 3 2" xfId="22939" xr:uid="{00000000-0005-0000-0000-0000214B0000}"/>
    <cellStyle name="Normal 5 7 4 4" xfId="22937" xr:uid="{00000000-0005-0000-0000-0000224B0000}"/>
    <cellStyle name="Normal 5 7 5" xfId="15899" xr:uid="{00000000-0005-0000-0000-0000234B0000}"/>
    <cellStyle name="Normal 5 7 5 2" xfId="22940" xr:uid="{00000000-0005-0000-0000-0000244B0000}"/>
    <cellStyle name="Normal 5 7 6" xfId="15900" xr:uid="{00000000-0005-0000-0000-0000254B0000}"/>
    <cellStyle name="Normal 5 7 6 2" xfId="22941" xr:uid="{00000000-0005-0000-0000-0000264B0000}"/>
    <cellStyle name="Normal 5 7 7" xfId="15901" xr:uid="{00000000-0005-0000-0000-0000274B0000}"/>
    <cellStyle name="Normal 5 7 7 2" xfId="22942" xr:uid="{00000000-0005-0000-0000-0000284B0000}"/>
    <cellStyle name="Normal 5 7 8" xfId="15902" xr:uid="{00000000-0005-0000-0000-0000294B0000}"/>
    <cellStyle name="Normal 5 7 8 2" xfId="22943" xr:uid="{00000000-0005-0000-0000-00002A4B0000}"/>
    <cellStyle name="Normal 5 7 9" xfId="15903" xr:uid="{00000000-0005-0000-0000-00002B4B0000}"/>
    <cellStyle name="Normal 5 8" xfId="15904" xr:uid="{00000000-0005-0000-0000-00002C4B0000}"/>
    <cellStyle name="Normal 5 8 10" xfId="22944" xr:uid="{00000000-0005-0000-0000-00002D4B0000}"/>
    <cellStyle name="Normal 5 8 2" xfId="15905" xr:uid="{00000000-0005-0000-0000-00002E4B0000}"/>
    <cellStyle name="Normal 5 8 2 2" xfId="15906" xr:uid="{00000000-0005-0000-0000-00002F4B0000}"/>
    <cellStyle name="Normal 5 8 2 2 2" xfId="15907" xr:uid="{00000000-0005-0000-0000-0000304B0000}"/>
    <cellStyle name="Normal 5 8 2 2 2 2" xfId="22947" xr:uid="{00000000-0005-0000-0000-0000314B0000}"/>
    <cellStyle name="Normal 5 8 2 2 3" xfId="15908" xr:uid="{00000000-0005-0000-0000-0000324B0000}"/>
    <cellStyle name="Normal 5 8 2 2 3 2" xfId="22948" xr:uid="{00000000-0005-0000-0000-0000334B0000}"/>
    <cellStyle name="Normal 5 8 2 2 4" xfId="22946" xr:uid="{00000000-0005-0000-0000-0000344B0000}"/>
    <cellStyle name="Normal 5 8 2 3" xfId="15909" xr:uid="{00000000-0005-0000-0000-0000354B0000}"/>
    <cellStyle name="Normal 5 8 2 3 2" xfId="22949" xr:uid="{00000000-0005-0000-0000-0000364B0000}"/>
    <cellStyle name="Normal 5 8 2 4" xfId="15910" xr:uid="{00000000-0005-0000-0000-0000374B0000}"/>
    <cellStyle name="Normal 5 8 2 4 2" xfId="22950" xr:uid="{00000000-0005-0000-0000-0000384B0000}"/>
    <cellStyle name="Normal 5 8 2 5" xfId="15911" xr:uid="{00000000-0005-0000-0000-0000394B0000}"/>
    <cellStyle name="Normal 5 8 2 5 2" xfId="22951" xr:uid="{00000000-0005-0000-0000-00003A4B0000}"/>
    <cellStyle name="Normal 5 8 2 6" xfId="15912" xr:uid="{00000000-0005-0000-0000-00003B4B0000}"/>
    <cellStyle name="Normal 5 8 2 6 2" xfId="22952" xr:uid="{00000000-0005-0000-0000-00003C4B0000}"/>
    <cellStyle name="Normal 5 8 2 7" xfId="15913" xr:uid="{00000000-0005-0000-0000-00003D4B0000}"/>
    <cellStyle name="Normal 5 8 2 7 2" xfId="22953" xr:uid="{00000000-0005-0000-0000-00003E4B0000}"/>
    <cellStyle name="Normal 5 8 2 8" xfId="22945" xr:uid="{00000000-0005-0000-0000-00003F4B0000}"/>
    <cellStyle name="Normal 5 8 3" xfId="15914" xr:uid="{00000000-0005-0000-0000-0000404B0000}"/>
    <cellStyle name="Normal 5 8 3 2" xfId="15915" xr:uid="{00000000-0005-0000-0000-0000414B0000}"/>
    <cellStyle name="Normal 5 8 3 2 2" xfId="22955" xr:uid="{00000000-0005-0000-0000-0000424B0000}"/>
    <cellStyle name="Normal 5 8 3 3" xfId="15916" xr:uid="{00000000-0005-0000-0000-0000434B0000}"/>
    <cellStyle name="Normal 5 8 3 3 2" xfId="22956" xr:uid="{00000000-0005-0000-0000-0000444B0000}"/>
    <cellStyle name="Normal 5 8 3 4" xfId="15917" xr:uid="{00000000-0005-0000-0000-0000454B0000}"/>
    <cellStyle name="Normal 5 8 3 4 2" xfId="22957" xr:uid="{00000000-0005-0000-0000-0000464B0000}"/>
    <cellStyle name="Normal 5 8 3 5" xfId="22954" xr:uid="{00000000-0005-0000-0000-0000474B0000}"/>
    <cellStyle name="Normal 5 8 4" xfId="15918" xr:uid="{00000000-0005-0000-0000-0000484B0000}"/>
    <cellStyle name="Normal 5 8 4 2" xfId="15919" xr:uid="{00000000-0005-0000-0000-0000494B0000}"/>
    <cellStyle name="Normal 5 8 4 2 2" xfId="22959" xr:uid="{00000000-0005-0000-0000-00004A4B0000}"/>
    <cellStyle name="Normal 5 8 4 3" xfId="22958" xr:uid="{00000000-0005-0000-0000-00004B4B0000}"/>
    <cellStyle name="Normal 5 8 5" xfId="15920" xr:uid="{00000000-0005-0000-0000-00004C4B0000}"/>
    <cellStyle name="Normal 5 8 5 2" xfId="22960" xr:uid="{00000000-0005-0000-0000-00004D4B0000}"/>
    <cellStyle name="Normal 5 8 6" xfId="15921" xr:uid="{00000000-0005-0000-0000-00004E4B0000}"/>
    <cellStyle name="Normal 5 8 6 2" xfId="22961" xr:uid="{00000000-0005-0000-0000-00004F4B0000}"/>
    <cellStyle name="Normal 5 8 7" xfId="15922" xr:uid="{00000000-0005-0000-0000-0000504B0000}"/>
    <cellStyle name="Normal 5 8 7 2" xfId="22962" xr:uid="{00000000-0005-0000-0000-0000514B0000}"/>
    <cellStyle name="Normal 5 8 8" xfId="15923" xr:uid="{00000000-0005-0000-0000-0000524B0000}"/>
    <cellStyle name="Normal 5 8 8 2" xfId="22963" xr:uid="{00000000-0005-0000-0000-0000534B0000}"/>
    <cellStyle name="Normal 5 8 9" xfId="15924" xr:uid="{00000000-0005-0000-0000-0000544B0000}"/>
    <cellStyle name="Normal 5 9" xfId="15925" xr:uid="{00000000-0005-0000-0000-0000554B0000}"/>
    <cellStyle name="Normal 5 9 2" xfId="15926" xr:uid="{00000000-0005-0000-0000-0000564B0000}"/>
    <cellStyle name="Normal 5 9 2 2" xfId="15927" xr:uid="{00000000-0005-0000-0000-0000574B0000}"/>
    <cellStyle name="Normal 5 9 2 2 2" xfId="22966" xr:uid="{00000000-0005-0000-0000-0000584B0000}"/>
    <cellStyle name="Normal 5 9 2 3" xfId="15928" xr:uid="{00000000-0005-0000-0000-0000594B0000}"/>
    <cellStyle name="Normal 5 9 2 3 2" xfId="22967" xr:uid="{00000000-0005-0000-0000-00005A4B0000}"/>
    <cellStyle name="Normal 5 9 2 4" xfId="15929" xr:uid="{00000000-0005-0000-0000-00005B4B0000}"/>
    <cellStyle name="Normal 5 9 2 4 2" xfId="22968" xr:uid="{00000000-0005-0000-0000-00005C4B0000}"/>
    <cellStyle name="Normal 5 9 2 5" xfId="15930" xr:uid="{00000000-0005-0000-0000-00005D4B0000}"/>
    <cellStyle name="Normal 5 9 2 5 2" xfId="22969" xr:uid="{00000000-0005-0000-0000-00005E4B0000}"/>
    <cellStyle name="Normal 5 9 2 6" xfId="15931" xr:uid="{00000000-0005-0000-0000-00005F4B0000}"/>
    <cellStyle name="Normal 5 9 2 6 2" xfId="22970" xr:uid="{00000000-0005-0000-0000-0000604B0000}"/>
    <cellStyle name="Normal 5 9 2 7" xfId="22965" xr:uid="{00000000-0005-0000-0000-0000614B0000}"/>
    <cellStyle name="Normal 5 9 3" xfId="15932" xr:uid="{00000000-0005-0000-0000-0000624B0000}"/>
    <cellStyle name="Normal 5 9 3 2" xfId="15933" xr:uid="{00000000-0005-0000-0000-0000634B0000}"/>
    <cellStyle name="Normal 5 9 3 2 2" xfId="22972" xr:uid="{00000000-0005-0000-0000-0000644B0000}"/>
    <cellStyle name="Normal 5 9 3 3" xfId="22971" xr:uid="{00000000-0005-0000-0000-0000654B0000}"/>
    <cellStyle name="Normal 5 9 4" xfId="15934" xr:uid="{00000000-0005-0000-0000-0000664B0000}"/>
    <cellStyle name="Normal 5 9 4 2" xfId="15935" xr:uid="{00000000-0005-0000-0000-0000674B0000}"/>
    <cellStyle name="Normal 5 9 4 2 2" xfId="22974" xr:uid="{00000000-0005-0000-0000-0000684B0000}"/>
    <cellStyle name="Normal 5 9 4 3" xfId="22973" xr:uid="{00000000-0005-0000-0000-0000694B0000}"/>
    <cellStyle name="Normal 5 9 5" xfId="15936" xr:uid="{00000000-0005-0000-0000-00006A4B0000}"/>
    <cellStyle name="Normal 5 9 5 2" xfId="22975" xr:uid="{00000000-0005-0000-0000-00006B4B0000}"/>
    <cellStyle name="Normal 5 9 6" xfId="15937" xr:uid="{00000000-0005-0000-0000-00006C4B0000}"/>
    <cellStyle name="Normal 5 9 6 2" xfId="22976" xr:uid="{00000000-0005-0000-0000-00006D4B0000}"/>
    <cellStyle name="Normal 5 9 7" xfId="15938" xr:uid="{00000000-0005-0000-0000-00006E4B0000}"/>
    <cellStyle name="Normal 5 9 7 2" xfId="22977" xr:uid="{00000000-0005-0000-0000-00006F4B0000}"/>
    <cellStyle name="Normal 5 9 8" xfId="15939" xr:uid="{00000000-0005-0000-0000-0000704B0000}"/>
    <cellStyle name="Normal 5 9 9" xfId="22964" xr:uid="{00000000-0005-0000-0000-0000714B0000}"/>
    <cellStyle name="Normal 50" xfId="15940" xr:uid="{00000000-0005-0000-0000-0000724B0000}"/>
    <cellStyle name="Normal 50 2" xfId="22978" xr:uid="{00000000-0005-0000-0000-0000734B0000}"/>
    <cellStyle name="Normal 500" xfId="15941" xr:uid="{00000000-0005-0000-0000-0000744B0000}"/>
    <cellStyle name="Normal 500 2" xfId="22979" xr:uid="{00000000-0005-0000-0000-0000754B0000}"/>
    <cellStyle name="Normal 501" xfId="15942" xr:uid="{00000000-0005-0000-0000-0000764B0000}"/>
    <cellStyle name="Normal 501 2" xfId="22980" xr:uid="{00000000-0005-0000-0000-0000774B0000}"/>
    <cellStyle name="Normal 502" xfId="15943" xr:uid="{00000000-0005-0000-0000-0000784B0000}"/>
    <cellStyle name="Normal 502 2" xfId="22981" xr:uid="{00000000-0005-0000-0000-0000794B0000}"/>
    <cellStyle name="Normal 503" xfId="15944" xr:uid="{00000000-0005-0000-0000-00007A4B0000}"/>
    <cellStyle name="Normal 503 2" xfId="22982" xr:uid="{00000000-0005-0000-0000-00007B4B0000}"/>
    <cellStyle name="Normal 504" xfId="15945" xr:uid="{00000000-0005-0000-0000-00007C4B0000}"/>
    <cellStyle name="Normal 504 2" xfId="22983" xr:uid="{00000000-0005-0000-0000-00007D4B0000}"/>
    <cellStyle name="Normal 505" xfId="15946" xr:uid="{00000000-0005-0000-0000-00007E4B0000}"/>
    <cellStyle name="Normal 505 2" xfId="22984" xr:uid="{00000000-0005-0000-0000-00007F4B0000}"/>
    <cellStyle name="Normal 506" xfId="15947" xr:uid="{00000000-0005-0000-0000-0000804B0000}"/>
    <cellStyle name="Normal 506 2" xfId="22985" xr:uid="{00000000-0005-0000-0000-0000814B0000}"/>
    <cellStyle name="Normal 507" xfId="15948" xr:uid="{00000000-0005-0000-0000-0000824B0000}"/>
    <cellStyle name="Normal 507 2" xfId="22986" xr:uid="{00000000-0005-0000-0000-0000834B0000}"/>
    <cellStyle name="Normal 508" xfId="15949" xr:uid="{00000000-0005-0000-0000-0000844B0000}"/>
    <cellStyle name="Normal 509" xfId="15950" xr:uid="{00000000-0005-0000-0000-0000854B0000}"/>
    <cellStyle name="Normal 51" xfId="15951" xr:uid="{00000000-0005-0000-0000-0000864B0000}"/>
    <cellStyle name="Normal 51 2" xfId="22987" xr:uid="{00000000-0005-0000-0000-0000874B0000}"/>
    <cellStyle name="Normal 510" xfId="15952" xr:uid="{00000000-0005-0000-0000-0000884B0000}"/>
    <cellStyle name="Normal 511" xfId="15953" xr:uid="{00000000-0005-0000-0000-0000894B0000}"/>
    <cellStyle name="Normal 512" xfId="15954" xr:uid="{00000000-0005-0000-0000-00008A4B0000}"/>
    <cellStyle name="Normal 513" xfId="15955" xr:uid="{00000000-0005-0000-0000-00008B4B0000}"/>
    <cellStyle name="Normal 514" xfId="15956" xr:uid="{00000000-0005-0000-0000-00008C4B0000}"/>
    <cellStyle name="Normal 515" xfId="15957" xr:uid="{00000000-0005-0000-0000-00008D4B0000}"/>
    <cellStyle name="Normal 516" xfId="15958" xr:uid="{00000000-0005-0000-0000-00008E4B0000}"/>
    <cellStyle name="Normal 517" xfId="15959" xr:uid="{00000000-0005-0000-0000-00008F4B0000}"/>
    <cellStyle name="Normal 518" xfId="15960" xr:uid="{00000000-0005-0000-0000-0000904B0000}"/>
    <cellStyle name="Normal 519" xfId="15961" xr:uid="{00000000-0005-0000-0000-0000914B0000}"/>
    <cellStyle name="Normal 52" xfId="15962" xr:uid="{00000000-0005-0000-0000-0000924B0000}"/>
    <cellStyle name="Normal 52 2" xfId="22988" xr:uid="{00000000-0005-0000-0000-0000934B0000}"/>
    <cellStyle name="Normal 520" xfId="15963" xr:uid="{00000000-0005-0000-0000-0000944B0000}"/>
    <cellStyle name="Normal 521" xfId="15964" xr:uid="{00000000-0005-0000-0000-0000954B0000}"/>
    <cellStyle name="Normal 522" xfId="15965" xr:uid="{00000000-0005-0000-0000-0000964B0000}"/>
    <cellStyle name="Normal 523" xfId="15966" xr:uid="{00000000-0005-0000-0000-0000974B0000}"/>
    <cellStyle name="Normal 524" xfId="15967" xr:uid="{00000000-0005-0000-0000-0000984B0000}"/>
    <cellStyle name="Normal 525" xfId="15968" xr:uid="{00000000-0005-0000-0000-0000994B0000}"/>
    <cellStyle name="Normal 526" xfId="15969" xr:uid="{00000000-0005-0000-0000-00009A4B0000}"/>
    <cellStyle name="Normal 527" xfId="15970" xr:uid="{00000000-0005-0000-0000-00009B4B0000}"/>
    <cellStyle name="Normal 528" xfId="15971" xr:uid="{00000000-0005-0000-0000-00009C4B0000}"/>
    <cellStyle name="Normal 529" xfId="15972" xr:uid="{00000000-0005-0000-0000-00009D4B0000}"/>
    <cellStyle name="Normal 53" xfId="15973" xr:uid="{00000000-0005-0000-0000-00009E4B0000}"/>
    <cellStyle name="Normal 53 2" xfId="22989" xr:uid="{00000000-0005-0000-0000-00009F4B0000}"/>
    <cellStyle name="Normal 530" xfId="15974" xr:uid="{00000000-0005-0000-0000-0000A04B0000}"/>
    <cellStyle name="Normal 531" xfId="15975" xr:uid="{00000000-0005-0000-0000-0000A14B0000}"/>
    <cellStyle name="Normal 532" xfId="15976" xr:uid="{00000000-0005-0000-0000-0000A24B0000}"/>
    <cellStyle name="Normal 533" xfId="15977" xr:uid="{00000000-0005-0000-0000-0000A34B0000}"/>
    <cellStyle name="Normal 534" xfId="15978" xr:uid="{00000000-0005-0000-0000-0000A44B0000}"/>
    <cellStyle name="Normal 535" xfId="15979" xr:uid="{00000000-0005-0000-0000-0000A54B0000}"/>
    <cellStyle name="Normal 536" xfId="15980" xr:uid="{00000000-0005-0000-0000-0000A64B0000}"/>
    <cellStyle name="Normal 537" xfId="15981" xr:uid="{00000000-0005-0000-0000-0000A74B0000}"/>
    <cellStyle name="Normal 538" xfId="15982" xr:uid="{00000000-0005-0000-0000-0000A84B0000}"/>
    <cellStyle name="Normal 539" xfId="15983" xr:uid="{00000000-0005-0000-0000-0000A94B0000}"/>
    <cellStyle name="Normal 54" xfId="15984" xr:uid="{00000000-0005-0000-0000-0000AA4B0000}"/>
    <cellStyle name="Normal 54 2" xfId="22990" xr:uid="{00000000-0005-0000-0000-0000AB4B0000}"/>
    <cellStyle name="Normal 540" xfId="15985" xr:uid="{00000000-0005-0000-0000-0000AC4B0000}"/>
    <cellStyle name="Normal 541" xfId="15986" xr:uid="{00000000-0005-0000-0000-0000AD4B0000}"/>
    <cellStyle name="Normal 542" xfId="15987" xr:uid="{00000000-0005-0000-0000-0000AE4B0000}"/>
    <cellStyle name="Normal 543" xfId="15988" xr:uid="{00000000-0005-0000-0000-0000AF4B0000}"/>
    <cellStyle name="Normal 544" xfId="15989" xr:uid="{00000000-0005-0000-0000-0000B04B0000}"/>
    <cellStyle name="Normal 545" xfId="15990" xr:uid="{00000000-0005-0000-0000-0000B14B0000}"/>
    <cellStyle name="Normal 546" xfId="15991" xr:uid="{00000000-0005-0000-0000-0000B24B0000}"/>
    <cellStyle name="Normal 547" xfId="15992" xr:uid="{00000000-0005-0000-0000-0000B34B0000}"/>
    <cellStyle name="Normal 548" xfId="15993" xr:uid="{00000000-0005-0000-0000-0000B44B0000}"/>
    <cellStyle name="Normal 549" xfId="15994" xr:uid="{00000000-0005-0000-0000-0000B54B0000}"/>
    <cellStyle name="Normal 55" xfId="15995" xr:uid="{00000000-0005-0000-0000-0000B64B0000}"/>
    <cellStyle name="Normal 55 2" xfId="22991" xr:uid="{00000000-0005-0000-0000-0000B74B0000}"/>
    <cellStyle name="Normal 550" xfId="15996" xr:uid="{00000000-0005-0000-0000-0000B84B0000}"/>
    <cellStyle name="Normal 551" xfId="15997" xr:uid="{00000000-0005-0000-0000-0000B94B0000}"/>
    <cellStyle name="Normal 552" xfId="15998" xr:uid="{00000000-0005-0000-0000-0000BA4B0000}"/>
    <cellStyle name="Normal 553" xfId="15999" xr:uid="{00000000-0005-0000-0000-0000BB4B0000}"/>
    <cellStyle name="Normal 554" xfId="16000" xr:uid="{00000000-0005-0000-0000-0000BC4B0000}"/>
    <cellStyle name="Normal 555" xfId="16001" xr:uid="{00000000-0005-0000-0000-0000BD4B0000}"/>
    <cellStyle name="Normal 556" xfId="16002" xr:uid="{00000000-0005-0000-0000-0000BE4B0000}"/>
    <cellStyle name="Normal 557" xfId="16003" xr:uid="{00000000-0005-0000-0000-0000BF4B0000}"/>
    <cellStyle name="Normal 558" xfId="16004" xr:uid="{00000000-0005-0000-0000-0000C04B0000}"/>
    <cellStyle name="Normal 559" xfId="16005" xr:uid="{00000000-0005-0000-0000-0000C14B0000}"/>
    <cellStyle name="Normal 56" xfId="16006" xr:uid="{00000000-0005-0000-0000-0000C24B0000}"/>
    <cellStyle name="Normal 56 2" xfId="22992" xr:uid="{00000000-0005-0000-0000-0000C34B0000}"/>
    <cellStyle name="Normal 560" xfId="16007" xr:uid="{00000000-0005-0000-0000-0000C44B0000}"/>
    <cellStyle name="Normal 561" xfId="16008" xr:uid="{00000000-0005-0000-0000-0000C54B0000}"/>
    <cellStyle name="Normal 562" xfId="16009" xr:uid="{00000000-0005-0000-0000-0000C64B0000}"/>
    <cellStyle name="Normal 563" xfId="16010" xr:uid="{00000000-0005-0000-0000-0000C74B0000}"/>
    <cellStyle name="Normal 564" xfId="16011" xr:uid="{00000000-0005-0000-0000-0000C84B0000}"/>
    <cellStyle name="Normal 565" xfId="16012" xr:uid="{00000000-0005-0000-0000-0000C94B0000}"/>
    <cellStyle name="Normal 566" xfId="16013" xr:uid="{00000000-0005-0000-0000-0000CA4B0000}"/>
    <cellStyle name="Normal 567" xfId="16014" xr:uid="{00000000-0005-0000-0000-0000CB4B0000}"/>
    <cellStyle name="Normal 568" xfId="16015" xr:uid="{00000000-0005-0000-0000-0000CC4B0000}"/>
    <cellStyle name="Normal 569" xfId="16016" xr:uid="{00000000-0005-0000-0000-0000CD4B0000}"/>
    <cellStyle name="Normal 57" xfId="16017" xr:uid="{00000000-0005-0000-0000-0000CE4B0000}"/>
    <cellStyle name="Normal 57 2" xfId="22993" xr:uid="{00000000-0005-0000-0000-0000CF4B0000}"/>
    <cellStyle name="Normal 570" xfId="16018" xr:uid="{00000000-0005-0000-0000-0000D04B0000}"/>
    <cellStyle name="Normal 571" xfId="16019" xr:uid="{00000000-0005-0000-0000-0000D14B0000}"/>
    <cellStyle name="Normal 571 2" xfId="16020" xr:uid="{00000000-0005-0000-0000-0000D24B0000}"/>
    <cellStyle name="Normal 572" xfId="16021" xr:uid="{00000000-0005-0000-0000-0000D34B0000}"/>
    <cellStyle name="Normal 572 2" xfId="16022" xr:uid="{00000000-0005-0000-0000-0000D44B0000}"/>
    <cellStyle name="Normal 573" xfId="16023" xr:uid="{00000000-0005-0000-0000-0000D54B0000}"/>
    <cellStyle name="Normal 573 2" xfId="16024" xr:uid="{00000000-0005-0000-0000-0000D64B0000}"/>
    <cellStyle name="Normal 574" xfId="16025" xr:uid="{00000000-0005-0000-0000-0000D74B0000}"/>
    <cellStyle name="Normal 574 2" xfId="16026" xr:uid="{00000000-0005-0000-0000-0000D84B0000}"/>
    <cellStyle name="Normal 575" xfId="16027" xr:uid="{00000000-0005-0000-0000-0000D94B0000}"/>
    <cellStyle name="Normal 575 2" xfId="16028" xr:uid="{00000000-0005-0000-0000-0000DA4B0000}"/>
    <cellStyle name="Normal 576" xfId="16029" xr:uid="{00000000-0005-0000-0000-0000DB4B0000}"/>
    <cellStyle name="Normal 576 2" xfId="16030" xr:uid="{00000000-0005-0000-0000-0000DC4B0000}"/>
    <cellStyle name="Normal 577" xfId="16031" xr:uid="{00000000-0005-0000-0000-0000DD4B0000}"/>
    <cellStyle name="Normal 577 2" xfId="16032" xr:uid="{00000000-0005-0000-0000-0000DE4B0000}"/>
    <cellStyle name="Normal 578" xfId="16033" xr:uid="{00000000-0005-0000-0000-0000DF4B0000}"/>
    <cellStyle name="Normal 578 2" xfId="16034" xr:uid="{00000000-0005-0000-0000-0000E04B0000}"/>
    <cellStyle name="Normal 579" xfId="16035" xr:uid="{00000000-0005-0000-0000-0000E14B0000}"/>
    <cellStyle name="Normal 579 2" xfId="16036" xr:uid="{00000000-0005-0000-0000-0000E24B0000}"/>
    <cellStyle name="Normal 58" xfId="16037" xr:uid="{00000000-0005-0000-0000-0000E34B0000}"/>
    <cellStyle name="Normal 58 2" xfId="16038" xr:uid="{00000000-0005-0000-0000-0000E44B0000}"/>
    <cellStyle name="Normal 58 2 2" xfId="22995" xr:uid="{00000000-0005-0000-0000-0000E54B0000}"/>
    <cellStyle name="Normal 58 3" xfId="16039" xr:uid="{00000000-0005-0000-0000-0000E64B0000}"/>
    <cellStyle name="Normal 58 3 2" xfId="22996" xr:uid="{00000000-0005-0000-0000-0000E74B0000}"/>
    <cellStyle name="Normal 58 4" xfId="22994" xr:uid="{00000000-0005-0000-0000-0000E84B0000}"/>
    <cellStyle name="Normal 580" xfId="16040" xr:uid="{00000000-0005-0000-0000-0000E94B0000}"/>
    <cellStyle name="Normal 580 2" xfId="16041" xr:uid="{00000000-0005-0000-0000-0000EA4B0000}"/>
    <cellStyle name="Normal 581" xfId="16042" xr:uid="{00000000-0005-0000-0000-0000EB4B0000}"/>
    <cellStyle name="Normal 581 2" xfId="16043" xr:uid="{00000000-0005-0000-0000-0000EC4B0000}"/>
    <cellStyle name="Normal 582" xfId="16044" xr:uid="{00000000-0005-0000-0000-0000ED4B0000}"/>
    <cellStyle name="Normal 582 2" xfId="16045" xr:uid="{00000000-0005-0000-0000-0000EE4B0000}"/>
    <cellStyle name="Normal 583" xfId="16046" xr:uid="{00000000-0005-0000-0000-0000EF4B0000}"/>
    <cellStyle name="Normal 583 2" xfId="16047" xr:uid="{00000000-0005-0000-0000-0000F04B0000}"/>
    <cellStyle name="Normal 584" xfId="16048" xr:uid="{00000000-0005-0000-0000-0000F14B0000}"/>
    <cellStyle name="Normal 584 2" xfId="16049" xr:uid="{00000000-0005-0000-0000-0000F24B0000}"/>
    <cellStyle name="Normal 585" xfId="16050" xr:uid="{00000000-0005-0000-0000-0000F34B0000}"/>
    <cellStyle name="Normal 585 2" xfId="16051" xr:uid="{00000000-0005-0000-0000-0000F44B0000}"/>
    <cellStyle name="Normal 586" xfId="16052" xr:uid="{00000000-0005-0000-0000-0000F54B0000}"/>
    <cellStyle name="Normal 586 2" xfId="16053" xr:uid="{00000000-0005-0000-0000-0000F64B0000}"/>
    <cellStyle name="Normal 587" xfId="16054" xr:uid="{00000000-0005-0000-0000-0000F74B0000}"/>
    <cellStyle name="Normal 587 2" xfId="16055" xr:uid="{00000000-0005-0000-0000-0000F84B0000}"/>
    <cellStyle name="Normal 588" xfId="16056" xr:uid="{00000000-0005-0000-0000-0000F94B0000}"/>
    <cellStyle name="Normal 588 2" xfId="16057" xr:uid="{00000000-0005-0000-0000-0000FA4B0000}"/>
    <cellStyle name="Normal 589" xfId="16058" xr:uid="{00000000-0005-0000-0000-0000FB4B0000}"/>
    <cellStyle name="Normal 589 2" xfId="16059" xr:uid="{00000000-0005-0000-0000-0000FC4B0000}"/>
    <cellStyle name="Normal 59" xfId="16060" xr:uid="{00000000-0005-0000-0000-0000FD4B0000}"/>
    <cellStyle name="Normal 59 2" xfId="16061" xr:uid="{00000000-0005-0000-0000-0000FE4B0000}"/>
    <cellStyle name="Normal 59 2 2" xfId="22998" xr:uid="{00000000-0005-0000-0000-0000FF4B0000}"/>
    <cellStyle name="Normal 59 3" xfId="16062" xr:uid="{00000000-0005-0000-0000-0000004C0000}"/>
    <cellStyle name="Normal 59 3 2" xfId="22999" xr:uid="{00000000-0005-0000-0000-0000014C0000}"/>
    <cellStyle name="Normal 59 4" xfId="16063" xr:uid="{00000000-0005-0000-0000-0000024C0000}"/>
    <cellStyle name="Normal 59 4 2" xfId="23000" xr:uid="{00000000-0005-0000-0000-0000034C0000}"/>
    <cellStyle name="Normal 59 5" xfId="22997" xr:uid="{00000000-0005-0000-0000-0000044C0000}"/>
    <cellStyle name="Normal 590" xfId="16064" xr:uid="{00000000-0005-0000-0000-0000054C0000}"/>
    <cellStyle name="Normal 590 2" xfId="16065" xr:uid="{00000000-0005-0000-0000-0000064C0000}"/>
    <cellStyle name="Normal 591" xfId="16066" xr:uid="{00000000-0005-0000-0000-0000074C0000}"/>
    <cellStyle name="Normal 591 2" xfId="16067" xr:uid="{00000000-0005-0000-0000-0000084C0000}"/>
    <cellStyle name="Normal 592" xfId="16068" xr:uid="{00000000-0005-0000-0000-0000094C0000}"/>
    <cellStyle name="Normal 592 2" xfId="16069" xr:uid="{00000000-0005-0000-0000-00000A4C0000}"/>
    <cellStyle name="Normal 593" xfId="16070" xr:uid="{00000000-0005-0000-0000-00000B4C0000}"/>
    <cellStyle name="Normal 593 2" xfId="16071" xr:uid="{00000000-0005-0000-0000-00000C4C0000}"/>
    <cellStyle name="Normal 594" xfId="16072" xr:uid="{00000000-0005-0000-0000-00000D4C0000}"/>
    <cellStyle name="Normal 594 2" xfId="16073" xr:uid="{00000000-0005-0000-0000-00000E4C0000}"/>
    <cellStyle name="Normal 595" xfId="16074" xr:uid="{00000000-0005-0000-0000-00000F4C0000}"/>
    <cellStyle name="Normal 596" xfId="16075" xr:uid="{00000000-0005-0000-0000-0000104C0000}"/>
    <cellStyle name="Normal 597" xfId="16076" xr:uid="{00000000-0005-0000-0000-0000114C0000}"/>
    <cellStyle name="Normal 598" xfId="16077" xr:uid="{00000000-0005-0000-0000-0000124C0000}"/>
    <cellStyle name="Normal 599" xfId="16078" xr:uid="{00000000-0005-0000-0000-0000134C0000}"/>
    <cellStyle name="Normal 599 2" xfId="16079" xr:uid="{00000000-0005-0000-0000-0000144C0000}"/>
    <cellStyle name="Normal 6" xfId="16080" xr:uid="{00000000-0005-0000-0000-0000154C0000}"/>
    <cellStyle name="Normal 6 10" xfId="16081" xr:uid="{00000000-0005-0000-0000-0000164C0000}"/>
    <cellStyle name="Normal 6 10 2" xfId="16082" xr:uid="{00000000-0005-0000-0000-0000174C0000}"/>
    <cellStyle name="Normal 6 10 2 2" xfId="16083" xr:uid="{00000000-0005-0000-0000-0000184C0000}"/>
    <cellStyle name="Normal 6 10 2 2 2" xfId="23003" xr:uid="{00000000-0005-0000-0000-0000194C0000}"/>
    <cellStyle name="Normal 6 10 2 3" xfId="16084" xr:uid="{00000000-0005-0000-0000-00001A4C0000}"/>
    <cellStyle name="Normal 6 10 2 3 2" xfId="23004" xr:uid="{00000000-0005-0000-0000-00001B4C0000}"/>
    <cellStyle name="Normal 6 10 2 4" xfId="16085" xr:uid="{00000000-0005-0000-0000-00001C4C0000}"/>
    <cellStyle name="Normal 6 10 2 4 2" xfId="23005" xr:uid="{00000000-0005-0000-0000-00001D4C0000}"/>
    <cellStyle name="Normal 6 10 2 5" xfId="16086" xr:uid="{00000000-0005-0000-0000-00001E4C0000}"/>
    <cellStyle name="Normal 6 10 2 5 2" xfId="23006" xr:uid="{00000000-0005-0000-0000-00001F4C0000}"/>
    <cellStyle name="Normal 6 10 2 6" xfId="23002" xr:uid="{00000000-0005-0000-0000-0000204C0000}"/>
    <cellStyle name="Normal 6 10 3" xfId="16087" xr:uid="{00000000-0005-0000-0000-0000214C0000}"/>
    <cellStyle name="Normal 6 10 3 2" xfId="16088" xr:uid="{00000000-0005-0000-0000-0000224C0000}"/>
    <cellStyle name="Normal 6 10 3 2 2" xfId="23008" xr:uid="{00000000-0005-0000-0000-0000234C0000}"/>
    <cellStyle name="Normal 6 10 3 3" xfId="23007" xr:uid="{00000000-0005-0000-0000-0000244C0000}"/>
    <cellStyle name="Normal 6 10 4" xfId="16089" xr:uid="{00000000-0005-0000-0000-0000254C0000}"/>
    <cellStyle name="Normal 6 10 4 2" xfId="16090" xr:uid="{00000000-0005-0000-0000-0000264C0000}"/>
    <cellStyle name="Normal 6 10 4 2 2" xfId="23010" xr:uid="{00000000-0005-0000-0000-0000274C0000}"/>
    <cellStyle name="Normal 6 10 4 3" xfId="23009" xr:uid="{00000000-0005-0000-0000-0000284C0000}"/>
    <cellStyle name="Normal 6 10 5" xfId="16091" xr:uid="{00000000-0005-0000-0000-0000294C0000}"/>
    <cellStyle name="Normal 6 10 5 2" xfId="23011" xr:uid="{00000000-0005-0000-0000-00002A4C0000}"/>
    <cellStyle name="Normal 6 10 6" xfId="16092" xr:uid="{00000000-0005-0000-0000-00002B4C0000}"/>
    <cellStyle name="Normal 6 10 6 2" xfId="23012" xr:uid="{00000000-0005-0000-0000-00002C4C0000}"/>
    <cellStyle name="Normal 6 10 7" xfId="23001" xr:uid="{00000000-0005-0000-0000-00002D4C0000}"/>
    <cellStyle name="Normal 6 11" xfId="16093" xr:uid="{00000000-0005-0000-0000-00002E4C0000}"/>
    <cellStyle name="Normal 6 11 2" xfId="16094" xr:uid="{00000000-0005-0000-0000-00002F4C0000}"/>
    <cellStyle name="Normal 6 11 2 2" xfId="16095" xr:uid="{00000000-0005-0000-0000-0000304C0000}"/>
    <cellStyle name="Normal 6 11 2 2 2" xfId="23015" xr:uid="{00000000-0005-0000-0000-0000314C0000}"/>
    <cellStyle name="Normal 6 11 2 3" xfId="23014" xr:uid="{00000000-0005-0000-0000-0000324C0000}"/>
    <cellStyle name="Normal 6 11 3" xfId="16096" xr:uid="{00000000-0005-0000-0000-0000334C0000}"/>
    <cellStyle name="Normal 6 11 3 2" xfId="16097" xr:uid="{00000000-0005-0000-0000-0000344C0000}"/>
    <cellStyle name="Normal 6 11 3 2 2" xfId="23017" xr:uid="{00000000-0005-0000-0000-0000354C0000}"/>
    <cellStyle name="Normal 6 11 3 3" xfId="23016" xr:uid="{00000000-0005-0000-0000-0000364C0000}"/>
    <cellStyle name="Normal 6 11 4" xfId="16098" xr:uid="{00000000-0005-0000-0000-0000374C0000}"/>
    <cellStyle name="Normal 6 11 4 2" xfId="16099" xr:uid="{00000000-0005-0000-0000-0000384C0000}"/>
    <cellStyle name="Normal 6 11 4 2 2" xfId="23019" xr:uid="{00000000-0005-0000-0000-0000394C0000}"/>
    <cellStyle name="Normal 6 11 4 3" xfId="23018" xr:uid="{00000000-0005-0000-0000-00003A4C0000}"/>
    <cellStyle name="Normal 6 11 5" xfId="16100" xr:uid="{00000000-0005-0000-0000-00003B4C0000}"/>
    <cellStyle name="Normal 6 11 5 2" xfId="23020" xr:uid="{00000000-0005-0000-0000-00003C4C0000}"/>
    <cellStyle name="Normal 6 11 6" xfId="16101" xr:uid="{00000000-0005-0000-0000-00003D4C0000}"/>
    <cellStyle name="Normal 6 11 6 2" xfId="23021" xr:uid="{00000000-0005-0000-0000-00003E4C0000}"/>
    <cellStyle name="Normal 6 11 7" xfId="23013" xr:uid="{00000000-0005-0000-0000-00003F4C0000}"/>
    <cellStyle name="Normal 6 12" xfId="16102" xr:uid="{00000000-0005-0000-0000-0000404C0000}"/>
    <cellStyle name="Normal 6 12 2" xfId="16103" xr:uid="{00000000-0005-0000-0000-0000414C0000}"/>
    <cellStyle name="Normal 6 12 2 2" xfId="16104" xr:uid="{00000000-0005-0000-0000-0000424C0000}"/>
    <cellStyle name="Normal 6 12 2 2 2" xfId="23024" xr:uid="{00000000-0005-0000-0000-0000434C0000}"/>
    <cellStyle name="Normal 6 12 2 3" xfId="23023" xr:uid="{00000000-0005-0000-0000-0000444C0000}"/>
    <cellStyle name="Normal 6 12 3" xfId="16105" xr:uid="{00000000-0005-0000-0000-0000454C0000}"/>
    <cellStyle name="Normal 6 12 3 2" xfId="23025" xr:uid="{00000000-0005-0000-0000-0000464C0000}"/>
    <cellStyle name="Normal 6 12 4" xfId="16106" xr:uid="{00000000-0005-0000-0000-0000474C0000}"/>
    <cellStyle name="Normal 6 12 4 2" xfId="23026" xr:uid="{00000000-0005-0000-0000-0000484C0000}"/>
    <cellStyle name="Normal 6 12 5" xfId="16107" xr:uid="{00000000-0005-0000-0000-0000494C0000}"/>
    <cellStyle name="Normal 6 12 5 2" xfId="23027" xr:uid="{00000000-0005-0000-0000-00004A4C0000}"/>
    <cellStyle name="Normal 6 12 6" xfId="23022" xr:uid="{00000000-0005-0000-0000-00004B4C0000}"/>
    <cellStyle name="Normal 6 13" xfId="16108" xr:uid="{00000000-0005-0000-0000-00004C4C0000}"/>
    <cellStyle name="Normal 6 13 2" xfId="16109" xr:uid="{00000000-0005-0000-0000-00004D4C0000}"/>
    <cellStyle name="Normal 6 13 2 2" xfId="16110" xr:uid="{00000000-0005-0000-0000-00004E4C0000}"/>
    <cellStyle name="Normal 6 13 2 2 2" xfId="23030" xr:uid="{00000000-0005-0000-0000-00004F4C0000}"/>
    <cellStyle name="Normal 6 13 2 3" xfId="23029" xr:uid="{00000000-0005-0000-0000-0000504C0000}"/>
    <cellStyle name="Normal 6 13 3" xfId="16111" xr:uid="{00000000-0005-0000-0000-0000514C0000}"/>
    <cellStyle name="Normal 6 13 3 2" xfId="23031" xr:uid="{00000000-0005-0000-0000-0000524C0000}"/>
    <cellStyle name="Normal 6 13 4" xfId="16112" xr:uid="{00000000-0005-0000-0000-0000534C0000}"/>
    <cellStyle name="Normal 6 13 4 2" xfId="23032" xr:uid="{00000000-0005-0000-0000-0000544C0000}"/>
    <cellStyle name="Normal 6 13 5" xfId="16113" xr:uid="{00000000-0005-0000-0000-0000554C0000}"/>
    <cellStyle name="Normal 6 13 5 2" xfId="23033" xr:uid="{00000000-0005-0000-0000-0000564C0000}"/>
    <cellStyle name="Normal 6 13 6" xfId="23028" xr:uid="{00000000-0005-0000-0000-0000574C0000}"/>
    <cellStyle name="Normal 6 14" xfId="16114" xr:uid="{00000000-0005-0000-0000-0000584C0000}"/>
    <cellStyle name="Normal 6 14 2" xfId="16115" xr:uid="{00000000-0005-0000-0000-0000594C0000}"/>
    <cellStyle name="Normal 6 14 2 2" xfId="16116" xr:uid="{00000000-0005-0000-0000-00005A4C0000}"/>
    <cellStyle name="Normal 6 14 2 2 2" xfId="23036" xr:uid="{00000000-0005-0000-0000-00005B4C0000}"/>
    <cellStyle name="Normal 6 14 2 3" xfId="23035" xr:uid="{00000000-0005-0000-0000-00005C4C0000}"/>
    <cellStyle name="Normal 6 14 3" xfId="16117" xr:uid="{00000000-0005-0000-0000-00005D4C0000}"/>
    <cellStyle name="Normal 6 14 3 2" xfId="23037" xr:uid="{00000000-0005-0000-0000-00005E4C0000}"/>
    <cellStyle name="Normal 6 14 4" xfId="16118" xr:uid="{00000000-0005-0000-0000-00005F4C0000}"/>
    <cellStyle name="Normal 6 14 4 2" xfId="23038" xr:uid="{00000000-0005-0000-0000-0000604C0000}"/>
    <cellStyle name="Normal 6 14 5" xfId="16119" xr:uid="{00000000-0005-0000-0000-0000614C0000}"/>
    <cellStyle name="Normal 6 14 5 2" xfId="23039" xr:uid="{00000000-0005-0000-0000-0000624C0000}"/>
    <cellStyle name="Normal 6 14 6" xfId="23034" xr:uid="{00000000-0005-0000-0000-0000634C0000}"/>
    <cellStyle name="Normal 6 15" xfId="16120" xr:uid="{00000000-0005-0000-0000-0000644C0000}"/>
    <cellStyle name="Normal 6 15 2" xfId="16121" xr:uid="{00000000-0005-0000-0000-0000654C0000}"/>
    <cellStyle name="Normal 6 15 2 2" xfId="16122" xr:uid="{00000000-0005-0000-0000-0000664C0000}"/>
    <cellStyle name="Normal 6 15 2 2 2" xfId="23042" xr:uid="{00000000-0005-0000-0000-0000674C0000}"/>
    <cellStyle name="Normal 6 15 2 3" xfId="23041" xr:uid="{00000000-0005-0000-0000-0000684C0000}"/>
    <cellStyle name="Normal 6 15 3" xfId="16123" xr:uid="{00000000-0005-0000-0000-0000694C0000}"/>
    <cellStyle name="Normal 6 15 3 2" xfId="23043" xr:uid="{00000000-0005-0000-0000-00006A4C0000}"/>
    <cellStyle name="Normal 6 15 4" xfId="16124" xr:uid="{00000000-0005-0000-0000-00006B4C0000}"/>
    <cellStyle name="Normal 6 15 4 2" xfId="23044" xr:uid="{00000000-0005-0000-0000-00006C4C0000}"/>
    <cellStyle name="Normal 6 15 5" xfId="16125" xr:uid="{00000000-0005-0000-0000-00006D4C0000}"/>
    <cellStyle name="Normal 6 15 5 2" xfId="23045" xr:uid="{00000000-0005-0000-0000-00006E4C0000}"/>
    <cellStyle name="Normal 6 15 6" xfId="23040" xr:uid="{00000000-0005-0000-0000-00006F4C0000}"/>
    <cellStyle name="Normal 6 16" xfId="16126" xr:uid="{00000000-0005-0000-0000-0000704C0000}"/>
    <cellStyle name="Normal 6 16 2" xfId="16127" xr:uid="{00000000-0005-0000-0000-0000714C0000}"/>
    <cellStyle name="Normal 6 16 2 2" xfId="16128" xr:uid="{00000000-0005-0000-0000-0000724C0000}"/>
    <cellStyle name="Normal 6 16 2 2 2" xfId="23048" xr:uid="{00000000-0005-0000-0000-0000734C0000}"/>
    <cellStyle name="Normal 6 16 2 3" xfId="23047" xr:uid="{00000000-0005-0000-0000-0000744C0000}"/>
    <cellStyle name="Normal 6 16 3" xfId="16129" xr:uid="{00000000-0005-0000-0000-0000754C0000}"/>
    <cellStyle name="Normal 6 16 3 2" xfId="23049" xr:uid="{00000000-0005-0000-0000-0000764C0000}"/>
    <cellStyle name="Normal 6 16 4" xfId="16130" xr:uid="{00000000-0005-0000-0000-0000774C0000}"/>
    <cellStyle name="Normal 6 16 4 2" xfId="23050" xr:uid="{00000000-0005-0000-0000-0000784C0000}"/>
    <cellStyle name="Normal 6 16 5" xfId="16131" xr:uid="{00000000-0005-0000-0000-0000794C0000}"/>
    <cellStyle name="Normal 6 16 5 2" xfId="23051" xr:uid="{00000000-0005-0000-0000-00007A4C0000}"/>
    <cellStyle name="Normal 6 16 6" xfId="23046" xr:uid="{00000000-0005-0000-0000-00007B4C0000}"/>
    <cellStyle name="Normal 6 17" xfId="16132" xr:uid="{00000000-0005-0000-0000-00007C4C0000}"/>
    <cellStyle name="Normal 6 17 2" xfId="16133" xr:uid="{00000000-0005-0000-0000-00007D4C0000}"/>
    <cellStyle name="Normal 6 17 2 2" xfId="16134" xr:uid="{00000000-0005-0000-0000-00007E4C0000}"/>
    <cellStyle name="Normal 6 17 2 2 2" xfId="23054" xr:uid="{00000000-0005-0000-0000-00007F4C0000}"/>
    <cellStyle name="Normal 6 17 2 3" xfId="23053" xr:uid="{00000000-0005-0000-0000-0000804C0000}"/>
    <cellStyle name="Normal 6 17 3" xfId="16135" xr:uid="{00000000-0005-0000-0000-0000814C0000}"/>
    <cellStyle name="Normal 6 17 3 2" xfId="23055" xr:uid="{00000000-0005-0000-0000-0000824C0000}"/>
    <cellStyle name="Normal 6 17 4" xfId="16136" xr:uid="{00000000-0005-0000-0000-0000834C0000}"/>
    <cellStyle name="Normal 6 17 4 2" xfId="23056" xr:uid="{00000000-0005-0000-0000-0000844C0000}"/>
    <cellStyle name="Normal 6 17 5" xfId="16137" xr:uid="{00000000-0005-0000-0000-0000854C0000}"/>
    <cellStyle name="Normal 6 17 5 2" xfId="23057" xr:uid="{00000000-0005-0000-0000-0000864C0000}"/>
    <cellStyle name="Normal 6 17 6" xfId="23052" xr:uid="{00000000-0005-0000-0000-0000874C0000}"/>
    <cellStyle name="Normal 6 18" xfId="16138" xr:uid="{00000000-0005-0000-0000-0000884C0000}"/>
    <cellStyle name="Normal 6 18 2" xfId="16139" xr:uid="{00000000-0005-0000-0000-0000894C0000}"/>
    <cellStyle name="Normal 6 18 2 2" xfId="16140" xr:uid="{00000000-0005-0000-0000-00008A4C0000}"/>
    <cellStyle name="Normal 6 18 2 2 2" xfId="16141" xr:uid="{00000000-0005-0000-0000-00008B4C0000}"/>
    <cellStyle name="Normal 6 18 2 2 2 2" xfId="23061" xr:uid="{00000000-0005-0000-0000-00008C4C0000}"/>
    <cellStyle name="Normal 6 18 2 2 3" xfId="23060" xr:uid="{00000000-0005-0000-0000-00008D4C0000}"/>
    <cellStyle name="Normal 6 18 2 3" xfId="16142" xr:uid="{00000000-0005-0000-0000-00008E4C0000}"/>
    <cellStyle name="Normal 6 18 2 3 2" xfId="23062" xr:uid="{00000000-0005-0000-0000-00008F4C0000}"/>
    <cellStyle name="Normal 6 18 2 4" xfId="16143" xr:uid="{00000000-0005-0000-0000-0000904C0000}"/>
    <cellStyle name="Normal 6 18 2 4 2" xfId="23063" xr:uid="{00000000-0005-0000-0000-0000914C0000}"/>
    <cellStyle name="Normal 6 18 2 5" xfId="23059" xr:uid="{00000000-0005-0000-0000-0000924C0000}"/>
    <cellStyle name="Normal 6 18 3" xfId="16144" xr:uid="{00000000-0005-0000-0000-0000934C0000}"/>
    <cellStyle name="Normal 6 18 3 2" xfId="16145" xr:uid="{00000000-0005-0000-0000-0000944C0000}"/>
    <cellStyle name="Normal 6 18 3 2 2" xfId="23065" xr:uid="{00000000-0005-0000-0000-0000954C0000}"/>
    <cellStyle name="Normal 6 18 3 3" xfId="23064" xr:uid="{00000000-0005-0000-0000-0000964C0000}"/>
    <cellStyle name="Normal 6 18 4" xfId="16146" xr:uid="{00000000-0005-0000-0000-0000974C0000}"/>
    <cellStyle name="Normal 6 18 4 2" xfId="23066" xr:uid="{00000000-0005-0000-0000-0000984C0000}"/>
    <cellStyle name="Normal 6 18 5" xfId="16147" xr:uid="{00000000-0005-0000-0000-0000994C0000}"/>
    <cellStyle name="Normal 6 18 5 2" xfId="23067" xr:uid="{00000000-0005-0000-0000-00009A4C0000}"/>
    <cellStyle name="Normal 6 18 6" xfId="23058" xr:uid="{00000000-0005-0000-0000-00009B4C0000}"/>
    <cellStyle name="Normal 6 19" xfId="16148" xr:uid="{00000000-0005-0000-0000-00009C4C0000}"/>
    <cellStyle name="Normal 6 19 2" xfId="16149" xr:uid="{00000000-0005-0000-0000-00009D4C0000}"/>
    <cellStyle name="Normal 6 19 2 2" xfId="23069" xr:uid="{00000000-0005-0000-0000-00009E4C0000}"/>
    <cellStyle name="Normal 6 19 3" xfId="16150" xr:uid="{00000000-0005-0000-0000-00009F4C0000}"/>
    <cellStyle name="Normal 6 19 3 2" xfId="23070" xr:uid="{00000000-0005-0000-0000-0000A04C0000}"/>
    <cellStyle name="Normal 6 19 4" xfId="23068" xr:uid="{00000000-0005-0000-0000-0000A14C0000}"/>
    <cellStyle name="Normal 6 2" xfId="16151" xr:uid="{00000000-0005-0000-0000-0000A24C0000}"/>
    <cellStyle name="Normal 6 2 10" xfId="16152" xr:uid="{00000000-0005-0000-0000-0000A34C0000}"/>
    <cellStyle name="Normal 6 2 10 2" xfId="23071" xr:uid="{00000000-0005-0000-0000-0000A44C0000}"/>
    <cellStyle name="Normal 6 2 11" xfId="16153" xr:uid="{00000000-0005-0000-0000-0000A54C0000}"/>
    <cellStyle name="Normal 6 2 11 2" xfId="23072" xr:uid="{00000000-0005-0000-0000-0000A64C0000}"/>
    <cellStyle name="Normal 6 2 2" xfId="16154" xr:uid="{00000000-0005-0000-0000-0000A74C0000}"/>
    <cellStyle name="Normal 6 2 2 2" xfId="16155" xr:uid="{00000000-0005-0000-0000-0000A84C0000}"/>
    <cellStyle name="Normal 6 2 2 2 2" xfId="16156" xr:uid="{00000000-0005-0000-0000-0000A94C0000}"/>
    <cellStyle name="Normal 6 2 2 2 2 2" xfId="16157" xr:uid="{00000000-0005-0000-0000-0000AA4C0000}"/>
    <cellStyle name="Normal 6 2 2 2 2 2 2" xfId="23076" xr:uid="{00000000-0005-0000-0000-0000AB4C0000}"/>
    <cellStyle name="Normal 6 2 2 2 2 3" xfId="16158" xr:uid="{00000000-0005-0000-0000-0000AC4C0000}"/>
    <cellStyle name="Normal 6 2 2 2 2 3 2" xfId="23077" xr:uid="{00000000-0005-0000-0000-0000AD4C0000}"/>
    <cellStyle name="Normal 6 2 2 2 2 4" xfId="16159" xr:uid="{00000000-0005-0000-0000-0000AE4C0000}"/>
    <cellStyle name="Normal 6 2 2 2 2 5" xfId="16160" xr:uid="{00000000-0005-0000-0000-0000AF4C0000}"/>
    <cellStyle name="Normal 6 2 2 2 2 6" xfId="23075" xr:uid="{00000000-0005-0000-0000-0000B04C0000}"/>
    <cellStyle name="Normal 6 2 2 2 3" xfId="16161" xr:uid="{00000000-0005-0000-0000-0000B14C0000}"/>
    <cellStyle name="Normal 6 2 2 2 3 2" xfId="16162" xr:uid="{00000000-0005-0000-0000-0000B24C0000}"/>
    <cellStyle name="Normal 6 2 2 2 3 2 2" xfId="23079" xr:uid="{00000000-0005-0000-0000-0000B34C0000}"/>
    <cellStyle name="Normal 6 2 2 2 3 3" xfId="23078" xr:uid="{00000000-0005-0000-0000-0000B44C0000}"/>
    <cellStyle name="Normal 6 2 2 2 4" xfId="16163" xr:uid="{00000000-0005-0000-0000-0000B54C0000}"/>
    <cellStyle name="Normal 6 2 2 2 4 2" xfId="23080" xr:uid="{00000000-0005-0000-0000-0000B64C0000}"/>
    <cellStyle name="Normal 6 2 2 2 5" xfId="16164" xr:uid="{00000000-0005-0000-0000-0000B74C0000}"/>
    <cellStyle name="Normal 6 2 2 2 5 2" xfId="16165" xr:uid="{00000000-0005-0000-0000-0000B84C0000}"/>
    <cellStyle name="Normal 6 2 2 2 5 3" xfId="23081" xr:uid="{00000000-0005-0000-0000-0000B94C0000}"/>
    <cellStyle name="Normal 6 2 2 2 6" xfId="16166" xr:uid="{00000000-0005-0000-0000-0000BA4C0000}"/>
    <cellStyle name="Normal 6 2 2 2 6 2" xfId="16167" xr:uid="{00000000-0005-0000-0000-0000BB4C0000}"/>
    <cellStyle name="Normal 6 2 2 2 6 3" xfId="23082" xr:uid="{00000000-0005-0000-0000-0000BC4C0000}"/>
    <cellStyle name="Normal 6 2 2 2 7" xfId="23074" xr:uid="{00000000-0005-0000-0000-0000BD4C0000}"/>
    <cellStyle name="Normal 6 2 2 3" xfId="16168" xr:uid="{00000000-0005-0000-0000-0000BE4C0000}"/>
    <cellStyle name="Normal 6 2 2 3 2" xfId="16169" xr:uid="{00000000-0005-0000-0000-0000BF4C0000}"/>
    <cellStyle name="Normal 6 2 2 3 2 2" xfId="16170" xr:uid="{00000000-0005-0000-0000-0000C04C0000}"/>
    <cellStyle name="Normal 6 2 2 3 2 2 2" xfId="23085" xr:uid="{00000000-0005-0000-0000-0000C14C0000}"/>
    <cellStyle name="Normal 6 2 2 3 2 3" xfId="23084" xr:uid="{00000000-0005-0000-0000-0000C24C0000}"/>
    <cellStyle name="Normal 6 2 2 3 3" xfId="16171" xr:uid="{00000000-0005-0000-0000-0000C34C0000}"/>
    <cellStyle name="Normal 6 2 2 3 3 2" xfId="23086" xr:uid="{00000000-0005-0000-0000-0000C44C0000}"/>
    <cellStyle name="Normal 6 2 2 3 4" xfId="16172" xr:uid="{00000000-0005-0000-0000-0000C54C0000}"/>
    <cellStyle name="Normal 6 2 2 3 5" xfId="16173" xr:uid="{00000000-0005-0000-0000-0000C64C0000}"/>
    <cellStyle name="Normal 6 2 2 3 6" xfId="23083" xr:uid="{00000000-0005-0000-0000-0000C74C0000}"/>
    <cellStyle name="Normal 6 2 2 4" xfId="16174" xr:uid="{00000000-0005-0000-0000-0000C84C0000}"/>
    <cellStyle name="Normal 6 2 2 4 2" xfId="16175" xr:uid="{00000000-0005-0000-0000-0000C94C0000}"/>
    <cellStyle name="Normal 6 2 2 4 2 2" xfId="23088" xr:uid="{00000000-0005-0000-0000-0000CA4C0000}"/>
    <cellStyle name="Normal 6 2 2 4 3" xfId="23087" xr:uid="{00000000-0005-0000-0000-0000CB4C0000}"/>
    <cellStyle name="Normal 6 2 2 5" xfId="16176" xr:uid="{00000000-0005-0000-0000-0000CC4C0000}"/>
    <cellStyle name="Normal 6 2 2 5 2" xfId="23089" xr:uid="{00000000-0005-0000-0000-0000CD4C0000}"/>
    <cellStyle name="Normal 6 2 2 6" xfId="16177" xr:uid="{00000000-0005-0000-0000-0000CE4C0000}"/>
    <cellStyle name="Normal 6 2 2 6 2" xfId="16178" xr:uid="{00000000-0005-0000-0000-0000CF4C0000}"/>
    <cellStyle name="Normal 6 2 2 6 3" xfId="23090" xr:uid="{00000000-0005-0000-0000-0000D04C0000}"/>
    <cellStyle name="Normal 6 2 2 7" xfId="16179" xr:uid="{00000000-0005-0000-0000-0000D14C0000}"/>
    <cellStyle name="Normal 6 2 2 7 2" xfId="16180" xr:uid="{00000000-0005-0000-0000-0000D24C0000}"/>
    <cellStyle name="Normal 6 2 2 7 3" xfId="23091" xr:uid="{00000000-0005-0000-0000-0000D34C0000}"/>
    <cellStyle name="Normal 6 2 2 8" xfId="16181" xr:uid="{00000000-0005-0000-0000-0000D44C0000}"/>
    <cellStyle name="Normal 6 2 2 8 2" xfId="23092" xr:uid="{00000000-0005-0000-0000-0000D54C0000}"/>
    <cellStyle name="Normal 6 2 2 9" xfId="23073" xr:uid="{00000000-0005-0000-0000-0000D64C0000}"/>
    <cellStyle name="Normal 6 2 3" xfId="16182" xr:uid="{00000000-0005-0000-0000-0000D74C0000}"/>
    <cellStyle name="Normal 6 2 3 2" xfId="16183" xr:uid="{00000000-0005-0000-0000-0000D84C0000}"/>
    <cellStyle name="Normal 6 2 3 2 2" xfId="16184" xr:uid="{00000000-0005-0000-0000-0000D94C0000}"/>
    <cellStyle name="Normal 6 2 3 2 2 2" xfId="23095" xr:uid="{00000000-0005-0000-0000-0000DA4C0000}"/>
    <cellStyle name="Normal 6 2 3 2 3" xfId="16185" xr:uid="{00000000-0005-0000-0000-0000DB4C0000}"/>
    <cellStyle name="Normal 6 2 3 2 3 2" xfId="23096" xr:uid="{00000000-0005-0000-0000-0000DC4C0000}"/>
    <cellStyle name="Normal 6 2 3 2 4" xfId="16186" xr:uid="{00000000-0005-0000-0000-0000DD4C0000}"/>
    <cellStyle name="Normal 6 2 3 2 5" xfId="16187" xr:uid="{00000000-0005-0000-0000-0000DE4C0000}"/>
    <cellStyle name="Normal 6 2 3 2 6" xfId="23094" xr:uid="{00000000-0005-0000-0000-0000DF4C0000}"/>
    <cellStyle name="Normal 6 2 3 3" xfId="16188" xr:uid="{00000000-0005-0000-0000-0000E04C0000}"/>
    <cellStyle name="Normal 6 2 3 3 2" xfId="16189" xr:uid="{00000000-0005-0000-0000-0000E14C0000}"/>
    <cellStyle name="Normal 6 2 3 3 2 2" xfId="23098" xr:uid="{00000000-0005-0000-0000-0000E24C0000}"/>
    <cellStyle name="Normal 6 2 3 3 3" xfId="23097" xr:uid="{00000000-0005-0000-0000-0000E34C0000}"/>
    <cellStyle name="Normal 6 2 3 4" xfId="16190" xr:uid="{00000000-0005-0000-0000-0000E44C0000}"/>
    <cellStyle name="Normal 6 2 3 4 2" xfId="23099" xr:uid="{00000000-0005-0000-0000-0000E54C0000}"/>
    <cellStyle name="Normal 6 2 3 5" xfId="16191" xr:uid="{00000000-0005-0000-0000-0000E64C0000}"/>
    <cellStyle name="Normal 6 2 3 5 2" xfId="16192" xr:uid="{00000000-0005-0000-0000-0000E74C0000}"/>
    <cellStyle name="Normal 6 2 3 5 3" xfId="23100" xr:uid="{00000000-0005-0000-0000-0000E84C0000}"/>
    <cellStyle name="Normal 6 2 3 6" xfId="16193" xr:uid="{00000000-0005-0000-0000-0000E94C0000}"/>
    <cellStyle name="Normal 6 2 3 6 2" xfId="16194" xr:uid="{00000000-0005-0000-0000-0000EA4C0000}"/>
    <cellStyle name="Normal 6 2 3 6 3" xfId="23101" xr:uid="{00000000-0005-0000-0000-0000EB4C0000}"/>
    <cellStyle name="Normal 6 2 3 7" xfId="16195" xr:uid="{00000000-0005-0000-0000-0000EC4C0000}"/>
    <cellStyle name="Normal 6 2 3 7 2" xfId="23102" xr:uid="{00000000-0005-0000-0000-0000ED4C0000}"/>
    <cellStyle name="Normal 6 2 3 8" xfId="23093" xr:uid="{00000000-0005-0000-0000-0000EE4C0000}"/>
    <cellStyle name="Normal 6 2 4" xfId="16196" xr:uid="{00000000-0005-0000-0000-0000EF4C0000}"/>
    <cellStyle name="Normal 6 2 4 2" xfId="16197" xr:uid="{00000000-0005-0000-0000-0000F04C0000}"/>
    <cellStyle name="Normal 6 2 4 2 2" xfId="16198" xr:uid="{00000000-0005-0000-0000-0000F14C0000}"/>
    <cellStyle name="Normal 6 2 4 2 2 2" xfId="23105" xr:uid="{00000000-0005-0000-0000-0000F24C0000}"/>
    <cellStyle name="Normal 6 2 4 2 3" xfId="23104" xr:uid="{00000000-0005-0000-0000-0000F34C0000}"/>
    <cellStyle name="Normal 6 2 4 3" xfId="16199" xr:uid="{00000000-0005-0000-0000-0000F44C0000}"/>
    <cellStyle name="Normal 6 2 4 3 2" xfId="23106" xr:uid="{00000000-0005-0000-0000-0000F54C0000}"/>
    <cellStyle name="Normal 6 2 4 4" xfId="16200" xr:uid="{00000000-0005-0000-0000-0000F64C0000}"/>
    <cellStyle name="Normal 6 2 4 4 2" xfId="16201" xr:uid="{00000000-0005-0000-0000-0000F74C0000}"/>
    <cellStyle name="Normal 6 2 4 4 3" xfId="23107" xr:uid="{00000000-0005-0000-0000-0000F84C0000}"/>
    <cellStyle name="Normal 6 2 4 5" xfId="16202" xr:uid="{00000000-0005-0000-0000-0000F94C0000}"/>
    <cellStyle name="Normal 6 2 4 6" xfId="23103" xr:uid="{00000000-0005-0000-0000-0000FA4C0000}"/>
    <cellStyle name="Normal 6 2 5" xfId="16203" xr:uid="{00000000-0005-0000-0000-0000FB4C0000}"/>
    <cellStyle name="Normal 6 2 5 2" xfId="16204" xr:uid="{00000000-0005-0000-0000-0000FC4C0000}"/>
    <cellStyle name="Normal 6 2 5 2 2" xfId="23109" xr:uid="{00000000-0005-0000-0000-0000FD4C0000}"/>
    <cellStyle name="Normal 6 2 5 3" xfId="16205" xr:uid="{00000000-0005-0000-0000-0000FE4C0000}"/>
    <cellStyle name="Normal 6 2 5 3 2" xfId="23110" xr:uid="{00000000-0005-0000-0000-0000FF4C0000}"/>
    <cellStyle name="Normal 6 2 5 4" xfId="23108" xr:uid="{00000000-0005-0000-0000-0000004D0000}"/>
    <cellStyle name="Normal 6 2 6" xfId="16206" xr:uid="{00000000-0005-0000-0000-0000014D0000}"/>
    <cellStyle name="Normal 6 2 6 2" xfId="16207" xr:uid="{00000000-0005-0000-0000-0000024D0000}"/>
    <cellStyle name="Normal 6 2 6 2 2" xfId="23112" xr:uid="{00000000-0005-0000-0000-0000034D0000}"/>
    <cellStyle name="Normal 6 2 6 3" xfId="23111" xr:uid="{00000000-0005-0000-0000-0000044D0000}"/>
    <cellStyle name="Normal 6 2 7" xfId="16208" xr:uid="{00000000-0005-0000-0000-0000054D0000}"/>
    <cellStyle name="Normal 6 2 7 2" xfId="16209" xr:uid="{00000000-0005-0000-0000-0000064D0000}"/>
    <cellStyle name="Normal 6 2 7 3" xfId="23113" xr:uid="{00000000-0005-0000-0000-0000074D0000}"/>
    <cellStyle name="Normal 6 2 8" xfId="16210" xr:uid="{00000000-0005-0000-0000-0000084D0000}"/>
    <cellStyle name="Normal 6 2 8 2" xfId="16211" xr:uid="{00000000-0005-0000-0000-0000094D0000}"/>
    <cellStyle name="Normal 6 2 8 3" xfId="23114" xr:uid="{00000000-0005-0000-0000-00000A4D0000}"/>
    <cellStyle name="Normal 6 2 9" xfId="16212" xr:uid="{00000000-0005-0000-0000-00000B4D0000}"/>
    <cellStyle name="Normal 6 2 9 2" xfId="23115" xr:uid="{00000000-0005-0000-0000-00000C4D0000}"/>
    <cellStyle name="Normal 6 2_EBT" xfId="25610" xr:uid="{00000000-0005-0000-0000-00000D4D0000}"/>
    <cellStyle name="Normal 6 20" xfId="16213" xr:uid="{00000000-0005-0000-0000-00000E4D0000}"/>
    <cellStyle name="Normal 6 20 2" xfId="16214" xr:uid="{00000000-0005-0000-0000-00000F4D0000}"/>
    <cellStyle name="Normal 6 20 2 2" xfId="23117" xr:uid="{00000000-0005-0000-0000-0000104D0000}"/>
    <cellStyle name="Normal 6 20 3" xfId="16215" xr:uid="{00000000-0005-0000-0000-0000114D0000}"/>
    <cellStyle name="Normal 6 20 3 2" xfId="23118" xr:uid="{00000000-0005-0000-0000-0000124D0000}"/>
    <cellStyle name="Normal 6 20 4" xfId="23116" xr:uid="{00000000-0005-0000-0000-0000134D0000}"/>
    <cellStyle name="Normal 6 21" xfId="16216" xr:uid="{00000000-0005-0000-0000-0000144D0000}"/>
    <cellStyle name="Normal 6 21 2" xfId="16217" xr:uid="{00000000-0005-0000-0000-0000154D0000}"/>
    <cellStyle name="Normal 6 21 2 2" xfId="23120" xr:uid="{00000000-0005-0000-0000-0000164D0000}"/>
    <cellStyle name="Normal 6 21 3" xfId="16218" xr:uid="{00000000-0005-0000-0000-0000174D0000}"/>
    <cellStyle name="Normal 6 21 3 2" xfId="23121" xr:uid="{00000000-0005-0000-0000-0000184D0000}"/>
    <cellStyle name="Normal 6 21 4" xfId="23119" xr:uid="{00000000-0005-0000-0000-0000194D0000}"/>
    <cellStyle name="Normal 6 22" xfId="16219" xr:uid="{00000000-0005-0000-0000-00001A4D0000}"/>
    <cellStyle name="Normal 6 22 2" xfId="16220" xr:uid="{00000000-0005-0000-0000-00001B4D0000}"/>
    <cellStyle name="Normal 6 22 2 2" xfId="23123" xr:uid="{00000000-0005-0000-0000-00001C4D0000}"/>
    <cellStyle name="Normal 6 22 3" xfId="23122" xr:uid="{00000000-0005-0000-0000-00001D4D0000}"/>
    <cellStyle name="Normal 6 23" xfId="16221" xr:uid="{00000000-0005-0000-0000-00001E4D0000}"/>
    <cellStyle name="Normal 6 23 2" xfId="16222" xr:uid="{00000000-0005-0000-0000-00001F4D0000}"/>
    <cellStyle name="Normal 6 23 2 2" xfId="23125" xr:uid="{00000000-0005-0000-0000-0000204D0000}"/>
    <cellStyle name="Normal 6 23 3" xfId="23124" xr:uid="{00000000-0005-0000-0000-0000214D0000}"/>
    <cellStyle name="Normal 6 24" xfId="16223" xr:uid="{00000000-0005-0000-0000-0000224D0000}"/>
    <cellStyle name="Normal 6 24 2" xfId="16224" xr:uid="{00000000-0005-0000-0000-0000234D0000}"/>
    <cellStyle name="Normal 6 24 2 2" xfId="23127" xr:uid="{00000000-0005-0000-0000-0000244D0000}"/>
    <cellStyle name="Normal 6 24 3" xfId="23126" xr:uid="{00000000-0005-0000-0000-0000254D0000}"/>
    <cellStyle name="Normal 6 25" xfId="16225" xr:uid="{00000000-0005-0000-0000-0000264D0000}"/>
    <cellStyle name="Normal 6 25 2" xfId="23128" xr:uid="{00000000-0005-0000-0000-0000274D0000}"/>
    <cellStyle name="Normal 6 26" xfId="16226" xr:uid="{00000000-0005-0000-0000-0000284D0000}"/>
    <cellStyle name="Normal 6 26 2" xfId="23129" xr:uid="{00000000-0005-0000-0000-0000294D0000}"/>
    <cellStyle name="Normal 6 27" xfId="16227" xr:uid="{00000000-0005-0000-0000-00002A4D0000}"/>
    <cellStyle name="Normal 6 27 2" xfId="23130" xr:uid="{00000000-0005-0000-0000-00002B4D0000}"/>
    <cellStyle name="Normal 6 28" xfId="16228" xr:uid="{00000000-0005-0000-0000-00002C4D0000}"/>
    <cellStyle name="Normal 6 28 2" xfId="23131" xr:uid="{00000000-0005-0000-0000-00002D4D0000}"/>
    <cellStyle name="Normal 6 29" xfId="16229" xr:uid="{00000000-0005-0000-0000-00002E4D0000}"/>
    <cellStyle name="Normal 6 29 2" xfId="23132" xr:uid="{00000000-0005-0000-0000-00002F4D0000}"/>
    <cellStyle name="Normal 6 3" xfId="16230" xr:uid="{00000000-0005-0000-0000-0000304D0000}"/>
    <cellStyle name="Normal 6 3 10" xfId="16231" xr:uid="{00000000-0005-0000-0000-0000314D0000}"/>
    <cellStyle name="Normal 6 3 10 2" xfId="23133" xr:uid="{00000000-0005-0000-0000-0000324D0000}"/>
    <cellStyle name="Normal 6 3 2" xfId="16232" xr:uid="{00000000-0005-0000-0000-0000334D0000}"/>
    <cellStyle name="Normal 6 3 2 2" xfId="16233" xr:uid="{00000000-0005-0000-0000-0000344D0000}"/>
    <cellStyle name="Normal 6 3 2 2 2" xfId="16234" xr:uid="{00000000-0005-0000-0000-0000354D0000}"/>
    <cellStyle name="Normal 6 3 2 2 2 2" xfId="23136" xr:uid="{00000000-0005-0000-0000-0000364D0000}"/>
    <cellStyle name="Normal 6 3 2 2 3" xfId="16235" xr:uid="{00000000-0005-0000-0000-0000374D0000}"/>
    <cellStyle name="Normal 6 3 2 2 3 2" xfId="23137" xr:uid="{00000000-0005-0000-0000-0000384D0000}"/>
    <cellStyle name="Normal 6 3 2 2 4" xfId="16236" xr:uid="{00000000-0005-0000-0000-0000394D0000}"/>
    <cellStyle name="Normal 6 3 2 2 5" xfId="16237" xr:uid="{00000000-0005-0000-0000-00003A4D0000}"/>
    <cellStyle name="Normal 6 3 2 2 6" xfId="23135" xr:uid="{00000000-0005-0000-0000-00003B4D0000}"/>
    <cellStyle name="Normal 6 3 2 3" xfId="16238" xr:uid="{00000000-0005-0000-0000-00003C4D0000}"/>
    <cellStyle name="Normal 6 3 2 3 2" xfId="16239" xr:uid="{00000000-0005-0000-0000-00003D4D0000}"/>
    <cellStyle name="Normal 6 3 2 3 2 2" xfId="23139" xr:uid="{00000000-0005-0000-0000-00003E4D0000}"/>
    <cellStyle name="Normal 6 3 2 3 3" xfId="23138" xr:uid="{00000000-0005-0000-0000-00003F4D0000}"/>
    <cellStyle name="Normal 6 3 2 4" xfId="16240" xr:uid="{00000000-0005-0000-0000-0000404D0000}"/>
    <cellStyle name="Normal 6 3 2 4 2" xfId="23140" xr:uid="{00000000-0005-0000-0000-0000414D0000}"/>
    <cellStyle name="Normal 6 3 2 5" xfId="16241" xr:uid="{00000000-0005-0000-0000-0000424D0000}"/>
    <cellStyle name="Normal 6 3 2 5 2" xfId="16242" xr:uid="{00000000-0005-0000-0000-0000434D0000}"/>
    <cellStyle name="Normal 6 3 2 5 3" xfId="23141" xr:uid="{00000000-0005-0000-0000-0000444D0000}"/>
    <cellStyle name="Normal 6 3 2 6" xfId="16243" xr:uid="{00000000-0005-0000-0000-0000454D0000}"/>
    <cellStyle name="Normal 6 3 2 6 2" xfId="16244" xr:uid="{00000000-0005-0000-0000-0000464D0000}"/>
    <cellStyle name="Normal 6 3 2 6 3" xfId="23142" xr:uid="{00000000-0005-0000-0000-0000474D0000}"/>
    <cellStyle name="Normal 6 3 2 7" xfId="16245" xr:uid="{00000000-0005-0000-0000-0000484D0000}"/>
    <cellStyle name="Normal 6 3 2 7 2" xfId="23143" xr:uid="{00000000-0005-0000-0000-0000494D0000}"/>
    <cellStyle name="Normal 6 3 2 8" xfId="23134" xr:uid="{00000000-0005-0000-0000-00004A4D0000}"/>
    <cellStyle name="Normal 6 3 3" xfId="16246" xr:uid="{00000000-0005-0000-0000-00004B4D0000}"/>
    <cellStyle name="Normal 6 3 3 2" xfId="16247" xr:uid="{00000000-0005-0000-0000-00004C4D0000}"/>
    <cellStyle name="Normal 6 3 3 2 2" xfId="16248" xr:uid="{00000000-0005-0000-0000-00004D4D0000}"/>
    <cellStyle name="Normal 6 3 3 2 2 2" xfId="23146" xr:uid="{00000000-0005-0000-0000-00004E4D0000}"/>
    <cellStyle name="Normal 6 3 3 2 3" xfId="23145" xr:uid="{00000000-0005-0000-0000-00004F4D0000}"/>
    <cellStyle name="Normal 6 3 3 3" xfId="16249" xr:uid="{00000000-0005-0000-0000-0000504D0000}"/>
    <cellStyle name="Normal 6 3 3 3 2" xfId="23147" xr:uid="{00000000-0005-0000-0000-0000514D0000}"/>
    <cellStyle name="Normal 6 3 3 4" xfId="16250" xr:uid="{00000000-0005-0000-0000-0000524D0000}"/>
    <cellStyle name="Normal 6 3 3 4 2" xfId="16251" xr:uid="{00000000-0005-0000-0000-0000534D0000}"/>
    <cellStyle name="Normal 6 3 3 4 3" xfId="23148" xr:uid="{00000000-0005-0000-0000-0000544D0000}"/>
    <cellStyle name="Normal 6 3 3 5" xfId="16252" xr:uid="{00000000-0005-0000-0000-0000554D0000}"/>
    <cellStyle name="Normal 6 3 3 6" xfId="23144" xr:uid="{00000000-0005-0000-0000-0000564D0000}"/>
    <cellStyle name="Normal 6 3 4" xfId="16253" xr:uid="{00000000-0005-0000-0000-0000574D0000}"/>
    <cellStyle name="Normal 6 3 4 2" xfId="16254" xr:uid="{00000000-0005-0000-0000-0000584D0000}"/>
    <cellStyle name="Normal 6 3 4 2 2" xfId="23150" xr:uid="{00000000-0005-0000-0000-0000594D0000}"/>
    <cellStyle name="Normal 6 3 4 3" xfId="16255" xr:uid="{00000000-0005-0000-0000-00005A4D0000}"/>
    <cellStyle name="Normal 6 3 4 3 2" xfId="23151" xr:uid="{00000000-0005-0000-0000-00005B4D0000}"/>
    <cellStyle name="Normal 6 3 4 4" xfId="23149" xr:uid="{00000000-0005-0000-0000-00005C4D0000}"/>
    <cellStyle name="Normal 6 3 5" xfId="16256" xr:uid="{00000000-0005-0000-0000-00005D4D0000}"/>
    <cellStyle name="Normal 6 3 5 2" xfId="23152" xr:uid="{00000000-0005-0000-0000-00005E4D0000}"/>
    <cellStyle name="Normal 6 3 6" xfId="16257" xr:uid="{00000000-0005-0000-0000-00005F4D0000}"/>
    <cellStyle name="Normal 6 3 6 2" xfId="16258" xr:uid="{00000000-0005-0000-0000-0000604D0000}"/>
    <cellStyle name="Normal 6 3 6 3" xfId="23153" xr:uid="{00000000-0005-0000-0000-0000614D0000}"/>
    <cellStyle name="Normal 6 3 7" xfId="16259" xr:uid="{00000000-0005-0000-0000-0000624D0000}"/>
    <cellStyle name="Normal 6 3 7 2" xfId="16260" xr:uid="{00000000-0005-0000-0000-0000634D0000}"/>
    <cellStyle name="Normal 6 3 7 3" xfId="23154" xr:uid="{00000000-0005-0000-0000-0000644D0000}"/>
    <cellStyle name="Normal 6 3 8" xfId="16261" xr:uid="{00000000-0005-0000-0000-0000654D0000}"/>
    <cellStyle name="Normal 6 3 8 2" xfId="23155" xr:uid="{00000000-0005-0000-0000-0000664D0000}"/>
    <cellStyle name="Normal 6 3 9" xfId="16262" xr:uid="{00000000-0005-0000-0000-0000674D0000}"/>
    <cellStyle name="Normal 6 3 9 2" xfId="23156" xr:uid="{00000000-0005-0000-0000-0000684D0000}"/>
    <cellStyle name="Normal 6 30" xfId="16263" xr:uid="{00000000-0005-0000-0000-0000694D0000}"/>
    <cellStyle name="Normal 6 30 2" xfId="23157" xr:uid="{00000000-0005-0000-0000-00006A4D0000}"/>
    <cellStyle name="Normal 6 31" xfId="16264" xr:uid="{00000000-0005-0000-0000-00006B4D0000}"/>
    <cellStyle name="Normal 6 31 2" xfId="23158" xr:uid="{00000000-0005-0000-0000-00006C4D0000}"/>
    <cellStyle name="Normal 6 4" xfId="16265" xr:uid="{00000000-0005-0000-0000-00006D4D0000}"/>
    <cellStyle name="Normal 6 4 2" xfId="16266" xr:uid="{00000000-0005-0000-0000-00006E4D0000}"/>
    <cellStyle name="Normal 6 4 2 2" xfId="16267" xr:uid="{00000000-0005-0000-0000-00006F4D0000}"/>
    <cellStyle name="Normal 6 4 2 2 2" xfId="16268" xr:uid="{00000000-0005-0000-0000-0000704D0000}"/>
    <cellStyle name="Normal 6 4 2 2 2 2" xfId="23162" xr:uid="{00000000-0005-0000-0000-0000714D0000}"/>
    <cellStyle name="Normal 6 4 2 2 3" xfId="16269" xr:uid="{00000000-0005-0000-0000-0000724D0000}"/>
    <cellStyle name="Normal 6 4 2 2 3 2" xfId="23163" xr:uid="{00000000-0005-0000-0000-0000734D0000}"/>
    <cellStyle name="Normal 6 4 2 2 4" xfId="23161" xr:uid="{00000000-0005-0000-0000-0000744D0000}"/>
    <cellStyle name="Normal 6 4 2 3" xfId="16270" xr:uid="{00000000-0005-0000-0000-0000754D0000}"/>
    <cellStyle name="Normal 6 4 2 3 2" xfId="16271" xr:uid="{00000000-0005-0000-0000-0000764D0000}"/>
    <cellStyle name="Normal 6 4 2 3 2 2" xfId="23165" xr:uid="{00000000-0005-0000-0000-0000774D0000}"/>
    <cellStyle name="Normal 6 4 2 3 3" xfId="23164" xr:uid="{00000000-0005-0000-0000-0000784D0000}"/>
    <cellStyle name="Normal 6 4 2 4" xfId="16272" xr:uid="{00000000-0005-0000-0000-0000794D0000}"/>
    <cellStyle name="Normal 6 4 2 4 2" xfId="16273" xr:uid="{00000000-0005-0000-0000-00007A4D0000}"/>
    <cellStyle name="Normal 6 4 2 4 3" xfId="23166" xr:uid="{00000000-0005-0000-0000-00007B4D0000}"/>
    <cellStyle name="Normal 6 4 2 5" xfId="16274" xr:uid="{00000000-0005-0000-0000-00007C4D0000}"/>
    <cellStyle name="Normal 6 4 2 5 2" xfId="16275" xr:uid="{00000000-0005-0000-0000-00007D4D0000}"/>
    <cellStyle name="Normal 6 4 2 5 3" xfId="23167" xr:uid="{00000000-0005-0000-0000-00007E4D0000}"/>
    <cellStyle name="Normal 6 4 2 6" xfId="16276" xr:uid="{00000000-0005-0000-0000-00007F4D0000}"/>
    <cellStyle name="Normal 6 4 2 6 2" xfId="23168" xr:uid="{00000000-0005-0000-0000-0000804D0000}"/>
    <cellStyle name="Normal 6 4 2 7" xfId="16277" xr:uid="{00000000-0005-0000-0000-0000814D0000}"/>
    <cellStyle name="Normal 6 4 2 7 2" xfId="23169" xr:uid="{00000000-0005-0000-0000-0000824D0000}"/>
    <cellStyle name="Normal 6 4 2 8" xfId="23160" xr:uid="{00000000-0005-0000-0000-0000834D0000}"/>
    <cellStyle name="Normal 6 4 3" xfId="16278" xr:uid="{00000000-0005-0000-0000-0000844D0000}"/>
    <cellStyle name="Normal 6 4 3 2" xfId="16279" xr:uid="{00000000-0005-0000-0000-0000854D0000}"/>
    <cellStyle name="Normal 6 4 3 2 2" xfId="16280" xr:uid="{00000000-0005-0000-0000-0000864D0000}"/>
    <cellStyle name="Normal 6 4 3 2 2 2" xfId="23172" xr:uid="{00000000-0005-0000-0000-0000874D0000}"/>
    <cellStyle name="Normal 6 4 3 2 3" xfId="23171" xr:uid="{00000000-0005-0000-0000-0000884D0000}"/>
    <cellStyle name="Normal 6 4 3 3" xfId="16281" xr:uid="{00000000-0005-0000-0000-0000894D0000}"/>
    <cellStyle name="Normal 6 4 3 3 2" xfId="23173" xr:uid="{00000000-0005-0000-0000-00008A4D0000}"/>
    <cellStyle name="Normal 6 4 3 4" xfId="16282" xr:uid="{00000000-0005-0000-0000-00008B4D0000}"/>
    <cellStyle name="Normal 6 4 3 4 2" xfId="23174" xr:uid="{00000000-0005-0000-0000-00008C4D0000}"/>
    <cellStyle name="Normal 6 4 3 5" xfId="23170" xr:uid="{00000000-0005-0000-0000-00008D4D0000}"/>
    <cellStyle name="Normal 6 4 4" xfId="16283" xr:uid="{00000000-0005-0000-0000-00008E4D0000}"/>
    <cellStyle name="Normal 6 4 4 2" xfId="16284" xr:uid="{00000000-0005-0000-0000-00008F4D0000}"/>
    <cellStyle name="Normal 6 4 4 2 2" xfId="23176" xr:uid="{00000000-0005-0000-0000-0000904D0000}"/>
    <cellStyle name="Normal 6 4 4 3" xfId="16285" xr:uid="{00000000-0005-0000-0000-0000914D0000}"/>
    <cellStyle name="Normal 6 4 4 3 2" xfId="23177" xr:uid="{00000000-0005-0000-0000-0000924D0000}"/>
    <cellStyle name="Normal 6 4 4 4" xfId="23175" xr:uid="{00000000-0005-0000-0000-0000934D0000}"/>
    <cellStyle name="Normal 6 4 5" xfId="16286" xr:uid="{00000000-0005-0000-0000-0000944D0000}"/>
    <cellStyle name="Normal 6 4 5 2" xfId="16287" xr:uid="{00000000-0005-0000-0000-0000954D0000}"/>
    <cellStyle name="Normal 6 4 5 3" xfId="23178" xr:uid="{00000000-0005-0000-0000-0000964D0000}"/>
    <cellStyle name="Normal 6 4 6" xfId="16288" xr:uid="{00000000-0005-0000-0000-0000974D0000}"/>
    <cellStyle name="Normal 6 4 6 2" xfId="16289" xr:uid="{00000000-0005-0000-0000-0000984D0000}"/>
    <cellStyle name="Normal 6 4 6 3" xfId="23179" xr:uid="{00000000-0005-0000-0000-0000994D0000}"/>
    <cellStyle name="Normal 6 4 7" xfId="16290" xr:uid="{00000000-0005-0000-0000-00009A4D0000}"/>
    <cellStyle name="Normal 6 4 7 2" xfId="23180" xr:uid="{00000000-0005-0000-0000-00009B4D0000}"/>
    <cellStyle name="Normal 6 4 8" xfId="16291" xr:uid="{00000000-0005-0000-0000-00009C4D0000}"/>
    <cellStyle name="Normal 6 4 8 2" xfId="23181" xr:uid="{00000000-0005-0000-0000-00009D4D0000}"/>
    <cellStyle name="Normal 6 4 9" xfId="23159" xr:uid="{00000000-0005-0000-0000-00009E4D0000}"/>
    <cellStyle name="Normal 6 5" xfId="16292" xr:uid="{00000000-0005-0000-0000-00009F4D0000}"/>
    <cellStyle name="Normal 6 5 2" xfId="16293" xr:uid="{00000000-0005-0000-0000-0000A04D0000}"/>
    <cellStyle name="Normal 6 5 2 2" xfId="16294" xr:uid="{00000000-0005-0000-0000-0000A14D0000}"/>
    <cellStyle name="Normal 6 5 2 2 2" xfId="16295" xr:uid="{00000000-0005-0000-0000-0000A24D0000}"/>
    <cellStyle name="Normal 6 5 2 2 2 2" xfId="23185" xr:uid="{00000000-0005-0000-0000-0000A34D0000}"/>
    <cellStyle name="Normal 6 5 2 2 3" xfId="16296" xr:uid="{00000000-0005-0000-0000-0000A44D0000}"/>
    <cellStyle name="Normal 6 5 2 2 3 2" xfId="23186" xr:uid="{00000000-0005-0000-0000-0000A54D0000}"/>
    <cellStyle name="Normal 6 5 2 2 4" xfId="23184" xr:uid="{00000000-0005-0000-0000-0000A64D0000}"/>
    <cellStyle name="Normal 6 5 2 3" xfId="16297" xr:uid="{00000000-0005-0000-0000-0000A74D0000}"/>
    <cellStyle name="Normal 6 5 2 3 2" xfId="23187" xr:uid="{00000000-0005-0000-0000-0000A84D0000}"/>
    <cellStyle name="Normal 6 5 2 4" xfId="16298" xr:uid="{00000000-0005-0000-0000-0000A94D0000}"/>
    <cellStyle name="Normal 6 5 2 4 2" xfId="23188" xr:uid="{00000000-0005-0000-0000-0000AA4D0000}"/>
    <cellStyle name="Normal 6 5 2 5" xfId="16299" xr:uid="{00000000-0005-0000-0000-0000AB4D0000}"/>
    <cellStyle name="Normal 6 5 2 5 2" xfId="23189" xr:uid="{00000000-0005-0000-0000-0000AC4D0000}"/>
    <cellStyle name="Normal 6 5 2 6" xfId="16300" xr:uid="{00000000-0005-0000-0000-0000AD4D0000}"/>
    <cellStyle name="Normal 6 5 2 6 2" xfId="23190" xr:uid="{00000000-0005-0000-0000-0000AE4D0000}"/>
    <cellStyle name="Normal 6 5 2 7" xfId="16301" xr:uid="{00000000-0005-0000-0000-0000AF4D0000}"/>
    <cellStyle name="Normal 6 5 2 7 2" xfId="23191" xr:uid="{00000000-0005-0000-0000-0000B04D0000}"/>
    <cellStyle name="Normal 6 5 2 8" xfId="23183" xr:uid="{00000000-0005-0000-0000-0000B14D0000}"/>
    <cellStyle name="Normal 6 5 3" xfId="16302" xr:uid="{00000000-0005-0000-0000-0000B24D0000}"/>
    <cellStyle name="Normal 6 5 3 2" xfId="16303" xr:uid="{00000000-0005-0000-0000-0000B34D0000}"/>
    <cellStyle name="Normal 6 5 3 2 2" xfId="23193" xr:uid="{00000000-0005-0000-0000-0000B44D0000}"/>
    <cellStyle name="Normal 6 5 3 3" xfId="16304" xr:uid="{00000000-0005-0000-0000-0000B54D0000}"/>
    <cellStyle name="Normal 6 5 3 3 2" xfId="23194" xr:uid="{00000000-0005-0000-0000-0000B64D0000}"/>
    <cellStyle name="Normal 6 5 3 4" xfId="16305" xr:uid="{00000000-0005-0000-0000-0000B74D0000}"/>
    <cellStyle name="Normal 6 5 3 4 2" xfId="23195" xr:uid="{00000000-0005-0000-0000-0000B84D0000}"/>
    <cellStyle name="Normal 6 5 3 5" xfId="23192" xr:uid="{00000000-0005-0000-0000-0000B94D0000}"/>
    <cellStyle name="Normal 6 5 4" xfId="16306" xr:uid="{00000000-0005-0000-0000-0000BA4D0000}"/>
    <cellStyle name="Normal 6 5 4 2" xfId="16307" xr:uid="{00000000-0005-0000-0000-0000BB4D0000}"/>
    <cellStyle name="Normal 6 5 4 2 2" xfId="23197" xr:uid="{00000000-0005-0000-0000-0000BC4D0000}"/>
    <cellStyle name="Normal 6 5 4 3" xfId="16308" xr:uid="{00000000-0005-0000-0000-0000BD4D0000}"/>
    <cellStyle name="Normal 6 5 4 3 2" xfId="23198" xr:uid="{00000000-0005-0000-0000-0000BE4D0000}"/>
    <cellStyle name="Normal 6 5 4 4" xfId="16309" xr:uid="{00000000-0005-0000-0000-0000BF4D0000}"/>
    <cellStyle name="Normal 6 5 4 5" xfId="23196" xr:uid="{00000000-0005-0000-0000-0000C04D0000}"/>
    <cellStyle name="Normal 6 5 5" xfId="16310" xr:uid="{00000000-0005-0000-0000-0000C14D0000}"/>
    <cellStyle name="Normal 6 5 5 2" xfId="16311" xr:uid="{00000000-0005-0000-0000-0000C24D0000}"/>
    <cellStyle name="Normal 6 5 5 3" xfId="23199" xr:uid="{00000000-0005-0000-0000-0000C34D0000}"/>
    <cellStyle name="Normal 6 5 6" xfId="16312" xr:uid="{00000000-0005-0000-0000-0000C44D0000}"/>
    <cellStyle name="Normal 6 5 6 2" xfId="23200" xr:uid="{00000000-0005-0000-0000-0000C54D0000}"/>
    <cellStyle name="Normal 6 5 7" xfId="16313" xr:uid="{00000000-0005-0000-0000-0000C64D0000}"/>
    <cellStyle name="Normal 6 5 7 2" xfId="23201" xr:uid="{00000000-0005-0000-0000-0000C74D0000}"/>
    <cellStyle name="Normal 6 5 8" xfId="16314" xr:uid="{00000000-0005-0000-0000-0000C84D0000}"/>
    <cellStyle name="Normal 6 5 8 2" xfId="23202" xr:uid="{00000000-0005-0000-0000-0000C94D0000}"/>
    <cellStyle name="Normal 6 5 9" xfId="23182" xr:uid="{00000000-0005-0000-0000-0000CA4D0000}"/>
    <cellStyle name="Normal 6 6" xfId="16315" xr:uid="{00000000-0005-0000-0000-0000CB4D0000}"/>
    <cellStyle name="Normal 6 6 2" xfId="16316" xr:uid="{00000000-0005-0000-0000-0000CC4D0000}"/>
    <cellStyle name="Normal 6 6 2 2" xfId="16317" xr:uid="{00000000-0005-0000-0000-0000CD4D0000}"/>
    <cellStyle name="Normal 6 6 2 2 2" xfId="23205" xr:uid="{00000000-0005-0000-0000-0000CE4D0000}"/>
    <cellStyle name="Normal 6 6 2 3" xfId="16318" xr:uid="{00000000-0005-0000-0000-0000CF4D0000}"/>
    <cellStyle name="Normal 6 6 2 3 2" xfId="23206" xr:uid="{00000000-0005-0000-0000-0000D04D0000}"/>
    <cellStyle name="Normal 6 6 2 4" xfId="16319" xr:uid="{00000000-0005-0000-0000-0000D14D0000}"/>
    <cellStyle name="Normal 6 6 2 4 2" xfId="23207" xr:uid="{00000000-0005-0000-0000-0000D24D0000}"/>
    <cellStyle name="Normal 6 6 2 5" xfId="16320" xr:uid="{00000000-0005-0000-0000-0000D34D0000}"/>
    <cellStyle name="Normal 6 6 2 5 2" xfId="23208" xr:uid="{00000000-0005-0000-0000-0000D44D0000}"/>
    <cellStyle name="Normal 6 6 2 6" xfId="16321" xr:uid="{00000000-0005-0000-0000-0000D54D0000}"/>
    <cellStyle name="Normal 6 6 2 6 2" xfId="23209" xr:uid="{00000000-0005-0000-0000-0000D64D0000}"/>
    <cellStyle name="Normal 6 6 2 7" xfId="23204" xr:uid="{00000000-0005-0000-0000-0000D74D0000}"/>
    <cellStyle name="Normal 6 6 3" xfId="16322" xr:uid="{00000000-0005-0000-0000-0000D84D0000}"/>
    <cellStyle name="Normal 6 6 3 2" xfId="16323" xr:uid="{00000000-0005-0000-0000-0000D94D0000}"/>
    <cellStyle name="Normal 6 6 3 2 2" xfId="23211" xr:uid="{00000000-0005-0000-0000-0000DA4D0000}"/>
    <cellStyle name="Normal 6 6 3 3" xfId="16324" xr:uid="{00000000-0005-0000-0000-0000DB4D0000}"/>
    <cellStyle name="Normal 6 6 3 3 2" xfId="23212" xr:uid="{00000000-0005-0000-0000-0000DC4D0000}"/>
    <cellStyle name="Normal 6 6 3 4" xfId="23210" xr:uid="{00000000-0005-0000-0000-0000DD4D0000}"/>
    <cellStyle name="Normal 6 6 4" xfId="16325" xr:uid="{00000000-0005-0000-0000-0000DE4D0000}"/>
    <cellStyle name="Normal 6 6 4 2" xfId="16326" xr:uid="{00000000-0005-0000-0000-0000DF4D0000}"/>
    <cellStyle name="Normal 6 6 4 2 2" xfId="23214" xr:uid="{00000000-0005-0000-0000-0000E04D0000}"/>
    <cellStyle name="Normal 6 6 4 3" xfId="23213" xr:uid="{00000000-0005-0000-0000-0000E14D0000}"/>
    <cellStyle name="Normal 6 6 5" xfId="16327" xr:uid="{00000000-0005-0000-0000-0000E24D0000}"/>
    <cellStyle name="Normal 6 6 5 2" xfId="23215" xr:uid="{00000000-0005-0000-0000-0000E34D0000}"/>
    <cellStyle name="Normal 6 6 6" xfId="16328" xr:uid="{00000000-0005-0000-0000-0000E44D0000}"/>
    <cellStyle name="Normal 6 6 6 2" xfId="23216" xr:uid="{00000000-0005-0000-0000-0000E54D0000}"/>
    <cellStyle name="Normal 6 6 7" xfId="16329" xr:uid="{00000000-0005-0000-0000-0000E64D0000}"/>
    <cellStyle name="Normal 6 6 7 2" xfId="23217" xr:uid="{00000000-0005-0000-0000-0000E74D0000}"/>
    <cellStyle name="Normal 6 6 8" xfId="23203" xr:uid="{00000000-0005-0000-0000-0000E84D0000}"/>
    <cellStyle name="Normal 6 7" xfId="16330" xr:uid="{00000000-0005-0000-0000-0000E94D0000}"/>
    <cellStyle name="Normal 6 7 2" xfId="16331" xr:uid="{00000000-0005-0000-0000-0000EA4D0000}"/>
    <cellStyle name="Normal 6 7 2 2" xfId="16332" xr:uid="{00000000-0005-0000-0000-0000EB4D0000}"/>
    <cellStyle name="Normal 6 7 2 2 2" xfId="23220" xr:uid="{00000000-0005-0000-0000-0000EC4D0000}"/>
    <cellStyle name="Normal 6 7 2 3" xfId="16333" xr:uid="{00000000-0005-0000-0000-0000ED4D0000}"/>
    <cellStyle name="Normal 6 7 2 3 2" xfId="23221" xr:uid="{00000000-0005-0000-0000-0000EE4D0000}"/>
    <cellStyle name="Normal 6 7 2 4" xfId="16334" xr:uid="{00000000-0005-0000-0000-0000EF4D0000}"/>
    <cellStyle name="Normal 6 7 2 4 2" xfId="23222" xr:uid="{00000000-0005-0000-0000-0000F04D0000}"/>
    <cellStyle name="Normal 6 7 2 5" xfId="16335" xr:uid="{00000000-0005-0000-0000-0000F14D0000}"/>
    <cellStyle name="Normal 6 7 2 5 2" xfId="23223" xr:uid="{00000000-0005-0000-0000-0000F24D0000}"/>
    <cellStyle name="Normal 6 7 2 6" xfId="16336" xr:uid="{00000000-0005-0000-0000-0000F34D0000}"/>
    <cellStyle name="Normal 6 7 2 6 2" xfId="23224" xr:uid="{00000000-0005-0000-0000-0000F44D0000}"/>
    <cellStyle name="Normal 6 7 2 7" xfId="23219" xr:uid="{00000000-0005-0000-0000-0000F54D0000}"/>
    <cellStyle name="Normal 6 7 3" xfId="16337" xr:uid="{00000000-0005-0000-0000-0000F64D0000}"/>
    <cellStyle name="Normal 6 7 3 2" xfId="16338" xr:uid="{00000000-0005-0000-0000-0000F74D0000}"/>
    <cellStyle name="Normal 6 7 3 2 2" xfId="23226" xr:uid="{00000000-0005-0000-0000-0000F84D0000}"/>
    <cellStyle name="Normal 6 7 3 3" xfId="16339" xr:uid="{00000000-0005-0000-0000-0000F94D0000}"/>
    <cellStyle name="Normal 6 7 3 3 2" xfId="23227" xr:uid="{00000000-0005-0000-0000-0000FA4D0000}"/>
    <cellStyle name="Normal 6 7 3 4" xfId="23225" xr:uid="{00000000-0005-0000-0000-0000FB4D0000}"/>
    <cellStyle name="Normal 6 7 4" xfId="16340" xr:uid="{00000000-0005-0000-0000-0000FC4D0000}"/>
    <cellStyle name="Normal 6 7 4 2" xfId="16341" xr:uid="{00000000-0005-0000-0000-0000FD4D0000}"/>
    <cellStyle name="Normal 6 7 4 2 2" xfId="23229" xr:uid="{00000000-0005-0000-0000-0000FE4D0000}"/>
    <cellStyle name="Normal 6 7 4 3" xfId="23228" xr:uid="{00000000-0005-0000-0000-0000FF4D0000}"/>
    <cellStyle name="Normal 6 7 5" xfId="16342" xr:uid="{00000000-0005-0000-0000-0000004E0000}"/>
    <cellStyle name="Normal 6 7 5 2" xfId="23230" xr:uid="{00000000-0005-0000-0000-0000014E0000}"/>
    <cellStyle name="Normal 6 7 6" xfId="16343" xr:uid="{00000000-0005-0000-0000-0000024E0000}"/>
    <cellStyle name="Normal 6 7 6 2" xfId="23231" xr:uid="{00000000-0005-0000-0000-0000034E0000}"/>
    <cellStyle name="Normal 6 7 7" xfId="16344" xr:uid="{00000000-0005-0000-0000-0000044E0000}"/>
    <cellStyle name="Normal 6 7 7 2" xfId="23232" xr:uid="{00000000-0005-0000-0000-0000054E0000}"/>
    <cellStyle name="Normal 6 7 8" xfId="16345" xr:uid="{00000000-0005-0000-0000-0000064E0000}"/>
    <cellStyle name="Normal 6 7 9" xfId="23218" xr:uid="{00000000-0005-0000-0000-0000074E0000}"/>
    <cellStyle name="Normal 6 8" xfId="16346" xr:uid="{00000000-0005-0000-0000-0000084E0000}"/>
    <cellStyle name="Normal 6 8 2" xfId="16347" xr:uid="{00000000-0005-0000-0000-0000094E0000}"/>
    <cellStyle name="Normal 6 8 2 2" xfId="16348" xr:uid="{00000000-0005-0000-0000-00000A4E0000}"/>
    <cellStyle name="Normal 6 8 2 2 2" xfId="23235" xr:uid="{00000000-0005-0000-0000-00000B4E0000}"/>
    <cellStyle name="Normal 6 8 2 3" xfId="16349" xr:uid="{00000000-0005-0000-0000-00000C4E0000}"/>
    <cellStyle name="Normal 6 8 2 3 2" xfId="23236" xr:uid="{00000000-0005-0000-0000-00000D4E0000}"/>
    <cellStyle name="Normal 6 8 2 4" xfId="16350" xr:uid="{00000000-0005-0000-0000-00000E4E0000}"/>
    <cellStyle name="Normal 6 8 2 4 2" xfId="23237" xr:uid="{00000000-0005-0000-0000-00000F4E0000}"/>
    <cellStyle name="Normal 6 8 2 5" xfId="16351" xr:uid="{00000000-0005-0000-0000-0000104E0000}"/>
    <cellStyle name="Normal 6 8 2 5 2" xfId="23238" xr:uid="{00000000-0005-0000-0000-0000114E0000}"/>
    <cellStyle name="Normal 6 8 2 6" xfId="16352" xr:uid="{00000000-0005-0000-0000-0000124E0000}"/>
    <cellStyle name="Normal 6 8 2 6 2" xfId="23239" xr:uid="{00000000-0005-0000-0000-0000134E0000}"/>
    <cellStyle name="Normal 6 8 2 7" xfId="23234" xr:uid="{00000000-0005-0000-0000-0000144E0000}"/>
    <cellStyle name="Normal 6 8 3" xfId="16353" xr:uid="{00000000-0005-0000-0000-0000154E0000}"/>
    <cellStyle name="Normal 6 8 3 2" xfId="16354" xr:uid="{00000000-0005-0000-0000-0000164E0000}"/>
    <cellStyle name="Normal 6 8 3 2 2" xfId="23241" xr:uid="{00000000-0005-0000-0000-0000174E0000}"/>
    <cellStyle name="Normal 6 8 3 3" xfId="23240" xr:uid="{00000000-0005-0000-0000-0000184E0000}"/>
    <cellStyle name="Normal 6 8 4" xfId="16355" xr:uid="{00000000-0005-0000-0000-0000194E0000}"/>
    <cellStyle name="Normal 6 8 4 2" xfId="16356" xr:uid="{00000000-0005-0000-0000-00001A4E0000}"/>
    <cellStyle name="Normal 6 8 4 2 2" xfId="23243" xr:uid="{00000000-0005-0000-0000-00001B4E0000}"/>
    <cellStyle name="Normal 6 8 4 3" xfId="23242" xr:uid="{00000000-0005-0000-0000-00001C4E0000}"/>
    <cellStyle name="Normal 6 8 5" xfId="16357" xr:uid="{00000000-0005-0000-0000-00001D4E0000}"/>
    <cellStyle name="Normal 6 8 5 2" xfId="23244" xr:uid="{00000000-0005-0000-0000-00001E4E0000}"/>
    <cellStyle name="Normal 6 8 6" xfId="16358" xr:uid="{00000000-0005-0000-0000-00001F4E0000}"/>
    <cellStyle name="Normal 6 8 6 2" xfId="23245" xr:uid="{00000000-0005-0000-0000-0000204E0000}"/>
    <cellStyle name="Normal 6 8 7" xfId="16359" xr:uid="{00000000-0005-0000-0000-0000214E0000}"/>
    <cellStyle name="Normal 6 8 7 2" xfId="23246" xr:uid="{00000000-0005-0000-0000-0000224E0000}"/>
    <cellStyle name="Normal 6 8 8" xfId="16360" xr:uid="{00000000-0005-0000-0000-0000234E0000}"/>
    <cellStyle name="Normal 6 8 9" xfId="23233" xr:uid="{00000000-0005-0000-0000-0000244E0000}"/>
    <cellStyle name="Normal 6 9" xfId="16361" xr:uid="{00000000-0005-0000-0000-0000254E0000}"/>
    <cellStyle name="Normal 6 9 2" xfId="16362" xr:uid="{00000000-0005-0000-0000-0000264E0000}"/>
    <cellStyle name="Normal 6 9 2 2" xfId="16363" xr:uid="{00000000-0005-0000-0000-0000274E0000}"/>
    <cellStyle name="Normal 6 9 2 2 2" xfId="23249" xr:uid="{00000000-0005-0000-0000-0000284E0000}"/>
    <cellStyle name="Normal 6 9 2 3" xfId="16364" xr:uid="{00000000-0005-0000-0000-0000294E0000}"/>
    <cellStyle name="Normal 6 9 2 3 2" xfId="23250" xr:uid="{00000000-0005-0000-0000-00002A4E0000}"/>
    <cellStyle name="Normal 6 9 2 4" xfId="16365" xr:uid="{00000000-0005-0000-0000-00002B4E0000}"/>
    <cellStyle name="Normal 6 9 2 4 2" xfId="23251" xr:uid="{00000000-0005-0000-0000-00002C4E0000}"/>
    <cellStyle name="Normal 6 9 2 5" xfId="16366" xr:uid="{00000000-0005-0000-0000-00002D4E0000}"/>
    <cellStyle name="Normal 6 9 2 5 2" xfId="23252" xr:uid="{00000000-0005-0000-0000-00002E4E0000}"/>
    <cellStyle name="Normal 6 9 2 6" xfId="23248" xr:uid="{00000000-0005-0000-0000-00002F4E0000}"/>
    <cellStyle name="Normal 6 9 3" xfId="16367" xr:uid="{00000000-0005-0000-0000-0000304E0000}"/>
    <cellStyle name="Normal 6 9 3 2" xfId="16368" xr:uid="{00000000-0005-0000-0000-0000314E0000}"/>
    <cellStyle name="Normal 6 9 3 2 2" xfId="23254" xr:uid="{00000000-0005-0000-0000-0000324E0000}"/>
    <cellStyle name="Normal 6 9 3 3" xfId="23253" xr:uid="{00000000-0005-0000-0000-0000334E0000}"/>
    <cellStyle name="Normal 6 9 4" xfId="16369" xr:uid="{00000000-0005-0000-0000-0000344E0000}"/>
    <cellStyle name="Normal 6 9 4 2" xfId="16370" xr:uid="{00000000-0005-0000-0000-0000354E0000}"/>
    <cellStyle name="Normal 6 9 4 2 2" xfId="23256" xr:uid="{00000000-0005-0000-0000-0000364E0000}"/>
    <cellStyle name="Normal 6 9 4 3" xfId="23255" xr:uid="{00000000-0005-0000-0000-0000374E0000}"/>
    <cellStyle name="Normal 6 9 5" xfId="16371" xr:uid="{00000000-0005-0000-0000-0000384E0000}"/>
    <cellStyle name="Normal 6 9 5 2" xfId="23257" xr:uid="{00000000-0005-0000-0000-0000394E0000}"/>
    <cellStyle name="Normal 6 9 6" xfId="16372" xr:uid="{00000000-0005-0000-0000-00003A4E0000}"/>
    <cellStyle name="Normal 6 9 6 2" xfId="23258" xr:uid="{00000000-0005-0000-0000-00003B4E0000}"/>
    <cellStyle name="Normal 6 9 7" xfId="16373" xr:uid="{00000000-0005-0000-0000-00003C4E0000}"/>
    <cellStyle name="Normal 6 9 8" xfId="23247" xr:uid="{00000000-0005-0000-0000-00003D4E0000}"/>
    <cellStyle name="Normal 60" xfId="16374" xr:uid="{00000000-0005-0000-0000-00003E4E0000}"/>
    <cellStyle name="Normal 60 2" xfId="16375" xr:uid="{00000000-0005-0000-0000-00003F4E0000}"/>
    <cellStyle name="Normal 60 2 2" xfId="23260" xr:uid="{00000000-0005-0000-0000-0000404E0000}"/>
    <cellStyle name="Normal 60 3" xfId="16376" xr:uid="{00000000-0005-0000-0000-0000414E0000}"/>
    <cellStyle name="Normal 60 3 2" xfId="23261" xr:uid="{00000000-0005-0000-0000-0000424E0000}"/>
    <cellStyle name="Normal 60 4" xfId="16377" xr:uid="{00000000-0005-0000-0000-0000434E0000}"/>
    <cellStyle name="Normal 60 4 2" xfId="23262" xr:uid="{00000000-0005-0000-0000-0000444E0000}"/>
    <cellStyle name="Normal 60 5" xfId="23259" xr:uid="{00000000-0005-0000-0000-0000454E0000}"/>
    <cellStyle name="Normal 600" xfId="16378" xr:uid="{00000000-0005-0000-0000-0000464E0000}"/>
    <cellStyle name="Normal 600 2" xfId="16379" xr:uid="{00000000-0005-0000-0000-0000474E0000}"/>
    <cellStyle name="Normal 601" xfId="16380" xr:uid="{00000000-0005-0000-0000-0000484E0000}"/>
    <cellStyle name="Normal 601 2" xfId="16381" xr:uid="{00000000-0005-0000-0000-0000494E0000}"/>
    <cellStyle name="Normal 602" xfId="16382" xr:uid="{00000000-0005-0000-0000-00004A4E0000}"/>
    <cellStyle name="Normal 603" xfId="16383" xr:uid="{00000000-0005-0000-0000-00004B4E0000}"/>
    <cellStyle name="Normal 604" xfId="16384" xr:uid="{00000000-0005-0000-0000-00004C4E0000}"/>
    <cellStyle name="Normal 605" xfId="16385" xr:uid="{00000000-0005-0000-0000-00004D4E0000}"/>
    <cellStyle name="Normal 606" xfId="16386" xr:uid="{00000000-0005-0000-0000-00004E4E0000}"/>
    <cellStyle name="Normal 607" xfId="16387" xr:uid="{00000000-0005-0000-0000-00004F4E0000}"/>
    <cellStyle name="Normal 608" xfId="16388" xr:uid="{00000000-0005-0000-0000-0000504E0000}"/>
    <cellStyle name="Normal 609" xfId="16389" xr:uid="{00000000-0005-0000-0000-0000514E0000}"/>
    <cellStyle name="Normal 61" xfId="16390" xr:uid="{00000000-0005-0000-0000-0000524E0000}"/>
    <cellStyle name="Normal 61 2" xfId="16391" xr:uid="{00000000-0005-0000-0000-0000534E0000}"/>
    <cellStyle name="Normal 61 2 2" xfId="23264" xr:uid="{00000000-0005-0000-0000-0000544E0000}"/>
    <cellStyle name="Normal 61 3" xfId="23263" xr:uid="{00000000-0005-0000-0000-0000554E0000}"/>
    <cellStyle name="Normal 610" xfId="25582" xr:uid="{00000000-0005-0000-0000-0000564E0000}"/>
    <cellStyle name="Normal 611" xfId="25591" xr:uid="{00000000-0005-0000-0000-0000574E0000}"/>
    <cellStyle name="Normal 612" xfId="25598" xr:uid="{00000000-0005-0000-0000-0000584E0000}"/>
    <cellStyle name="Normal 613" xfId="25602" xr:uid="{00000000-0005-0000-0000-0000594E0000}"/>
    <cellStyle name="Normal 614" xfId="25603" xr:uid="{00000000-0005-0000-0000-00005A4E0000}"/>
    <cellStyle name="Normal 615" xfId="25607" xr:uid="{00000000-0005-0000-0000-00005B4E0000}"/>
    <cellStyle name="Normal 62" xfId="16392" xr:uid="{00000000-0005-0000-0000-00005C4E0000}"/>
    <cellStyle name="Normal 62 2" xfId="16393" xr:uid="{00000000-0005-0000-0000-00005D4E0000}"/>
    <cellStyle name="Normal 62 2 2" xfId="23266" xr:uid="{00000000-0005-0000-0000-00005E4E0000}"/>
    <cellStyle name="Normal 62 3" xfId="23265" xr:uid="{00000000-0005-0000-0000-00005F4E0000}"/>
    <cellStyle name="Normal 63" xfId="16394" xr:uid="{00000000-0005-0000-0000-0000604E0000}"/>
    <cellStyle name="Normal 63 2" xfId="16395" xr:uid="{00000000-0005-0000-0000-0000614E0000}"/>
    <cellStyle name="Normal 63 2 2" xfId="23268" xr:uid="{00000000-0005-0000-0000-0000624E0000}"/>
    <cellStyle name="Normal 63 3" xfId="23267" xr:uid="{00000000-0005-0000-0000-0000634E0000}"/>
    <cellStyle name="Normal 64" xfId="16396" xr:uid="{00000000-0005-0000-0000-0000644E0000}"/>
    <cellStyle name="Normal 64 2" xfId="16397" xr:uid="{00000000-0005-0000-0000-0000654E0000}"/>
    <cellStyle name="Normal 64 2 2" xfId="23270" xr:uid="{00000000-0005-0000-0000-0000664E0000}"/>
    <cellStyle name="Normal 64 3" xfId="23269" xr:uid="{00000000-0005-0000-0000-0000674E0000}"/>
    <cellStyle name="Normal 65" xfId="16398" xr:uid="{00000000-0005-0000-0000-0000684E0000}"/>
    <cellStyle name="Normal 65 2" xfId="16399" xr:uid="{00000000-0005-0000-0000-0000694E0000}"/>
    <cellStyle name="Normal 65 2 2" xfId="23272" xr:uid="{00000000-0005-0000-0000-00006A4E0000}"/>
    <cellStyle name="Normal 65 3" xfId="23271" xr:uid="{00000000-0005-0000-0000-00006B4E0000}"/>
    <cellStyle name="Normal 66" xfId="16400" xr:uid="{00000000-0005-0000-0000-00006C4E0000}"/>
    <cellStyle name="Normal 66 2" xfId="16401" xr:uid="{00000000-0005-0000-0000-00006D4E0000}"/>
    <cellStyle name="Normal 66 2 2" xfId="23273" xr:uid="{00000000-0005-0000-0000-00006E4E0000}"/>
    <cellStyle name="Normal 66 3" xfId="16402" xr:uid="{00000000-0005-0000-0000-00006F4E0000}"/>
    <cellStyle name="Normal 66 3 2" xfId="23274" xr:uid="{00000000-0005-0000-0000-0000704E0000}"/>
    <cellStyle name="Normal 66 4" xfId="16403" xr:uid="{00000000-0005-0000-0000-0000714E0000}"/>
    <cellStyle name="Normal 66 4 2" xfId="23275" xr:uid="{00000000-0005-0000-0000-0000724E0000}"/>
    <cellStyle name="Normal 67" xfId="16404" xr:uid="{00000000-0005-0000-0000-0000734E0000}"/>
    <cellStyle name="Normal 67 2" xfId="16405" xr:uid="{00000000-0005-0000-0000-0000744E0000}"/>
    <cellStyle name="Normal 67 2 2" xfId="23276" xr:uid="{00000000-0005-0000-0000-0000754E0000}"/>
    <cellStyle name="Normal 67 3" xfId="16406" xr:uid="{00000000-0005-0000-0000-0000764E0000}"/>
    <cellStyle name="Normal 67 3 2" xfId="23277" xr:uid="{00000000-0005-0000-0000-0000774E0000}"/>
    <cellStyle name="Normal 67 4" xfId="16407" xr:uid="{00000000-0005-0000-0000-0000784E0000}"/>
    <cellStyle name="Normal 67 4 2" xfId="23278" xr:uid="{00000000-0005-0000-0000-0000794E0000}"/>
    <cellStyle name="Normal 68" xfId="16408" xr:uid="{00000000-0005-0000-0000-00007A4E0000}"/>
    <cellStyle name="Normal 68 2" xfId="16409" xr:uid="{00000000-0005-0000-0000-00007B4E0000}"/>
    <cellStyle name="Normal 68 2 2" xfId="23279" xr:uid="{00000000-0005-0000-0000-00007C4E0000}"/>
    <cellStyle name="Normal 68 3" xfId="16410" xr:uid="{00000000-0005-0000-0000-00007D4E0000}"/>
    <cellStyle name="Normal 68 3 2" xfId="23280" xr:uid="{00000000-0005-0000-0000-00007E4E0000}"/>
    <cellStyle name="Normal 69" xfId="16411" xr:uid="{00000000-0005-0000-0000-00007F4E0000}"/>
    <cellStyle name="Normal 69 2" xfId="16412" xr:uid="{00000000-0005-0000-0000-0000804E0000}"/>
    <cellStyle name="Normal 69 2 2" xfId="23281" xr:uid="{00000000-0005-0000-0000-0000814E0000}"/>
    <cellStyle name="Normal 69 3" xfId="16413" xr:uid="{00000000-0005-0000-0000-0000824E0000}"/>
    <cellStyle name="Normal 69 3 2" xfId="23282" xr:uid="{00000000-0005-0000-0000-0000834E0000}"/>
    <cellStyle name="Normal 69 4" xfId="25612" xr:uid="{00000000-0005-0000-0000-0000844E0000}"/>
    <cellStyle name="Normal 7" xfId="16414" xr:uid="{00000000-0005-0000-0000-0000854E0000}"/>
    <cellStyle name="Normal 7 10" xfId="16415" xr:uid="{00000000-0005-0000-0000-0000864E0000}"/>
    <cellStyle name="Normal 7 10 2" xfId="16416" xr:uid="{00000000-0005-0000-0000-0000874E0000}"/>
    <cellStyle name="Normal 7 10 2 2" xfId="23284" xr:uid="{00000000-0005-0000-0000-0000884E0000}"/>
    <cellStyle name="Normal 7 10 3" xfId="16417" xr:uid="{00000000-0005-0000-0000-0000894E0000}"/>
    <cellStyle name="Normal 7 10 3 2" xfId="23285" xr:uid="{00000000-0005-0000-0000-00008A4E0000}"/>
    <cellStyle name="Normal 7 10 4" xfId="16418" xr:uid="{00000000-0005-0000-0000-00008B4E0000}"/>
    <cellStyle name="Normal 7 10 4 2" xfId="23286" xr:uid="{00000000-0005-0000-0000-00008C4E0000}"/>
    <cellStyle name="Normal 7 10 5" xfId="16419" xr:uid="{00000000-0005-0000-0000-00008D4E0000}"/>
    <cellStyle name="Normal 7 10 5 2" xfId="23287" xr:uid="{00000000-0005-0000-0000-00008E4E0000}"/>
    <cellStyle name="Normal 7 10 6" xfId="16420" xr:uid="{00000000-0005-0000-0000-00008F4E0000}"/>
    <cellStyle name="Normal 7 10 7" xfId="23283" xr:uid="{00000000-0005-0000-0000-0000904E0000}"/>
    <cellStyle name="Normal 7 11" xfId="16421" xr:uid="{00000000-0005-0000-0000-0000914E0000}"/>
    <cellStyle name="Normal 7 11 2" xfId="16422" xr:uid="{00000000-0005-0000-0000-0000924E0000}"/>
    <cellStyle name="Normal 7 11 2 2" xfId="23289" xr:uid="{00000000-0005-0000-0000-0000934E0000}"/>
    <cellStyle name="Normal 7 11 3" xfId="16423" xr:uid="{00000000-0005-0000-0000-0000944E0000}"/>
    <cellStyle name="Normal 7 11 3 2" xfId="23290" xr:uid="{00000000-0005-0000-0000-0000954E0000}"/>
    <cellStyle name="Normal 7 11 4" xfId="16424" xr:uid="{00000000-0005-0000-0000-0000964E0000}"/>
    <cellStyle name="Normal 7 11 4 2" xfId="23291" xr:uid="{00000000-0005-0000-0000-0000974E0000}"/>
    <cellStyle name="Normal 7 11 5" xfId="16425" xr:uid="{00000000-0005-0000-0000-0000984E0000}"/>
    <cellStyle name="Normal 7 11 5 2" xfId="23292" xr:uid="{00000000-0005-0000-0000-0000994E0000}"/>
    <cellStyle name="Normal 7 11 6" xfId="16426" xr:uid="{00000000-0005-0000-0000-00009A4E0000}"/>
    <cellStyle name="Normal 7 11 7" xfId="23288" xr:uid="{00000000-0005-0000-0000-00009B4E0000}"/>
    <cellStyle name="Normal 7 12" xfId="16427" xr:uid="{00000000-0005-0000-0000-00009C4E0000}"/>
    <cellStyle name="Normal 7 12 2" xfId="16428" xr:uid="{00000000-0005-0000-0000-00009D4E0000}"/>
    <cellStyle name="Normal 7 12 2 2" xfId="23294" xr:uid="{00000000-0005-0000-0000-00009E4E0000}"/>
    <cellStyle name="Normal 7 12 3" xfId="16429" xr:uid="{00000000-0005-0000-0000-00009F4E0000}"/>
    <cellStyle name="Normal 7 12 3 2" xfId="23295" xr:uid="{00000000-0005-0000-0000-0000A04E0000}"/>
    <cellStyle name="Normal 7 12 4" xfId="16430" xr:uid="{00000000-0005-0000-0000-0000A14E0000}"/>
    <cellStyle name="Normal 7 12 4 2" xfId="23296" xr:uid="{00000000-0005-0000-0000-0000A24E0000}"/>
    <cellStyle name="Normal 7 12 5" xfId="16431" xr:uid="{00000000-0005-0000-0000-0000A34E0000}"/>
    <cellStyle name="Normal 7 12 5 2" xfId="23297" xr:uid="{00000000-0005-0000-0000-0000A44E0000}"/>
    <cellStyle name="Normal 7 12 6" xfId="23293" xr:uid="{00000000-0005-0000-0000-0000A54E0000}"/>
    <cellStyle name="Normal 7 13" xfId="16432" xr:uid="{00000000-0005-0000-0000-0000A64E0000}"/>
    <cellStyle name="Normal 7 13 2" xfId="16433" xr:uid="{00000000-0005-0000-0000-0000A74E0000}"/>
    <cellStyle name="Normal 7 13 2 2" xfId="23299" xr:uid="{00000000-0005-0000-0000-0000A84E0000}"/>
    <cellStyle name="Normal 7 13 3" xfId="16434" xr:uid="{00000000-0005-0000-0000-0000A94E0000}"/>
    <cellStyle name="Normal 7 13 3 2" xfId="23300" xr:uid="{00000000-0005-0000-0000-0000AA4E0000}"/>
    <cellStyle name="Normal 7 13 4" xfId="16435" xr:uid="{00000000-0005-0000-0000-0000AB4E0000}"/>
    <cellStyle name="Normal 7 13 4 2" xfId="23301" xr:uid="{00000000-0005-0000-0000-0000AC4E0000}"/>
    <cellStyle name="Normal 7 13 5" xfId="23298" xr:uid="{00000000-0005-0000-0000-0000AD4E0000}"/>
    <cellStyle name="Normal 7 14" xfId="16436" xr:uid="{00000000-0005-0000-0000-0000AE4E0000}"/>
    <cellStyle name="Normal 7 14 2" xfId="16437" xr:uid="{00000000-0005-0000-0000-0000AF4E0000}"/>
    <cellStyle name="Normal 7 14 2 2" xfId="23303" xr:uid="{00000000-0005-0000-0000-0000B04E0000}"/>
    <cellStyle name="Normal 7 14 3" xfId="16438" xr:uid="{00000000-0005-0000-0000-0000B14E0000}"/>
    <cellStyle name="Normal 7 14 3 2" xfId="23304" xr:uid="{00000000-0005-0000-0000-0000B24E0000}"/>
    <cellStyle name="Normal 7 14 4" xfId="16439" xr:uid="{00000000-0005-0000-0000-0000B34E0000}"/>
    <cellStyle name="Normal 7 14 4 2" xfId="23305" xr:uid="{00000000-0005-0000-0000-0000B44E0000}"/>
    <cellStyle name="Normal 7 14 5" xfId="23302" xr:uid="{00000000-0005-0000-0000-0000B54E0000}"/>
    <cellStyle name="Normal 7 15" xfId="16440" xr:uid="{00000000-0005-0000-0000-0000B64E0000}"/>
    <cellStyle name="Normal 7 15 2" xfId="16441" xr:uid="{00000000-0005-0000-0000-0000B74E0000}"/>
    <cellStyle name="Normal 7 15 2 2" xfId="23307" xr:uid="{00000000-0005-0000-0000-0000B84E0000}"/>
    <cellStyle name="Normal 7 15 3" xfId="16442" xr:uid="{00000000-0005-0000-0000-0000B94E0000}"/>
    <cellStyle name="Normal 7 15 3 2" xfId="23308" xr:uid="{00000000-0005-0000-0000-0000BA4E0000}"/>
    <cellStyle name="Normal 7 15 4" xfId="16443" xr:uid="{00000000-0005-0000-0000-0000BB4E0000}"/>
    <cellStyle name="Normal 7 15 4 2" xfId="23309" xr:uid="{00000000-0005-0000-0000-0000BC4E0000}"/>
    <cellStyle name="Normal 7 15 5" xfId="23306" xr:uid="{00000000-0005-0000-0000-0000BD4E0000}"/>
    <cellStyle name="Normal 7 16" xfId="16444" xr:uid="{00000000-0005-0000-0000-0000BE4E0000}"/>
    <cellStyle name="Normal 7 16 2" xfId="16445" xr:uid="{00000000-0005-0000-0000-0000BF4E0000}"/>
    <cellStyle name="Normal 7 16 2 2" xfId="23311" xr:uid="{00000000-0005-0000-0000-0000C04E0000}"/>
    <cellStyle name="Normal 7 16 3" xfId="16446" xr:uid="{00000000-0005-0000-0000-0000C14E0000}"/>
    <cellStyle name="Normal 7 16 3 2" xfId="23312" xr:uid="{00000000-0005-0000-0000-0000C24E0000}"/>
    <cellStyle name="Normal 7 16 4" xfId="16447" xr:uid="{00000000-0005-0000-0000-0000C34E0000}"/>
    <cellStyle name="Normal 7 16 4 2" xfId="23313" xr:uid="{00000000-0005-0000-0000-0000C44E0000}"/>
    <cellStyle name="Normal 7 16 5" xfId="23310" xr:uid="{00000000-0005-0000-0000-0000C54E0000}"/>
    <cellStyle name="Normal 7 17" xfId="16448" xr:uid="{00000000-0005-0000-0000-0000C64E0000}"/>
    <cellStyle name="Normal 7 17 2" xfId="16449" xr:uid="{00000000-0005-0000-0000-0000C74E0000}"/>
    <cellStyle name="Normal 7 17 2 2" xfId="23315" xr:uid="{00000000-0005-0000-0000-0000C84E0000}"/>
    <cellStyle name="Normal 7 17 3" xfId="16450" xr:uid="{00000000-0005-0000-0000-0000C94E0000}"/>
    <cellStyle name="Normal 7 17 3 2" xfId="23316" xr:uid="{00000000-0005-0000-0000-0000CA4E0000}"/>
    <cellStyle name="Normal 7 17 4" xfId="16451" xr:uid="{00000000-0005-0000-0000-0000CB4E0000}"/>
    <cellStyle name="Normal 7 17 4 2" xfId="23317" xr:uid="{00000000-0005-0000-0000-0000CC4E0000}"/>
    <cellStyle name="Normal 7 17 5" xfId="23314" xr:uid="{00000000-0005-0000-0000-0000CD4E0000}"/>
    <cellStyle name="Normal 7 18" xfId="16452" xr:uid="{00000000-0005-0000-0000-0000CE4E0000}"/>
    <cellStyle name="Normal 7 18 2" xfId="16453" xr:uid="{00000000-0005-0000-0000-0000CF4E0000}"/>
    <cellStyle name="Normal 7 18 2 2" xfId="16454" xr:uid="{00000000-0005-0000-0000-0000D04E0000}"/>
    <cellStyle name="Normal 7 18 2 2 2" xfId="16455" xr:uid="{00000000-0005-0000-0000-0000D14E0000}"/>
    <cellStyle name="Normal 7 18 2 2 2 2" xfId="23321" xr:uid="{00000000-0005-0000-0000-0000D24E0000}"/>
    <cellStyle name="Normal 7 18 2 2 3" xfId="23320" xr:uid="{00000000-0005-0000-0000-0000D34E0000}"/>
    <cellStyle name="Normal 7 18 2 3" xfId="16456" xr:uid="{00000000-0005-0000-0000-0000D44E0000}"/>
    <cellStyle name="Normal 7 18 2 3 2" xfId="23322" xr:uid="{00000000-0005-0000-0000-0000D54E0000}"/>
    <cellStyle name="Normal 7 18 2 4" xfId="23319" xr:uid="{00000000-0005-0000-0000-0000D64E0000}"/>
    <cellStyle name="Normal 7 18 3" xfId="16457" xr:uid="{00000000-0005-0000-0000-0000D74E0000}"/>
    <cellStyle name="Normal 7 18 3 2" xfId="16458" xr:uid="{00000000-0005-0000-0000-0000D84E0000}"/>
    <cellStyle name="Normal 7 18 3 2 2" xfId="23324" xr:uid="{00000000-0005-0000-0000-0000D94E0000}"/>
    <cellStyle name="Normal 7 18 3 3" xfId="23323" xr:uid="{00000000-0005-0000-0000-0000DA4E0000}"/>
    <cellStyle name="Normal 7 18 4" xfId="16459" xr:uid="{00000000-0005-0000-0000-0000DB4E0000}"/>
    <cellStyle name="Normal 7 18 4 2" xfId="23325" xr:uid="{00000000-0005-0000-0000-0000DC4E0000}"/>
    <cellStyle name="Normal 7 18 5" xfId="23318" xr:uid="{00000000-0005-0000-0000-0000DD4E0000}"/>
    <cellStyle name="Normal 7 19" xfId="16460" xr:uid="{00000000-0005-0000-0000-0000DE4E0000}"/>
    <cellStyle name="Normal 7 19 2" xfId="23326" xr:uid="{00000000-0005-0000-0000-0000DF4E0000}"/>
    <cellStyle name="Normal 7 2" xfId="16461" xr:uid="{00000000-0005-0000-0000-0000E04E0000}"/>
    <cellStyle name="Normal 7 2 10" xfId="16462" xr:uid="{00000000-0005-0000-0000-0000E14E0000}"/>
    <cellStyle name="Normal 7 2 10 2" xfId="16463" xr:uid="{00000000-0005-0000-0000-0000E24E0000}"/>
    <cellStyle name="Normal 7 2 11" xfId="16464" xr:uid="{00000000-0005-0000-0000-0000E34E0000}"/>
    <cellStyle name="Normal 7 2 12" xfId="16465" xr:uid="{00000000-0005-0000-0000-0000E44E0000}"/>
    <cellStyle name="Normal 7 2 13" xfId="16466" xr:uid="{00000000-0005-0000-0000-0000E54E0000}"/>
    <cellStyle name="Normal 7 2 14" xfId="16467" xr:uid="{00000000-0005-0000-0000-0000E64E0000}"/>
    <cellStyle name="Normal 7 2 15" xfId="16468" xr:uid="{00000000-0005-0000-0000-0000E74E0000}"/>
    <cellStyle name="Normal 7 2 16" xfId="16469" xr:uid="{00000000-0005-0000-0000-0000E84E0000}"/>
    <cellStyle name="Normal 7 2 16 2" xfId="23327" xr:uid="{00000000-0005-0000-0000-0000E94E0000}"/>
    <cellStyle name="Normal 7 2 17" xfId="16470" xr:uid="{00000000-0005-0000-0000-0000EA4E0000}"/>
    <cellStyle name="Normal 7 2 17 2" xfId="23328" xr:uid="{00000000-0005-0000-0000-0000EB4E0000}"/>
    <cellStyle name="Normal 7 2 2" xfId="16471" xr:uid="{00000000-0005-0000-0000-0000EC4E0000}"/>
    <cellStyle name="Normal 7 2 2 10" xfId="16472" xr:uid="{00000000-0005-0000-0000-0000ED4E0000}"/>
    <cellStyle name="Normal 7 2 2 10 2" xfId="23329" xr:uid="{00000000-0005-0000-0000-0000EE4E0000}"/>
    <cellStyle name="Normal 7 2 2 2" xfId="16473" xr:uid="{00000000-0005-0000-0000-0000EF4E0000}"/>
    <cellStyle name="Normal 7 2 2 2 2" xfId="16474" xr:uid="{00000000-0005-0000-0000-0000F04E0000}"/>
    <cellStyle name="Normal 7 2 2 2 2 2" xfId="16475" xr:uid="{00000000-0005-0000-0000-0000F14E0000}"/>
    <cellStyle name="Normal 7 2 2 2 2 2 2" xfId="23332" xr:uid="{00000000-0005-0000-0000-0000F24E0000}"/>
    <cellStyle name="Normal 7 2 2 2 2 3" xfId="16476" xr:uid="{00000000-0005-0000-0000-0000F34E0000}"/>
    <cellStyle name="Normal 7 2 2 2 2 3 2" xfId="23333" xr:uid="{00000000-0005-0000-0000-0000F44E0000}"/>
    <cellStyle name="Normal 7 2 2 2 2 4" xfId="16477" xr:uid="{00000000-0005-0000-0000-0000F54E0000}"/>
    <cellStyle name="Normal 7 2 2 2 2 5" xfId="16478" xr:uid="{00000000-0005-0000-0000-0000F64E0000}"/>
    <cellStyle name="Normal 7 2 2 2 2 6" xfId="23331" xr:uid="{00000000-0005-0000-0000-0000F74E0000}"/>
    <cellStyle name="Normal 7 2 2 2 3" xfId="16479" xr:uid="{00000000-0005-0000-0000-0000F84E0000}"/>
    <cellStyle name="Normal 7 2 2 2 3 2" xfId="16480" xr:uid="{00000000-0005-0000-0000-0000F94E0000}"/>
    <cellStyle name="Normal 7 2 2 2 3 2 2" xfId="23335" xr:uid="{00000000-0005-0000-0000-0000FA4E0000}"/>
    <cellStyle name="Normal 7 2 2 2 3 3" xfId="23334" xr:uid="{00000000-0005-0000-0000-0000FB4E0000}"/>
    <cellStyle name="Normal 7 2 2 2 4" xfId="16481" xr:uid="{00000000-0005-0000-0000-0000FC4E0000}"/>
    <cellStyle name="Normal 7 2 2 2 4 2" xfId="23336" xr:uid="{00000000-0005-0000-0000-0000FD4E0000}"/>
    <cellStyle name="Normal 7 2 2 2 5" xfId="16482" xr:uid="{00000000-0005-0000-0000-0000FE4E0000}"/>
    <cellStyle name="Normal 7 2 2 2 6" xfId="16483" xr:uid="{00000000-0005-0000-0000-0000FF4E0000}"/>
    <cellStyle name="Normal 7 2 2 2 7" xfId="23330" xr:uid="{00000000-0005-0000-0000-0000004F0000}"/>
    <cellStyle name="Normal 7 2 2 3" xfId="16484" xr:uid="{00000000-0005-0000-0000-0000014F0000}"/>
    <cellStyle name="Normal 7 2 2 3 2" xfId="16485" xr:uid="{00000000-0005-0000-0000-0000024F0000}"/>
    <cellStyle name="Normal 7 2 2 3 2 2" xfId="16486" xr:uid="{00000000-0005-0000-0000-0000034F0000}"/>
    <cellStyle name="Normal 7 2 2 3 2 2 2" xfId="23339" xr:uid="{00000000-0005-0000-0000-0000044F0000}"/>
    <cellStyle name="Normal 7 2 2 3 2 3" xfId="23338" xr:uid="{00000000-0005-0000-0000-0000054F0000}"/>
    <cellStyle name="Normal 7 2 2 3 3" xfId="16487" xr:uid="{00000000-0005-0000-0000-0000064F0000}"/>
    <cellStyle name="Normal 7 2 2 3 3 2" xfId="23340" xr:uid="{00000000-0005-0000-0000-0000074F0000}"/>
    <cellStyle name="Normal 7 2 2 3 4" xfId="16488" xr:uid="{00000000-0005-0000-0000-0000084F0000}"/>
    <cellStyle name="Normal 7 2 2 3 5" xfId="16489" xr:uid="{00000000-0005-0000-0000-0000094F0000}"/>
    <cellStyle name="Normal 7 2 2 3 6" xfId="23337" xr:uid="{00000000-0005-0000-0000-00000A4F0000}"/>
    <cellStyle name="Normal 7 2 2 4" xfId="16490" xr:uid="{00000000-0005-0000-0000-00000B4F0000}"/>
    <cellStyle name="Normal 7 2 2 4 2" xfId="16491" xr:uid="{00000000-0005-0000-0000-00000C4F0000}"/>
    <cellStyle name="Normal 7 2 2 4 2 2" xfId="23342" xr:uid="{00000000-0005-0000-0000-00000D4F0000}"/>
    <cellStyle name="Normal 7 2 2 4 3" xfId="23341" xr:uid="{00000000-0005-0000-0000-00000E4F0000}"/>
    <cellStyle name="Normal 7 2 2 5" xfId="16492" xr:uid="{00000000-0005-0000-0000-00000F4F0000}"/>
    <cellStyle name="Normal 7 2 2 5 2" xfId="23343" xr:uid="{00000000-0005-0000-0000-0000104F0000}"/>
    <cellStyle name="Normal 7 2 2 6" xfId="16493" xr:uid="{00000000-0005-0000-0000-0000114F0000}"/>
    <cellStyle name="Normal 7 2 2 6 2" xfId="16494" xr:uid="{00000000-0005-0000-0000-0000124F0000}"/>
    <cellStyle name="Normal 7 2 2 6 3" xfId="23344" xr:uid="{00000000-0005-0000-0000-0000134F0000}"/>
    <cellStyle name="Normal 7 2 2 7" xfId="16495" xr:uid="{00000000-0005-0000-0000-0000144F0000}"/>
    <cellStyle name="Normal 7 2 2 7 2" xfId="16496" xr:uid="{00000000-0005-0000-0000-0000154F0000}"/>
    <cellStyle name="Normal 7 2 2 7 3" xfId="23345" xr:uid="{00000000-0005-0000-0000-0000164F0000}"/>
    <cellStyle name="Normal 7 2 2 8" xfId="16497" xr:uid="{00000000-0005-0000-0000-0000174F0000}"/>
    <cellStyle name="Normal 7 2 2 8 2" xfId="23346" xr:uid="{00000000-0005-0000-0000-0000184F0000}"/>
    <cellStyle name="Normal 7 2 2 9" xfId="16498" xr:uid="{00000000-0005-0000-0000-0000194F0000}"/>
    <cellStyle name="Normal 7 2 2 9 2" xfId="23347" xr:uid="{00000000-0005-0000-0000-00001A4F0000}"/>
    <cellStyle name="Normal 7 2 3" xfId="16499" xr:uid="{00000000-0005-0000-0000-00001B4F0000}"/>
    <cellStyle name="Normal 7 2 3 2" xfId="16500" xr:uid="{00000000-0005-0000-0000-00001C4F0000}"/>
    <cellStyle name="Normal 7 2 3 2 2" xfId="16501" xr:uid="{00000000-0005-0000-0000-00001D4F0000}"/>
    <cellStyle name="Normal 7 2 3 2 2 2" xfId="23349" xr:uid="{00000000-0005-0000-0000-00001E4F0000}"/>
    <cellStyle name="Normal 7 2 3 2 3" xfId="16502" xr:uid="{00000000-0005-0000-0000-00001F4F0000}"/>
    <cellStyle name="Normal 7 2 3 2 3 2" xfId="23350" xr:uid="{00000000-0005-0000-0000-0000204F0000}"/>
    <cellStyle name="Normal 7 2 3 2 4" xfId="16503" xr:uid="{00000000-0005-0000-0000-0000214F0000}"/>
    <cellStyle name="Normal 7 2 3 2 5" xfId="16504" xr:uid="{00000000-0005-0000-0000-0000224F0000}"/>
    <cellStyle name="Normal 7 2 3 2 6" xfId="23348" xr:uid="{00000000-0005-0000-0000-0000234F0000}"/>
    <cellStyle name="Normal 7 2 3 3" xfId="16505" xr:uid="{00000000-0005-0000-0000-0000244F0000}"/>
    <cellStyle name="Normal 7 2 3 3 2" xfId="16506" xr:uid="{00000000-0005-0000-0000-0000254F0000}"/>
    <cellStyle name="Normal 7 2 3 3 2 2" xfId="23352" xr:uid="{00000000-0005-0000-0000-0000264F0000}"/>
    <cellStyle name="Normal 7 2 3 3 3" xfId="23351" xr:uid="{00000000-0005-0000-0000-0000274F0000}"/>
    <cellStyle name="Normal 7 2 3 4" xfId="16507" xr:uid="{00000000-0005-0000-0000-0000284F0000}"/>
    <cellStyle name="Normal 7 2 3 4 2" xfId="23353" xr:uid="{00000000-0005-0000-0000-0000294F0000}"/>
    <cellStyle name="Normal 7 2 3 5" xfId="16508" xr:uid="{00000000-0005-0000-0000-00002A4F0000}"/>
    <cellStyle name="Normal 7 2 3 5 2" xfId="16509" xr:uid="{00000000-0005-0000-0000-00002B4F0000}"/>
    <cellStyle name="Normal 7 2 3 5 3" xfId="23354" xr:uid="{00000000-0005-0000-0000-00002C4F0000}"/>
    <cellStyle name="Normal 7 2 3 6" xfId="16510" xr:uid="{00000000-0005-0000-0000-00002D4F0000}"/>
    <cellStyle name="Normal 7 2 3 6 2" xfId="16511" xr:uid="{00000000-0005-0000-0000-00002E4F0000}"/>
    <cellStyle name="Normal 7 2 3 6 3" xfId="23355" xr:uid="{00000000-0005-0000-0000-00002F4F0000}"/>
    <cellStyle name="Normal 7 2 3 7" xfId="16512" xr:uid="{00000000-0005-0000-0000-0000304F0000}"/>
    <cellStyle name="Normal 7 2 3 7 2" xfId="23356" xr:uid="{00000000-0005-0000-0000-0000314F0000}"/>
    <cellStyle name="Normal 7 2 4" xfId="16513" xr:uid="{00000000-0005-0000-0000-0000324F0000}"/>
    <cellStyle name="Normal 7 2 4 2" xfId="16514" xr:uid="{00000000-0005-0000-0000-0000334F0000}"/>
    <cellStyle name="Normal 7 2 4 2 2" xfId="16515" xr:uid="{00000000-0005-0000-0000-0000344F0000}"/>
    <cellStyle name="Normal 7 2 4 2 2 2" xfId="23358" xr:uid="{00000000-0005-0000-0000-0000354F0000}"/>
    <cellStyle name="Normal 7 2 4 2 3" xfId="23357" xr:uid="{00000000-0005-0000-0000-0000364F0000}"/>
    <cellStyle name="Normal 7 2 4 3" xfId="16516" xr:uid="{00000000-0005-0000-0000-0000374F0000}"/>
    <cellStyle name="Normal 7 2 4 3 2" xfId="23359" xr:uid="{00000000-0005-0000-0000-0000384F0000}"/>
    <cellStyle name="Normal 7 2 4 4" xfId="16517" xr:uid="{00000000-0005-0000-0000-0000394F0000}"/>
    <cellStyle name="Normal 7 2 4 4 2" xfId="16518" xr:uid="{00000000-0005-0000-0000-00003A4F0000}"/>
    <cellStyle name="Normal 7 2 4 4 3" xfId="23360" xr:uid="{00000000-0005-0000-0000-00003B4F0000}"/>
    <cellStyle name="Normal 7 2 4 5" xfId="16519" xr:uid="{00000000-0005-0000-0000-00003C4F0000}"/>
    <cellStyle name="Normal 7 2 4 5 2" xfId="16520" xr:uid="{00000000-0005-0000-0000-00003D4F0000}"/>
    <cellStyle name="Normal 7 2 4 5 3" xfId="23361" xr:uid="{00000000-0005-0000-0000-00003E4F0000}"/>
    <cellStyle name="Normal 7 2 4 6" xfId="16521" xr:uid="{00000000-0005-0000-0000-00003F4F0000}"/>
    <cellStyle name="Normal 7 2 4 6 2" xfId="23362" xr:uid="{00000000-0005-0000-0000-0000404F0000}"/>
    <cellStyle name="Normal 7 2 5" xfId="16522" xr:uid="{00000000-0005-0000-0000-0000414F0000}"/>
    <cellStyle name="Normal 7 2 5 2" xfId="16523" xr:uid="{00000000-0005-0000-0000-0000424F0000}"/>
    <cellStyle name="Normal 7 2 5 2 2" xfId="16524" xr:uid="{00000000-0005-0000-0000-0000434F0000}"/>
    <cellStyle name="Normal 7 2 5 2 2 2" xfId="16525" xr:uid="{00000000-0005-0000-0000-0000444F0000}"/>
    <cellStyle name="Normal 7 2 5 2 2 2 2" xfId="23365" xr:uid="{00000000-0005-0000-0000-0000454F0000}"/>
    <cellStyle name="Normal 7 2 5 2 2 3" xfId="23364" xr:uid="{00000000-0005-0000-0000-0000464F0000}"/>
    <cellStyle name="Normal 7 2 5 2 3" xfId="16526" xr:uid="{00000000-0005-0000-0000-0000474F0000}"/>
    <cellStyle name="Normal 7 2 5 2 3 2" xfId="23366" xr:uid="{00000000-0005-0000-0000-0000484F0000}"/>
    <cellStyle name="Normal 7 2 5 2 4" xfId="16527" xr:uid="{00000000-0005-0000-0000-0000494F0000}"/>
    <cellStyle name="Normal 7 2 5 2 4 2" xfId="23367" xr:uid="{00000000-0005-0000-0000-00004A4F0000}"/>
    <cellStyle name="Normal 7 2 5 2 5" xfId="23363" xr:uid="{00000000-0005-0000-0000-00004B4F0000}"/>
    <cellStyle name="Normal 7 2 5 3" xfId="16528" xr:uid="{00000000-0005-0000-0000-00004C4F0000}"/>
    <cellStyle name="Normal 7 2 5 3 2" xfId="16529" xr:uid="{00000000-0005-0000-0000-00004D4F0000}"/>
    <cellStyle name="Normal 7 2 5 3 2 2" xfId="23369" xr:uid="{00000000-0005-0000-0000-00004E4F0000}"/>
    <cellStyle name="Normal 7 2 5 3 3" xfId="23368" xr:uid="{00000000-0005-0000-0000-00004F4F0000}"/>
    <cellStyle name="Normal 7 2 5 4" xfId="16530" xr:uid="{00000000-0005-0000-0000-0000504F0000}"/>
    <cellStyle name="Normal 7 2 5 4 2" xfId="23370" xr:uid="{00000000-0005-0000-0000-0000514F0000}"/>
    <cellStyle name="Normal 7 2 5 5" xfId="16531" xr:uid="{00000000-0005-0000-0000-0000524F0000}"/>
    <cellStyle name="Normal 7 2 5 5 2" xfId="23371" xr:uid="{00000000-0005-0000-0000-0000534F0000}"/>
    <cellStyle name="Normal 7 2 5 6" xfId="16532" xr:uid="{00000000-0005-0000-0000-0000544F0000}"/>
    <cellStyle name="Normal 7 2 5 6 2" xfId="23372" xr:uid="{00000000-0005-0000-0000-0000554F0000}"/>
    <cellStyle name="Normal 7 2 5 7" xfId="16533" xr:uid="{00000000-0005-0000-0000-0000564F0000}"/>
    <cellStyle name="Normal 7 2 5 7 2" xfId="23373" xr:uid="{00000000-0005-0000-0000-0000574F0000}"/>
    <cellStyle name="Normal 7 2 6" xfId="16534" xr:uid="{00000000-0005-0000-0000-0000584F0000}"/>
    <cellStyle name="Normal 7 2 6 2" xfId="16535" xr:uid="{00000000-0005-0000-0000-0000594F0000}"/>
    <cellStyle name="Normal 7 2 6 2 2" xfId="23374" xr:uid="{00000000-0005-0000-0000-00005A4F0000}"/>
    <cellStyle name="Normal 7 2 6 3" xfId="16536" xr:uid="{00000000-0005-0000-0000-00005B4F0000}"/>
    <cellStyle name="Normal 7 2 6 3 2" xfId="23375" xr:uid="{00000000-0005-0000-0000-00005C4F0000}"/>
    <cellStyle name="Normal 7 2 6 4" xfId="16537" xr:uid="{00000000-0005-0000-0000-00005D4F0000}"/>
    <cellStyle name="Normal 7 2 6 4 2" xfId="23376" xr:uid="{00000000-0005-0000-0000-00005E4F0000}"/>
    <cellStyle name="Normal 7 2 7" xfId="16538" xr:uid="{00000000-0005-0000-0000-00005F4F0000}"/>
    <cellStyle name="Normal 7 2 7 2" xfId="16539" xr:uid="{00000000-0005-0000-0000-0000604F0000}"/>
    <cellStyle name="Normal 7 2 7 2 2" xfId="23377" xr:uid="{00000000-0005-0000-0000-0000614F0000}"/>
    <cellStyle name="Normal 7 2 7 3" xfId="16540" xr:uid="{00000000-0005-0000-0000-0000624F0000}"/>
    <cellStyle name="Normal 7 2 7 3 2" xfId="23378" xr:uid="{00000000-0005-0000-0000-0000634F0000}"/>
    <cellStyle name="Normal 7 2 7 4" xfId="16541" xr:uid="{00000000-0005-0000-0000-0000644F0000}"/>
    <cellStyle name="Normal 7 2 8" xfId="16542" xr:uid="{00000000-0005-0000-0000-0000654F0000}"/>
    <cellStyle name="Normal 7 2 8 2" xfId="16543" xr:uid="{00000000-0005-0000-0000-0000664F0000}"/>
    <cellStyle name="Normal 7 2 8 2 2" xfId="16544" xr:uid="{00000000-0005-0000-0000-0000674F0000}"/>
    <cellStyle name="Normal 7 2 8 2 3" xfId="23379" xr:uid="{00000000-0005-0000-0000-0000684F0000}"/>
    <cellStyle name="Normal 7 2 8 3" xfId="16545" xr:uid="{00000000-0005-0000-0000-0000694F0000}"/>
    <cellStyle name="Normal 7 2 8 3 2" xfId="16546" xr:uid="{00000000-0005-0000-0000-00006A4F0000}"/>
    <cellStyle name="Normal 7 2 8 3 3" xfId="23380" xr:uid="{00000000-0005-0000-0000-00006B4F0000}"/>
    <cellStyle name="Normal 7 2 8 4" xfId="16547" xr:uid="{00000000-0005-0000-0000-00006C4F0000}"/>
    <cellStyle name="Normal 7 2 9" xfId="16548" xr:uid="{00000000-0005-0000-0000-00006D4F0000}"/>
    <cellStyle name="Normal 7 2 9 2" xfId="16549" xr:uid="{00000000-0005-0000-0000-00006E4F0000}"/>
    <cellStyle name="Normal 7 2 9 2 2" xfId="23381" xr:uid="{00000000-0005-0000-0000-00006F4F0000}"/>
    <cellStyle name="Normal 7 2 9 3" xfId="16550" xr:uid="{00000000-0005-0000-0000-0000704F0000}"/>
    <cellStyle name="Normal 7 2 9 3 2" xfId="23382" xr:uid="{00000000-0005-0000-0000-0000714F0000}"/>
    <cellStyle name="Normal 7 2 9 4" xfId="16551" xr:uid="{00000000-0005-0000-0000-0000724F0000}"/>
    <cellStyle name="Normal 7 20" xfId="16552" xr:uid="{00000000-0005-0000-0000-0000734F0000}"/>
    <cellStyle name="Normal 7 20 2" xfId="16553" xr:uid="{00000000-0005-0000-0000-0000744F0000}"/>
    <cellStyle name="Normal 7 20 2 2" xfId="16554" xr:uid="{00000000-0005-0000-0000-0000754F0000}"/>
    <cellStyle name="Normal 7 20 2 2 2" xfId="23385" xr:uid="{00000000-0005-0000-0000-0000764F0000}"/>
    <cellStyle name="Normal 7 20 2 3" xfId="23384" xr:uid="{00000000-0005-0000-0000-0000774F0000}"/>
    <cellStyle name="Normal 7 20 3" xfId="16555" xr:uid="{00000000-0005-0000-0000-0000784F0000}"/>
    <cellStyle name="Normal 7 20 3 2" xfId="23386" xr:uid="{00000000-0005-0000-0000-0000794F0000}"/>
    <cellStyle name="Normal 7 20 4" xfId="23383" xr:uid="{00000000-0005-0000-0000-00007A4F0000}"/>
    <cellStyle name="Normal 7 21" xfId="16556" xr:uid="{00000000-0005-0000-0000-00007B4F0000}"/>
    <cellStyle name="Normal 7 21 2" xfId="16557" xr:uid="{00000000-0005-0000-0000-00007C4F0000}"/>
    <cellStyle name="Normal 7 21 2 2" xfId="23388" xr:uid="{00000000-0005-0000-0000-00007D4F0000}"/>
    <cellStyle name="Normal 7 21 3" xfId="23387" xr:uid="{00000000-0005-0000-0000-00007E4F0000}"/>
    <cellStyle name="Normal 7 22" xfId="16558" xr:uid="{00000000-0005-0000-0000-00007F4F0000}"/>
    <cellStyle name="Normal 7 22 2" xfId="23389" xr:uid="{00000000-0005-0000-0000-0000804F0000}"/>
    <cellStyle name="Normal 7 23" xfId="16559" xr:uid="{00000000-0005-0000-0000-0000814F0000}"/>
    <cellStyle name="Normal 7 23 2" xfId="23390" xr:uid="{00000000-0005-0000-0000-0000824F0000}"/>
    <cellStyle name="Normal 7 24" xfId="16560" xr:uid="{00000000-0005-0000-0000-0000834F0000}"/>
    <cellStyle name="Normal 7 24 2" xfId="23391" xr:uid="{00000000-0005-0000-0000-0000844F0000}"/>
    <cellStyle name="Normal 7 25" xfId="16561" xr:uid="{00000000-0005-0000-0000-0000854F0000}"/>
    <cellStyle name="Normal 7 25 2" xfId="23392" xr:uid="{00000000-0005-0000-0000-0000864F0000}"/>
    <cellStyle name="Normal 7 26" xfId="16562" xr:uid="{00000000-0005-0000-0000-0000874F0000}"/>
    <cellStyle name="Normal 7 26 2" xfId="23393" xr:uid="{00000000-0005-0000-0000-0000884F0000}"/>
    <cellStyle name="Normal 7 27" xfId="25592" xr:uid="{00000000-0005-0000-0000-0000894F0000}"/>
    <cellStyle name="Normal 7 3" xfId="16563" xr:uid="{00000000-0005-0000-0000-00008A4F0000}"/>
    <cellStyle name="Normal 7 3 10" xfId="16564" xr:uid="{00000000-0005-0000-0000-00008B4F0000}"/>
    <cellStyle name="Normal 7 3 10 2" xfId="23394" xr:uid="{00000000-0005-0000-0000-00008C4F0000}"/>
    <cellStyle name="Normal 7 3 2" xfId="16565" xr:uid="{00000000-0005-0000-0000-00008D4F0000}"/>
    <cellStyle name="Normal 7 3 2 2" xfId="16566" xr:uid="{00000000-0005-0000-0000-00008E4F0000}"/>
    <cellStyle name="Normal 7 3 2 2 2" xfId="16567" xr:uid="{00000000-0005-0000-0000-00008F4F0000}"/>
    <cellStyle name="Normal 7 3 2 2 2 2" xfId="23397" xr:uid="{00000000-0005-0000-0000-0000904F0000}"/>
    <cellStyle name="Normal 7 3 2 2 3" xfId="16568" xr:uid="{00000000-0005-0000-0000-0000914F0000}"/>
    <cellStyle name="Normal 7 3 2 2 3 2" xfId="23398" xr:uid="{00000000-0005-0000-0000-0000924F0000}"/>
    <cellStyle name="Normal 7 3 2 2 4" xfId="16569" xr:uid="{00000000-0005-0000-0000-0000934F0000}"/>
    <cellStyle name="Normal 7 3 2 2 5" xfId="16570" xr:uid="{00000000-0005-0000-0000-0000944F0000}"/>
    <cellStyle name="Normal 7 3 2 2 6" xfId="23396" xr:uid="{00000000-0005-0000-0000-0000954F0000}"/>
    <cellStyle name="Normal 7 3 2 3" xfId="16571" xr:uid="{00000000-0005-0000-0000-0000964F0000}"/>
    <cellStyle name="Normal 7 3 2 3 2" xfId="16572" xr:uid="{00000000-0005-0000-0000-0000974F0000}"/>
    <cellStyle name="Normal 7 3 2 3 2 2" xfId="23400" xr:uid="{00000000-0005-0000-0000-0000984F0000}"/>
    <cellStyle name="Normal 7 3 2 3 3" xfId="23399" xr:uid="{00000000-0005-0000-0000-0000994F0000}"/>
    <cellStyle name="Normal 7 3 2 4" xfId="16573" xr:uid="{00000000-0005-0000-0000-00009A4F0000}"/>
    <cellStyle name="Normal 7 3 2 4 2" xfId="23401" xr:uid="{00000000-0005-0000-0000-00009B4F0000}"/>
    <cellStyle name="Normal 7 3 2 5" xfId="16574" xr:uid="{00000000-0005-0000-0000-00009C4F0000}"/>
    <cellStyle name="Normal 7 3 2 5 2" xfId="16575" xr:uid="{00000000-0005-0000-0000-00009D4F0000}"/>
    <cellStyle name="Normal 7 3 2 5 3" xfId="23402" xr:uid="{00000000-0005-0000-0000-00009E4F0000}"/>
    <cellStyle name="Normal 7 3 2 6" xfId="16576" xr:uid="{00000000-0005-0000-0000-00009F4F0000}"/>
    <cellStyle name="Normal 7 3 2 7" xfId="23395" xr:uid="{00000000-0005-0000-0000-0000A04F0000}"/>
    <cellStyle name="Normal 7 3 3" xfId="16577" xr:uid="{00000000-0005-0000-0000-0000A14F0000}"/>
    <cellStyle name="Normal 7 3 3 2" xfId="16578" xr:uid="{00000000-0005-0000-0000-0000A24F0000}"/>
    <cellStyle name="Normal 7 3 3 2 2" xfId="16579" xr:uid="{00000000-0005-0000-0000-0000A34F0000}"/>
    <cellStyle name="Normal 7 3 3 2 2 2" xfId="23405" xr:uid="{00000000-0005-0000-0000-0000A44F0000}"/>
    <cellStyle name="Normal 7 3 3 2 3" xfId="23404" xr:uid="{00000000-0005-0000-0000-0000A54F0000}"/>
    <cellStyle name="Normal 7 3 3 3" xfId="16580" xr:uid="{00000000-0005-0000-0000-0000A64F0000}"/>
    <cellStyle name="Normal 7 3 3 3 2" xfId="23406" xr:uid="{00000000-0005-0000-0000-0000A74F0000}"/>
    <cellStyle name="Normal 7 3 3 4" xfId="16581" xr:uid="{00000000-0005-0000-0000-0000A84F0000}"/>
    <cellStyle name="Normal 7 3 3 4 2" xfId="16582" xr:uid="{00000000-0005-0000-0000-0000A94F0000}"/>
    <cellStyle name="Normal 7 3 3 4 3" xfId="23407" xr:uid="{00000000-0005-0000-0000-0000AA4F0000}"/>
    <cellStyle name="Normal 7 3 3 5" xfId="16583" xr:uid="{00000000-0005-0000-0000-0000AB4F0000}"/>
    <cellStyle name="Normal 7 3 3 6" xfId="23403" xr:uid="{00000000-0005-0000-0000-0000AC4F0000}"/>
    <cellStyle name="Normal 7 3 4" xfId="16584" xr:uid="{00000000-0005-0000-0000-0000AD4F0000}"/>
    <cellStyle name="Normal 7 3 4 2" xfId="16585" xr:uid="{00000000-0005-0000-0000-0000AE4F0000}"/>
    <cellStyle name="Normal 7 3 4 2 2" xfId="23409" xr:uid="{00000000-0005-0000-0000-0000AF4F0000}"/>
    <cellStyle name="Normal 7 3 4 3" xfId="16586" xr:uid="{00000000-0005-0000-0000-0000B04F0000}"/>
    <cellStyle name="Normal 7 3 4 3 2" xfId="23410" xr:uid="{00000000-0005-0000-0000-0000B14F0000}"/>
    <cellStyle name="Normal 7 3 4 4" xfId="23408" xr:uid="{00000000-0005-0000-0000-0000B24F0000}"/>
    <cellStyle name="Normal 7 3 5" xfId="16587" xr:uid="{00000000-0005-0000-0000-0000B34F0000}"/>
    <cellStyle name="Normal 7 3 5 2" xfId="23411" xr:uid="{00000000-0005-0000-0000-0000B44F0000}"/>
    <cellStyle name="Normal 7 3 6" xfId="16588" xr:uid="{00000000-0005-0000-0000-0000B54F0000}"/>
    <cellStyle name="Normal 7 3 6 2" xfId="16589" xr:uid="{00000000-0005-0000-0000-0000B64F0000}"/>
    <cellStyle name="Normal 7 3 6 3" xfId="23412" xr:uid="{00000000-0005-0000-0000-0000B74F0000}"/>
    <cellStyle name="Normal 7 3 7" xfId="16590" xr:uid="{00000000-0005-0000-0000-0000B84F0000}"/>
    <cellStyle name="Normal 7 3 7 2" xfId="16591" xr:uid="{00000000-0005-0000-0000-0000B94F0000}"/>
    <cellStyle name="Normal 7 3 7 3" xfId="23413" xr:uid="{00000000-0005-0000-0000-0000BA4F0000}"/>
    <cellStyle name="Normal 7 3 8" xfId="16592" xr:uid="{00000000-0005-0000-0000-0000BB4F0000}"/>
    <cellStyle name="Normal 7 3 8 2" xfId="23414" xr:uid="{00000000-0005-0000-0000-0000BC4F0000}"/>
    <cellStyle name="Normal 7 3 9" xfId="16593" xr:uid="{00000000-0005-0000-0000-0000BD4F0000}"/>
    <cellStyle name="Normal 7 3 9 2" xfId="23415" xr:uid="{00000000-0005-0000-0000-0000BE4F0000}"/>
    <cellStyle name="Normal 7 4" xfId="16594" xr:uid="{00000000-0005-0000-0000-0000BF4F0000}"/>
    <cellStyle name="Normal 7 4 2" xfId="16595" xr:uid="{00000000-0005-0000-0000-0000C04F0000}"/>
    <cellStyle name="Normal 7 4 2 2" xfId="16596" xr:uid="{00000000-0005-0000-0000-0000C14F0000}"/>
    <cellStyle name="Normal 7 4 2 2 2" xfId="16597" xr:uid="{00000000-0005-0000-0000-0000C24F0000}"/>
    <cellStyle name="Normal 7 4 2 2 2 2" xfId="23419" xr:uid="{00000000-0005-0000-0000-0000C34F0000}"/>
    <cellStyle name="Normal 7 4 2 2 3" xfId="16598" xr:uid="{00000000-0005-0000-0000-0000C44F0000}"/>
    <cellStyle name="Normal 7 4 2 2 3 2" xfId="23420" xr:uid="{00000000-0005-0000-0000-0000C54F0000}"/>
    <cellStyle name="Normal 7 4 2 2 4" xfId="23418" xr:uid="{00000000-0005-0000-0000-0000C64F0000}"/>
    <cellStyle name="Normal 7 4 2 3" xfId="16599" xr:uid="{00000000-0005-0000-0000-0000C74F0000}"/>
    <cellStyle name="Normal 7 4 2 3 2" xfId="23421" xr:uid="{00000000-0005-0000-0000-0000C84F0000}"/>
    <cellStyle name="Normal 7 4 2 4" xfId="16600" xr:uid="{00000000-0005-0000-0000-0000C94F0000}"/>
    <cellStyle name="Normal 7 4 2 4 2" xfId="16601" xr:uid="{00000000-0005-0000-0000-0000CA4F0000}"/>
    <cellStyle name="Normal 7 4 2 4 3" xfId="23422" xr:uid="{00000000-0005-0000-0000-0000CB4F0000}"/>
    <cellStyle name="Normal 7 4 2 5" xfId="16602" xr:uid="{00000000-0005-0000-0000-0000CC4F0000}"/>
    <cellStyle name="Normal 7 4 2 5 2" xfId="16603" xr:uid="{00000000-0005-0000-0000-0000CD4F0000}"/>
    <cellStyle name="Normal 7 4 2 5 3" xfId="23423" xr:uid="{00000000-0005-0000-0000-0000CE4F0000}"/>
    <cellStyle name="Normal 7 4 2 6" xfId="23417" xr:uid="{00000000-0005-0000-0000-0000CF4F0000}"/>
    <cellStyle name="Normal 7 4 3" xfId="16604" xr:uid="{00000000-0005-0000-0000-0000D04F0000}"/>
    <cellStyle name="Normal 7 4 3 2" xfId="16605" xr:uid="{00000000-0005-0000-0000-0000D14F0000}"/>
    <cellStyle name="Normal 7 4 3 2 2" xfId="23425" xr:uid="{00000000-0005-0000-0000-0000D24F0000}"/>
    <cellStyle name="Normal 7 4 3 3" xfId="16606" xr:uid="{00000000-0005-0000-0000-0000D34F0000}"/>
    <cellStyle name="Normal 7 4 3 3 2" xfId="23426" xr:uid="{00000000-0005-0000-0000-0000D44F0000}"/>
    <cellStyle name="Normal 7 4 3 4" xfId="16607" xr:uid="{00000000-0005-0000-0000-0000D54F0000}"/>
    <cellStyle name="Normal 7 4 3 4 2" xfId="23427" xr:uid="{00000000-0005-0000-0000-0000D64F0000}"/>
    <cellStyle name="Normal 7 4 3 5" xfId="23424" xr:uid="{00000000-0005-0000-0000-0000D74F0000}"/>
    <cellStyle name="Normal 7 4 4" xfId="16608" xr:uid="{00000000-0005-0000-0000-0000D84F0000}"/>
    <cellStyle name="Normal 7 4 4 2" xfId="16609" xr:uid="{00000000-0005-0000-0000-0000D94F0000}"/>
    <cellStyle name="Normal 7 4 4 2 2" xfId="23429" xr:uid="{00000000-0005-0000-0000-0000DA4F0000}"/>
    <cellStyle name="Normal 7 4 4 3" xfId="16610" xr:uid="{00000000-0005-0000-0000-0000DB4F0000}"/>
    <cellStyle name="Normal 7 4 4 3 2" xfId="23430" xr:uid="{00000000-0005-0000-0000-0000DC4F0000}"/>
    <cellStyle name="Normal 7 4 4 4" xfId="23428" xr:uid="{00000000-0005-0000-0000-0000DD4F0000}"/>
    <cellStyle name="Normal 7 4 5" xfId="16611" xr:uid="{00000000-0005-0000-0000-0000DE4F0000}"/>
    <cellStyle name="Normal 7 4 5 2" xfId="16612" xr:uid="{00000000-0005-0000-0000-0000DF4F0000}"/>
    <cellStyle name="Normal 7 4 5 3" xfId="23431" xr:uid="{00000000-0005-0000-0000-0000E04F0000}"/>
    <cellStyle name="Normal 7 4 6" xfId="16613" xr:uid="{00000000-0005-0000-0000-0000E14F0000}"/>
    <cellStyle name="Normal 7 4 6 2" xfId="16614" xr:uid="{00000000-0005-0000-0000-0000E24F0000}"/>
    <cellStyle name="Normal 7 4 6 3" xfId="23432" xr:uid="{00000000-0005-0000-0000-0000E34F0000}"/>
    <cellStyle name="Normal 7 4 7" xfId="23416" xr:uid="{00000000-0005-0000-0000-0000E44F0000}"/>
    <cellStyle name="Normal 7 5" xfId="16615" xr:uid="{00000000-0005-0000-0000-0000E54F0000}"/>
    <cellStyle name="Normal 7 5 2" xfId="16616" xr:uid="{00000000-0005-0000-0000-0000E64F0000}"/>
    <cellStyle name="Normal 7 5 2 2" xfId="16617" xr:uid="{00000000-0005-0000-0000-0000E74F0000}"/>
    <cellStyle name="Normal 7 5 2 2 2" xfId="23435" xr:uid="{00000000-0005-0000-0000-0000E84F0000}"/>
    <cellStyle name="Normal 7 5 2 3" xfId="23434" xr:uid="{00000000-0005-0000-0000-0000E94F0000}"/>
    <cellStyle name="Normal 7 5 3" xfId="16618" xr:uid="{00000000-0005-0000-0000-0000EA4F0000}"/>
    <cellStyle name="Normal 7 5 3 2" xfId="16619" xr:uid="{00000000-0005-0000-0000-0000EB4F0000}"/>
    <cellStyle name="Normal 7 5 3 2 2" xfId="23437" xr:uid="{00000000-0005-0000-0000-0000EC4F0000}"/>
    <cellStyle name="Normal 7 5 3 3" xfId="16620" xr:uid="{00000000-0005-0000-0000-0000ED4F0000}"/>
    <cellStyle name="Normal 7 5 3 3 2" xfId="23438" xr:uid="{00000000-0005-0000-0000-0000EE4F0000}"/>
    <cellStyle name="Normal 7 5 3 4" xfId="16621" xr:uid="{00000000-0005-0000-0000-0000EF4F0000}"/>
    <cellStyle name="Normal 7 5 3 4 2" xfId="23439" xr:uid="{00000000-0005-0000-0000-0000F04F0000}"/>
    <cellStyle name="Normal 7 5 3 5" xfId="23436" xr:uid="{00000000-0005-0000-0000-0000F14F0000}"/>
    <cellStyle name="Normal 7 5 4" xfId="16622" xr:uid="{00000000-0005-0000-0000-0000F24F0000}"/>
    <cellStyle name="Normal 7 5 4 2" xfId="16623" xr:uid="{00000000-0005-0000-0000-0000F34F0000}"/>
    <cellStyle name="Normal 7 5 4 2 2" xfId="23441" xr:uid="{00000000-0005-0000-0000-0000F44F0000}"/>
    <cellStyle name="Normal 7 5 4 3" xfId="16624" xr:uid="{00000000-0005-0000-0000-0000F54F0000}"/>
    <cellStyle name="Normal 7 5 4 3 2" xfId="23442" xr:uid="{00000000-0005-0000-0000-0000F64F0000}"/>
    <cellStyle name="Normal 7 5 4 4" xfId="16625" xr:uid="{00000000-0005-0000-0000-0000F74F0000}"/>
    <cellStyle name="Normal 7 5 4 5" xfId="23440" xr:uid="{00000000-0005-0000-0000-0000F84F0000}"/>
    <cellStyle name="Normal 7 5 5" xfId="16626" xr:uid="{00000000-0005-0000-0000-0000F94F0000}"/>
    <cellStyle name="Normal 7 5 5 2" xfId="16627" xr:uid="{00000000-0005-0000-0000-0000FA4F0000}"/>
    <cellStyle name="Normal 7 5 5 3" xfId="23443" xr:uid="{00000000-0005-0000-0000-0000FB4F0000}"/>
    <cellStyle name="Normal 7 5 6" xfId="16628" xr:uid="{00000000-0005-0000-0000-0000FC4F0000}"/>
    <cellStyle name="Normal 7 5 6 2" xfId="23444" xr:uid="{00000000-0005-0000-0000-0000FD4F0000}"/>
    <cellStyle name="Normal 7 5 7" xfId="23433" xr:uid="{00000000-0005-0000-0000-0000FE4F0000}"/>
    <cellStyle name="Normal 7 6" xfId="16629" xr:uid="{00000000-0005-0000-0000-0000FF4F0000}"/>
    <cellStyle name="Normal 7 6 2" xfId="16630" xr:uid="{00000000-0005-0000-0000-000000500000}"/>
    <cellStyle name="Normal 7 6 2 2" xfId="16631" xr:uid="{00000000-0005-0000-0000-000001500000}"/>
    <cellStyle name="Normal 7 6 2 2 2" xfId="16632" xr:uid="{00000000-0005-0000-0000-000002500000}"/>
    <cellStyle name="Normal 7 6 2 2 3" xfId="16633" xr:uid="{00000000-0005-0000-0000-000003500000}"/>
    <cellStyle name="Normal 7 6 2 2 4" xfId="16634" xr:uid="{00000000-0005-0000-0000-000004500000}"/>
    <cellStyle name="Normal 7 6 2 2 5" xfId="23447" xr:uid="{00000000-0005-0000-0000-000005500000}"/>
    <cellStyle name="Normal 7 6 2 3" xfId="16635" xr:uid="{00000000-0005-0000-0000-000006500000}"/>
    <cellStyle name="Normal 7 6 2 3 2" xfId="16636" xr:uid="{00000000-0005-0000-0000-000007500000}"/>
    <cellStyle name="Normal 7 6 2 3 3" xfId="23448" xr:uid="{00000000-0005-0000-0000-000008500000}"/>
    <cellStyle name="Normal 7 6 2 4" xfId="16637" xr:uid="{00000000-0005-0000-0000-000009500000}"/>
    <cellStyle name="Normal 7 6 2 4 2" xfId="16638" xr:uid="{00000000-0005-0000-0000-00000A500000}"/>
    <cellStyle name="Normal 7 6 2 4 3" xfId="23449" xr:uid="{00000000-0005-0000-0000-00000B500000}"/>
    <cellStyle name="Normal 7 6 2 5" xfId="16639" xr:uid="{00000000-0005-0000-0000-00000C500000}"/>
    <cellStyle name="Normal 7 6 2 6" xfId="23446" xr:uid="{00000000-0005-0000-0000-00000D500000}"/>
    <cellStyle name="Normal 7 6 3" xfId="16640" xr:uid="{00000000-0005-0000-0000-00000E500000}"/>
    <cellStyle name="Normal 7 6 3 2" xfId="16641" xr:uid="{00000000-0005-0000-0000-00000F500000}"/>
    <cellStyle name="Normal 7 6 3 2 2" xfId="23451" xr:uid="{00000000-0005-0000-0000-000010500000}"/>
    <cellStyle name="Normal 7 6 3 3" xfId="23450" xr:uid="{00000000-0005-0000-0000-000011500000}"/>
    <cellStyle name="Normal 7 6 4" xfId="16642" xr:uid="{00000000-0005-0000-0000-000012500000}"/>
    <cellStyle name="Normal 7 6 4 2" xfId="16643" xr:uid="{00000000-0005-0000-0000-000013500000}"/>
    <cellStyle name="Normal 7 6 4 2 2" xfId="23453" xr:uid="{00000000-0005-0000-0000-000014500000}"/>
    <cellStyle name="Normal 7 6 4 3" xfId="16644" xr:uid="{00000000-0005-0000-0000-000015500000}"/>
    <cellStyle name="Normal 7 6 4 4" xfId="23452" xr:uid="{00000000-0005-0000-0000-000016500000}"/>
    <cellStyle name="Normal 7 6 5" xfId="16645" xr:uid="{00000000-0005-0000-0000-000017500000}"/>
    <cellStyle name="Normal 7 6 5 2" xfId="16646" xr:uid="{00000000-0005-0000-0000-000018500000}"/>
    <cellStyle name="Normal 7 6 5 3" xfId="23454" xr:uid="{00000000-0005-0000-0000-000019500000}"/>
    <cellStyle name="Normal 7 6 6" xfId="16647" xr:uid="{00000000-0005-0000-0000-00001A500000}"/>
    <cellStyle name="Normal 7 6 7" xfId="16648" xr:uid="{00000000-0005-0000-0000-00001B500000}"/>
    <cellStyle name="Normal 7 6 8" xfId="23445" xr:uid="{00000000-0005-0000-0000-00001C500000}"/>
    <cellStyle name="Normal 7 7" xfId="16649" xr:uid="{00000000-0005-0000-0000-00001D500000}"/>
    <cellStyle name="Normal 7 7 2" xfId="16650" xr:uid="{00000000-0005-0000-0000-00001E500000}"/>
    <cellStyle name="Normal 7 7 2 2" xfId="16651" xr:uid="{00000000-0005-0000-0000-00001F500000}"/>
    <cellStyle name="Normal 7 7 2 2 2" xfId="23457" xr:uid="{00000000-0005-0000-0000-000020500000}"/>
    <cellStyle name="Normal 7 7 2 3" xfId="23456" xr:uid="{00000000-0005-0000-0000-000021500000}"/>
    <cellStyle name="Normal 7 7 3" xfId="16652" xr:uid="{00000000-0005-0000-0000-000022500000}"/>
    <cellStyle name="Normal 7 7 3 2" xfId="23458" xr:uid="{00000000-0005-0000-0000-000023500000}"/>
    <cellStyle name="Normal 7 7 4" xfId="16653" xr:uid="{00000000-0005-0000-0000-000024500000}"/>
    <cellStyle name="Normal 7 7 4 2" xfId="23459" xr:uid="{00000000-0005-0000-0000-000025500000}"/>
    <cellStyle name="Normal 7 7 5" xfId="16654" xr:uid="{00000000-0005-0000-0000-000026500000}"/>
    <cellStyle name="Normal 7 7 5 2" xfId="23460" xr:uid="{00000000-0005-0000-0000-000027500000}"/>
    <cellStyle name="Normal 7 7 6" xfId="16655" xr:uid="{00000000-0005-0000-0000-000028500000}"/>
    <cellStyle name="Normal 7 7 7" xfId="23455" xr:uid="{00000000-0005-0000-0000-000029500000}"/>
    <cellStyle name="Normal 7 8" xfId="16656" xr:uid="{00000000-0005-0000-0000-00002A500000}"/>
    <cellStyle name="Normal 7 8 2" xfId="16657" xr:uid="{00000000-0005-0000-0000-00002B500000}"/>
    <cellStyle name="Normal 7 8 2 2" xfId="23462" xr:uid="{00000000-0005-0000-0000-00002C500000}"/>
    <cellStyle name="Normal 7 8 3" xfId="16658" xr:uid="{00000000-0005-0000-0000-00002D500000}"/>
    <cellStyle name="Normal 7 8 3 2" xfId="23463" xr:uid="{00000000-0005-0000-0000-00002E500000}"/>
    <cellStyle name="Normal 7 8 4" xfId="16659" xr:uid="{00000000-0005-0000-0000-00002F500000}"/>
    <cellStyle name="Normal 7 8 4 2" xfId="23464" xr:uid="{00000000-0005-0000-0000-000030500000}"/>
    <cellStyle name="Normal 7 8 5" xfId="16660" xr:uid="{00000000-0005-0000-0000-000031500000}"/>
    <cellStyle name="Normal 7 8 5 2" xfId="23465" xr:uid="{00000000-0005-0000-0000-000032500000}"/>
    <cellStyle name="Normal 7 8 6" xfId="23461" xr:uid="{00000000-0005-0000-0000-000033500000}"/>
    <cellStyle name="Normal 7 9" xfId="16661" xr:uid="{00000000-0005-0000-0000-000034500000}"/>
    <cellStyle name="Normal 7 9 2" xfId="16662" xr:uid="{00000000-0005-0000-0000-000035500000}"/>
    <cellStyle name="Normal 7 9 2 2" xfId="23467" xr:uid="{00000000-0005-0000-0000-000036500000}"/>
    <cellStyle name="Normal 7 9 3" xfId="16663" xr:uid="{00000000-0005-0000-0000-000037500000}"/>
    <cellStyle name="Normal 7 9 3 2" xfId="23468" xr:uid="{00000000-0005-0000-0000-000038500000}"/>
    <cellStyle name="Normal 7 9 4" xfId="16664" xr:uid="{00000000-0005-0000-0000-000039500000}"/>
    <cellStyle name="Normal 7 9 4 2" xfId="23469" xr:uid="{00000000-0005-0000-0000-00003A500000}"/>
    <cellStyle name="Normal 7 9 5" xfId="16665" xr:uid="{00000000-0005-0000-0000-00003B500000}"/>
    <cellStyle name="Normal 7 9 5 2" xfId="23470" xr:uid="{00000000-0005-0000-0000-00003C500000}"/>
    <cellStyle name="Normal 7 9 6" xfId="16666" xr:uid="{00000000-0005-0000-0000-00003D500000}"/>
    <cellStyle name="Normal 7 9 7" xfId="23466" xr:uid="{00000000-0005-0000-0000-00003E500000}"/>
    <cellStyle name="Normal 70" xfId="16667" xr:uid="{00000000-0005-0000-0000-00003F500000}"/>
    <cellStyle name="Normal 70 2" xfId="16668" xr:uid="{00000000-0005-0000-0000-000040500000}"/>
    <cellStyle name="Normal 70 2 2" xfId="23471" xr:uid="{00000000-0005-0000-0000-000041500000}"/>
    <cellStyle name="Normal 70 3" xfId="16669" xr:uid="{00000000-0005-0000-0000-000042500000}"/>
    <cellStyle name="Normal 70 3 2" xfId="23472" xr:uid="{00000000-0005-0000-0000-000043500000}"/>
    <cellStyle name="Normal 71" xfId="16670" xr:uid="{00000000-0005-0000-0000-000044500000}"/>
    <cellStyle name="Normal 71 2" xfId="16671" xr:uid="{00000000-0005-0000-0000-000045500000}"/>
    <cellStyle name="Normal 71 2 2" xfId="23473" xr:uid="{00000000-0005-0000-0000-000046500000}"/>
    <cellStyle name="Normal 71 3" xfId="16672" xr:uid="{00000000-0005-0000-0000-000047500000}"/>
    <cellStyle name="Normal 71 3 2" xfId="23474" xr:uid="{00000000-0005-0000-0000-000048500000}"/>
    <cellStyle name="Normal 72" xfId="16673" xr:uid="{00000000-0005-0000-0000-000049500000}"/>
    <cellStyle name="Normal 72 2" xfId="16674" xr:uid="{00000000-0005-0000-0000-00004A500000}"/>
    <cellStyle name="Normal 72 2 2" xfId="23475" xr:uid="{00000000-0005-0000-0000-00004B500000}"/>
    <cellStyle name="Normal 72 3" xfId="16675" xr:uid="{00000000-0005-0000-0000-00004C500000}"/>
    <cellStyle name="Normal 72 3 2" xfId="23476" xr:uid="{00000000-0005-0000-0000-00004D500000}"/>
    <cellStyle name="Normal 73" xfId="16676" xr:uid="{00000000-0005-0000-0000-00004E500000}"/>
    <cellStyle name="Normal 73 2" xfId="16677" xr:uid="{00000000-0005-0000-0000-00004F500000}"/>
    <cellStyle name="Normal 73 2 2" xfId="23477" xr:uid="{00000000-0005-0000-0000-000050500000}"/>
    <cellStyle name="Normal 73 3" xfId="16678" xr:uid="{00000000-0005-0000-0000-000051500000}"/>
    <cellStyle name="Normal 73 3 2" xfId="23478" xr:uid="{00000000-0005-0000-0000-000052500000}"/>
    <cellStyle name="Normal 74" xfId="16679" xr:uid="{00000000-0005-0000-0000-000053500000}"/>
    <cellStyle name="Normal 74 2" xfId="16680" xr:uid="{00000000-0005-0000-0000-000054500000}"/>
    <cellStyle name="Normal 74 2 2" xfId="23479" xr:uid="{00000000-0005-0000-0000-000055500000}"/>
    <cellStyle name="Normal 74 3" xfId="16681" xr:uid="{00000000-0005-0000-0000-000056500000}"/>
    <cellStyle name="Normal 74 3 2" xfId="23480" xr:uid="{00000000-0005-0000-0000-000057500000}"/>
    <cellStyle name="Normal 75" xfId="16682" xr:uid="{00000000-0005-0000-0000-000058500000}"/>
    <cellStyle name="Normal 75 2" xfId="16683" xr:uid="{00000000-0005-0000-0000-000059500000}"/>
    <cellStyle name="Normal 75 2 2" xfId="23481" xr:uid="{00000000-0005-0000-0000-00005A500000}"/>
    <cellStyle name="Normal 75 3" xfId="16684" xr:uid="{00000000-0005-0000-0000-00005B500000}"/>
    <cellStyle name="Normal 75 3 2" xfId="23482" xr:uid="{00000000-0005-0000-0000-00005C500000}"/>
    <cellStyle name="Normal 76" xfId="16685" xr:uid="{00000000-0005-0000-0000-00005D500000}"/>
    <cellStyle name="Normal 76 2" xfId="16686" xr:uid="{00000000-0005-0000-0000-00005E500000}"/>
    <cellStyle name="Normal 76 2 2" xfId="23483" xr:uid="{00000000-0005-0000-0000-00005F500000}"/>
    <cellStyle name="Normal 76 3" xfId="16687" xr:uid="{00000000-0005-0000-0000-000060500000}"/>
    <cellStyle name="Normal 76 3 2" xfId="23484" xr:uid="{00000000-0005-0000-0000-000061500000}"/>
    <cellStyle name="Normal 77" xfId="16688" xr:uid="{00000000-0005-0000-0000-000062500000}"/>
    <cellStyle name="Normal 77 2" xfId="16689" xr:uid="{00000000-0005-0000-0000-000063500000}"/>
    <cellStyle name="Normal 77 2 2" xfId="23485" xr:uid="{00000000-0005-0000-0000-000064500000}"/>
    <cellStyle name="Normal 77 3" xfId="16690" xr:uid="{00000000-0005-0000-0000-000065500000}"/>
    <cellStyle name="Normal 77 3 2" xfId="23486" xr:uid="{00000000-0005-0000-0000-000066500000}"/>
    <cellStyle name="Normal 78" xfId="16691" xr:uid="{00000000-0005-0000-0000-000067500000}"/>
    <cellStyle name="Normal 78 2" xfId="16692" xr:uid="{00000000-0005-0000-0000-000068500000}"/>
    <cellStyle name="Normal 78 2 2" xfId="23487" xr:uid="{00000000-0005-0000-0000-000069500000}"/>
    <cellStyle name="Normal 78 3" xfId="16693" xr:uid="{00000000-0005-0000-0000-00006A500000}"/>
    <cellStyle name="Normal 78 3 2" xfId="23488" xr:uid="{00000000-0005-0000-0000-00006B500000}"/>
    <cellStyle name="Normal 79" xfId="16694" xr:uid="{00000000-0005-0000-0000-00006C500000}"/>
    <cellStyle name="Normal 79 2" xfId="16695" xr:uid="{00000000-0005-0000-0000-00006D500000}"/>
    <cellStyle name="Normal 79 2 2" xfId="23489" xr:uid="{00000000-0005-0000-0000-00006E500000}"/>
    <cellStyle name="Normal 79 3" xfId="16696" xr:uid="{00000000-0005-0000-0000-00006F500000}"/>
    <cellStyle name="Normal 79 3 2" xfId="23490" xr:uid="{00000000-0005-0000-0000-000070500000}"/>
    <cellStyle name="Normal 8" xfId="16697" xr:uid="{00000000-0005-0000-0000-000071500000}"/>
    <cellStyle name="Normal 8 10" xfId="16698" xr:uid="{00000000-0005-0000-0000-000072500000}"/>
    <cellStyle name="Normal 8 10 2" xfId="16699" xr:uid="{00000000-0005-0000-0000-000073500000}"/>
    <cellStyle name="Normal 8 10 2 2" xfId="16700" xr:uid="{00000000-0005-0000-0000-000074500000}"/>
    <cellStyle name="Normal 8 10 2 2 2" xfId="23493" xr:uid="{00000000-0005-0000-0000-000075500000}"/>
    <cellStyle name="Normal 8 10 2 3" xfId="23492" xr:uid="{00000000-0005-0000-0000-000076500000}"/>
    <cellStyle name="Normal 8 10 3" xfId="16701" xr:uid="{00000000-0005-0000-0000-000077500000}"/>
    <cellStyle name="Normal 8 10 3 2" xfId="16702" xr:uid="{00000000-0005-0000-0000-000078500000}"/>
    <cellStyle name="Normal 8 10 3 2 2" xfId="23495" xr:uid="{00000000-0005-0000-0000-000079500000}"/>
    <cellStyle name="Normal 8 10 3 3" xfId="23494" xr:uid="{00000000-0005-0000-0000-00007A500000}"/>
    <cellStyle name="Normal 8 10 4" xfId="16703" xr:uid="{00000000-0005-0000-0000-00007B500000}"/>
    <cellStyle name="Normal 8 10 4 2" xfId="16704" xr:uid="{00000000-0005-0000-0000-00007C500000}"/>
    <cellStyle name="Normal 8 10 4 2 2" xfId="23497" xr:uid="{00000000-0005-0000-0000-00007D500000}"/>
    <cellStyle name="Normal 8 10 4 3" xfId="23496" xr:uid="{00000000-0005-0000-0000-00007E500000}"/>
    <cellStyle name="Normal 8 10 5" xfId="16705" xr:uid="{00000000-0005-0000-0000-00007F500000}"/>
    <cellStyle name="Normal 8 10 5 2" xfId="23498" xr:uid="{00000000-0005-0000-0000-000080500000}"/>
    <cellStyle name="Normal 8 10 6" xfId="16706" xr:uid="{00000000-0005-0000-0000-000081500000}"/>
    <cellStyle name="Normal 8 10 6 2" xfId="23499" xr:uid="{00000000-0005-0000-0000-000082500000}"/>
    <cellStyle name="Normal 8 10 7" xfId="16707" xr:uid="{00000000-0005-0000-0000-000083500000}"/>
    <cellStyle name="Normal 8 10 8" xfId="23491" xr:uid="{00000000-0005-0000-0000-000084500000}"/>
    <cellStyle name="Normal 8 11" xfId="16708" xr:uid="{00000000-0005-0000-0000-000085500000}"/>
    <cellStyle name="Normal 8 11 2" xfId="16709" xr:uid="{00000000-0005-0000-0000-000086500000}"/>
    <cellStyle name="Normal 8 11 2 2" xfId="16710" xr:uid="{00000000-0005-0000-0000-000087500000}"/>
    <cellStyle name="Normal 8 11 2 2 2" xfId="23502" xr:uid="{00000000-0005-0000-0000-000088500000}"/>
    <cellStyle name="Normal 8 11 2 3" xfId="23501" xr:uid="{00000000-0005-0000-0000-000089500000}"/>
    <cellStyle name="Normal 8 11 3" xfId="16711" xr:uid="{00000000-0005-0000-0000-00008A500000}"/>
    <cellStyle name="Normal 8 11 3 2" xfId="16712" xr:uid="{00000000-0005-0000-0000-00008B500000}"/>
    <cellStyle name="Normal 8 11 3 2 2" xfId="23504" xr:uid="{00000000-0005-0000-0000-00008C500000}"/>
    <cellStyle name="Normal 8 11 3 3" xfId="23503" xr:uid="{00000000-0005-0000-0000-00008D500000}"/>
    <cellStyle name="Normal 8 11 4" xfId="16713" xr:uid="{00000000-0005-0000-0000-00008E500000}"/>
    <cellStyle name="Normal 8 11 4 2" xfId="16714" xr:uid="{00000000-0005-0000-0000-00008F500000}"/>
    <cellStyle name="Normal 8 11 4 2 2" xfId="23506" xr:uid="{00000000-0005-0000-0000-000090500000}"/>
    <cellStyle name="Normal 8 11 4 3" xfId="23505" xr:uid="{00000000-0005-0000-0000-000091500000}"/>
    <cellStyle name="Normal 8 11 5" xfId="16715" xr:uid="{00000000-0005-0000-0000-000092500000}"/>
    <cellStyle name="Normal 8 11 5 2" xfId="23507" xr:uid="{00000000-0005-0000-0000-000093500000}"/>
    <cellStyle name="Normal 8 11 6" xfId="16716" xr:uid="{00000000-0005-0000-0000-000094500000}"/>
    <cellStyle name="Normal 8 11 6 2" xfId="23508" xr:uid="{00000000-0005-0000-0000-000095500000}"/>
    <cellStyle name="Normal 8 11 7" xfId="23500" xr:uid="{00000000-0005-0000-0000-000096500000}"/>
    <cellStyle name="Normal 8 12" xfId="16717" xr:uid="{00000000-0005-0000-0000-000097500000}"/>
    <cellStyle name="Normal 8 12 2" xfId="16718" xr:uid="{00000000-0005-0000-0000-000098500000}"/>
    <cellStyle name="Normal 8 12 2 2" xfId="16719" xr:uid="{00000000-0005-0000-0000-000099500000}"/>
    <cellStyle name="Normal 8 12 2 2 2" xfId="23511" xr:uid="{00000000-0005-0000-0000-00009A500000}"/>
    <cellStyle name="Normal 8 12 2 3" xfId="23510" xr:uid="{00000000-0005-0000-0000-00009B500000}"/>
    <cellStyle name="Normal 8 12 3" xfId="16720" xr:uid="{00000000-0005-0000-0000-00009C500000}"/>
    <cellStyle name="Normal 8 12 3 2" xfId="23512" xr:uid="{00000000-0005-0000-0000-00009D500000}"/>
    <cellStyle name="Normal 8 12 4" xfId="16721" xr:uid="{00000000-0005-0000-0000-00009E500000}"/>
    <cellStyle name="Normal 8 12 4 2" xfId="23513" xr:uid="{00000000-0005-0000-0000-00009F500000}"/>
    <cellStyle name="Normal 8 12 5" xfId="16722" xr:uid="{00000000-0005-0000-0000-0000A0500000}"/>
    <cellStyle name="Normal 8 12 5 2" xfId="23514" xr:uid="{00000000-0005-0000-0000-0000A1500000}"/>
    <cellStyle name="Normal 8 12 6" xfId="23509" xr:uid="{00000000-0005-0000-0000-0000A2500000}"/>
    <cellStyle name="Normal 8 13" xfId="16723" xr:uid="{00000000-0005-0000-0000-0000A3500000}"/>
    <cellStyle name="Normal 8 13 2" xfId="16724" xr:uid="{00000000-0005-0000-0000-0000A4500000}"/>
    <cellStyle name="Normal 8 13 2 2" xfId="16725" xr:uid="{00000000-0005-0000-0000-0000A5500000}"/>
    <cellStyle name="Normal 8 13 2 2 2" xfId="23517" xr:uid="{00000000-0005-0000-0000-0000A6500000}"/>
    <cellStyle name="Normal 8 13 2 3" xfId="23516" xr:uid="{00000000-0005-0000-0000-0000A7500000}"/>
    <cellStyle name="Normal 8 13 3" xfId="16726" xr:uid="{00000000-0005-0000-0000-0000A8500000}"/>
    <cellStyle name="Normal 8 13 3 2" xfId="23518" xr:uid="{00000000-0005-0000-0000-0000A9500000}"/>
    <cellStyle name="Normal 8 13 4" xfId="16727" xr:uid="{00000000-0005-0000-0000-0000AA500000}"/>
    <cellStyle name="Normal 8 13 4 2" xfId="23519" xr:uid="{00000000-0005-0000-0000-0000AB500000}"/>
    <cellStyle name="Normal 8 13 5" xfId="16728" xr:uid="{00000000-0005-0000-0000-0000AC500000}"/>
    <cellStyle name="Normal 8 13 5 2" xfId="23520" xr:uid="{00000000-0005-0000-0000-0000AD500000}"/>
    <cellStyle name="Normal 8 13 6" xfId="23515" xr:uid="{00000000-0005-0000-0000-0000AE500000}"/>
    <cellStyle name="Normal 8 14" xfId="16729" xr:uid="{00000000-0005-0000-0000-0000AF500000}"/>
    <cellStyle name="Normal 8 14 2" xfId="16730" xr:uid="{00000000-0005-0000-0000-0000B0500000}"/>
    <cellStyle name="Normal 8 14 2 2" xfId="16731" xr:uid="{00000000-0005-0000-0000-0000B1500000}"/>
    <cellStyle name="Normal 8 14 2 2 2" xfId="23523" xr:uid="{00000000-0005-0000-0000-0000B2500000}"/>
    <cellStyle name="Normal 8 14 2 3" xfId="23522" xr:uid="{00000000-0005-0000-0000-0000B3500000}"/>
    <cellStyle name="Normal 8 14 3" xfId="16732" xr:uid="{00000000-0005-0000-0000-0000B4500000}"/>
    <cellStyle name="Normal 8 14 3 2" xfId="23524" xr:uid="{00000000-0005-0000-0000-0000B5500000}"/>
    <cellStyle name="Normal 8 14 4" xfId="16733" xr:uid="{00000000-0005-0000-0000-0000B6500000}"/>
    <cellStyle name="Normal 8 14 4 2" xfId="23525" xr:uid="{00000000-0005-0000-0000-0000B7500000}"/>
    <cellStyle name="Normal 8 14 5" xfId="16734" xr:uid="{00000000-0005-0000-0000-0000B8500000}"/>
    <cellStyle name="Normal 8 14 5 2" xfId="23526" xr:uid="{00000000-0005-0000-0000-0000B9500000}"/>
    <cellStyle name="Normal 8 14 6" xfId="23521" xr:uid="{00000000-0005-0000-0000-0000BA500000}"/>
    <cellStyle name="Normal 8 15" xfId="16735" xr:uid="{00000000-0005-0000-0000-0000BB500000}"/>
    <cellStyle name="Normal 8 15 2" xfId="16736" xr:uid="{00000000-0005-0000-0000-0000BC500000}"/>
    <cellStyle name="Normal 8 15 2 2" xfId="16737" xr:uid="{00000000-0005-0000-0000-0000BD500000}"/>
    <cellStyle name="Normal 8 15 2 2 2" xfId="23529" xr:uid="{00000000-0005-0000-0000-0000BE500000}"/>
    <cellStyle name="Normal 8 15 2 3" xfId="23528" xr:uid="{00000000-0005-0000-0000-0000BF500000}"/>
    <cellStyle name="Normal 8 15 3" xfId="16738" xr:uid="{00000000-0005-0000-0000-0000C0500000}"/>
    <cellStyle name="Normal 8 15 3 2" xfId="23530" xr:uid="{00000000-0005-0000-0000-0000C1500000}"/>
    <cellStyle name="Normal 8 15 4" xfId="16739" xr:uid="{00000000-0005-0000-0000-0000C2500000}"/>
    <cellStyle name="Normal 8 15 4 2" xfId="23531" xr:uid="{00000000-0005-0000-0000-0000C3500000}"/>
    <cellStyle name="Normal 8 15 5" xfId="16740" xr:uid="{00000000-0005-0000-0000-0000C4500000}"/>
    <cellStyle name="Normal 8 15 5 2" xfId="23532" xr:uid="{00000000-0005-0000-0000-0000C5500000}"/>
    <cellStyle name="Normal 8 15 6" xfId="23527" xr:uid="{00000000-0005-0000-0000-0000C6500000}"/>
    <cellStyle name="Normal 8 16" xfId="16741" xr:uid="{00000000-0005-0000-0000-0000C7500000}"/>
    <cellStyle name="Normal 8 16 2" xfId="16742" xr:uid="{00000000-0005-0000-0000-0000C8500000}"/>
    <cellStyle name="Normal 8 16 2 2" xfId="16743" xr:uid="{00000000-0005-0000-0000-0000C9500000}"/>
    <cellStyle name="Normal 8 16 2 2 2" xfId="23535" xr:uid="{00000000-0005-0000-0000-0000CA500000}"/>
    <cellStyle name="Normal 8 16 2 3" xfId="23534" xr:uid="{00000000-0005-0000-0000-0000CB500000}"/>
    <cellStyle name="Normal 8 16 3" xfId="16744" xr:uid="{00000000-0005-0000-0000-0000CC500000}"/>
    <cellStyle name="Normal 8 16 3 2" xfId="23536" xr:uid="{00000000-0005-0000-0000-0000CD500000}"/>
    <cellStyle name="Normal 8 16 4" xfId="16745" xr:uid="{00000000-0005-0000-0000-0000CE500000}"/>
    <cellStyle name="Normal 8 16 4 2" xfId="23537" xr:uid="{00000000-0005-0000-0000-0000CF500000}"/>
    <cellStyle name="Normal 8 16 5" xfId="16746" xr:uid="{00000000-0005-0000-0000-0000D0500000}"/>
    <cellStyle name="Normal 8 16 5 2" xfId="23538" xr:uid="{00000000-0005-0000-0000-0000D1500000}"/>
    <cellStyle name="Normal 8 16 6" xfId="23533" xr:uid="{00000000-0005-0000-0000-0000D2500000}"/>
    <cellStyle name="Normal 8 17" xfId="16747" xr:uid="{00000000-0005-0000-0000-0000D3500000}"/>
    <cellStyle name="Normal 8 17 2" xfId="16748" xr:uid="{00000000-0005-0000-0000-0000D4500000}"/>
    <cellStyle name="Normal 8 17 2 2" xfId="16749" xr:uid="{00000000-0005-0000-0000-0000D5500000}"/>
    <cellStyle name="Normal 8 17 2 2 2" xfId="23541" xr:uid="{00000000-0005-0000-0000-0000D6500000}"/>
    <cellStyle name="Normal 8 17 2 3" xfId="23540" xr:uid="{00000000-0005-0000-0000-0000D7500000}"/>
    <cellStyle name="Normal 8 17 3" xfId="16750" xr:uid="{00000000-0005-0000-0000-0000D8500000}"/>
    <cellStyle name="Normal 8 17 3 2" xfId="23542" xr:uid="{00000000-0005-0000-0000-0000D9500000}"/>
    <cellStyle name="Normal 8 17 4" xfId="16751" xr:uid="{00000000-0005-0000-0000-0000DA500000}"/>
    <cellStyle name="Normal 8 17 4 2" xfId="23543" xr:uid="{00000000-0005-0000-0000-0000DB500000}"/>
    <cellStyle name="Normal 8 17 5" xfId="16752" xr:uid="{00000000-0005-0000-0000-0000DC500000}"/>
    <cellStyle name="Normal 8 17 5 2" xfId="23544" xr:uid="{00000000-0005-0000-0000-0000DD500000}"/>
    <cellStyle name="Normal 8 17 6" xfId="23539" xr:uid="{00000000-0005-0000-0000-0000DE500000}"/>
    <cellStyle name="Normal 8 18" xfId="16753" xr:uid="{00000000-0005-0000-0000-0000DF500000}"/>
    <cellStyle name="Normal 8 18 2" xfId="16754" xr:uid="{00000000-0005-0000-0000-0000E0500000}"/>
    <cellStyle name="Normal 8 18 2 2" xfId="16755" xr:uid="{00000000-0005-0000-0000-0000E1500000}"/>
    <cellStyle name="Normal 8 18 2 2 2" xfId="16756" xr:uid="{00000000-0005-0000-0000-0000E2500000}"/>
    <cellStyle name="Normal 8 18 2 2 2 2" xfId="23548" xr:uid="{00000000-0005-0000-0000-0000E3500000}"/>
    <cellStyle name="Normal 8 18 2 2 3" xfId="23547" xr:uid="{00000000-0005-0000-0000-0000E4500000}"/>
    <cellStyle name="Normal 8 18 2 3" xfId="16757" xr:uid="{00000000-0005-0000-0000-0000E5500000}"/>
    <cellStyle name="Normal 8 18 2 3 2" xfId="23549" xr:uid="{00000000-0005-0000-0000-0000E6500000}"/>
    <cellStyle name="Normal 8 18 2 4" xfId="16758" xr:uid="{00000000-0005-0000-0000-0000E7500000}"/>
    <cellStyle name="Normal 8 18 2 4 2" xfId="23550" xr:uid="{00000000-0005-0000-0000-0000E8500000}"/>
    <cellStyle name="Normal 8 18 2 5" xfId="23546" xr:uid="{00000000-0005-0000-0000-0000E9500000}"/>
    <cellStyle name="Normal 8 18 3" xfId="16759" xr:uid="{00000000-0005-0000-0000-0000EA500000}"/>
    <cellStyle name="Normal 8 18 3 2" xfId="16760" xr:uid="{00000000-0005-0000-0000-0000EB500000}"/>
    <cellStyle name="Normal 8 18 3 2 2" xfId="23552" xr:uid="{00000000-0005-0000-0000-0000EC500000}"/>
    <cellStyle name="Normal 8 18 3 3" xfId="23551" xr:uid="{00000000-0005-0000-0000-0000ED500000}"/>
    <cellStyle name="Normal 8 18 4" xfId="16761" xr:uid="{00000000-0005-0000-0000-0000EE500000}"/>
    <cellStyle name="Normal 8 18 4 2" xfId="23553" xr:uid="{00000000-0005-0000-0000-0000EF500000}"/>
    <cellStyle name="Normal 8 18 5" xfId="16762" xr:uid="{00000000-0005-0000-0000-0000F0500000}"/>
    <cellStyle name="Normal 8 18 5 2" xfId="23554" xr:uid="{00000000-0005-0000-0000-0000F1500000}"/>
    <cellStyle name="Normal 8 18 6" xfId="23545" xr:uid="{00000000-0005-0000-0000-0000F2500000}"/>
    <cellStyle name="Normal 8 19" xfId="16763" xr:uid="{00000000-0005-0000-0000-0000F3500000}"/>
    <cellStyle name="Normal 8 19 2" xfId="16764" xr:uid="{00000000-0005-0000-0000-0000F4500000}"/>
    <cellStyle name="Normal 8 19 2 2" xfId="23556" xr:uid="{00000000-0005-0000-0000-0000F5500000}"/>
    <cellStyle name="Normal 8 19 3" xfId="16765" xr:uid="{00000000-0005-0000-0000-0000F6500000}"/>
    <cellStyle name="Normal 8 19 3 2" xfId="23557" xr:uid="{00000000-0005-0000-0000-0000F7500000}"/>
    <cellStyle name="Normal 8 19 4" xfId="23555" xr:uid="{00000000-0005-0000-0000-0000F8500000}"/>
    <cellStyle name="Normal 8 2" xfId="16766" xr:uid="{00000000-0005-0000-0000-0000F9500000}"/>
    <cellStyle name="Normal 8 2 10" xfId="23558" xr:uid="{00000000-0005-0000-0000-0000FA500000}"/>
    <cellStyle name="Normal 8 2 2" xfId="16767" xr:uid="{00000000-0005-0000-0000-0000FB500000}"/>
    <cellStyle name="Normal 8 2 2 2" xfId="16768" xr:uid="{00000000-0005-0000-0000-0000FC500000}"/>
    <cellStyle name="Normal 8 2 2 2 2" xfId="16769" xr:uid="{00000000-0005-0000-0000-0000FD500000}"/>
    <cellStyle name="Normal 8 2 2 2 2 2" xfId="16770" xr:uid="{00000000-0005-0000-0000-0000FE500000}"/>
    <cellStyle name="Normal 8 2 2 2 2 2 2" xfId="23562" xr:uid="{00000000-0005-0000-0000-0000FF500000}"/>
    <cellStyle name="Normal 8 2 2 2 2 3" xfId="16771" xr:uid="{00000000-0005-0000-0000-000000510000}"/>
    <cellStyle name="Normal 8 2 2 2 2 3 2" xfId="23563" xr:uid="{00000000-0005-0000-0000-000001510000}"/>
    <cellStyle name="Normal 8 2 2 2 2 4" xfId="16772" xr:uid="{00000000-0005-0000-0000-000002510000}"/>
    <cellStyle name="Normal 8 2 2 2 2 5" xfId="16773" xr:uid="{00000000-0005-0000-0000-000003510000}"/>
    <cellStyle name="Normal 8 2 2 2 2 6" xfId="23561" xr:uid="{00000000-0005-0000-0000-000004510000}"/>
    <cellStyle name="Normal 8 2 2 2 3" xfId="16774" xr:uid="{00000000-0005-0000-0000-000005510000}"/>
    <cellStyle name="Normal 8 2 2 2 3 2" xfId="16775" xr:uid="{00000000-0005-0000-0000-000006510000}"/>
    <cellStyle name="Normal 8 2 2 2 3 2 2" xfId="23565" xr:uid="{00000000-0005-0000-0000-000007510000}"/>
    <cellStyle name="Normal 8 2 2 2 3 3" xfId="23564" xr:uid="{00000000-0005-0000-0000-000008510000}"/>
    <cellStyle name="Normal 8 2 2 2 4" xfId="16776" xr:uid="{00000000-0005-0000-0000-000009510000}"/>
    <cellStyle name="Normal 8 2 2 2 4 2" xfId="23566" xr:uid="{00000000-0005-0000-0000-00000A510000}"/>
    <cellStyle name="Normal 8 2 2 2 5" xfId="16777" xr:uid="{00000000-0005-0000-0000-00000B510000}"/>
    <cellStyle name="Normal 8 2 2 2 6" xfId="16778" xr:uid="{00000000-0005-0000-0000-00000C510000}"/>
    <cellStyle name="Normal 8 2 2 2 7" xfId="23560" xr:uid="{00000000-0005-0000-0000-00000D510000}"/>
    <cellStyle name="Normal 8 2 2 3" xfId="16779" xr:uid="{00000000-0005-0000-0000-00000E510000}"/>
    <cellStyle name="Normal 8 2 2 3 2" xfId="16780" xr:uid="{00000000-0005-0000-0000-00000F510000}"/>
    <cellStyle name="Normal 8 2 2 3 2 2" xfId="16781" xr:uid="{00000000-0005-0000-0000-000010510000}"/>
    <cellStyle name="Normal 8 2 2 3 2 2 2" xfId="23569" xr:uid="{00000000-0005-0000-0000-000011510000}"/>
    <cellStyle name="Normal 8 2 2 3 2 3" xfId="23568" xr:uid="{00000000-0005-0000-0000-000012510000}"/>
    <cellStyle name="Normal 8 2 2 3 3" xfId="16782" xr:uid="{00000000-0005-0000-0000-000013510000}"/>
    <cellStyle name="Normal 8 2 2 3 3 2" xfId="23570" xr:uid="{00000000-0005-0000-0000-000014510000}"/>
    <cellStyle name="Normal 8 2 2 3 4" xfId="16783" xr:uid="{00000000-0005-0000-0000-000015510000}"/>
    <cellStyle name="Normal 8 2 2 3 5" xfId="16784" xr:uid="{00000000-0005-0000-0000-000016510000}"/>
    <cellStyle name="Normal 8 2 2 3 6" xfId="23567" xr:uid="{00000000-0005-0000-0000-000017510000}"/>
    <cellStyle name="Normal 8 2 2 4" xfId="16785" xr:uid="{00000000-0005-0000-0000-000018510000}"/>
    <cellStyle name="Normal 8 2 2 4 2" xfId="16786" xr:uid="{00000000-0005-0000-0000-000019510000}"/>
    <cellStyle name="Normal 8 2 2 4 2 2" xfId="23572" xr:uid="{00000000-0005-0000-0000-00001A510000}"/>
    <cellStyle name="Normal 8 2 2 4 3" xfId="23571" xr:uid="{00000000-0005-0000-0000-00001B510000}"/>
    <cellStyle name="Normal 8 2 2 5" xfId="16787" xr:uid="{00000000-0005-0000-0000-00001C510000}"/>
    <cellStyle name="Normal 8 2 2 5 2" xfId="23573" xr:uid="{00000000-0005-0000-0000-00001D510000}"/>
    <cellStyle name="Normal 8 2 2 6" xfId="16788" xr:uid="{00000000-0005-0000-0000-00001E510000}"/>
    <cellStyle name="Normal 8 2 2 6 2" xfId="16789" xr:uid="{00000000-0005-0000-0000-00001F510000}"/>
    <cellStyle name="Normal 8 2 2 6 3" xfId="23574" xr:uid="{00000000-0005-0000-0000-000020510000}"/>
    <cellStyle name="Normal 8 2 2 7" xfId="16790" xr:uid="{00000000-0005-0000-0000-000021510000}"/>
    <cellStyle name="Normal 8 2 2 7 2" xfId="16791" xr:uid="{00000000-0005-0000-0000-000022510000}"/>
    <cellStyle name="Normal 8 2 2 7 3" xfId="23575" xr:uid="{00000000-0005-0000-0000-000023510000}"/>
    <cellStyle name="Normal 8 2 2 8" xfId="16792" xr:uid="{00000000-0005-0000-0000-000024510000}"/>
    <cellStyle name="Normal 8 2 2 8 2" xfId="23576" xr:uid="{00000000-0005-0000-0000-000025510000}"/>
    <cellStyle name="Normal 8 2 2 9" xfId="23559" xr:uid="{00000000-0005-0000-0000-000026510000}"/>
    <cellStyle name="Normal 8 2 3" xfId="16793" xr:uid="{00000000-0005-0000-0000-000027510000}"/>
    <cellStyle name="Normal 8 2 3 2" xfId="16794" xr:uid="{00000000-0005-0000-0000-000028510000}"/>
    <cellStyle name="Normal 8 2 3 2 2" xfId="16795" xr:uid="{00000000-0005-0000-0000-000029510000}"/>
    <cellStyle name="Normal 8 2 3 2 2 2" xfId="23579" xr:uid="{00000000-0005-0000-0000-00002A510000}"/>
    <cellStyle name="Normal 8 2 3 2 3" xfId="16796" xr:uid="{00000000-0005-0000-0000-00002B510000}"/>
    <cellStyle name="Normal 8 2 3 2 3 2" xfId="23580" xr:uid="{00000000-0005-0000-0000-00002C510000}"/>
    <cellStyle name="Normal 8 2 3 2 4" xfId="16797" xr:uid="{00000000-0005-0000-0000-00002D510000}"/>
    <cellStyle name="Normal 8 2 3 2 5" xfId="16798" xr:uid="{00000000-0005-0000-0000-00002E510000}"/>
    <cellStyle name="Normal 8 2 3 2 6" xfId="23578" xr:uid="{00000000-0005-0000-0000-00002F510000}"/>
    <cellStyle name="Normal 8 2 3 3" xfId="16799" xr:uid="{00000000-0005-0000-0000-000030510000}"/>
    <cellStyle name="Normal 8 2 3 3 2" xfId="16800" xr:uid="{00000000-0005-0000-0000-000031510000}"/>
    <cellStyle name="Normal 8 2 3 3 2 2" xfId="23582" xr:uid="{00000000-0005-0000-0000-000032510000}"/>
    <cellStyle name="Normal 8 2 3 3 3" xfId="23581" xr:uid="{00000000-0005-0000-0000-000033510000}"/>
    <cellStyle name="Normal 8 2 3 4" xfId="16801" xr:uid="{00000000-0005-0000-0000-000034510000}"/>
    <cellStyle name="Normal 8 2 3 4 2" xfId="23583" xr:uid="{00000000-0005-0000-0000-000035510000}"/>
    <cellStyle name="Normal 8 2 3 5" xfId="16802" xr:uid="{00000000-0005-0000-0000-000036510000}"/>
    <cellStyle name="Normal 8 2 3 5 2" xfId="16803" xr:uid="{00000000-0005-0000-0000-000037510000}"/>
    <cellStyle name="Normal 8 2 3 5 3" xfId="23584" xr:uid="{00000000-0005-0000-0000-000038510000}"/>
    <cellStyle name="Normal 8 2 3 6" xfId="16804" xr:uid="{00000000-0005-0000-0000-000039510000}"/>
    <cellStyle name="Normal 8 2 3 7" xfId="23577" xr:uid="{00000000-0005-0000-0000-00003A510000}"/>
    <cellStyle name="Normal 8 2 4" xfId="16805" xr:uid="{00000000-0005-0000-0000-00003B510000}"/>
    <cellStyle name="Normal 8 2 4 2" xfId="16806" xr:uid="{00000000-0005-0000-0000-00003C510000}"/>
    <cellStyle name="Normal 8 2 4 2 2" xfId="16807" xr:uid="{00000000-0005-0000-0000-00003D510000}"/>
    <cellStyle name="Normal 8 2 4 2 2 2" xfId="23587" xr:uid="{00000000-0005-0000-0000-00003E510000}"/>
    <cellStyle name="Normal 8 2 4 2 3" xfId="23586" xr:uid="{00000000-0005-0000-0000-00003F510000}"/>
    <cellStyle name="Normal 8 2 4 3" xfId="16808" xr:uid="{00000000-0005-0000-0000-000040510000}"/>
    <cellStyle name="Normal 8 2 4 3 2" xfId="23588" xr:uid="{00000000-0005-0000-0000-000041510000}"/>
    <cellStyle name="Normal 8 2 4 4" xfId="16809" xr:uid="{00000000-0005-0000-0000-000042510000}"/>
    <cellStyle name="Normal 8 2 4 4 2" xfId="16810" xr:uid="{00000000-0005-0000-0000-000043510000}"/>
    <cellStyle name="Normal 8 2 4 4 3" xfId="23589" xr:uid="{00000000-0005-0000-0000-000044510000}"/>
    <cellStyle name="Normal 8 2 4 5" xfId="16811" xr:uid="{00000000-0005-0000-0000-000045510000}"/>
    <cellStyle name="Normal 8 2 4 6" xfId="23585" xr:uid="{00000000-0005-0000-0000-000046510000}"/>
    <cellStyle name="Normal 8 2 5" xfId="16812" xr:uid="{00000000-0005-0000-0000-000047510000}"/>
    <cellStyle name="Normal 8 2 5 2" xfId="16813" xr:uid="{00000000-0005-0000-0000-000048510000}"/>
    <cellStyle name="Normal 8 2 5 2 2" xfId="23591" xr:uid="{00000000-0005-0000-0000-000049510000}"/>
    <cellStyle name="Normal 8 2 5 3" xfId="23590" xr:uid="{00000000-0005-0000-0000-00004A510000}"/>
    <cellStyle name="Normal 8 2 6" xfId="16814" xr:uid="{00000000-0005-0000-0000-00004B510000}"/>
    <cellStyle name="Normal 8 2 6 2" xfId="23592" xr:uid="{00000000-0005-0000-0000-00004C510000}"/>
    <cellStyle name="Normal 8 2 7" xfId="16815" xr:uid="{00000000-0005-0000-0000-00004D510000}"/>
    <cellStyle name="Normal 8 2 7 2" xfId="16816" xr:uid="{00000000-0005-0000-0000-00004E510000}"/>
    <cellStyle name="Normal 8 2 7 3" xfId="23593" xr:uid="{00000000-0005-0000-0000-00004F510000}"/>
    <cellStyle name="Normal 8 2 8" xfId="16817" xr:uid="{00000000-0005-0000-0000-000050510000}"/>
    <cellStyle name="Normal 8 2 8 2" xfId="16818" xr:uid="{00000000-0005-0000-0000-000051510000}"/>
    <cellStyle name="Normal 8 2 8 3" xfId="23594" xr:uid="{00000000-0005-0000-0000-000052510000}"/>
    <cellStyle name="Normal 8 2 9" xfId="16819" xr:uid="{00000000-0005-0000-0000-000053510000}"/>
    <cellStyle name="Normal 8 2 9 2" xfId="23595" xr:uid="{00000000-0005-0000-0000-000054510000}"/>
    <cellStyle name="Normal 8 20" xfId="16820" xr:uid="{00000000-0005-0000-0000-000055510000}"/>
    <cellStyle name="Normal 8 20 2" xfId="16821" xr:uid="{00000000-0005-0000-0000-000056510000}"/>
    <cellStyle name="Normal 8 20 2 2" xfId="23597" xr:uid="{00000000-0005-0000-0000-000057510000}"/>
    <cellStyle name="Normal 8 20 3" xfId="23596" xr:uid="{00000000-0005-0000-0000-000058510000}"/>
    <cellStyle name="Normal 8 21" xfId="16822" xr:uid="{00000000-0005-0000-0000-000059510000}"/>
    <cellStyle name="Normal 8 21 2" xfId="16823" xr:uid="{00000000-0005-0000-0000-00005A510000}"/>
    <cellStyle name="Normal 8 21 2 2" xfId="23599" xr:uid="{00000000-0005-0000-0000-00005B510000}"/>
    <cellStyle name="Normal 8 21 3" xfId="23598" xr:uid="{00000000-0005-0000-0000-00005C510000}"/>
    <cellStyle name="Normal 8 22" xfId="16824" xr:uid="{00000000-0005-0000-0000-00005D510000}"/>
    <cellStyle name="Normal 8 22 2" xfId="16825" xr:uid="{00000000-0005-0000-0000-00005E510000}"/>
    <cellStyle name="Normal 8 22 2 2" xfId="23601" xr:uid="{00000000-0005-0000-0000-00005F510000}"/>
    <cellStyle name="Normal 8 22 3" xfId="23600" xr:uid="{00000000-0005-0000-0000-000060510000}"/>
    <cellStyle name="Normal 8 23" xfId="16826" xr:uid="{00000000-0005-0000-0000-000061510000}"/>
    <cellStyle name="Normal 8 23 2" xfId="16827" xr:uid="{00000000-0005-0000-0000-000062510000}"/>
    <cellStyle name="Normal 8 23 2 2" xfId="23603" xr:uid="{00000000-0005-0000-0000-000063510000}"/>
    <cellStyle name="Normal 8 23 3" xfId="23602" xr:uid="{00000000-0005-0000-0000-000064510000}"/>
    <cellStyle name="Normal 8 24" xfId="16828" xr:uid="{00000000-0005-0000-0000-000065510000}"/>
    <cellStyle name="Normal 8 24 2" xfId="16829" xr:uid="{00000000-0005-0000-0000-000066510000}"/>
    <cellStyle name="Normal 8 24 2 2" xfId="23605" xr:uid="{00000000-0005-0000-0000-000067510000}"/>
    <cellStyle name="Normal 8 24 3" xfId="23604" xr:uid="{00000000-0005-0000-0000-000068510000}"/>
    <cellStyle name="Normal 8 25" xfId="16830" xr:uid="{00000000-0005-0000-0000-000069510000}"/>
    <cellStyle name="Normal 8 25 2" xfId="23606" xr:uid="{00000000-0005-0000-0000-00006A510000}"/>
    <cellStyle name="Normal 8 26" xfId="16831" xr:uid="{00000000-0005-0000-0000-00006B510000}"/>
    <cellStyle name="Normal 8 26 2" xfId="23607" xr:uid="{00000000-0005-0000-0000-00006C510000}"/>
    <cellStyle name="Normal 8 27" xfId="16832" xr:uid="{00000000-0005-0000-0000-00006D510000}"/>
    <cellStyle name="Normal 8 27 2" xfId="23608" xr:uid="{00000000-0005-0000-0000-00006E510000}"/>
    <cellStyle name="Normal 8 28" xfId="16833" xr:uid="{00000000-0005-0000-0000-00006F510000}"/>
    <cellStyle name="Normal 8 28 2" xfId="23609" xr:uid="{00000000-0005-0000-0000-000070510000}"/>
    <cellStyle name="Normal 8 29" xfId="16834" xr:uid="{00000000-0005-0000-0000-000071510000}"/>
    <cellStyle name="Normal 8 29 2" xfId="23610" xr:uid="{00000000-0005-0000-0000-000072510000}"/>
    <cellStyle name="Normal 8 3" xfId="16835" xr:uid="{00000000-0005-0000-0000-000073510000}"/>
    <cellStyle name="Normal 8 3 2" xfId="16836" xr:uid="{00000000-0005-0000-0000-000074510000}"/>
    <cellStyle name="Normal 8 3 2 2" xfId="16837" xr:uid="{00000000-0005-0000-0000-000075510000}"/>
    <cellStyle name="Normal 8 3 2 2 2" xfId="16838" xr:uid="{00000000-0005-0000-0000-000076510000}"/>
    <cellStyle name="Normal 8 3 2 2 2 2" xfId="23614" xr:uid="{00000000-0005-0000-0000-000077510000}"/>
    <cellStyle name="Normal 8 3 2 2 3" xfId="16839" xr:uid="{00000000-0005-0000-0000-000078510000}"/>
    <cellStyle name="Normal 8 3 2 2 3 2" xfId="23615" xr:uid="{00000000-0005-0000-0000-000079510000}"/>
    <cellStyle name="Normal 8 3 2 2 4" xfId="16840" xr:uid="{00000000-0005-0000-0000-00007A510000}"/>
    <cellStyle name="Normal 8 3 2 2 5" xfId="16841" xr:uid="{00000000-0005-0000-0000-00007B510000}"/>
    <cellStyle name="Normal 8 3 2 2 6" xfId="23613" xr:uid="{00000000-0005-0000-0000-00007C510000}"/>
    <cellStyle name="Normal 8 3 2 3" xfId="16842" xr:uid="{00000000-0005-0000-0000-00007D510000}"/>
    <cellStyle name="Normal 8 3 2 3 2" xfId="16843" xr:uid="{00000000-0005-0000-0000-00007E510000}"/>
    <cellStyle name="Normal 8 3 2 3 2 2" xfId="23617" xr:uid="{00000000-0005-0000-0000-00007F510000}"/>
    <cellStyle name="Normal 8 3 2 3 3" xfId="23616" xr:uid="{00000000-0005-0000-0000-000080510000}"/>
    <cellStyle name="Normal 8 3 2 4" xfId="16844" xr:uid="{00000000-0005-0000-0000-000081510000}"/>
    <cellStyle name="Normal 8 3 2 4 2" xfId="23618" xr:uid="{00000000-0005-0000-0000-000082510000}"/>
    <cellStyle name="Normal 8 3 2 5" xfId="16845" xr:uid="{00000000-0005-0000-0000-000083510000}"/>
    <cellStyle name="Normal 8 3 2 5 2" xfId="16846" xr:uid="{00000000-0005-0000-0000-000084510000}"/>
    <cellStyle name="Normal 8 3 2 5 3" xfId="23619" xr:uid="{00000000-0005-0000-0000-000085510000}"/>
    <cellStyle name="Normal 8 3 2 6" xfId="16847" xr:uid="{00000000-0005-0000-0000-000086510000}"/>
    <cellStyle name="Normal 8 3 2 6 2" xfId="16848" xr:uid="{00000000-0005-0000-0000-000087510000}"/>
    <cellStyle name="Normal 8 3 2 6 3" xfId="23620" xr:uid="{00000000-0005-0000-0000-000088510000}"/>
    <cellStyle name="Normal 8 3 2 7" xfId="16849" xr:uid="{00000000-0005-0000-0000-000089510000}"/>
    <cellStyle name="Normal 8 3 2 7 2" xfId="23621" xr:uid="{00000000-0005-0000-0000-00008A510000}"/>
    <cellStyle name="Normal 8 3 2 8" xfId="23612" xr:uid="{00000000-0005-0000-0000-00008B510000}"/>
    <cellStyle name="Normal 8 3 3" xfId="16850" xr:uid="{00000000-0005-0000-0000-00008C510000}"/>
    <cellStyle name="Normal 8 3 3 2" xfId="16851" xr:uid="{00000000-0005-0000-0000-00008D510000}"/>
    <cellStyle name="Normal 8 3 3 2 2" xfId="16852" xr:uid="{00000000-0005-0000-0000-00008E510000}"/>
    <cellStyle name="Normal 8 3 3 2 2 2" xfId="23624" xr:uid="{00000000-0005-0000-0000-00008F510000}"/>
    <cellStyle name="Normal 8 3 3 2 3" xfId="23623" xr:uid="{00000000-0005-0000-0000-000090510000}"/>
    <cellStyle name="Normal 8 3 3 3" xfId="16853" xr:uid="{00000000-0005-0000-0000-000091510000}"/>
    <cellStyle name="Normal 8 3 3 3 2" xfId="23625" xr:uid="{00000000-0005-0000-0000-000092510000}"/>
    <cellStyle name="Normal 8 3 3 4" xfId="16854" xr:uid="{00000000-0005-0000-0000-000093510000}"/>
    <cellStyle name="Normal 8 3 3 4 2" xfId="16855" xr:uid="{00000000-0005-0000-0000-000094510000}"/>
    <cellStyle name="Normal 8 3 3 4 3" xfId="23626" xr:uid="{00000000-0005-0000-0000-000095510000}"/>
    <cellStyle name="Normal 8 3 3 5" xfId="16856" xr:uid="{00000000-0005-0000-0000-000096510000}"/>
    <cellStyle name="Normal 8 3 3 6" xfId="23622" xr:uid="{00000000-0005-0000-0000-000097510000}"/>
    <cellStyle name="Normal 8 3 4" xfId="16857" xr:uid="{00000000-0005-0000-0000-000098510000}"/>
    <cellStyle name="Normal 8 3 4 2" xfId="16858" xr:uid="{00000000-0005-0000-0000-000099510000}"/>
    <cellStyle name="Normal 8 3 4 2 2" xfId="23628" xr:uid="{00000000-0005-0000-0000-00009A510000}"/>
    <cellStyle name="Normal 8 3 4 3" xfId="16859" xr:uid="{00000000-0005-0000-0000-00009B510000}"/>
    <cellStyle name="Normal 8 3 4 3 2" xfId="23629" xr:uid="{00000000-0005-0000-0000-00009C510000}"/>
    <cellStyle name="Normal 8 3 4 4" xfId="23627" xr:uid="{00000000-0005-0000-0000-00009D510000}"/>
    <cellStyle name="Normal 8 3 5" xfId="16860" xr:uid="{00000000-0005-0000-0000-00009E510000}"/>
    <cellStyle name="Normal 8 3 5 2" xfId="23630" xr:uid="{00000000-0005-0000-0000-00009F510000}"/>
    <cellStyle name="Normal 8 3 6" xfId="16861" xr:uid="{00000000-0005-0000-0000-0000A0510000}"/>
    <cellStyle name="Normal 8 3 6 2" xfId="16862" xr:uid="{00000000-0005-0000-0000-0000A1510000}"/>
    <cellStyle name="Normal 8 3 6 3" xfId="23631" xr:uid="{00000000-0005-0000-0000-0000A2510000}"/>
    <cellStyle name="Normal 8 3 7" xfId="16863" xr:uid="{00000000-0005-0000-0000-0000A3510000}"/>
    <cellStyle name="Normal 8 3 7 2" xfId="16864" xr:uid="{00000000-0005-0000-0000-0000A4510000}"/>
    <cellStyle name="Normal 8 3 7 3" xfId="23632" xr:uid="{00000000-0005-0000-0000-0000A5510000}"/>
    <cellStyle name="Normal 8 3 8" xfId="16865" xr:uid="{00000000-0005-0000-0000-0000A6510000}"/>
    <cellStyle name="Normal 8 3 8 2" xfId="23633" xr:uid="{00000000-0005-0000-0000-0000A7510000}"/>
    <cellStyle name="Normal 8 3 9" xfId="23611" xr:uid="{00000000-0005-0000-0000-0000A8510000}"/>
    <cellStyle name="Normal 8 30" xfId="25593" xr:uid="{00000000-0005-0000-0000-0000A9510000}"/>
    <cellStyle name="Normal 8 4" xfId="16866" xr:uid="{00000000-0005-0000-0000-0000AA510000}"/>
    <cellStyle name="Normal 8 4 2" xfId="16867" xr:uid="{00000000-0005-0000-0000-0000AB510000}"/>
    <cellStyle name="Normal 8 4 2 2" xfId="16868" xr:uid="{00000000-0005-0000-0000-0000AC510000}"/>
    <cellStyle name="Normal 8 4 2 2 2" xfId="16869" xr:uid="{00000000-0005-0000-0000-0000AD510000}"/>
    <cellStyle name="Normal 8 4 2 2 2 2" xfId="23637" xr:uid="{00000000-0005-0000-0000-0000AE510000}"/>
    <cellStyle name="Normal 8 4 2 2 3" xfId="16870" xr:uid="{00000000-0005-0000-0000-0000AF510000}"/>
    <cellStyle name="Normal 8 4 2 2 3 2" xfId="23638" xr:uid="{00000000-0005-0000-0000-0000B0510000}"/>
    <cellStyle name="Normal 8 4 2 2 4" xfId="23636" xr:uid="{00000000-0005-0000-0000-0000B1510000}"/>
    <cellStyle name="Normal 8 4 2 3" xfId="16871" xr:uid="{00000000-0005-0000-0000-0000B2510000}"/>
    <cellStyle name="Normal 8 4 2 3 2" xfId="23639" xr:uid="{00000000-0005-0000-0000-0000B3510000}"/>
    <cellStyle name="Normal 8 4 2 4" xfId="16872" xr:uid="{00000000-0005-0000-0000-0000B4510000}"/>
    <cellStyle name="Normal 8 4 2 4 2" xfId="16873" xr:uid="{00000000-0005-0000-0000-0000B5510000}"/>
    <cellStyle name="Normal 8 4 2 4 3" xfId="23640" xr:uid="{00000000-0005-0000-0000-0000B6510000}"/>
    <cellStyle name="Normal 8 4 2 5" xfId="16874" xr:uid="{00000000-0005-0000-0000-0000B7510000}"/>
    <cellStyle name="Normal 8 4 2 5 2" xfId="16875" xr:uid="{00000000-0005-0000-0000-0000B8510000}"/>
    <cellStyle name="Normal 8 4 2 5 3" xfId="23641" xr:uid="{00000000-0005-0000-0000-0000B9510000}"/>
    <cellStyle name="Normal 8 4 2 6" xfId="16876" xr:uid="{00000000-0005-0000-0000-0000BA510000}"/>
    <cellStyle name="Normal 8 4 2 6 2" xfId="23642" xr:uid="{00000000-0005-0000-0000-0000BB510000}"/>
    <cellStyle name="Normal 8 4 2 7" xfId="16877" xr:uid="{00000000-0005-0000-0000-0000BC510000}"/>
    <cellStyle name="Normal 8 4 2 7 2" xfId="23643" xr:uid="{00000000-0005-0000-0000-0000BD510000}"/>
    <cellStyle name="Normal 8 4 2 8" xfId="23635" xr:uid="{00000000-0005-0000-0000-0000BE510000}"/>
    <cellStyle name="Normal 8 4 3" xfId="16878" xr:uid="{00000000-0005-0000-0000-0000BF510000}"/>
    <cellStyle name="Normal 8 4 3 2" xfId="16879" xr:uid="{00000000-0005-0000-0000-0000C0510000}"/>
    <cellStyle name="Normal 8 4 3 2 2" xfId="23645" xr:uid="{00000000-0005-0000-0000-0000C1510000}"/>
    <cellStyle name="Normal 8 4 3 3" xfId="16880" xr:uid="{00000000-0005-0000-0000-0000C2510000}"/>
    <cellStyle name="Normal 8 4 3 3 2" xfId="23646" xr:uid="{00000000-0005-0000-0000-0000C3510000}"/>
    <cellStyle name="Normal 8 4 3 4" xfId="16881" xr:uid="{00000000-0005-0000-0000-0000C4510000}"/>
    <cellStyle name="Normal 8 4 3 4 2" xfId="23647" xr:uid="{00000000-0005-0000-0000-0000C5510000}"/>
    <cellStyle name="Normal 8 4 3 5" xfId="23644" xr:uid="{00000000-0005-0000-0000-0000C6510000}"/>
    <cellStyle name="Normal 8 4 4" xfId="16882" xr:uid="{00000000-0005-0000-0000-0000C7510000}"/>
    <cellStyle name="Normal 8 4 4 2" xfId="16883" xr:uid="{00000000-0005-0000-0000-0000C8510000}"/>
    <cellStyle name="Normal 8 4 4 2 2" xfId="23649" xr:uid="{00000000-0005-0000-0000-0000C9510000}"/>
    <cellStyle name="Normal 8 4 4 3" xfId="16884" xr:uid="{00000000-0005-0000-0000-0000CA510000}"/>
    <cellStyle name="Normal 8 4 4 3 2" xfId="23650" xr:uid="{00000000-0005-0000-0000-0000CB510000}"/>
    <cellStyle name="Normal 8 4 4 4" xfId="23648" xr:uid="{00000000-0005-0000-0000-0000CC510000}"/>
    <cellStyle name="Normal 8 4 5" xfId="16885" xr:uid="{00000000-0005-0000-0000-0000CD510000}"/>
    <cellStyle name="Normal 8 4 5 2" xfId="16886" xr:uid="{00000000-0005-0000-0000-0000CE510000}"/>
    <cellStyle name="Normal 8 4 5 3" xfId="23651" xr:uid="{00000000-0005-0000-0000-0000CF510000}"/>
    <cellStyle name="Normal 8 4 6" xfId="16887" xr:uid="{00000000-0005-0000-0000-0000D0510000}"/>
    <cellStyle name="Normal 8 4 6 2" xfId="16888" xr:uid="{00000000-0005-0000-0000-0000D1510000}"/>
    <cellStyle name="Normal 8 4 6 3" xfId="23652" xr:uid="{00000000-0005-0000-0000-0000D2510000}"/>
    <cellStyle name="Normal 8 4 7" xfId="16889" xr:uid="{00000000-0005-0000-0000-0000D3510000}"/>
    <cellStyle name="Normal 8 4 7 2" xfId="23653" xr:uid="{00000000-0005-0000-0000-0000D4510000}"/>
    <cellStyle name="Normal 8 4 8" xfId="16890" xr:uid="{00000000-0005-0000-0000-0000D5510000}"/>
    <cellStyle name="Normal 8 4 8 2" xfId="23654" xr:uid="{00000000-0005-0000-0000-0000D6510000}"/>
    <cellStyle name="Normal 8 4 9" xfId="23634" xr:uid="{00000000-0005-0000-0000-0000D7510000}"/>
    <cellStyle name="Normal 8 5" xfId="16891" xr:uid="{00000000-0005-0000-0000-0000D8510000}"/>
    <cellStyle name="Normal 8 5 2" xfId="16892" xr:uid="{00000000-0005-0000-0000-0000D9510000}"/>
    <cellStyle name="Normal 8 5 2 2" xfId="16893" xr:uid="{00000000-0005-0000-0000-0000DA510000}"/>
    <cellStyle name="Normal 8 5 2 2 2" xfId="23657" xr:uid="{00000000-0005-0000-0000-0000DB510000}"/>
    <cellStyle name="Normal 8 5 2 3" xfId="16894" xr:uid="{00000000-0005-0000-0000-0000DC510000}"/>
    <cellStyle name="Normal 8 5 2 3 2" xfId="23658" xr:uid="{00000000-0005-0000-0000-0000DD510000}"/>
    <cellStyle name="Normal 8 5 2 4" xfId="16895" xr:uid="{00000000-0005-0000-0000-0000DE510000}"/>
    <cellStyle name="Normal 8 5 2 4 2" xfId="23659" xr:uid="{00000000-0005-0000-0000-0000DF510000}"/>
    <cellStyle name="Normal 8 5 2 5" xfId="16896" xr:uid="{00000000-0005-0000-0000-0000E0510000}"/>
    <cellStyle name="Normal 8 5 2 5 2" xfId="23660" xr:uid="{00000000-0005-0000-0000-0000E1510000}"/>
    <cellStyle name="Normal 8 5 2 6" xfId="23656" xr:uid="{00000000-0005-0000-0000-0000E2510000}"/>
    <cellStyle name="Normal 8 5 3" xfId="16897" xr:uid="{00000000-0005-0000-0000-0000E3510000}"/>
    <cellStyle name="Normal 8 5 3 2" xfId="16898" xr:uid="{00000000-0005-0000-0000-0000E4510000}"/>
    <cellStyle name="Normal 8 5 3 2 2" xfId="23662" xr:uid="{00000000-0005-0000-0000-0000E5510000}"/>
    <cellStyle name="Normal 8 5 3 3" xfId="16899" xr:uid="{00000000-0005-0000-0000-0000E6510000}"/>
    <cellStyle name="Normal 8 5 3 3 2" xfId="23663" xr:uid="{00000000-0005-0000-0000-0000E7510000}"/>
    <cellStyle name="Normal 8 5 3 4" xfId="16900" xr:uid="{00000000-0005-0000-0000-0000E8510000}"/>
    <cellStyle name="Normal 8 5 3 4 2" xfId="23664" xr:uid="{00000000-0005-0000-0000-0000E9510000}"/>
    <cellStyle name="Normal 8 5 3 5" xfId="23661" xr:uid="{00000000-0005-0000-0000-0000EA510000}"/>
    <cellStyle name="Normal 8 5 4" xfId="16901" xr:uid="{00000000-0005-0000-0000-0000EB510000}"/>
    <cellStyle name="Normal 8 5 4 2" xfId="16902" xr:uid="{00000000-0005-0000-0000-0000EC510000}"/>
    <cellStyle name="Normal 8 5 4 2 2" xfId="23666" xr:uid="{00000000-0005-0000-0000-0000ED510000}"/>
    <cellStyle name="Normal 8 5 4 3" xfId="16903" xr:uid="{00000000-0005-0000-0000-0000EE510000}"/>
    <cellStyle name="Normal 8 5 4 3 2" xfId="23667" xr:uid="{00000000-0005-0000-0000-0000EF510000}"/>
    <cellStyle name="Normal 8 5 4 4" xfId="16904" xr:uid="{00000000-0005-0000-0000-0000F0510000}"/>
    <cellStyle name="Normal 8 5 4 5" xfId="23665" xr:uid="{00000000-0005-0000-0000-0000F1510000}"/>
    <cellStyle name="Normal 8 5 5" xfId="16905" xr:uid="{00000000-0005-0000-0000-0000F2510000}"/>
    <cellStyle name="Normal 8 5 5 2" xfId="16906" xr:uid="{00000000-0005-0000-0000-0000F3510000}"/>
    <cellStyle name="Normal 8 5 5 3" xfId="23668" xr:uid="{00000000-0005-0000-0000-0000F4510000}"/>
    <cellStyle name="Normal 8 5 6" xfId="16907" xr:uid="{00000000-0005-0000-0000-0000F5510000}"/>
    <cellStyle name="Normal 8 5 6 2" xfId="23669" xr:uid="{00000000-0005-0000-0000-0000F6510000}"/>
    <cellStyle name="Normal 8 5 7" xfId="23655" xr:uid="{00000000-0005-0000-0000-0000F7510000}"/>
    <cellStyle name="Normal 8 6" xfId="16908" xr:uid="{00000000-0005-0000-0000-0000F8510000}"/>
    <cellStyle name="Normal 8 6 2" xfId="16909" xr:uid="{00000000-0005-0000-0000-0000F9510000}"/>
    <cellStyle name="Normal 8 6 2 2" xfId="16910" xr:uid="{00000000-0005-0000-0000-0000FA510000}"/>
    <cellStyle name="Normal 8 6 2 2 2" xfId="16911" xr:uid="{00000000-0005-0000-0000-0000FB510000}"/>
    <cellStyle name="Normal 8 6 2 2 3" xfId="16912" xr:uid="{00000000-0005-0000-0000-0000FC510000}"/>
    <cellStyle name="Normal 8 6 2 2 4" xfId="16913" xr:uid="{00000000-0005-0000-0000-0000FD510000}"/>
    <cellStyle name="Normal 8 6 2 2 5" xfId="23672" xr:uid="{00000000-0005-0000-0000-0000FE510000}"/>
    <cellStyle name="Normal 8 6 2 3" xfId="16914" xr:uid="{00000000-0005-0000-0000-0000FF510000}"/>
    <cellStyle name="Normal 8 6 2 3 2" xfId="16915" xr:uid="{00000000-0005-0000-0000-000000520000}"/>
    <cellStyle name="Normal 8 6 2 3 3" xfId="23673" xr:uid="{00000000-0005-0000-0000-000001520000}"/>
    <cellStyle name="Normal 8 6 2 4" xfId="16916" xr:uid="{00000000-0005-0000-0000-000002520000}"/>
    <cellStyle name="Normal 8 6 2 4 2" xfId="16917" xr:uid="{00000000-0005-0000-0000-000003520000}"/>
    <cellStyle name="Normal 8 6 2 4 3" xfId="23674" xr:uid="{00000000-0005-0000-0000-000004520000}"/>
    <cellStyle name="Normal 8 6 2 5" xfId="16918" xr:uid="{00000000-0005-0000-0000-000005520000}"/>
    <cellStyle name="Normal 8 6 2 5 2" xfId="23675" xr:uid="{00000000-0005-0000-0000-000006520000}"/>
    <cellStyle name="Normal 8 6 2 6" xfId="16919" xr:uid="{00000000-0005-0000-0000-000007520000}"/>
    <cellStyle name="Normal 8 6 2 6 2" xfId="23676" xr:uid="{00000000-0005-0000-0000-000008520000}"/>
    <cellStyle name="Normal 8 6 2 7" xfId="16920" xr:uid="{00000000-0005-0000-0000-000009520000}"/>
    <cellStyle name="Normal 8 6 2 7 2" xfId="23677" xr:uid="{00000000-0005-0000-0000-00000A520000}"/>
    <cellStyle name="Normal 8 6 2 8" xfId="16921" xr:uid="{00000000-0005-0000-0000-00000B520000}"/>
    <cellStyle name="Normal 8 6 2 9" xfId="23671" xr:uid="{00000000-0005-0000-0000-00000C520000}"/>
    <cellStyle name="Normal 8 6 3" xfId="16922" xr:uid="{00000000-0005-0000-0000-00000D520000}"/>
    <cellStyle name="Normal 8 6 3 2" xfId="16923" xr:uid="{00000000-0005-0000-0000-00000E520000}"/>
    <cellStyle name="Normal 8 6 3 2 2" xfId="23679" xr:uid="{00000000-0005-0000-0000-00000F520000}"/>
    <cellStyle name="Normal 8 6 3 3" xfId="23678" xr:uid="{00000000-0005-0000-0000-000010520000}"/>
    <cellStyle name="Normal 8 6 4" xfId="16924" xr:uid="{00000000-0005-0000-0000-000011520000}"/>
    <cellStyle name="Normal 8 6 4 2" xfId="16925" xr:uid="{00000000-0005-0000-0000-000012520000}"/>
    <cellStyle name="Normal 8 6 4 2 2" xfId="23681" xr:uid="{00000000-0005-0000-0000-000013520000}"/>
    <cellStyle name="Normal 8 6 4 3" xfId="23680" xr:uid="{00000000-0005-0000-0000-000014520000}"/>
    <cellStyle name="Normal 8 6 5" xfId="16926" xr:uid="{00000000-0005-0000-0000-000015520000}"/>
    <cellStyle name="Normal 8 6 5 2" xfId="23682" xr:uid="{00000000-0005-0000-0000-000016520000}"/>
    <cellStyle name="Normal 8 6 6" xfId="16927" xr:uid="{00000000-0005-0000-0000-000017520000}"/>
    <cellStyle name="Normal 8 6 7" xfId="23670" xr:uid="{00000000-0005-0000-0000-000018520000}"/>
    <cellStyle name="Normal 8 7" xfId="16928" xr:uid="{00000000-0005-0000-0000-000019520000}"/>
    <cellStyle name="Normal 8 7 2" xfId="16929" xr:uid="{00000000-0005-0000-0000-00001A520000}"/>
    <cellStyle name="Normal 8 7 2 2" xfId="16930" xr:uid="{00000000-0005-0000-0000-00001B520000}"/>
    <cellStyle name="Normal 8 7 2 2 2" xfId="23685" xr:uid="{00000000-0005-0000-0000-00001C520000}"/>
    <cellStyle name="Normal 8 7 2 3" xfId="16931" xr:uid="{00000000-0005-0000-0000-00001D520000}"/>
    <cellStyle name="Normal 8 7 2 3 2" xfId="23686" xr:uid="{00000000-0005-0000-0000-00001E520000}"/>
    <cellStyle name="Normal 8 7 2 4" xfId="16932" xr:uid="{00000000-0005-0000-0000-00001F520000}"/>
    <cellStyle name="Normal 8 7 2 4 2" xfId="23687" xr:uid="{00000000-0005-0000-0000-000020520000}"/>
    <cellStyle name="Normal 8 7 2 5" xfId="16933" xr:uid="{00000000-0005-0000-0000-000021520000}"/>
    <cellStyle name="Normal 8 7 2 5 2" xfId="23688" xr:uid="{00000000-0005-0000-0000-000022520000}"/>
    <cellStyle name="Normal 8 7 2 6" xfId="23684" xr:uid="{00000000-0005-0000-0000-000023520000}"/>
    <cellStyle name="Normal 8 7 3" xfId="16934" xr:uid="{00000000-0005-0000-0000-000024520000}"/>
    <cellStyle name="Normal 8 7 3 2" xfId="16935" xr:uid="{00000000-0005-0000-0000-000025520000}"/>
    <cellStyle name="Normal 8 7 3 2 2" xfId="23690" xr:uid="{00000000-0005-0000-0000-000026520000}"/>
    <cellStyle name="Normal 8 7 3 3" xfId="23689" xr:uid="{00000000-0005-0000-0000-000027520000}"/>
    <cellStyle name="Normal 8 7 4" xfId="16936" xr:uid="{00000000-0005-0000-0000-000028520000}"/>
    <cellStyle name="Normal 8 7 4 2" xfId="16937" xr:uid="{00000000-0005-0000-0000-000029520000}"/>
    <cellStyle name="Normal 8 7 4 2 2" xfId="23692" xr:uid="{00000000-0005-0000-0000-00002A520000}"/>
    <cellStyle name="Normal 8 7 4 3" xfId="23691" xr:uid="{00000000-0005-0000-0000-00002B520000}"/>
    <cellStyle name="Normal 8 7 5" xfId="16938" xr:uid="{00000000-0005-0000-0000-00002C520000}"/>
    <cellStyle name="Normal 8 7 5 2" xfId="23693" xr:uid="{00000000-0005-0000-0000-00002D520000}"/>
    <cellStyle name="Normal 8 7 6" xfId="16939" xr:uid="{00000000-0005-0000-0000-00002E520000}"/>
    <cellStyle name="Normal 8 7 6 2" xfId="23694" xr:uid="{00000000-0005-0000-0000-00002F520000}"/>
    <cellStyle name="Normal 8 7 7" xfId="16940" xr:uid="{00000000-0005-0000-0000-000030520000}"/>
    <cellStyle name="Normal 8 7 8" xfId="23683" xr:uid="{00000000-0005-0000-0000-000031520000}"/>
    <cellStyle name="Normal 8 8" xfId="16941" xr:uid="{00000000-0005-0000-0000-000032520000}"/>
    <cellStyle name="Normal 8 8 2" xfId="16942" xr:uid="{00000000-0005-0000-0000-000033520000}"/>
    <cellStyle name="Normal 8 8 2 2" xfId="16943" xr:uid="{00000000-0005-0000-0000-000034520000}"/>
    <cellStyle name="Normal 8 8 2 2 2" xfId="23697" xr:uid="{00000000-0005-0000-0000-000035520000}"/>
    <cellStyle name="Normal 8 8 2 3" xfId="23696" xr:uid="{00000000-0005-0000-0000-000036520000}"/>
    <cellStyle name="Normal 8 8 3" xfId="16944" xr:uid="{00000000-0005-0000-0000-000037520000}"/>
    <cellStyle name="Normal 8 8 3 2" xfId="16945" xr:uid="{00000000-0005-0000-0000-000038520000}"/>
    <cellStyle name="Normal 8 8 3 2 2" xfId="23699" xr:uid="{00000000-0005-0000-0000-000039520000}"/>
    <cellStyle name="Normal 8 8 3 3" xfId="23698" xr:uid="{00000000-0005-0000-0000-00003A520000}"/>
    <cellStyle name="Normal 8 8 4" xfId="16946" xr:uid="{00000000-0005-0000-0000-00003B520000}"/>
    <cellStyle name="Normal 8 8 4 2" xfId="16947" xr:uid="{00000000-0005-0000-0000-00003C520000}"/>
    <cellStyle name="Normal 8 8 4 2 2" xfId="23701" xr:uid="{00000000-0005-0000-0000-00003D520000}"/>
    <cellStyle name="Normal 8 8 4 3" xfId="23700" xr:uid="{00000000-0005-0000-0000-00003E520000}"/>
    <cellStyle name="Normal 8 8 5" xfId="16948" xr:uid="{00000000-0005-0000-0000-00003F520000}"/>
    <cellStyle name="Normal 8 8 5 2" xfId="23702" xr:uid="{00000000-0005-0000-0000-000040520000}"/>
    <cellStyle name="Normal 8 8 6" xfId="16949" xr:uid="{00000000-0005-0000-0000-000041520000}"/>
    <cellStyle name="Normal 8 8 6 2" xfId="23703" xr:uid="{00000000-0005-0000-0000-000042520000}"/>
    <cellStyle name="Normal 8 8 7" xfId="16950" xr:uid="{00000000-0005-0000-0000-000043520000}"/>
    <cellStyle name="Normal 8 8 8" xfId="23695" xr:uid="{00000000-0005-0000-0000-000044520000}"/>
    <cellStyle name="Normal 8 9" xfId="16951" xr:uid="{00000000-0005-0000-0000-000045520000}"/>
    <cellStyle name="Normal 8 9 2" xfId="16952" xr:uid="{00000000-0005-0000-0000-000046520000}"/>
    <cellStyle name="Normal 8 9 2 2" xfId="16953" xr:uid="{00000000-0005-0000-0000-000047520000}"/>
    <cellStyle name="Normal 8 9 2 2 2" xfId="23706" xr:uid="{00000000-0005-0000-0000-000048520000}"/>
    <cellStyle name="Normal 8 9 2 3" xfId="23705" xr:uid="{00000000-0005-0000-0000-000049520000}"/>
    <cellStyle name="Normal 8 9 3" xfId="16954" xr:uid="{00000000-0005-0000-0000-00004A520000}"/>
    <cellStyle name="Normal 8 9 3 2" xfId="16955" xr:uid="{00000000-0005-0000-0000-00004B520000}"/>
    <cellStyle name="Normal 8 9 3 2 2" xfId="23708" xr:uid="{00000000-0005-0000-0000-00004C520000}"/>
    <cellStyle name="Normal 8 9 3 3" xfId="23707" xr:uid="{00000000-0005-0000-0000-00004D520000}"/>
    <cellStyle name="Normal 8 9 4" xfId="16956" xr:uid="{00000000-0005-0000-0000-00004E520000}"/>
    <cellStyle name="Normal 8 9 4 2" xfId="16957" xr:uid="{00000000-0005-0000-0000-00004F520000}"/>
    <cellStyle name="Normal 8 9 4 2 2" xfId="23710" xr:uid="{00000000-0005-0000-0000-000050520000}"/>
    <cellStyle name="Normal 8 9 4 3" xfId="23709" xr:uid="{00000000-0005-0000-0000-000051520000}"/>
    <cellStyle name="Normal 8 9 5" xfId="16958" xr:uid="{00000000-0005-0000-0000-000052520000}"/>
    <cellStyle name="Normal 8 9 5 2" xfId="23711" xr:uid="{00000000-0005-0000-0000-000053520000}"/>
    <cellStyle name="Normal 8 9 6" xfId="16959" xr:uid="{00000000-0005-0000-0000-000054520000}"/>
    <cellStyle name="Normal 8 9 6 2" xfId="23712" xr:uid="{00000000-0005-0000-0000-000055520000}"/>
    <cellStyle name="Normal 8 9 7" xfId="16960" xr:uid="{00000000-0005-0000-0000-000056520000}"/>
    <cellStyle name="Normal 8 9 8" xfId="23704" xr:uid="{00000000-0005-0000-0000-000057520000}"/>
    <cellStyle name="Normal 8_EBT" xfId="25611" xr:uid="{00000000-0005-0000-0000-000058520000}"/>
    <cellStyle name="Normal 80" xfId="16961" xr:uid="{00000000-0005-0000-0000-000059520000}"/>
    <cellStyle name="Normal 80 2" xfId="16962" xr:uid="{00000000-0005-0000-0000-00005A520000}"/>
    <cellStyle name="Normal 80 2 2" xfId="23713" xr:uid="{00000000-0005-0000-0000-00005B520000}"/>
    <cellStyle name="Normal 80 3" xfId="16963" xr:uid="{00000000-0005-0000-0000-00005C520000}"/>
    <cellStyle name="Normal 80 3 2" xfId="23714" xr:uid="{00000000-0005-0000-0000-00005D520000}"/>
    <cellStyle name="Normal 81" xfId="16964" xr:uid="{00000000-0005-0000-0000-00005E520000}"/>
    <cellStyle name="Normal 81 2" xfId="16965" xr:uid="{00000000-0005-0000-0000-00005F520000}"/>
    <cellStyle name="Normal 81 2 2" xfId="23715" xr:uid="{00000000-0005-0000-0000-000060520000}"/>
    <cellStyle name="Normal 81 3" xfId="16966" xr:uid="{00000000-0005-0000-0000-000061520000}"/>
    <cellStyle name="Normal 81 3 2" xfId="23716" xr:uid="{00000000-0005-0000-0000-000062520000}"/>
    <cellStyle name="Normal 82" xfId="16967" xr:uid="{00000000-0005-0000-0000-000063520000}"/>
    <cellStyle name="Normal 82 2" xfId="16968" xr:uid="{00000000-0005-0000-0000-000064520000}"/>
    <cellStyle name="Normal 82 2 2" xfId="23717" xr:uid="{00000000-0005-0000-0000-000065520000}"/>
    <cellStyle name="Normal 82 3" xfId="16969" xr:uid="{00000000-0005-0000-0000-000066520000}"/>
    <cellStyle name="Normal 82 3 2" xfId="23718" xr:uid="{00000000-0005-0000-0000-000067520000}"/>
    <cellStyle name="Normal 83" xfId="16970" xr:uid="{00000000-0005-0000-0000-000068520000}"/>
    <cellStyle name="Normal 83 2" xfId="16971" xr:uid="{00000000-0005-0000-0000-000069520000}"/>
    <cellStyle name="Normal 83 2 2" xfId="23719" xr:uid="{00000000-0005-0000-0000-00006A520000}"/>
    <cellStyle name="Normal 83 3" xfId="16972" xr:uid="{00000000-0005-0000-0000-00006B520000}"/>
    <cellStyle name="Normal 83 3 2" xfId="23720" xr:uid="{00000000-0005-0000-0000-00006C520000}"/>
    <cellStyle name="Normal 84" xfId="16973" xr:uid="{00000000-0005-0000-0000-00006D520000}"/>
    <cellStyle name="Normal 84 2" xfId="16974" xr:uid="{00000000-0005-0000-0000-00006E520000}"/>
    <cellStyle name="Normal 84 2 2" xfId="23721" xr:uid="{00000000-0005-0000-0000-00006F520000}"/>
    <cellStyle name="Normal 84 3" xfId="16975" xr:uid="{00000000-0005-0000-0000-000070520000}"/>
    <cellStyle name="Normal 84 3 2" xfId="23722" xr:uid="{00000000-0005-0000-0000-000071520000}"/>
    <cellStyle name="Normal 85" xfId="16976" xr:uid="{00000000-0005-0000-0000-000072520000}"/>
    <cellStyle name="Normal 85 2" xfId="16977" xr:uid="{00000000-0005-0000-0000-000073520000}"/>
    <cellStyle name="Normal 85 2 2" xfId="23723" xr:uid="{00000000-0005-0000-0000-000074520000}"/>
    <cellStyle name="Normal 85 3" xfId="16978" xr:uid="{00000000-0005-0000-0000-000075520000}"/>
    <cellStyle name="Normal 85 3 2" xfId="23724" xr:uid="{00000000-0005-0000-0000-000076520000}"/>
    <cellStyle name="Normal 86" xfId="16979" xr:uid="{00000000-0005-0000-0000-000077520000}"/>
    <cellStyle name="Normal 86 2" xfId="16980" xr:uid="{00000000-0005-0000-0000-000078520000}"/>
    <cellStyle name="Normal 86 2 2" xfId="23725" xr:uid="{00000000-0005-0000-0000-000079520000}"/>
    <cellStyle name="Normal 86 3" xfId="16981" xr:uid="{00000000-0005-0000-0000-00007A520000}"/>
    <cellStyle name="Normal 86 3 2" xfId="23726" xr:uid="{00000000-0005-0000-0000-00007B520000}"/>
    <cellStyle name="Normal 87" xfId="16982" xr:uid="{00000000-0005-0000-0000-00007C520000}"/>
    <cellStyle name="Normal 87 2" xfId="16983" xr:uid="{00000000-0005-0000-0000-00007D520000}"/>
    <cellStyle name="Normal 87 2 2" xfId="23727" xr:uid="{00000000-0005-0000-0000-00007E520000}"/>
    <cellStyle name="Normal 87 3" xfId="16984" xr:uid="{00000000-0005-0000-0000-00007F520000}"/>
    <cellStyle name="Normal 87 3 2" xfId="23728" xr:uid="{00000000-0005-0000-0000-000080520000}"/>
    <cellStyle name="Normal 88" xfId="16985" xr:uid="{00000000-0005-0000-0000-000081520000}"/>
    <cellStyle name="Normal 88 2" xfId="16986" xr:uid="{00000000-0005-0000-0000-000082520000}"/>
    <cellStyle name="Normal 88 2 2" xfId="23729" xr:uid="{00000000-0005-0000-0000-000083520000}"/>
    <cellStyle name="Normal 88 3" xfId="16987" xr:uid="{00000000-0005-0000-0000-000084520000}"/>
    <cellStyle name="Normal 88 3 2" xfId="23730" xr:uid="{00000000-0005-0000-0000-000085520000}"/>
    <cellStyle name="Normal 89" xfId="16988" xr:uid="{00000000-0005-0000-0000-000086520000}"/>
    <cellStyle name="Normal 89 2" xfId="16989" xr:uid="{00000000-0005-0000-0000-000087520000}"/>
    <cellStyle name="Normal 89 2 2" xfId="23731" xr:uid="{00000000-0005-0000-0000-000088520000}"/>
    <cellStyle name="Normal 89 3" xfId="16990" xr:uid="{00000000-0005-0000-0000-000089520000}"/>
    <cellStyle name="Normal 89 3 2" xfId="23732" xr:uid="{00000000-0005-0000-0000-00008A520000}"/>
    <cellStyle name="Normal 9" xfId="16991" xr:uid="{00000000-0005-0000-0000-00008B520000}"/>
    <cellStyle name="Normal 9 10" xfId="16992" xr:uid="{00000000-0005-0000-0000-00008C520000}"/>
    <cellStyle name="Normal 9 10 2" xfId="16993" xr:uid="{00000000-0005-0000-0000-00008D520000}"/>
    <cellStyle name="Normal 9 10 2 2" xfId="23734" xr:uid="{00000000-0005-0000-0000-00008E520000}"/>
    <cellStyle name="Normal 9 10 3" xfId="16994" xr:uid="{00000000-0005-0000-0000-00008F520000}"/>
    <cellStyle name="Normal 9 10 3 2" xfId="23735" xr:uid="{00000000-0005-0000-0000-000090520000}"/>
    <cellStyle name="Normal 9 10 4" xfId="16995" xr:uid="{00000000-0005-0000-0000-000091520000}"/>
    <cellStyle name="Normal 9 10 4 2" xfId="23736" xr:uid="{00000000-0005-0000-0000-000092520000}"/>
    <cellStyle name="Normal 9 10 5" xfId="16996" xr:uid="{00000000-0005-0000-0000-000093520000}"/>
    <cellStyle name="Normal 9 10 5 2" xfId="23737" xr:uid="{00000000-0005-0000-0000-000094520000}"/>
    <cellStyle name="Normal 9 10 6" xfId="16997" xr:uid="{00000000-0005-0000-0000-000095520000}"/>
    <cellStyle name="Normal 9 10 7" xfId="23733" xr:uid="{00000000-0005-0000-0000-000096520000}"/>
    <cellStyle name="Normal 9 11" xfId="16998" xr:uid="{00000000-0005-0000-0000-000097520000}"/>
    <cellStyle name="Normal 9 11 2" xfId="16999" xr:uid="{00000000-0005-0000-0000-000098520000}"/>
    <cellStyle name="Normal 9 11 2 2" xfId="23739" xr:uid="{00000000-0005-0000-0000-000099520000}"/>
    <cellStyle name="Normal 9 11 3" xfId="17000" xr:uid="{00000000-0005-0000-0000-00009A520000}"/>
    <cellStyle name="Normal 9 11 3 2" xfId="23740" xr:uid="{00000000-0005-0000-0000-00009B520000}"/>
    <cellStyle name="Normal 9 11 4" xfId="17001" xr:uid="{00000000-0005-0000-0000-00009C520000}"/>
    <cellStyle name="Normal 9 11 4 2" xfId="23741" xr:uid="{00000000-0005-0000-0000-00009D520000}"/>
    <cellStyle name="Normal 9 11 5" xfId="17002" xr:uid="{00000000-0005-0000-0000-00009E520000}"/>
    <cellStyle name="Normal 9 11 5 2" xfId="23742" xr:uid="{00000000-0005-0000-0000-00009F520000}"/>
    <cellStyle name="Normal 9 11 6" xfId="23738" xr:uid="{00000000-0005-0000-0000-0000A0520000}"/>
    <cellStyle name="Normal 9 12" xfId="17003" xr:uid="{00000000-0005-0000-0000-0000A1520000}"/>
    <cellStyle name="Normal 9 12 2" xfId="17004" xr:uid="{00000000-0005-0000-0000-0000A2520000}"/>
    <cellStyle name="Normal 9 12 2 2" xfId="23744" xr:uid="{00000000-0005-0000-0000-0000A3520000}"/>
    <cellStyle name="Normal 9 12 3" xfId="17005" xr:uid="{00000000-0005-0000-0000-0000A4520000}"/>
    <cellStyle name="Normal 9 12 3 2" xfId="23745" xr:uid="{00000000-0005-0000-0000-0000A5520000}"/>
    <cellStyle name="Normal 9 12 4" xfId="17006" xr:uid="{00000000-0005-0000-0000-0000A6520000}"/>
    <cellStyle name="Normal 9 12 4 2" xfId="23746" xr:uid="{00000000-0005-0000-0000-0000A7520000}"/>
    <cellStyle name="Normal 9 12 5" xfId="23743" xr:uid="{00000000-0005-0000-0000-0000A8520000}"/>
    <cellStyle name="Normal 9 13" xfId="17007" xr:uid="{00000000-0005-0000-0000-0000A9520000}"/>
    <cellStyle name="Normal 9 13 2" xfId="17008" xr:uid="{00000000-0005-0000-0000-0000AA520000}"/>
    <cellStyle name="Normal 9 13 2 2" xfId="23748" xr:uid="{00000000-0005-0000-0000-0000AB520000}"/>
    <cellStyle name="Normal 9 13 3" xfId="17009" xr:uid="{00000000-0005-0000-0000-0000AC520000}"/>
    <cellStyle name="Normal 9 13 3 2" xfId="23749" xr:uid="{00000000-0005-0000-0000-0000AD520000}"/>
    <cellStyle name="Normal 9 13 4" xfId="17010" xr:uid="{00000000-0005-0000-0000-0000AE520000}"/>
    <cellStyle name="Normal 9 13 4 2" xfId="23750" xr:uid="{00000000-0005-0000-0000-0000AF520000}"/>
    <cellStyle name="Normal 9 13 5" xfId="23747" xr:uid="{00000000-0005-0000-0000-0000B0520000}"/>
    <cellStyle name="Normal 9 14" xfId="17011" xr:uid="{00000000-0005-0000-0000-0000B1520000}"/>
    <cellStyle name="Normal 9 14 2" xfId="17012" xr:uid="{00000000-0005-0000-0000-0000B2520000}"/>
    <cellStyle name="Normal 9 14 2 2" xfId="23752" xr:uid="{00000000-0005-0000-0000-0000B3520000}"/>
    <cellStyle name="Normal 9 14 3" xfId="17013" xr:uid="{00000000-0005-0000-0000-0000B4520000}"/>
    <cellStyle name="Normal 9 14 3 2" xfId="23753" xr:uid="{00000000-0005-0000-0000-0000B5520000}"/>
    <cellStyle name="Normal 9 14 4" xfId="17014" xr:uid="{00000000-0005-0000-0000-0000B6520000}"/>
    <cellStyle name="Normal 9 14 4 2" xfId="23754" xr:uid="{00000000-0005-0000-0000-0000B7520000}"/>
    <cellStyle name="Normal 9 14 5" xfId="23751" xr:uid="{00000000-0005-0000-0000-0000B8520000}"/>
    <cellStyle name="Normal 9 15" xfId="17015" xr:uid="{00000000-0005-0000-0000-0000B9520000}"/>
    <cellStyle name="Normal 9 15 2" xfId="17016" xr:uid="{00000000-0005-0000-0000-0000BA520000}"/>
    <cellStyle name="Normal 9 15 2 2" xfId="23756" xr:uid="{00000000-0005-0000-0000-0000BB520000}"/>
    <cellStyle name="Normal 9 15 3" xfId="17017" xr:uid="{00000000-0005-0000-0000-0000BC520000}"/>
    <cellStyle name="Normal 9 15 3 2" xfId="23757" xr:uid="{00000000-0005-0000-0000-0000BD520000}"/>
    <cellStyle name="Normal 9 15 4" xfId="17018" xr:uid="{00000000-0005-0000-0000-0000BE520000}"/>
    <cellStyle name="Normal 9 15 4 2" xfId="23758" xr:uid="{00000000-0005-0000-0000-0000BF520000}"/>
    <cellStyle name="Normal 9 15 5" xfId="23755" xr:uid="{00000000-0005-0000-0000-0000C0520000}"/>
    <cellStyle name="Normal 9 16" xfId="17019" xr:uid="{00000000-0005-0000-0000-0000C1520000}"/>
    <cellStyle name="Normal 9 16 2" xfId="17020" xr:uid="{00000000-0005-0000-0000-0000C2520000}"/>
    <cellStyle name="Normal 9 16 2 2" xfId="23760" xr:uid="{00000000-0005-0000-0000-0000C3520000}"/>
    <cellStyle name="Normal 9 16 3" xfId="17021" xr:uid="{00000000-0005-0000-0000-0000C4520000}"/>
    <cellStyle name="Normal 9 16 3 2" xfId="23761" xr:uid="{00000000-0005-0000-0000-0000C5520000}"/>
    <cellStyle name="Normal 9 16 4" xfId="17022" xr:uid="{00000000-0005-0000-0000-0000C6520000}"/>
    <cellStyle name="Normal 9 16 4 2" xfId="23762" xr:uid="{00000000-0005-0000-0000-0000C7520000}"/>
    <cellStyle name="Normal 9 16 5" xfId="23759" xr:uid="{00000000-0005-0000-0000-0000C8520000}"/>
    <cellStyle name="Normal 9 17" xfId="17023" xr:uid="{00000000-0005-0000-0000-0000C9520000}"/>
    <cellStyle name="Normal 9 17 2" xfId="17024" xr:uid="{00000000-0005-0000-0000-0000CA520000}"/>
    <cellStyle name="Normal 9 17 2 2" xfId="23764" xr:uid="{00000000-0005-0000-0000-0000CB520000}"/>
    <cellStyle name="Normal 9 17 3" xfId="17025" xr:uid="{00000000-0005-0000-0000-0000CC520000}"/>
    <cellStyle name="Normal 9 17 3 2" xfId="23765" xr:uid="{00000000-0005-0000-0000-0000CD520000}"/>
    <cellStyle name="Normal 9 17 4" xfId="17026" xr:uid="{00000000-0005-0000-0000-0000CE520000}"/>
    <cellStyle name="Normal 9 17 4 2" xfId="23766" xr:uid="{00000000-0005-0000-0000-0000CF520000}"/>
    <cellStyle name="Normal 9 17 5" xfId="23763" xr:uid="{00000000-0005-0000-0000-0000D0520000}"/>
    <cellStyle name="Normal 9 18" xfId="17027" xr:uid="{00000000-0005-0000-0000-0000D1520000}"/>
    <cellStyle name="Normal 9 18 2" xfId="17028" xr:uid="{00000000-0005-0000-0000-0000D2520000}"/>
    <cellStyle name="Normal 9 18 2 2" xfId="17029" xr:uid="{00000000-0005-0000-0000-0000D3520000}"/>
    <cellStyle name="Normal 9 18 2 2 2" xfId="17030" xr:uid="{00000000-0005-0000-0000-0000D4520000}"/>
    <cellStyle name="Normal 9 18 2 2 2 2" xfId="23770" xr:uid="{00000000-0005-0000-0000-0000D5520000}"/>
    <cellStyle name="Normal 9 18 2 2 3" xfId="23769" xr:uid="{00000000-0005-0000-0000-0000D6520000}"/>
    <cellStyle name="Normal 9 18 2 3" xfId="17031" xr:uid="{00000000-0005-0000-0000-0000D7520000}"/>
    <cellStyle name="Normal 9 18 2 3 2" xfId="23771" xr:uid="{00000000-0005-0000-0000-0000D8520000}"/>
    <cellStyle name="Normal 9 18 2 4" xfId="23768" xr:uid="{00000000-0005-0000-0000-0000D9520000}"/>
    <cellStyle name="Normal 9 18 3" xfId="17032" xr:uid="{00000000-0005-0000-0000-0000DA520000}"/>
    <cellStyle name="Normal 9 18 3 2" xfId="17033" xr:uid="{00000000-0005-0000-0000-0000DB520000}"/>
    <cellStyle name="Normal 9 18 3 2 2" xfId="23773" xr:uid="{00000000-0005-0000-0000-0000DC520000}"/>
    <cellStyle name="Normal 9 18 3 3" xfId="23772" xr:uid="{00000000-0005-0000-0000-0000DD520000}"/>
    <cellStyle name="Normal 9 18 4" xfId="17034" xr:uid="{00000000-0005-0000-0000-0000DE520000}"/>
    <cellStyle name="Normal 9 18 4 2" xfId="23774" xr:uid="{00000000-0005-0000-0000-0000DF520000}"/>
    <cellStyle name="Normal 9 18 5" xfId="23767" xr:uid="{00000000-0005-0000-0000-0000E0520000}"/>
    <cellStyle name="Normal 9 19" xfId="17035" xr:uid="{00000000-0005-0000-0000-0000E1520000}"/>
    <cellStyle name="Normal 9 19 2" xfId="23775" xr:uid="{00000000-0005-0000-0000-0000E2520000}"/>
    <cellStyle name="Normal 9 2" xfId="17036" xr:uid="{00000000-0005-0000-0000-0000E3520000}"/>
    <cellStyle name="Normal 9 2 10" xfId="23776" xr:uid="{00000000-0005-0000-0000-0000E4520000}"/>
    <cellStyle name="Normal 9 2 2" xfId="17037" xr:uid="{00000000-0005-0000-0000-0000E5520000}"/>
    <cellStyle name="Normal 9 2 2 10" xfId="17038" xr:uid="{00000000-0005-0000-0000-0000E6520000}"/>
    <cellStyle name="Normal 9 2 2 10 2" xfId="23778" xr:uid="{00000000-0005-0000-0000-0000E7520000}"/>
    <cellStyle name="Normal 9 2 2 11" xfId="17039" xr:uid="{00000000-0005-0000-0000-0000E8520000}"/>
    <cellStyle name="Normal 9 2 2 11 2" xfId="23779" xr:uid="{00000000-0005-0000-0000-0000E9520000}"/>
    <cellStyle name="Normal 9 2 2 12" xfId="23777" xr:uid="{00000000-0005-0000-0000-0000EA520000}"/>
    <cellStyle name="Normal 9 2 2 2" xfId="17040" xr:uid="{00000000-0005-0000-0000-0000EB520000}"/>
    <cellStyle name="Normal 9 2 2 2 2" xfId="17041" xr:uid="{00000000-0005-0000-0000-0000EC520000}"/>
    <cellStyle name="Normal 9 2 2 2 2 2" xfId="17042" xr:uid="{00000000-0005-0000-0000-0000ED520000}"/>
    <cellStyle name="Normal 9 2 2 2 2 2 2" xfId="23782" xr:uid="{00000000-0005-0000-0000-0000EE520000}"/>
    <cellStyle name="Normal 9 2 2 2 2 3" xfId="17043" xr:uid="{00000000-0005-0000-0000-0000EF520000}"/>
    <cellStyle name="Normal 9 2 2 2 2 3 2" xfId="23783" xr:uid="{00000000-0005-0000-0000-0000F0520000}"/>
    <cellStyle name="Normal 9 2 2 2 2 4" xfId="17044" xr:uid="{00000000-0005-0000-0000-0000F1520000}"/>
    <cellStyle name="Normal 9 2 2 2 2 5" xfId="17045" xr:uid="{00000000-0005-0000-0000-0000F2520000}"/>
    <cellStyle name="Normal 9 2 2 2 2 6" xfId="23781" xr:uid="{00000000-0005-0000-0000-0000F3520000}"/>
    <cellStyle name="Normal 9 2 2 2 3" xfId="17046" xr:uid="{00000000-0005-0000-0000-0000F4520000}"/>
    <cellStyle name="Normal 9 2 2 2 3 2" xfId="23784" xr:uid="{00000000-0005-0000-0000-0000F5520000}"/>
    <cellStyle name="Normal 9 2 2 2 4" xfId="17047" xr:uid="{00000000-0005-0000-0000-0000F6520000}"/>
    <cellStyle name="Normal 9 2 2 2 4 2" xfId="23785" xr:uid="{00000000-0005-0000-0000-0000F7520000}"/>
    <cellStyle name="Normal 9 2 2 2 5" xfId="17048" xr:uid="{00000000-0005-0000-0000-0000F8520000}"/>
    <cellStyle name="Normal 9 2 2 2 5 2" xfId="17049" xr:uid="{00000000-0005-0000-0000-0000F9520000}"/>
    <cellStyle name="Normal 9 2 2 2 5 3" xfId="23786" xr:uid="{00000000-0005-0000-0000-0000FA520000}"/>
    <cellStyle name="Normal 9 2 2 2 6" xfId="17050" xr:uid="{00000000-0005-0000-0000-0000FB520000}"/>
    <cellStyle name="Normal 9 2 2 2 6 2" xfId="17051" xr:uid="{00000000-0005-0000-0000-0000FC520000}"/>
    <cellStyle name="Normal 9 2 2 2 6 3" xfId="23787" xr:uid="{00000000-0005-0000-0000-0000FD520000}"/>
    <cellStyle name="Normal 9 2 2 2 7" xfId="23780" xr:uid="{00000000-0005-0000-0000-0000FE520000}"/>
    <cellStyle name="Normal 9 2 2 3" xfId="17052" xr:uid="{00000000-0005-0000-0000-0000FF520000}"/>
    <cellStyle name="Normal 9 2 2 3 2" xfId="17053" xr:uid="{00000000-0005-0000-0000-000000530000}"/>
    <cellStyle name="Normal 9 2 2 3 2 2" xfId="17054" xr:uid="{00000000-0005-0000-0000-000001530000}"/>
    <cellStyle name="Normal 9 2 2 3 2 2 2" xfId="23790" xr:uid="{00000000-0005-0000-0000-000002530000}"/>
    <cellStyle name="Normal 9 2 2 3 2 3" xfId="23789" xr:uid="{00000000-0005-0000-0000-000003530000}"/>
    <cellStyle name="Normal 9 2 2 3 3" xfId="17055" xr:uid="{00000000-0005-0000-0000-000004530000}"/>
    <cellStyle name="Normal 9 2 2 3 3 2" xfId="23791" xr:uid="{00000000-0005-0000-0000-000005530000}"/>
    <cellStyle name="Normal 9 2 2 3 4" xfId="17056" xr:uid="{00000000-0005-0000-0000-000006530000}"/>
    <cellStyle name="Normal 9 2 2 3 4 2" xfId="17057" xr:uid="{00000000-0005-0000-0000-000007530000}"/>
    <cellStyle name="Normal 9 2 2 3 4 3" xfId="23792" xr:uid="{00000000-0005-0000-0000-000008530000}"/>
    <cellStyle name="Normal 9 2 2 3 5" xfId="17058" xr:uid="{00000000-0005-0000-0000-000009530000}"/>
    <cellStyle name="Normal 9 2 2 3 6" xfId="23788" xr:uid="{00000000-0005-0000-0000-00000A530000}"/>
    <cellStyle name="Normal 9 2 2 4" xfId="17059" xr:uid="{00000000-0005-0000-0000-00000B530000}"/>
    <cellStyle name="Normal 9 2 2 4 2" xfId="23793" xr:uid="{00000000-0005-0000-0000-00000C530000}"/>
    <cellStyle name="Normal 9 2 2 5" xfId="17060" xr:uid="{00000000-0005-0000-0000-00000D530000}"/>
    <cellStyle name="Normal 9 2 2 5 2" xfId="23794" xr:uid="{00000000-0005-0000-0000-00000E530000}"/>
    <cellStyle name="Normal 9 2 2 6" xfId="17061" xr:uid="{00000000-0005-0000-0000-00000F530000}"/>
    <cellStyle name="Normal 9 2 2 6 2" xfId="17062" xr:uid="{00000000-0005-0000-0000-000010530000}"/>
    <cellStyle name="Normal 9 2 2 6 3" xfId="23795" xr:uid="{00000000-0005-0000-0000-000011530000}"/>
    <cellStyle name="Normal 9 2 2 7" xfId="17063" xr:uid="{00000000-0005-0000-0000-000012530000}"/>
    <cellStyle name="Normal 9 2 2 7 2" xfId="17064" xr:uid="{00000000-0005-0000-0000-000013530000}"/>
    <cellStyle name="Normal 9 2 2 7 3" xfId="23796" xr:uid="{00000000-0005-0000-0000-000014530000}"/>
    <cellStyle name="Normal 9 2 2 8" xfId="17065" xr:uid="{00000000-0005-0000-0000-000015530000}"/>
    <cellStyle name="Normal 9 2 2 8 2" xfId="23797" xr:uid="{00000000-0005-0000-0000-000016530000}"/>
    <cellStyle name="Normal 9 2 2 9" xfId="17066" xr:uid="{00000000-0005-0000-0000-000017530000}"/>
    <cellStyle name="Normal 9 2 2 9 2" xfId="23798" xr:uid="{00000000-0005-0000-0000-000018530000}"/>
    <cellStyle name="Normal 9 2 3" xfId="17067" xr:uid="{00000000-0005-0000-0000-000019530000}"/>
    <cellStyle name="Normal 9 2 3 2" xfId="17068" xr:uid="{00000000-0005-0000-0000-00001A530000}"/>
    <cellStyle name="Normal 9 2 3 2 2" xfId="17069" xr:uid="{00000000-0005-0000-0000-00001B530000}"/>
    <cellStyle name="Normal 9 2 3 2 2 2" xfId="23801" xr:uid="{00000000-0005-0000-0000-00001C530000}"/>
    <cellStyle name="Normal 9 2 3 2 3" xfId="17070" xr:uid="{00000000-0005-0000-0000-00001D530000}"/>
    <cellStyle name="Normal 9 2 3 2 3 2" xfId="23802" xr:uid="{00000000-0005-0000-0000-00001E530000}"/>
    <cellStyle name="Normal 9 2 3 2 4" xfId="17071" xr:uid="{00000000-0005-0000-0000-00001F530000}"/>
    <cellStyle name="Normal 9 2 3 2 5" xfId="17072" xr:uid="{00000000-0005-0000-0000-000020530000}"/>
    <cellStyle name="Normal 9 2 3 2 6" xfId="23800" xr:uid="{00000000-0005-0000-0000-000021530000}"/>
    <cellStyle name="Normal 9 2 3 3" xfId="17073" xr:uid="{00000000-0005-0000-0000-000022530000}"/>
    <cellStyle name="Normal 9 2 3 3 2" xfId="23803" xr:uid="{00000000-0005-0000-0000-000023530000}"/>
    <cellStyle name="Normal 9 2 3 4" xfId="17074" xr:uid="{00000000-0005-0000-0000-000024530000}"/>
    <cellStyle name="Normal 9 2 3 4 2" xfId="23804" xr:uid="{00000000-0005-0000-0000-000025530000}"/>
    <cellStyle name="Normal 9 2 3 5" xfId="17075" xr:uid="{00000000-0005-0000-0000-000026530000}"/>
    <cellStyle name="Normal 9 2 3 6" xfId="17076" xr:uid="{00000000-0005-0000-0000-000027530000}"/>
    <cellStyle name="Normal 9 2 3 7" xfId="23799" xr:uid="{00000000-0005-0000-0000-000028530000}"/>
    <cellStyle name="Normal 9 2 4" xfId="17077" xr:uid="{00000000-0005-0000-0000-000029530000}"/>
    <cellStyle name="Normal 9 2 4 2" xfId="17078" xr:uid="{00000000-0005-0000-0000-00002A530000}"/>
    <cellStyle name="Normal 9 2 4 2 2" xfId="23806" xr:uid="{00000000-0005-0000-0000-00002B530000}"/>
    <cellStyle name="Normal 9 2 4 3" xfId="17079" xr:uid="{00000000-0005-0000-0000-00002C530000}"/>
    <cellStyle name="Normal 9 2 4 3 2" xfId="23807" xr:uid="{00000000-0005-0000-0000-00002D530000}"/>
    <cellStyle name="Normal 9 2 4 4" xfId="17080" xr:uid="{00000000-0005-0000-0000-00002E530000}"/>
    <cellStyle name="Normal 9 2 4 5" xfId="17081" xr:uid="{00000000-0005-0000-0000-00002F530000}"/>
    <cellStyle name="Normal 9 2 4 6" xfId="23805" xr:uid="{00000000-0005-0000-0000-000030530000}"/>
    <cellStyle name="Normal 9 2 5" xfId="17082" xr:uid="{00000000-0005-0000-0000-000031530000}"/>
    <cellStyle name="Normal 9 2 5 2" xfId="23808" xr:uid="{00000000-0005-0000-0000-000032530000}"/>
    <cellStyle name="Normal 9 2 6" xfId="17083" xr:uid="{00000000-0005-0000-0000-000033530000}"/>
    <cellStyle name="Normal 9 2 6 2" xfId="23809" xr:uid="{00000000-0005-0000-0000-000034530000}"/>
    <cellStyle name="Normal 9 2 7" xfId="17084" xr:uid="{00000000-0005-0000-0000-000035530000}"/>
    <cellStyle name="Normal 9 2 7 2" xfId="17085" xr:uid="{00000000-0005-0000-0000-000036530000}"/>
    <cellStyle name="Normal 9 2 7 3" xfId="23810" xr:uid="{00000000-0005-0000-0000-000037530000}"/>
    <cellStyle name="Normal 9 2 8" xfId="17086" xr:uid="{00000000-0005-0000-0000-000038530000}"/>
    <cellStyle name="Normal 9 2 8 2" xfId="17087" xr:uid="{00000000-0005-0000-0000-000039530000}"/>
    <cellStyle name="Normal 9 2 8 3" xfId="17088" xr:uid="{00000000-0005-0000-0000-00003A530000}"/>
    <cellStyle name="Normal 9 2 8 4" xfId="23811" xr:uid="{00000000-0005-0000-0000-00003B530000}"/>
    <cellStyle name="Normal 9 2 9" xfId="17089" xr:uid="{00000000-0005-0000-0000-00003C530000}"/>
    <cellStyle name="Normal 9 20" xfId="17090" xr:uid="{00000000-0005-0000-0000-00003D530000}"/>
    <cellStyle name="Normal 9 20 2" xfId="23812" xr:uid="{00000000-0005-0000-0000-00003E530000}"/>
    <cellStyle name="Normal 9 21" xfId="17091" xr:uid="{00000000-0005-0000-0000-00003F530000}"/>
    <cellStyle name="Normal 9 21 2" xfId="23813" xr:uid="{00000000-0005-0000-0000-000040530000}"/>
    <cellStyle name="Normal 9 22" xfId="17092" xr:uid="{00000000-0005-0000-0000-000041530000}"/>
    <cellStyle name="Normal 9 22 2" xfId="23814" xr:uid="{00000000-0005-0000-0000-000042530000}"/>
    <cellStyle name="Normal 9 3" xfId="17093" xr:uid="{00000000-0005-0000-0000-000043530000}"/>
    <cellStyle name="Normal 9 3 2" xfId="17094" xr:uid="{00000000-0005-0000-0000-000044530000}"/>
    <cellStyle name="Normal 9 3 2 2" xfId="17095" xr:uid="{00000000-0005-0000-0000-000045530000}"/>
    <cellStyle name="Normal 9 3 2 2 2" xfId="17096" xr:uid="{00000000-0005-0000-0000-000046530000}"/>
    <cellStyle name="Normal 9 3 2 2 2 2" xfId="23818" xr:uid="{00000000-0005-0000-0000-000047530000}"/>
    <cellStyle name="Normal 9 3 2 2 3" xfId="17097" xr:uid="{00000000-0005-0000-0000-000048530000}"/>
    <cellStyle name="Normal 9 3 2 2 3 2" xfId="23819" xr:uid="{00000000-0005-0000-0000-000049530000}"/>
    <cellStyle name="Normal 9 3 2 2 4" xfId="17098" xr:uid="{00000000-0005-0000-0000-00004A530000}"/>
    <cellStyle name="Normal 9 3 2 2 5" xfId="17099" xr:uid="{00000000-0005-0000-0000-00004B530000}"/>
    <cellStyle name="Normal 9 3 2 2 6" xfId="23817" xr:uid="{00000000-0005-0000-0000-00004C530000}"/>
    <cellStyle name="Normal 9 3 2 3" xfId="17100" xr:uid="{00000000-0005-0000-0000-00004D530000}"/>
    <cellStyle name="Normal 9 3 2 3 2" xfId="17101" xr:uid="{00000000-0005-0000-0000-00004E530000}"/>
    <cellStyle name="Normal 9 3 2 3 2 2" xfId="23821" xr:uid="{00000000-0005-0000-0000-00004F530000}"/>
    <cellStyle name="Normal 9 3 2 3 3" xfId="23820" xr:uid="{00000000-0005-0000-0000-000050530000}"/>
    <cellStyle name="Normal 9 3 2 4" xfId="17102" xr:uid="{00000000-0005-0000-0000-000051530000}"/>
    <cellStyle name="Normal 9 3 2 4 2" xfId="23822" xr:uid="{00000000-0005-0000-0000-000052530000}"/>
    <cellStyle name="Normal 9 3 2 5" xfId="17103" xr:uid="{00000000-0005-0000-0000-000053530000}"/>
    <cellStyle name="Normal 9 3 2 5 2" xfId="17104" xr:uid="{00000000-0005-0000-0000-000054530000}"/>
    <cellStyle name="Normal 9 3 2 5 3" xfId="23823" xr:uid="{00000000-0005-0000-0000-000055530000}"/>
    <cellStyle name="Normal 9 3 2 6" xfId="17105" xr:uid="{00000000-0005-0000-0000-000056530000}"/>
    <cellStyle name="Normal 9 3 2 6 2" xfId="17106" xr:uid="{00000000-0005-0000-0000-000057530000}"/>
    <cellStyle name="Normal 9 3 2 6 3" xfId="23824" xr:uid="{00000000-0005-0000-0000-000058530000}"/>
    <cellStyle name="Normal 9 3 2 7" xfId="17107" xr:uid="{00000000-0005-0000-0000-000059530000}"/>
    <cellStyle name="Normal 9 3 2 7 2" xfId="23825" xr:uid="{00000000-0005-0000-0000-00005A530000}"/>
    <cellStyle name="Normal 9 3 2 8" xfId="23816" xr:uid="{00000000-0005-0000-0000-00005B530000}"/>
    <cellStyle name="Normal 9 3 3" xfId="17108" xr:uid="{00000000-0005-0000-0000-00005C530000}"/>
    <cellStyle name="Normal 9 3 3 2" xfId="17109" xr:uid="{00000000-0005-0000-0000-00005D530000}"/>
    <cellStyle name="Normal 9 3 3 2 2" xfId="17110" xr:uid="{00000000-0005-0000-0000-00005E530000}"/>
    <cellStyle name="Normal 9 3 3 2 2 2" xfId="23828" xr:uid="{00000000-0005-0000-0000-00005F530000}"/>
    <cellStyle name="Normal 9 3 3 2 3" xfId="23827" xr:uid="{00000000-0005-0000-0000-000060530000}"/>
    <cellStyle name="Normal 9 3 3 3" xfId="17111" xr:uid="{00000000-0005-0000-0000-000061530000}"/>
    <cellStyle name="Normal 9 3 3 3 2" xfId="23829" xr:uid="{00000000-0005-0000-0000-000062530000}"/>
    <cellStyle name="Normal 9 3 3 4" xfId="17112" xr:uid="{00000000-0005-0000-0000-000063530000}"/>
    <cellStyle name="Normal 9 3 3 4 2" xfId="17113" xr:uid="{00000000-0005-0000-0000-000064530000}"/>
    <cellStyle name="Normal 9 3 3 4 3" xfId="23830" xr:uid="{00000000-0005-0000-0000-000065530000}"/>
    <cellStyle name="Normal 9 3 3 5" xfId="17114" xr:uid="{00000000-0005-0000-0000-000066530000}"/>
    <cellStyle name="Normal 9 3 3 6" xfId="23826" xr:uid="{00000000-0005-0000-0000-000067530000}"/>
    <cellStyle name="Normal 9 3 4" xfId="17115" xr:uid="{00000000-0005-0000-0000-000068530000}"/>
    <cellStyle name="Normal 9 3 4 2" xfId="17116" xr:uid="{00000000-0005-0000-0000-000069530000}"/>
    <cellStyle name="Normal 9 3 4 2 2" xfId="23832" xr:uid="{00000000-0005-0000-0000-00006A530000}"/>
    <cellStyle name="Normal 9 3 4 3" xfId="17117" xr:uid="{00000000-0005-0000-0000-00006B530000}"/>
    <cellStyle name="Normal 9 3 4 3 2" xfId="23833" xr:uid="{00000000-0005-0000-0000-00006C530000}"/>
    <cellStyle name="Normal 9 3 4 4" xfId="23831" xr:uid="{00000000-0005-0000-0000-00006D530000}"/>
    <cellStyle name="Normal 9 3 5" xfId="17118" xr:uid="{00000000-0005-0000-0000-00006E530000}"/>
    <cellStyle name="Normal 9 3 5 2" xfId="23834" xr:uid="{00000000-0005-0000-0000-00006F530000}"/>
    <cellStyle name="Normal 9 3 6" xfId="17119" xr:uid="{00000000-0005-0000-0000-000070530000}"/>
    <cellStyle name="Normal 9 3 6 2" xfId="17120" xr:uid="{00000000-0005-0000-0000-000071530000}"/>
    <cellStyle name="Normal 9 3 6 3" xfId="23835" xr:uid="{00000000-0005-0000-0000-000072530000}"/>
    <cellStyle name="Normal 9 3 7" xfId="17121" xr:uid="{00000000-0005-0000-0000-000073530000}"/>
    <cellStyle name="Normal 9 3 7 2" xfId="17122" xr:uid="{00000000-0005-0000-0000-000074530000}"/>
    <cellStyle name="Normal 9 3 7 3" xfId="23836" xr:uid="{00000000-0005-0000-0000-000075530000}"/>
    <cellStyle name="Normal 9 3 8" xfId="17123" xr:uid="{00000000-0005-0000-0000-000076530000}"/>
    <cellStyle name="Normal 9 3 8 2" xfId="23837" xr:uid="{00000000-0005-0000-0000-000077530000}"/>
    <cellStyle name="Normal 9 3 9" xfId="23815" xr:uid="{00000000-0005-0000-0000-000078530000}"/>
    <cellStyle name="Normal 9 4" xfId="17124" xr:uid="{00000000-0005-0000-0000-000079530000}"/>
    <cellStyle name="Normal 9 4 2" xfId="17125" xr:uid="{00000000-0005-0000-0000-00007A530000}"/>
    <cellStyle name="Normal 9 4 2 2" xfId="17126" xr:uid="{00000000-0005-0000-0000-00007B530000}"/>
    <cellStyle name="Normal 9 4 2 2 2" xfId="23840" xr:uid="{00000000-0005-0000-0000-00007C530000}"/>
    <cellStyle name="Normal 9 4 2 3" xfId="17127" xr:uid="{00000000-0005-0000-0000-00007D530000}"/>
    <cellStyle name="Normal 9 4 2 3 2" xfId="23841" xr:uid="{00000000-0005-0000-0000-00007E530000}"/>
    <cellStyle name="Normal 9 4 2 4" xfId="17128" xr:uid="{00000000-0005-0000-0000-00007F530000}"/>
    <cellStyle name="Normal 9 4 2 4 2" xfId="17129" xr:uid="{00000000-0005-0000-0000-000080530000}"/>
    <cellStyle name="Normal 9 4 2 4 3" xfId="23842" xr:uid="{00000000-0005-0000-0000-000081530000}"/>
    <cellStyle name="Normal 9 4 2 5" xfId="17130" xr:uid="{00000000-0005-0000-0000-000082530000}"/>
    <cellStyle name="Normal 9 4 2 5 2" xfId="17131" xr:uid="{00000000-0005-0000-0000-000083530000}"/>
    <cellStyle name="Normal 9 4 2 5 3" xfId="23843" xr:uid="{00000000-0005-0000-0000-000084530000}"/>
    <cellStyle name="Normal 9 4 2 6" xfId="23839" xr:uid="{00000000-0005-0000-0000-000085530000}"/>
    <cellStyle name="Normal 9 4 3" xfId="17132" xr:uid="{00000000-0005-0000-0000-000086530000}"/>
    <cellStyle name="Normal 9 4 3 2" xfId="23844" xr:uid="{00000000-0005-0000-0000-000087530000}"/>
    <cellStyle name="Normal 9 4 4" xfId="17133" xr:uid="{00000000-0005-0000-0000-000088530000}"/>
    <cellStyle name="Normal 9 4 4 2" xfId="23845" xr:uid="{00000000-0005-0000-0000-000089530000}"/>
    <cellStyle name="Normal 9 4 5" xfId="17134" xr:uid="{00000000-0005-0000-0000-00008A530000}"/>
    <cellStyle name="Normal 9 4 5 2" xfId="17135" xr:uid="{00000000-0005-0000-0000-00008B530000}"/>
    <cellStyle name="Normal 9 4 5 3" xfId="23846" xr:uid="{00000000-0005-0000-0000-00008C530000}"/>
    <cellStyle name="Normal 9 4 6" xfId="17136" xr:uid="{00000000-0005-0000-0000-00008D530000}"/>
    <cellStyle name="Normal 9 4 7" xfId="23838" xr:uid="{00000000-0005-0000-0000-00008E530000}"/>
    <cellStyle name="Normal 9 5" xfId="17137" xr:uid="{00000000-0005-0000-0000-00008F530000}"/>
    <cellStyle name="Normal 9 5 2" xfId="17138" xr:uid="{00000000-0005-0000-0000-000090530000}"/>
    <cellStyle name="Normal 9 5 2 2" xfId="17139" xr:uid="{00000000-0005-0000-0000-000091530000}"/>
    <cellStyle name="Normal 9 5 2 2 2" xfId="23849" xr:uid="{00000000-0005-0000-0000-000092530000}"/>
    <cellStyle name="Normal 9 5 2 3" xfId="17140" xr:uid="{00000000-0005-0000-0000-000093530000}"/>
    <cellStyle name="Normal 9 5 2 3 2" xfId="23850" xr:uid="{00000000-0005-0000-0000-000094530000}"/>
    <cellStyle name="Normal 9 5 2 4" xfId="17141" xr:uid="{00000000-0005-0000-0000-000095530000}"/>
    <cellStyle name="Normal 9 5 2 4 2" xfId="23851" xr:uid="{00000000-0005-0000-0000-000096530000}"/>
    <cellStyle name="Normal 9 5 2 5" xfId="17142" xr:uid="{00000000-0005-0000-0000-000097530000}"/>
    <cellStyle name="Normal 9 5 2 5 2" xfId="23852" xr:uid="{00000000-0005-0000-0000-000098530000}"/>
    <cellStyle name="Normal 9 5 2 6" xfId="23848" xr:uid="{00000000-0005-0000-0000-000099530000}"/>
    <cellStyle name="Normal 9 5 3" xfId="17143" xr:uid="{00000000-0005-0000-0000-00009A530000}"/>
    <cellStyle name="Normal 9 5 3 2" xfId="17144" xr:uid="{00000000-0005-0000-0000-00009B530000}"/>
    <cellStyle name="Normal 9 5 3 2 2" xfId="23854" xr:uid="{00000000-0005-0000-0000-00009C530000}"/>
    <cellStyle name="Normal 9 5 3 3" xfId="17145" xr:uid="{00000000-0005-0000-0000-00009D530000}"/>
    <cellStyle name="Normal 9 5 3 3 2" xfId="23855" xr:uid="{00000000-0005-0000-0000-00009E530000}"/>
    <cellStyle name="Normal 9 5 3 4" xfId="17146" xr:uid="{00000000-0005-0000-0000-00009F530000}"/>
    <cellStyle name="Normal 9 5 3 4 2" xfId="23856" xr:uid="{00000000-0005-0000-0000-0000A0530000}"/>
    <cellStyle name="Normal 9 5 3 5" xfId="23853" xr:uid="{00000000-0005-0000-0000-0000A1530000}"/>
    <cellStyle name="Normal 9 5 4" xfId="17147" xr:uid="{00000000-0005-0000-0000-0000A2530000}"/>
    <cellStyle name="Normal 9 5 4 2" xfId="17148" xr:uid="{00000000-0005-0000-0000-0000A3530000}"/>
    <cellStyle name="Normal 9 5 4 2 2" xfId="23858" xr:uid="{00000000-0005-0000-0000-0000A4530000}"/>
    <cellStyle name="Normal 9 5 4 3" xfId="17149" xr:uid="{00000000-0005-0000-0000-0000A5530000}"/>
    <cellStyle name="Normal 9 5 4 3 2" xfId="23859" xr:uid="{00000000-0005-0000-0000-0000A6530000}"/>
    <cellStyle name="Normal 9 5 4 4" xfId="17150" xr:uid="{00000000-0005-0000-0000-0000A7530000}"/>
    <cellStyle name="Normal 9 5 4 5" xfId="23857" xr:uid="{00000000-0005-0000-0000-0000A8530000}"/>
    <cellStyle name="Normal 9 5 5" xfId="17151" xr:uid="{00000000-0005-0000-0000-0000A9530000}"/>
    <cellStyle name="Normal 9 5 5 2" xfId="17152" xr:uid="{00000000-0005-0000-0000-0000AA530000}"/>
    <cellStyle name="Normal 9 5 5 3" xfId="23860" xr:uid="{00000000-0005-0000-0000-0000AB530000}"/>
    <cellStyle name="Normal 9 5 6" xfId="17153" xr:uid="{00000000-0005-0000-0000-0000AC530000}"/>
    <cellStyle name="Normal 9 5 6 2" xfId="23861" xr:uid="{00000000-0005-0000-0000-0000AD530000}"/>
    <cellStyle name="Normal 9 5 7" xfId="23847" xr:uid="{00000000-0005-0000-0000-0000AE530000}"/>
    <cellStyle name="Normal 9 6" xfId="17154" xr:uid="{00000000-0005-0000-0000-0000AF530000}"/>
    <cellStyle name="Normal 9 6 2" xfId="17155" xr:uid="{00000000-0005-0000-0000-0000B0530000}"/>
    <cellStyle name="Normal 9 6 2 2" xfId="17156" xr:uid="{00000000-0005-0000-0000-0000B1530000}"/>
    <cellStyle name="Normal 9 6 2 2 2" xfId="23864" xr:uid="{00000000-0005-0000-0000-0000B2530000}"/>
    <cellStyle name="Normal 9 6 2 3" xfId="17157" xr:uid="{00000000-0005-0000-0000-0000B3530000}"/>
    <cellStyle name="Normal 9 6 2 3 2" xfId="23865" xr:uid="{00000000-0005-0000-0000-0000B4530000}"/>
    <cellStyle name="Normal 9 6 2 4" xfId="17158" xr:uid="{00000000-0005-0000-0000-0000B5530000}"/>
    <cellStyle name="Normal 9 6 2 4 2" xfId="23866" xr:uid="{00000000-0005-0000-0000-0000B6530000}"/>
    <cellStyle name="Normal 9 6 2 5" xfId="23863" xr:uid="{00000000-0005-0000-0000-0000B7530000}"/>
    <cellStyle name="Normal 9 6 3" xfId="17159" xr:uid="{00000000-0005-0000-0000-0000B8530000}"/>
    <cellStyle name="Normal 9 6 3 2" xfId="17160" xr:uid="{00000000-0005-0000-0000-0000B9530000}"/>
    <cellStyle name="Normal 9 6 3 2 2" xfId="23868" xr:uid="{00000000-0005-0000-0000-0000BA530000}"/>
    <cellStyle name="Normal 9 6 3 3" xfId="23867" xr:uid="{00000000-0005-0000-0000-0000BB530000}"/>
    <cellStyle name="Normal 9 6 4" xfId="17161" xr:uid="{00000000-0005-0000-0000-0000BC530000}"/>
    <cellStyle name="Normal 9 6 4 2" xfId="17162" xr:uid="{00000000-0005-0000-0000-0000BD530000}"/>
    <cellStyle name="Normal 9 6 4 2 2" xfId="23870" xr:uid="{00000000-0005-0000-0000-0000BE530000}"/>
    <cellStyle name="Normal 9 6 4 3" xfId="23869" xr:uid="{00000000-0005-0000-0000-0000BF530000}"/>
    <cellStyle name="Normal 9 6 5" xfId="17163" xr:uid="{00000000-0005-0000-0000-0000C0530000}"/>
    <cellStyle name="Normal 9 6 5 2" xfId="23871" xr:uid="{00000000-0005-0000-0000-0000C1530000}"/>
    <cellStyle name="Normal 9 6 6" xfId="17164" xr:uid="{00000000-0005-0000-0000-0000C2530000}"/>
    <cellStyle name="Normal 9 6 6 2" xfId="23872" xr:uid="{00000000-0005-0000-0000-0000C3530000}"/>
    <cellStyle name="Normal 9 6 7" xfId="17165" xr:uid="{00000000-0005-0000-0000-0000C4530000}"/>
    <cellStyle name="Normal 9 6 7 2" xfId="23873" xr:uid="{00000000-0005-0000-0000-0000C5530000}"/>
    <cellStyle name="Normal 9 6 8" xfId="23862" xr:uid="{00000000-0005-0000-0000-0000C6530000}"/>
    <cellStyle name="Normal 9 7" xfId="17166" xr:uid="{00000000-0005-0000-0000-0000C7530000}"/>
    <cellStyle name="Normal 9 7 2" xfId="17167" xr:uid="{00000000-0005-0000-0000-0000C8530000}"/>
    <cellStyle name="Normal 9 7 2 2" xfId="17168" xr:uid="{00000000-0005-0000-0000-0000C9530000}"/>
    <cellStyle name="Normal 9 7 2 2 2" xfId="23876" xr:uid="{00000000-0005-0000-0000-0000CA530000}"/>
    <cellStyle name="Normal 9 7 2 3" xfId="23875" xr:uid="{00000000-0005-0000-0000-0000CB530000}"/>
    <cellStyle name="Normal 9 7 3" xfId="17169" xr:uid="{00000000-0005-0000-0000-0000CC530000}"/>
    <cellStyle name="Normal 9 7 3 2" xfId="23877" xr:uid="{00000000-0005-0000-0000-0000CD530000}"/>
    <cellStyle name="Normal 9 7 4" xfId="17170" xr:uid="{00000000-0005-0000-0000-0000CE530000}"/>
    <cellStyle name="Normal 9 7 4 2" xfId="23878" xr:uid="{00000000-0005-0000-0000-0000CF530000}"/>
    <cellStyle name="Normal 9 7 5" xfId="17171" xr:uid="{00000000-0005-0000-0000-0000D0530000}"/>
    <cellStyle name="Normal 9 7 5 2" xfId="23879" xr:uid="{00000000-0005-0000-0000-0000D1530000}"/>
    <cellStyle name="Normal 9 7 6" xfId="23874" xr:uid="{00000000-0005-0000-0000-0000D2530000}"/>
    <cellStyle name="Normal 9 8" xfId="17172" xr:uid="{00000000-0005-0000-0000-0000D3530000}"/>
    <cellStyle name="Normal 9 8 2" xfId="17173" xr:uid="{00000000-0005-0000-0000-0000D4530000}"/>
    <cellStyle name="Normal 9 8 2 2" xfId="23881" xr:uid="{00000000-0005-0000-0000-0000D5530000}"/>
    <cellStyle name="Normal 9 8 3" xfId="17174" xr:uid="{00000000-0005-0000-0000-0000D6530000}"/>
    <cellStyle name="Normal 9 8 3 2" xfId="23882" xr:uid="{00000000-0005-0000-0000-0000D7530000}"/>
    <cellStyle name="Normal 9 8 4" xfId="17175" xr:uid="{00000000-0005-0000-0000-0000D8530000}"/>
    <cellStyle name="Normal 9 8 4 2" xfId="23883" xr:uid="{00000000-0005-0000-0000-0000D9530000}"/>
    <cellStyle name="Normal 9 8 5" xfId="17176" xr:uid="{00000000-0005-0000-0000-0000DA530000}"/>
    <cellStyle name="Normal 9 8 5 2" xfId="23884" xr:uid="{00000000-0005-0000-0000-0000DB530000}"/>
    <cellStyle name="Normal 9 8 6" xfId="17177" xr:uid="{00000000-0005-0000-0000-0000DC530000}"/>
    <cellStyle name="Normal 9 8 7" xfId="23880" xr:uid="{00000000-0005-0000-0000-0000DD530000}"/>
    <cellStyle name="Normal 9 9" xfId="17178" xr:uid="{00000000-0005-0000-0000-0000DE530000}"/>
    <cellStyle name="Normal 9 9 2" xfId="17179" xr:uid="{00000000-0005-0000-0000-0000DF530000}"/>
    <cellStyle name="Normal 9 9 2 2" xfId="17180" xr:uid="{00000000-0005-0000-0000-0000E0530000}"/>
    <cellStyle name="Normal 9 9 2 3" xfId="23886" xr:uid="{00000000-0005-0000-0000-0000E1530000}"/>
    <cellStyle name="Normal 9 9 3" xfId="17181" xr:uid="{00000000-0005-0000-0000-0000E2530000}"/>
    <cellStyle name="Normal 9 9 3 2" xfId="17182" xr:uid="{00000000-0005-0000-0000-0000E3530000}"/>
    <cellStyle name="Normal 9 9 3 3" xfId="23887" xr:uid="{00000000-0005-0000-0000-0000E4530000}"/>
    <cellStyle name="Normal 9 9 4" xfId="17183" xr:uid="{00000000-0005-0000-0000-0000E5530000}"/>
    <cellStyle name="Normal 9 9 4 2" xfId="23888" xr:uid="{00000000-0005-0000-0000-0000E6530000}"/>
    <cellStyle name="Normal 9 9 5" xfId="17184" xr:uid="{00000000-0005-0000-0000-0000E7530000}"/>
    <cellStyle name="Normal 9 9 5 2" xfId="23889" xr:uid="{00000000-0005-0000-0000-0000E8530000}"/>
    <cellStyle name="Normal 9 9 6" xfId="17185" xr:uid="{00000000-0005-0000-0000-0000E9530000}"/>
    <cellStyle name="Normal 9 9 7" xfId="23885" xr:uid="{00000000-0005-0000-0000-0000EA530000}"/>
    <cellStyle name="Normal 90" xfId="17186" xr:uid="{00000000-0005-0000-0000-0000EB530000}"/>
    <cellStyle name="Normal 90 2" xfId="17187" xr:uid="{00000000-0005-0000-0000-0000EC530000}"/>
    <cellStyle name="Normal 90 2 2" xfId="23890" xr:uid="{00000000-0005-0000-0000-0000ED530000}"/>
    <cellStyle name="Normal 90 3" xfId="17188" xr:uid="{00000000-0005-0000-0000-0000EE530000}"/>
    <cellStyle name="Normal 90 3 2" xfId="23891" xr:uid="{00000000-0005-0000-0000-0000EF530000}"/>
    <cellStyle name="Normal 91" xfId="17189" xr:uid="{00000000-0005-0000-0000-0000F0530000}"/>
    <cellStyle name="Normal 91 2" xfId="17190" xr:uid="{00000000-0005-0000-0000-0000F1530000}"/>
    <cellStyle name="Normal 91 2 2" xfId="23892" xr:uid="{00000000-0005-0000-0000-0000F2530000}"/>
    <cellStyle name="Normal 91 3" xfId="17191" xr:uid="{00000000-0005-0000-0000-0000F3530000}"/>
    <cellStyle name="Normal 91 3 2" xfId="23893" xr:uid="{00000000-0005-0000-0000-0000F4530000}"/>
    <cellStyle name="Normal 92" xfId="17192" xr:uid="{00000000-0005-0000-0000-0000F5530000}"/>
    <cellStyle name="Normal 92 2" xfId="17193" xr:uid="{00000000-0005-0000-0000-0000F6530000}"/>
    <cellStyle name="Normal 92 2 2" xfId="23894" xr:uid="{00000000-0005-0000-0000-0000F7530000}"/>
    <cellStyle name="Normal 92 3" xfId="17194" xr:uid="{00000000-0005-0000-0000-0000F8530000}"/>
    <cellStyle name="Normal 92 3 2" xfId="23895" xr:uid="{00000000-0005-0000-0000-0000F9530000}"/>
    <cellStyle name="Normal 93" xfId="17195" xr:uid="{00000000-0005-0000-0000-0000FA530000}"/>
    <cellStyle name="Normal 93 2" xfId="17196" xr:uid="{00000000-0005-0000-0000-0000FB530000}"/>
    <cellStyle name="Normal 93 2 2" xfId="23896" xr:uid="{00000000-0005-0000-0000-0000FC530000}"/>
    <cellStyle name="Normal 93 3" xfId="17197" xr:uid="{00000000-0005-0000-0000-0000FD530000}"/>
    <cellStyle name="Normal 93 3 2" xfId="23897" xr:uid="{00000000-0005-0000-0000-0000FE530000}"/>
    <cellStyle name="Normal 94" xfId="17198" xr:uid="{00000000-0005-0000-0000-0000FF530000}"/>
    <cellStyle name="Normal 94 2" xfId="17199" xr:uid="{00000000-0005-0000-0000-000000540000}"/>
    <cellStyle name="Normal 94 2 2" xfId="23898" xr:uid="{00000000-0005-0000-0000-000001540000}"/>
    <cellStyle name="Normal 94 3" xfId="17200" xr:uid="{00000000-0005-0000-0000-000002540000}"/>
    <cellStyle name="Normal 94 3 2" xfId="23899" xr:uid="{00000000-0005-0000-0000-000003540000}"/>
    <cellStyle name="Normal 95" xfId="17201" xr:uid="{00000000-0005-0000-0000-000004540000}"/>
    <cellStyle name="Normal 95 2" xfId="17202" xr:uid="{00000000-0005-0000-0000-000005540000}"/>
    <cellStyle name="Normal 95 2 2" xfId="23900" xr:uid="{00000000-0005-0000-0000-000006540000}"/>
    <cellStyle name="Normal 95 3" xfId="17203" xr:uid="{00000000-0005-0000-0000-000007540000}"/>
    <cellStyle name="Normal 95 3 2" xfId="23901" xr:uid="{00000000-0005-0000-0000-000008540000}"/>
    <cellStyle name="Normal 96" xfId="17204" xr:uid="{00000000-0005-0000-0000-000009540000}"/>
    <cellStyle name="Normal 96 2" xfId="17205" xr:uid="{00000000-0005-0000-0000-00000A540000}"/>
    <cellStyle name="Normal 96 2 2" xfId="23902" xr:uid="{00000000-0005-0000-0000-00000B540000}"/>
    <cellStyle name="Normal 96 3" xfId="17206" xr:uid="{00000000-0005-0000-0000-00000C540000}"/>
    <cellStyle name="Normal 96 3 2" xfId="23903" xr:uid="{00000000-0005-0000-0000-00000D540000}"/>
    <cellStyle name="Normal 97" xfId="17207" xr:uid="{00000000-0005-0000-0000-00000E540000}"/>
    <cellStyle name="Normal 97 2" xfId="17208" xr:uid="{00000000-0005-0000-0000-00000F540000}"/>
    <cellStyle name="Normal 97 2 2" xfId="23904" xr:uid="{00000000-0005-0000-0000-000010540000}"/>
    <cellStyle name="Normal 97 3" xfId="17209" xr:uid="{00000000-0005-0000-0000-000011540000}"/>
    <cellStyle name="Normal 97 3 2" xfId="23905" xr:uid="{00000000-0005-0000-0000-000012540000}"/>
    <cellStyle name="Normal 97 4" xfId="17210" xr:uid="{00000000-0005-0000-0000-000013540000}"/>
    <cellStyle name="Normal 97 4 2" xfId="23906" xr:uid="{00000000-0005-0000-0000-000014540000}"/>
    <cellStyle name="Normal 98" xfId="17211" xr:uid="{00000000-0005-0000-0000-000015540000}"/>
    <cellStyle name="Normal 98 2" xfId="17212" xr:uid="{00000000-0005-0000-0000-000016540000}"/>
    <cellStyle name="Normal 98 2 2" xfId="23907" xr:uid="{00000000-0005-0000-0000-000017540000}"/>
    <cellStyle name="Normal 98 3" xfId="17213" xr:uid="{00000000-0005-0000-0000-000018540000}"/>
    <cellStyle name="Normal 98 3 2" xfId="23908" xr:uid="{00000000-0005-0000-0000-000019540000}"/>
    <cellStyle name="Normal 99" xfId="17214" xr:uid="{00000000-0005-0000-0000-00001A540000}"/>
    <cellStyle name="Normal 99 2" xfId="17215" xr:uid="{00000000-0005-0000-0000-00001B540000}"/>
    <cellStyle name="Normal 99 2 2" xfId="17216" xr:uid="{00000000-0005-0000-0000-00001C540000}"/>
    <cellStyle name="Normal 99 2 3" xfId="23909" xr:uid="{00000000-0005-0000-0000-00001D540000}"/>
    <cellStyle name="Normal 99 3" xfId="17217" xr:uid="{00000000-0005-0000-0000-00001E540000}"/>
    <cellStyle name="Normal 99 3 2" xfId="23910" xr:uid="{00000000-0005-0000-0000-00001F540000}"/>
    <cellStyle name="Normal 99 4" xfId="17218" xr:uid="{00000000-0005-0000-0000-000020540000}"/>
    <cellStyle name="Normal[0]" xfId="17219" xr:uid="{00000000-0005-0000-0000-000021540000}"/>
    <cellStyle name="Normal[0] 2" xfId="23911" xr:uid="{00000000-0005-0000-0000-000022540000}"/>
    <cellStyle name="Normal[hi" xfId="17220" xr:uid="{00000000-0005-0000-0000-000023540000}"/>
    <cellStyle name="Normal[hi 2" xfId="23912" xr:uid="{00000000-0005-0000-0000-000024540000}"/>
    <cellStyle name="NormalRO" xfId="17221" xr:uid="{00000000-0005-0000-0000-000025540000}"/>
    <cellStyle name="NormalRO 2" xfId="23913" xr:uid="{00000000-0005-0000-0000-000026540000}"/>
    <cellStyle name="NormalUP" xfId="17222" xr:uid="{00000000-0005-0000-0000-000027540000}"/>
    <cellStyle name="NormalUP 2" xfId="17223" xr:uid="{00000000-0005-0000-0000-000028540000}"/>
    <cellStyle name="NormalUP 2 2" xfId="23915" xr:uid="{00000000-0005-0000-0000-000029540000}"/>
    <cellStyle name="NormalUP 3" xfId="17224" xr:uid="{00000000-0005-0000-0000-00002A540000}"/>
    <cellStyle name="NormalUP 3 2" xfId="17225" xr:uid="{00000000-0005-0000-0000-00002B540000}"/>
    <cellStyle name="NormalUP 3 2 2" xfId="23917" xr:uid="{00000000-0005-0000-0000-00002C540000}"/>
    <cellStyle name="NormalUP 3 3" xfId="23916" xr:uid="{00000000-0005-0000-0000-00002D540000}"/>
    <cellStyle name="NormalUP 4" xfId="17226" xr:uid="{00000000-0005-0000-0000-00002E540000}"/>
    <cellStyle name="NormalUP 4 2" xfId="17227" xr:uid="{00000000-0005-0000-0000-00002F540000}"/>
    <cellStyle name="NormalUP 4 2 2" xfId="23919" xr:uid="{00000000-0005-0000-0000-000030540000}"/>
    <cellStyle name="NormalUP 4 3" xfId="23918" xr:uid="{00000000-0005-0000-0000-000031540000}"/>
    <cellStyle name="NormalUP 5" xfId="17228" xr:uid="{00000000-0005-0000-0000-000032540000}"/>
    <cellStyle name="NormalUP 5 2" xfId="17229" xr:uid="{00000000-0005-0000-0000-000033540000}"/>
    <cellStyle name="NormalUP 5 2 2" xfId="23921" xr:uid="{00000000-0005-0000-0000-000034540000}"/>
    <cellStyle name="NormalUP 5 3" xfId="23920" xr:uid="{00000000-0005-0000-0000-000035540000}"/>
    <cellStyle name="NormalUP 6" xfId="23914" xr:uid="{00000000-0005-0000-0000-000036540000}"/>
    <cellStyle name="Note 10" xfId="17230" xr:uid="{00000000-0005-0000-0000-000037540000}"/>
    <cellStyle name="Note 10 2" xfId="17231" xr:uid="{00000000-0005-0000-0000-000038540000}"/>
    <cellStyle name="Note 10 3" xfId="23922" xr:uid="{00000000-0005-0000-0000-000039540000}"/>
    <cellStyle name="Note 11" xfId="17232" xr:uid="{00000000-0005-0000-0000-00003A540000}"/>
    <cellStyle name="Note 11 2" xfId="17233" xr:uid="{00000000-0005-0000-0000-00003B540000}"/>
    <cellStyle name="Note 2" xfId="17234" xr:uid="{00000000-0005-0000-0000-00003C540000}"/>
    <cellStyle name="Note 2 10" xfId="17235" xr:uid="{00000000-0005-0000-0000-00003D540000}"/>
    <cellStyle name="Note 2 10 2" xfId="23923" xr:uid="{00000000-0005-0000-0000-00003E540000}"/>
    <cellStyle name="Note 2 11" xfId="17236" xr:uid="{00000000-0005-0000-0000-00003F540000}"/>
    <cellStyle name="Note 2 11 2" xfId="23924" xr:uid="{00000000-0005-0000-0000-000040540000}"/>
    <cellStyle name="Note 2 12" xfId="17237" xr:uid="{00000000-0005-0000-0000-000041540000}"/>
    <cellStyle name="Note 2 12 2" xfId="23925" xr:uid="{00000000-0005-0000-0000-000042540000}"/>
    <cellStyle name="Note 2 13" xfId="17238" xr:uid="{00000000-0005-0000-0000-000043540000}"/>
    <cellStyle name="Note 2 13 2" xfId="23926" xr:uid="{00000000-0005-0000-0000-000044540000}"/>
    <cellStyle name="Note 2 14" xfId="17239" xr:uid="{00000000-0005-0000-0000-000045540000}"/>
    <cellStyle name="Note 2 14 2" xfId="23927" xr:uid="{00000000-0005-0000-0000-000046540000}"/>
    <cellStyle name="Note 2 15" xfId="17240" xr:uid="{00000000-0005-0000-0000-000047540000}"/>
    <cellStyle name="Note 2 16" xfId="17241" xr:uid="{00000000-0005-0000-0000-000048540000}"/>
    <cellStyle name="Note 2 2" xfId="17242" xr:uid="{00000000-0005-0000-0000-000049540000}"/>
    <cellStyle name="Note 2 2 10" xfId="17243" xr:uid="{00000000-0005-0000-0000-00004A540000}"/>
    <cellStyle name="Note 2 2 10 2" xfId="23928" xr:uid="{00000000-0005-0000-0000-00004B540000}"/>
    <cellStyle name="Note 2 2 11" xfId="17244" xr:uid="{00000000-0005-0000-0000-00004C540000}"/>
    <cellStyle name="Note 2 2 11 2" xfId="23929" xr:uid="{00000000-0005-0000-0000-00004D540000}"/>
    <cellStyle name="Note 2 2 12" xfId="17245" xr:uid="{00000000-0005-0000-0000-00004E540000}"/>
    <cellStyle name="Note 2 2 12 2" xfId="23930" xr:uid="{00000000-0005-0000-0000-00004F540000}"/>
    <cellStyle name="Note 2 2 13" xfId="17246" xr:uid="{00000000-0005-0000-0000-000050540000}"/>
    <cellStyle name="Note 2 2 2" xfId="17247" xr:uid="{00000000-0005-0000-0000-000051540000}"/>
    <cellStyle name="Note 2 2 2 2" xfId="17248" xr:uid="{00000000-0005-0000-0000-000052540000}"/>
    <cellStyle name="Note 2 2 2 2 2" xfId="17249" xr:uid="{00000000-0005-0000-0000-000053540000}"/>
    <cellStyle name="Note 2 2 2 2 2 2" xfId="17250" xr:uid="{00000000-0005-0000-0000-000054540000}"/>
    <cellStyle name="Note 2 2 2 2 2 2 2" xfId="23934" xr:uid="{00000000-0005-0000-0000-000055540000}"/>
    <cellStyle name="Note 2 2 2 2 2 3" xfId="23933" xr:uid="{00000000-0005-0000-0000-000056540000}"/>
    <cellStyle name="Note 2 2 2 2 3" xfId="17251" xr:uid="{00000000-0005-0000-0000-000057540000}"/>
    <cellStyle name="Note 2 2 2 2 3 2" xfId="23935" xr:uid="{00000000-0005-0000-0000-000058540000}"/>
    <cellStyle name="Note 2 2 2 2 4" xfId="17252" xr:uid="{00000000-0005-0000-0000-000059540000}"/>
    <cellStyle name="Note 2 2 2 2 4 2" xfId="23936" xr:uid="{00000000-0005-0000-0000-00005A540000}"/>
    <cellStyle name="Note 2 2 2 2 5" xfId="17253" xr:uid="{00000000-0005-0000-0000-00005B540000}"/>
    <cellStyle name="Note 2 2 2 2 5 2" xfId="23937" xr:uid="{00000000-0005-0000-0000-00005C540000}"/>
    <cellStyle name="Note 2 2 2 2 6" xfId="17254" xr:uid="{00000000-0005-0000-0000-00005D540000}"/>
    <cellStyle name="Note 2 2 2 2 6 2" xfId="23938" xr:uid="{00000000-0005-0000-0000-00005E540000}"/>
    <cellStyle name="Note 2 2 2 2 7" xfId="17255" xr:uid="{00000000-0005-0000-0000-00005F540000}"/>
    <cellStyle name="Note 2 2 2 2 8" xfId="23932" xr:uid="{00000000-0005-0000-0000-000060540000}"/>
    <cellStyle name="Note 2 2 2 3" xfId="17256" xr:uid="{00000000-0005-0000-0000-000061540000}"/>
    <cellStyle name="Note 2 2 2 3 2" xfId="17257" xr:uid="{00000000-0005-0000-0000-000062540000}"/>
    <cellStyle name="Note 2 2 2 3 2 2" xfId="23940" xr:uid="{00000000-0005-0000-0000-000063540000}"/>
    <cellStyle name="Note 2 2 2 3 3" xfId="17258" xr:uid="{00000000-0005-0000-0000-000064540000}"/>
    <cellStyle name="Note 2 2 2 3 4" xfId="23939" xr:uid="{00000000-0005-0000-0000-000065540000}"/>
    <cellStyle name="Note 2 2 2 4" xfId="17259" xr:uid="{00000000-0005-0000-0000-000066540000}"/>
    <cellStyle name="Note 2 2 2 4 2" xfId="23941" xr:uid="{00000000-0005-0000-0000-000067540000}"/>
    <cellStyle name="Note 2 2 2 5" xfId="17260" xr:uid="{00000000-0005-0000-0000-000068540000}"/>
    <cellStyle name="Note 2 2 2 5 2" xfId="23942" xr:uid="{00000000-0005-0000-0000-000069540000}"/>
    <cellStyle name="Note 2 2 2 6" xfId="17261" xr:uid="{00000000-0005-0000-0000-00006A540000}"/>
    <cellStyle name="Note 2 2 2 6 2" xfId="23943" xr:uid="{00000000-0005-0000-0000-00006B540000}"/>
    <cellStyle name="Note 2 2 2 7" xfId="17262" xr:uid="{00000000-0005-0000-0000-00006C540000}"/>
    <cellStyle name="Note 2 2 2 7 2" xfId="23944" xr:uid="{00000000-0005-0000-0000-00006D540000}"/>
    <cellStyle name="Note 2 2 2 8" xfId="17263" xr:uid="{00000000-0005-0000-0000-00006E540000}"/>
    <cellStyle name="Note 2 2 2 9" xfId="23931" xr:uid="{00000000-0005-0000-0000-00006F540000}"/>
    <cellStyle name="Note 2 2 3" xfId="17264" xr:uid="{00000000-0005-0000-0000-000070540000}"/>
    <cellStyle name="Note 2 2 3 2" xfId="17265" xr:uid="{00000000-0005-0000-0000-000071540000}"/>
    <cellStyle name="Note 2 2 3 2 2" xfId="23946" xr:uid="{00000000-0005-0000-0000-000072540000}"/>
    <cellStyle name="Note 2 2 3 3" xfId="17266" xr:uid="{00000000-0005-0000-0000-000073540000}"/>
    <cellStyle name="Note 2 2 3 3 2" xfId="23947" xr:uid="{00000000-0005-0000-0000-000074540000}"/>
    <cellStyle name="Note 2 2 3 4" xfId="17267" xr:uid="{00000000-0005-0000-0000-000075540000}"/>
    <cellStyle name="Note 2 2 3 4 2" xfId="23948" xr:uid="{00000000-0005-0000-0000-000076540000}"/>
    <cellStyle name="Note 2 2 3 5" xfId="17268" xr:uid="{00000000-0005-0000-0000-000077540000}"/>
    <cellStyle name="Note 2 2 3 6" xfId="23945" xr:uid="{00000000-0005-0000-0000-000078540000}"/>
    <cellStyle name="Note 2 2 4" xfId="17269" xr:uid="{00000000-0005-0000-0000-000079540000}"/>
    <cellStyle name="Note 2 2 4 2" xfId="17270" xr:uid="{00000000-0005-0000-0000-00007A540000}"/>
    <cellStyle name="Note 2 2 4 3" xfId="23949" xr:uid="{00000000-0005-0000-0000-00007B540000}"/>
    <cellStyle name="Note 2 2 5" xfId="17271" xr:uid="{00000000-0005-0000-0000-00007C540000}"/>
    <cellStyle name="Note 2 2 5 2" xfId="17272" xr:uid="{00000000-0005-0000-0000-00007D540000}"/>
    <cellStyle name="Note 2 2 5 3" xfId="23950" xr:uid="{00000000-0005-0000-0000-00007E540000}"/>
    <cellStyle name="Note 2 2 6" xfId="17273" xr:uid="{00000000-0005-0000-0000-00007F540000}"/>
    <cellStyle name="Note 2 2 6 2" xfId="23951" xr:uid="{00000000-0005-0000-0000-000080540000}"/>
    <cellStyle name="Note 2 2 7" xfId="17274" xr:uid="{00000000-0005-0000-0000-000081540000}"/>
    <cellStyle name="Note 2 2 7 2" xfId="23952" xr:uid="{00000000-0005-0000-0000-000082540000}"/>
    <cellStyle name="Note 2 2 8" xfId="17275" xr:uid="{00000000-0005-0000-0000-000083540000}"/>
    <cellStyle name="Note 2 2 8 2" xfId="23953" xr:uid="{00000000-0005-0000-0000-000084540000}"/>
    <cellStyle name="Note 2 2 9" xfId="17276" xr:uid="{00000000-0005-0000-0000-000085540000}"/>
    <cellStyle name="Note 2 2 9 2" xfId="23954" xr:uid="{00000000-0005-0000-0000-000086540000}"/>
    <cellStyle name="Note 2 3" xfId="17277" xr:uid="{00000000-0005-0000-0000-000087540000}"/>
    <cellStyle name="Note 2 3 2" xfId="17278" xr:uid="{00000000-0005-0000-0000-000088540000}"/>
    <cellStyle name="Note 2 3 2 2" xfId="17279" xr:uid="{00000000-0005-0000-0000-000089540000}"/>
    <cellStyle name="Note 2 3 2 3" xfId="17280" xr:uid="{00000000-0005-0000-0000-00008A540000}"/>
    <cellStyle name="Note 2 3 2 4" xfId="17281" xr:uid="{00000000-0005-0000-0000-00008B540000}"/>
    <cellStyle name="Note 2 3 2 5" xfId="23956" xr:uid="{00000000-0005-0000-0000-00008C540000}"/>
    <cellStyle name="Note 2 3 3" xfId="17282" xr:uid="{00000000-0005-0000-0000-00008D540000}"/>
    <cellStyle name="Note 2 3 4" xfId="17283" xr:uid="{00000000-0005-0000-0000-00008E540000}"/>
    <cellStyle name="Note 2 3 5" xfId="17284" xr:uid="{00000000-0005-0000-0000-00008F540000}"/>
    <cellStyle name="Note 2 3 6" xfId="23955" xr:uid="{00000000-0005-0000-0000-000090540000}"/>
    <cellStyle name="Note 2 4" xfId="17285" xr:uid="{00000000-0005-0000-0000-000091540000}"/>
    <cellStyle name="Note 2 4 2" xfId="17286" xr:uid="{00000000-0005-0000-0000-000092540000}"/>
    <cellStyle name="Note 2 4 2 2" xfId="17287" xr:uid="{00000000-0005-0000-0000-000093540000}"/>
    <cellStyle name="Note 2 4 2 2 2" xfId="23959" xr:uid="{00000000-0005-0000-0000-000094540000}"/>
    <cellStyle name="Note 2 4 2 3" xfId="23958" xr:uid="{00000000-0005-0000-0000-000095540000}"/>
    <cellStyle name="Note 2 4 3" xfId="17288" xr:uid="{00000000-0005-0000-0000-000096540000}"/>
    <cellStyle name="Note 2 4 3 2" xfId="23960" xr:uid="{00000000-0005-0000-0000-000097540000}"/>
    <cellStyle name="Note 2 4 4" xfId="17289" xr:uid="{00000000-0005-0000-0000-000098540000}"/>
    <cellStyle name="Note 2 4 4 2" xfId="23961" xr:uid="{00000000-0005-0000-0000-000099540000}"/>
    <cellStyle name="Note 2 4 5" xfId="17290" xr:uid="{00000000-0005-0000-0000-00009A540000}"/>
    <cellStyle name="Note 2 4 5 2" xfId="23962" xr:uid="{00000000-0005-0000-0000-00009B540000}"/>
    <cellStyle name="Note 2 4 6" xfId="17291" xr:uid="{00000000-0005-0000-0000-00009C540000}"/>
    <cellStyle name="Note 2 4 6 2" xfId="23963" xr:uid="{00000000-0005-0000-0000-00009D540000}"/>
    <cellStyle name="Note 2 4 7" xfId="17292" xr:uid="{00000000-0005-0000-0000-00009E540000}"/>
    <cellStyle name="Note 2 4 7 2" xfId="23964" xr:uid="{00000000-0005-0000-0000-00009F540000}"/>
    <cellStyle name="Note 2 4 8" xfId="17293" xr:uid="{00000000-0005-0000-0000-0000A0540000}"/>
    <cellStyle name="Note 2 4 9" xfId="23957" xr:uid="{00000000-0005-0000-0000-0000A1540000}"/>
    <cellStyle name="Note 2 5" xfId="17294" xr:uid="{00000000-0005-0000-0000-0000A2540000}"/>
    <cellStyle name="Note 2 5 2" xfId="17295" xr:uid="{00000000-0005-0000-0000-0000A3540000}"/>
    <cellStyle name="Note 2 5 2 2" xfId="23966" xr:uid="{00000000-0005-0000-0000-0000A4540000}"/>
    <cellStyle name="Note 2 5 3" xfId="17296" xr:uid="{00000000-0005-0000-0000-0000A5540000}"/>
    <cellStyle name="Note 2 5 3 2" xfId="23967" xr:uid="{00000000-0005-0000-0000-0000A6540000}"/>
    <cellStyle name="Note 2 5 4" xfId="17297" xr:uid="{00000000-0005-0000-0000-0000A7540000}"/>
    <cellStyle name="Note 2 5 5" xfId="23965" xr:uid="{00000000-0005-0000-0000-0000A8540000}"/>
    <cellStyle name="Note 2 6" xfId="17298" xr:uid="{00000000-0005-0000-0000-0000A9540000}"/>
    <cellStyle name="Note 2 6 2" xfId="17299" xr:uid="{00000000-0005-0000-0000-0000AA540000}"/>
    <cellStyle name="Note 2 6 3" xfId="23968" xr:uid="{00000000-0005-0000-0000-0000AB540000}"/>
    <cellStyle name="Note 2 7" xfId="17300" xr:uid="{00000000-0005-0000-0000-0000AC540000}"/>
    <cellStyle name="Note 2 7 2" xfId="17301" xr:uid="{00000000-0005-0000-0000-0000AD540000}"/>
    <cellStyle name="Note 2 7 3" xfId="23969" xr:uid="{00000000-0005-0000-0000-0000AE540000}"/>
    <cellStyle name="Note 2 8" xfId="17302" xr:uid="{00000000-0005-0000-0000-0000AF540000}"/>
    <cellStyle name="Note 2 8 2" xfId="23970" xr:uid="{00000000-0005-0000-0000-0000B0540000}"/>
    <cellStyle name="Note 2 9" xfId="17303" xr:uid="{00000000-0005-0000-0000-0000B1540000}"/>
    <cellStyle name="Note 2 9 2" xfId="23971" xr:uid="{00000000-0005-0000-0000-0000B2540000}"/>
    <cellStyle name="Note 3" xfId="17304" xr:uid="{00000000-0005-0000-0000-0000B3540000}"/>
    <cellStyle name="Note 3 2" xfId="17305" xr:uid="{00000000-0005-0000-0000-0000B4540000}"/>
    <cellStyle name="Note 3 2 2" xfId="17306" xr:uid="{00000000-0005-0000-0000-0000B5540000}"/>
    <cellStyle name="Note 3 2 2 2" xfId="17307" xr:uid="{00000000-0005-0000-0000-0000B6540000}"/>
    <cellStyle name="Note 3 2 2 3" xfId="17308" xr:uid="{00000000-0005-0000-0000-0000B7540000}"/>
    <cellStyle name="Note 3 2 2 4" xfId="17309" xr:uid="{00000000-0005-0000-0000-0000B8540000}"/>
    <cellStyle name="Note 3 2 2 5" xfId="23974" xr:uid="{00000000-0005-0000-0000-0000B9540000}"/>
    <cellStyle name="Note 3 2 3" xfId="17310" xr:uid="{00000000-0005-0000-0000-0000BA540000}"/>
    <cellStyle name="Note 3 2 3 2" xfId="17311" xr:uid="{00000000-0005-0000-0000-0000BB540000}"/>
    <cellStyle name="Note 3 2 3 3" xfId="23975" xr:uid="{00000000-0005-0000-0000-0000BC540000}"/>
    <cellStyle name="Note 3 2 4" xfId="17312" xr:uid="{00000000-0005-0000-0000-0000BD540000}"/>
    <cellStyle name="Note 3 2 4 2" xfId="17313" xr:uid="{00000000-0005-0000-0000-0000BE540000}"/>
    <cellStyle name="Note 3 2 4 3" xfId="23976" xr:uid="{00000000-0005-0000-0000-0000BF540000}"/>
    <cellStyle name="Note 3 2 5" xfId="17314" xr:uid="{00000000-0005-0000-0000-0000C0540000}"/>
    <cellStyle name="Note 3 2 5 2" xfId="17315" xr:uid="{00000000-0005-0000-0000-0000C1540000}"/>
    <cellStyle name="Note 3 2 5 3" xfId="23977" xr:uid="{00000000-0005-0000-0000-0000C2540000}"/>
    <cellStyle name="Note 3 2 6" xfId="17316" xr:uid="{00000000-0005-0000-0000-0000C3540000}"/>
    <cellStyle name="Note 3 2 6 2" xfId="23978" xr:uid="{00000000-0005-0000-0000-0000C4540000}"/>
    <cellStyle name="Note 3 2 7" xfId="17317" xr:uid="{00000000-0005-0000-0000-0000C5540000}"/>
    <cellStyle name="Note 3 2 8" xfId="23973" xr:uid="{00000000-0005-0000-0000-0000C6540000}"/>
    <cellStyle name="Note 3 3" xfId="17318" xr:uid="{00000000-0005-0000-0000-0000C7540000}"/>
    <cellStyle name="Note 3 3 2" xfId="17319" xr:uid="{00000000-0005-0000-0000-0000C8540000}"/>
    <cellStyle name="Note 3 3 2 2" xfId="17320" xr:uid="{00000000-0005-0000-0000-0000C9540000}"/>
    <cellStyle name="Note 3 3 2 3" xfId="17321" xr:uid="{00000000-0005-0000-0000-0000CA540000}"/>
    <cellStyle name="Note 3 3 2 4" xfId="17322" xr:uid="{00000000-0005-0000-0000-0000CB540000}"/>
    <cellStyle name="Note 3 3 2 5" xfId="23980" xr:uid="{00000000-0005-0000-0000-0000CC540000}"/>
    <cellStyle name="Note 3 3 3" xfId="17323" xr:uid="{00000000-0005-0000-0000-0000CD540000}"/>
    <cellStyle name="Note 3 3 4" xfId="17324" xr:uid="{00000000-0005-0000-0000-0000CE540000}"/>
    <cellStyle name="Note 3 3 5" xfId="17325" xr:uid="{00000000-0005-0000-0000-0000CF540000}"/>
    <cellStyle name="Note 3 3 6" xfId="23979" xr:uid="{00000000-0005-0000-0000-0000D0540000}"/>
    <cellStyle name="Note 3 4" xfId="17326" xr:uid="{00000000-0005-0000-0000-0000D1540000}"/>
    <cellStyle name="Note 3 4 2" xfId="17327" xr:uid="{00000000-0005-0000-0000-0000D2540000}"/>
    <cellStyle name="Note 3 4 2 2" xfId="23983" xr:uid="{00000000-0005-0000-0000-0000D3540000}"/>
    <cellStyle name="Note 3 4 3" xfId="17328" xr:uid="{00000000-0005-0000-0000-0000D4540000}"/>
    <cellStyle name="Note 3 4 4" xfId="23982" xr:uid="{00000000-0005-0000-0000-0000D5540000}"/>
    <cellStyle name="Note 3 5" xfId="17329" xr:uid="{00000000-0005-0000-0000-0000D6540000}"/>
    <cellStyle name="Note 3 5 2" xfId="17330" xr:uid="{00000000-0005-0000-0000-0000D7540000}"/>
    <cellStyle name="Note 3 5 3" xfId="23984" xr:uid="{00000000-0005-0000-0000-0000D8540000}"/>
    <cellStyle name="Note 3 6" xfId="17331" xr:uid="{00000000-0005-0000-0000-0000D9540000}"/>
    <cellStyle name="Note 3 6 2" xfId="17332" xr:uid="{00000000-0005-0000-0000-0000DA540000}"/>
    <cellStyle name="Note 3 6 3" xfId="23985" xr:uid="{00000000-0005-0000-0000-0000DB540000}"/>
    <cellStyle name="Note 3 7" xfId="17333" xr:uid="{00000000-0005-0000-0000-0000DC540000}"/>
    <cellStyle name="Note 3 7 2" xfId="17334" xr:uid="{00000000-0005-0000-0000-0000DD540000}"/>
    <cellStyle name="Note 3 7 3" xfId="23986" xr:uid="{00000000-0005-0000-0000-0000DE540000}"/>
    <cellStyle name="Note 3 8" xfId="17335" xr:uid="{00000000-0005-0000-0000-0000DF540000}"/>
    <cellStyle name="Note 3 9" xfId="23972" xr:uid="{00000000-0005-0000-0000-0000E0540000}"/>
    <cellStyle name="Note 4" xfId="17336" xr:uid="{00000000-0005-0000-0000-0000E1540000}"/>
    <cellStyle name="Note 4 2" xfId="17337" xr:uid="{00000000-0005-0000-0000-0000E2540000}"/>
    <cellStyle name="Note 4 2 2" xfId="17338" xr:uid="{00000000-0005-0000-0000-0000E3540000}"/>
    <cellStyle name="Note 4 2 2 2" xfId="17339" xr:uid="{00000000-0005-0000-0000-0000E4540000}"/>
    <cellStyle name="Note 4 2 2 2 2" xfId="17340" xr:uid="{00000000-0005-0000-0000-0000E5540000}"/>
    <cellStyle name="Note 4 2 2 2 2 2" xfId="23991" xr:uid="{00000000-0005-0000-0000-0000E6540000}"/>
    <cellStyle name="Note 4 2 2 2 3" xfId="17341" xr:uid="{00000000-0005-0000-0000-0000E7540000}"/>
    <cellStyle name="Note 4 2 2 2 4" xfId="23990" xr:uid="{00000000-0005-0000-0000-0000E8540000}"/>
    <cellStyle name="Note 4 2 2 3" xfId="17342" xr:uid="{00000000-0005-0000-0000-0000E9540000}"/>
    <cellStyle name="Note 4 2 2 3 2" xfId="17343" xr:uid="{00000000-0005-0000-0000-0000EA540000}"/>
    <cellStyle name="Note 4 2 2 3 3" xfId="23992" xr:uid="{00000000-0005-0000-0000-0000EB540000}"/>
    <cellStyle name="Note 4 2 2 4" xfId="17344" xr:uid="{00000000-0005-0000-0000-0000EC540000}"/>
    <cellStyle name="Note 4 2 2 5" xfId="23989" xr:uid="{00000000-0005-0000-0000-0000ED540000}"/>
    <cellStyle name="Note 4 2 3" xfId="17345" xr:uid="{00000000-0005-0000-0000-0000EE540000}"/>
    <cellStyle name="Note 4 2 3 2" xfId="17346" xr:uid="{00000000-0005-0000-0000-0000EF540000}"/>
    <cellStyle name="Note 4 2 3 2 2" xfId="23994" xr:uid="{00000000-0005-0000-0000-0000F0540000}"/>
    <cellStyle name="Note 4 2 3 3" xfId="17347" xr:uid="{00000000-0005-0000-0000-0000F1540000}"/>
    <cellStyle name="Note 4 2 3 4" xfId="23993" xr:uid="{00000000-0005-0000-0000-0000F2540000}"/>
    <cellStyle name="Note 4 2 4" xfId="17348" xr:uid="{00000000-0005-0000-0000-0000F3540000}"/>
    <cellStyle name="Note 4 2 4 2" xfId="17349" xr:uid="{00000000-0005-0000-0000-0000F4540000}"/>
    <cellStyle name="Note 4 2 4 3" xfId="23995" xr:uid="{00000000-0005-0000-0000-0000F5540000}"/>
    <cellStyle name="Note 4 2 5" xfId="17350" xr:uid="{00000000-0005-0000-0000-0000F6540000}"/>
    <cellStyle name="Note 4 2 5 2" xfId="23996" xr:uid="{00000000-0005-0000-0000-0000F7540000}"/>
    <cellStyle name="Note 4 2 6" xfId="17351" xr:uid="{00000000-0005-0000-0000-0000F8540000}"/>
    <cellStyle name="Note 4 2 7" xfId="23988" xr:uid="{00000000-0005-0000-0000-0000F9540000}"/>
    <cellStyle name="Note 4 3" xfId="17352" xr:uid="{00000000-0005-0000-0000-0000FA540000}"/>
    <cellStyle name="Note 4 3 2" xfId="17353" xr:uid="{00000000-0005-0000-0000-0000FB540000}"/>
    <cellStyle name="Note 4 3 3" xfId="23997" xr:uid="{00000000-0005-0000-0000-0000FC540000}"/>
    <cellStyle name="Note 4 4" xfId="17354" xr:uid="{00000000-0005-0000-0000-0000FD540000}"/>
    <cellStyle name="Note 4 4 2" xfId="17355" xr:uid="{00000000-0005-0000-0000-0000FE540000}"/>
    <cellStyle name="Note 4 4 3" xfId="23998" xr:uid="{00000000-0005-0000-0000-0000FF540000}"/>
    <cellStyle name="Note 4 5" xfId="17356" xr:uid="{00000000-0005-0000-0000-000000550000}"/>
    <cellStyle name="Note 4 5 2" xfId="23999" xr:uid="{00000000-0005-0000-0000-000001550000}"/>
    <cellStyle name="Note 4 6" xfId="17357" xr:uid="{00000000-0005-0000-0000-000002550000}"/>
    <cellStyle name="Note 4 6 2" xfId="24000" xr:uid="{00000000-0005-0000-0000-000003550000}"/>
    <cellStyle name="Note 4 7" xfId="17358" xr:uid="{00000000-0005-0000-0000-000004550000}"/>
    <cellStyle name="Note 4 7 2" xfId="24001" xr:uid="{00000000-0005-0000-0000-000005550000}"/>
    <cellStyle name="Note 4 8" xfId="17359" xr:uid="{00000000-0005-0000-0000-000006550000}"/>
    <cellStyle name="Note 4 9" xfId="23987" xr:uid="{00000000-0005-0000-0000-000007550000}"/>
    <cellStyle name="Note 5" xfId="17360" xr:uid="{00000000-0005-0000-0000-000008550000}"/>
    <cellStyle name="Note 5 2" xfId="17361" xr:uid="{00000000-0005-0000-0000-000009550000}"/>
    <cellStyle name="Note 5 2 2" xfId="17362" xr:uid="{00000000-0005-0000-0000-00000A550000}"/>
    <cellStyle name="Note 5 2 2 2" xfId="17363" xr:uid="{00000000-0005-0000-0000-00000B550000}"/>
    <cellStyle name="Note 5 2 2 2 2" xfId="17364" xr:uid="{00000000-0005-0000-0000-00000C550000}"/>
    <cellStyle name="Note 5 2 2 2 2 2" xfId="24006" xr:uid="{00000000-0005-0000-0000-00000D550000}"/>
    <cellStyle name="Note 5 2 2 2 3" xfId="24005" xr:uid="{00000000-0005-0000-0000-00000E550000}"/>
    <cellStyle name="Note 5 2 2 3" xfId="17365" xr:uid="{00000000-0005-0000-0000-00000F550000}"/>
    <cellStyle name="Note 5 2 2 3 2" xfId="24007" xr:uid="{00000000-0005-0000-0000-000010550000}"/>
    <cellStyle name="Note 5 2 2 4" xfId="24004" xr:uid="{00000000-0005-0000-0000-000011550000}"/>
    <cellStyle name="Note 5 2 3" xfId="17366" xr:uid="{00000000-0005-0000-0000-000012550000}"/>
    <cellStyle name="Note 5 2 3 2" xfId="17367" xr:uid="{00000000-0005-0000-0000-000013550000}"/>
    <cellStyle name="Note 5 2 3 2 2" xfId="24009" xr:uid="{00000000-0005-0000-0000-000014550000}"/>
    <cellStyle name="Note 5 2 3 3" xfId="24008" xr:uid="{00000000-0005-0000-0000-000015550000}"/>
    <cellStyle name="Note 5 2 4" xfId="17368" xr:uid="{00000000-0005-0000-0000-000016550000}"/>
    <cellStyle name="Note 5 2 4 2" xfId="24010" xr:uid="{00000000-0005-0000-0000-000017550000}"/>
    <cellStyle name="Note 5 2 5" xfId="17369" xr:uid="{00000000-0005-0000-0000-000018550000}"/>
    <cellStyle name="Note 5 2 5 2" xfId="24011" xr:uid="{00000000-0005-0000-0000-000019550000}"/>
    <cellStyle name="Note 5 2 6" xfId="17370" xr:uid="{00000000-0005-0000-0000-00001A550000}"/>
    <cellStyle name="Note 5 2 7" xfId="24003" xr:uid="{00000000-0005-0000-0000-00001B550000}"/>
    <cellStyle name="Note 5 3" xfId="17371" xr:uid="{00000000-0005-0000-0000-00001C550000}"/>
    <cellStyle name="Note 5 3 2" xfId="17372" xr:uid="{00000000-0005-0000-0000-00001D550000}"/>
    <cellStyle name="Note 5 3 3" xfId="24012" xr:uid="{00000000-0005-0000-0000-00001E550000}"/>
    <cellStyle name="Note 5 4" xfId="17373" xr:uid="{00000000-0005-0000-0000-00001F550000}"/>
    <cellStyle name="Note 5 4 2" xfId="24013" xr:uid="{00000000-0005-0000-0000-000020550000}"/>
    <cellStyle name="Note 5 5" xfId="17374" xr:uid="{00000000-0005-0000-0000-000021550000}"/>
    <cellStyle name="Note 5 5 2" xfId="24014" xr:uid="{00000000-0005-0000-0000-000022550000}"/>
    <cellStyle name="Note 5 6" xfId="17375" xr:uid="{00000000-0005-0000-0000-000023550000}"/>
    <cellStyle name="Note 5 6 2" xfId="24015" xr:uid="{00000000-0005-0000-0000-000024550000}"/>
    <cellStyle name="Note 5 7" xfId="17376" xr:uid="{00000000-0005-0000-0000-000025550000}"/>
    <cellStyle name="Note 5 8" xfId="24002" xr:uid="{00000000-0005-0000-0000-000026550000}"/>
    <cellStyle name="Note 6" xfId="17377" xr:uid="{00000000-0005-0000-0000-000027550000}"/>
    <cellStyle name="Note 6 2" xfId="17378" xr:uid="{00000000-0005-0000-0000-000028550000}"/>
    <cellStyle name="Note 6 2 2" xfId="17379" xr:uid="{00000000-0005-0000-0000-000029550000}"/>
    <cellStyle name="Note 6 2 3" xfId="24017" xr:uid="{00000000-0005-0000-0000-00002A550000}"/>
    <cellStyle name="Note 6 3" xfId="17380" xr:uid="{00000000-0005-0000-0000-00002B550000}"/>
    <cellStyle name="Note 6 3 2" xfId="17381" xr:uid="{00000000-0005-0000-0000-00002C550000}"/>
    <cellStyle name="Note 6 3 2 2" xfId="17382" xr:uid="{00000000-0005-0000-0000-00002D550000}"/>
    <cellStyle name="Note 6 3 2 2 2" xfId="24020" xr:uid="{00000000-0005-0000-0000-00002E550000}"/>
    <cellStyle name="Note 6 3 2 3" xfId="24019" xr:uid="{00000000-0005-0000-0000-00002F550000}"/>
    <cellStyle name="Note 6 3 3" xfId="17383" xr:uid="{00000000-0005-0000-0000-000030550000}"/>
    <cellStyle name="Note 6 3 3 2" xfId="24021" xr:uid="{00000000-0005-0000-0000-000031550000}"/>
    <cellStyle name="Note 6 3 4" xfId="17384" xr:uid="{00000000-0005-0000-0000-000032550000}"/>
    <cellStyle name="Note 6 3 5" xfId="24018" xr:uid="{00000000-0005-0000-0000-000033550000}"/>
    <cellStyle name="Note 6 4" xfId="17385" xr:uid="{00000000-0005-0000-0000-000034550000}"/>
    <cellStyle name="Note 6 4 2" xfId="17386" xr:uid="{00000000-0005-0000-0000-000035550000}"/>
    <cellStyle name="Note 6 4 2 2" xfId="24023" xr:uid="{00000000-0005-0000-0000-000036550000}"/>
    <cellStyle name="Note 6 4 3" xfId="24022" xr:uid="{00000000-0005-0000-0000-000037550000}"/>
    <cellStyle name="Note 6 5" xfId="17387" xr:uid="{00000000-0005-0000-0000-000038550000}"/>
    <cellStyle name="Note 6 5 2" xfId="24024" xr:uid="{00000000-0005-0000-0000-000039550000}"/>
    <cellStyle name="Note 6 6" xfId="17388" xr:uid="{00000000-0005-0000-0000-00003A550000}"/>
    <cellStyle name="Note 6 6 2" xfId="24025" xr:uid="{00000000-0005-0000-0000-00003B550000}"/>
    <cellStyle name="Note 6 7" xfId="17389" xr:uid="{00000000-0005-0000-0000-00003C550000}"/>
    <cellStyle name="Note 6 8" xfId="24016" xr:uid="{00000000-0005-0000-0000-00003D550000}"/>
    <cellStyle name="Note 7" xfId="17390" xr:uid="{00000000-0005-0000-0000-00003E550000}"/>
    <cellStyle name="Note 7 2" xfId="17391" xr:uid="{00000000-0005-0000-0000-00003F550000}"/>
    <cellStyle name="Note 7 2 2" xfId="17392" xr:uid="{00000000-0005-0000-0000-000040550000}"/>
    <cellStyle name="Note 7 2 2 2" xfId="17393" xr:uid="{00000000-0005-0000-0000-000041550000}"/>
    <cellStyle name="Note 7 2 2 2 2" xfId="24029" xr:uid="{00000000-0005-0000-0000-000042550000}"/>
    <cellStyle name="Note 7 2 2 3" xfId="24028" xr:uid="{00000000-0005-0000-0000-000043550000}"/>
    <cellStyle name="Note 7 2 3" xfId="17394" xr:uid="{00000000-0005-0000-0000-000044550000}"/>
    <cellStyle name="Note 7 2 3 2" xfId="24030" xr:uid="{00000000-0005-0000-0000-000045550000}"/>
    <cellStyle name="Note 7 2 4" xfId="17395" xr:uid="{00000000-0005-0000-0000-000046550000}"/>
    <cellStyle name="Note 7 2 5" xfId="24027" xr:uid="{00000000-0005-0000-0000-000047550000}"/>
    <cellStyle name="Note 7 3" xfId="17396" xr:uid="{00000000-0005-0000-0000-000048550000}"/>
    <cellStyle name="Note 7 3 2" xfId="17397" xr:uid="{00000000-0005-0000-0000-000049550000}"/>
    <cellStyle name="Note 7 3 2 2" xfId="24032" xr:uid="{00000000-0005-0000-0000-00004A550000}"/>
    <cellStyle name="Note 7 3 3" xfId="17398" xr:uid="{00000000-0005-0000-0000-00004B550000}"/>
    <cellStyle name="Note 7 3 4" xfId="24031" xr:uid="{00000000-0005-0000-0000-00004C550000}"/>
    <cellStyle name="Note 7 4" xfId="17399" xr:uid="{00000000-0005-0000-0000-00004D550000}"/>
    <cellStyle name="Note 7 4 2" xfId="24033" xr:uid="{00000000-0005-0000-0000-00004E550000}"/>
    <cellStyle name="Note 7 5" xfId="17400" xr:uid="{00000000-0005-0000-0000-00004F550000}"/>
    <cellStyle name="Note 7 5 2" xfId="24034" xr:uid="{00000000-0005-0000-0000-000050550000}"/>
    <cellStyle name="Note 7 6" xfId="17401" xr:uid="{00000000-0005-0000-0000-000051550000}"/>
    <cellStyle name="Note 7 7" xfId="24026" xr:uid="{00000000-0005-0000-0000-000052550000}"/>
    <cellStyle name="Note 8" xfId="17402" xr:uid="{00000000-0005-0000-0000-000053550000}"/>
    <cellStyle name="Note 8 2" xfId="17403" xr:uid="{00000000-0005-0000-0000-000054550000}"/>
    <cellStyle name="Note 8 2 2" xfId="24036" xr:uid="{00000000-0005-0000-0000-000055550000}"/>
    <cellStyle name="Note 8 3" xfId="17404" xr:uid="{00000000-0005-0000-0000-000056550000}"/>
    <cellStyle name="Note 8 4" xfId="24035" xr:uid="{00000000-0005-0000-0000-000057550000}"/>
    <cellStyle name="Note 9" xfId="17405" xr:uid="{00000000-0005-0000-0000-000058550000}"/>
    <cellStyle name="Note 9 2" xfId="17406" xr:uid="{00000000-0005-0000-0000-000059550000}"/>
    <cellStyle name="Note 9 3" xfId="24037" xr:uid="{00000000-0005-0000-0000-00005A550000}"/>
    <cellStyle name="nPlodedDetails" xfId="17407" xr:uid="{00000000-0005-0000-0000-00005B550000}"/>
    <cellStyle name="nPlodedDetails 2" xfId="24038" xr:uid="{00000000-0005-0000-0000-00005C550000}"/>
    <cellStyle name="NullValueStyle" xfId="17408" xr:uid="{00000000-0005-0000-0000-00005D550000}"/>
    <cellStyle name="NullValueStyle 2" xfId="17409" xr:uid="{00000000-0005-0000-0000-00005E550000}"/>
    <cellStyle name="NullValueStyle 2 2" xfId="24040" xr:uid="{00000000-0005-0000-0000-00005F550000}"/>
    <cellStyle name="NullValueStyle 3" xfId="17410" xr:uid="{00000000-0005-0000-0000-000060550000}"/>
    <cellStyle name="NullValueStyle 3 2" xfId="24041" xr:uid="{00000000-0005-0000-0000-000061550000}"/>
    <cellStyle name="NullValueStyle 4" xfId="17411" xr:uid="{00000000-0005-0000-0000-000062550000}"/>
    <cellStyle name="NullValueStyle 4 2" xfId="24042" xr:uid="{00000000-0005-0000-0000-000063550000}"/>
    <cellStyle name="NullValueStyle 5" xfId="24039" xr:uid="{00000000-0005-0000-0000-000064550000}"/>
    <cellStyle name="Number" xfId="25581" xr:uid="{00000000-0005-0000-0000-000065550000}"/>
    <cellStyle name="ook63" xfId="17412" xr:uid="{00000000-0005-0000-0000-000066550000}"/>
    <cellStyle name="ook63 2" xfId="24043" xr:uid="{00000000-0005-0000-0000-000067550000}"/>
    <cellStyle name="ook6D" xfId="17413" xr:uid="{00000000-0005-0000-0000-000068550000}"/>
    <cellStyle name="ook6D 2" xfId="24044" xr:uid="{00000000-0005-0000-0000-000069550000}"/>
    <cellStyle name="Output 10" xfId="17414" xr:uid="{00000000-0005-0000-0000-00006A550000}"/>
    <cellStyle name="Output 10 2" xfId="24045" xr:uid="{00000000-0005-0000-0000-00006B550000}"/>
    <cellStyle name="Output 11" xfId="17415" xr:uid="{00000000-0005-0000-0000-00006C550000}"/>
    <cellStyle name="Output 12" xfId="17416" xr:uid="{00000000-0005-0000-0000-00006D550000}"/>
    <cellStyle name="Output 2" xfId="17417" xr:uid="{00000000-0005-0000-0000-00006E550000}"/>
    <cellStyle name="Output 2 2" xfId="17418" xr:uid="{00000000-0005-0000-0000-00006F550000}"/>
    <cellStyle name="Output 2 2 2" xfId="17419" xr:uid="{00000000-0005-0000-0000-000070550000}"/>
    <cellStyle name="Output 2 2 2 2" xfId="24047" xr:uid="{00000000-0005-0000-0000-000071550000}"/>
    <cellStyle name="Output 2 2 3" xfId="17420" xr:uid="{00000000-0005-0000-0000-000072550000}"/>
    <cellStyle name="Output 2 2 3 2" xfId="24048" xr:uid="{00000000-0005-0000-0000-000073550000}"/>
    <cellStyle name="Output 2 2 4" xfId="24046" xr:uid="{00000000-0005-0000-0000-000074550000}"/>
    <cellStyle name="Output 2 3" xfId="17421" xr:uid="{00000000-0005-0000-0000-000075550000}"/>
    <cellStyle name="Output 2 3 2" xfId="17422" xr:uid="{00000000-0005-0000-0000-000076550000}"/>
    <cellStyle name="Output 2 3 2 2" xfId="24050" xr:uid="{00000000-0005-0000-0000-000077550000}"/>
    <cellStyle name="Output 2 3 3" xfId="24049" xr:uid="{00000000-0005-0000-0000-000078550000}"/>
    <cellStyle name="Output 2 4" xfId="17423" xr:uid="{00000000-0005-0000-0000-000079550000}"/>
    <cellStyle name="Output 2 4 2" xfId="24051" xr:uid="{00000000-0005-0000-0000-00007A550000}"/>
    <cellStyle name="Output 2 5" xfId="17424" xr:uid="{00000000-0005-0000-0000-00007B550000}"/>
    <cellStyle name="Output 2 5 2" xfId="24052" xr:uid="{00000000-0005-0000-0000-00007C550000}"/>
    <cellStyle name="Output 2 6" xfId="17425" xr:uid="{00000000-0005-0000-0000-00007D550000}"/>
    <cellStyle name="Output 2 6 2" xfId="24053" xr:uid="{00000000-0005-0000-0000-00007E550000}"/>
    <cellStyle name="Output 2 7" xfId="17426" xr:uid="{00000000-0005-0000-0000-00007F550000}"/>
    <cellStyle name="Output 2 7 2" xfId="24054" xr:uid="{00000000-0005-0000-0000-000080550000}"/>
    <cellStyle name="Output 2 8" xfId="17427" xr:uid="{00000000-0005-0000-0000-000081550000}"/>
    <cellStyle name="Output 2 8 2" xfId="24055" xr:uid="{00000000-0005-0000-0000-000082550000}"/>
    <cellStyle name="Output 3" xfId="17428" xr:uid="{00000000-0005-0000-0000-000083550000}"/>
    <cellStyle name="Output 3 2" xfId="17429" xr:uid="{00000000-0005-0000-0000-000084550000}"/>
    <cellStyle name="Output 3 2 2" xfId="17430" xr:uid="{00000000-0005-0000-0000-000085550000}"/>
    <cellStyle name="Output 3 2 2 2" xfId="24058" xr:uid="{00000000-0005-0000-0000-000086550000}"/>
    <cellStyle name="Output 3 2 3" xfId="24057" xr:uid="{00000000-0005-0000-0000-000087550000}"/>
    <cellStyle name="Output 3 3" xfId="17431" xr:uid="{00000000-0005-0000-0000-000088550000}"/>
    <cellStyle name="Output 3 3 2" xfId="24059" xr:uid="{00000000-0005-0000-0000-000089550000}"/>
    <cellStyle name="Output 3 4" xfId="17432" xr:uid="{00000000-0005-0000-0000-00008A550000}"/>
    <cellStyle name="Output 3 4 2" xfId="24060" xr:uid="{00000000-0005-0000-0000-00008B550000}"/>
    <cellStyle name="Output 3 5" xfId="17433" xr:uid="{00000000-0005-0000-0000-00008C550000}"/>
    <cellStyle name="Output 3 5 2" xfId="24061" xr:uid="{00000000-0005-0000-0000-00008D550000}"/>
    <cellStyle name="Output 3 6" xfId="17434" xr:uid="{00000000-0005-0000-0000-00008E550000}"/>
    <cellStyle name="Output 3 7" xfId="24056" xr:uid="{00000000-0005-0000-0000-00008F550000}"/>
    <cellStyle name="Output 4" xfId="17435" xr:uid="{00000000-0005-0000-0000-000090550000}"/>
    <cellStyle name="Output 4 2" xfId="17436" xr:uid="{00000000-0005-0000-0000-000091550000}"/>
    <cellStyle name="Output 4 2 2" xfId="17437" xr:uid="{00000000-0005-0000-0000-000092550000}"/>
    <cellStyle name="Output 4 2 2 2" xfId="24064" xr:uid="{00000000-0005-0000-0000-000093550000}"/>
    <cellStyle name="Output 4 2 3" xfId="24063" xr:uid="{00000000-0005-0000-0000-000094550000}"/>
    <cellStyle name="Output 4 3" xfId="17438" xr:uid="{00000000-0005-0000-0000-000095550000}"/>
    <cellStyle name="Output 4 3 2" xfId="24065" xr:uid="{00000000-0005-0000-0000-000096550000}"/>
    <cellStyle name="Output 4 4" xfId="17439" xr:uid="{00000000-0005-0000-0000-000097550000}"/>
    <cellStyle name="Output 4 5" xfId="24062" xr:uid="{00000000-0005-0000-0000-000098550000}"/>
    <cellStyle name="Output 5" xfId="17440" xr:uid="{00000000-0005-0000-0000-000099550000}"/>
    <cellStyle name="Output 5 2" xfId="17441" xr:uid="{00000000-0005-0000-0000-00009A550000}"/>
    <cellStyle name="Output 5 2 2" xfId="24067" xr:uid="{00000000-0005-0000-0000-00009B550000}"/>
    <cellStyle name="Output 5 3" xfId="17442" xr:uid="{00000000-0005-0000-0000-00009C550000}"/>
    <cellStyle name="Output 5 4" xfId="24066" xr:uid="{00000000-0005-0000-0000-00009D550000}"/>
    <cellStyle name="Output 6" xfId="17443" xr:uid="{00000000-0005-0000-0000-00009E550000}"/>
    <cellStyle name="Output 6 2" xfId="24068" xr:uid="{00000000-0005-0000-0000-00009F550000}"/>
    <cellStyle name="Output 7" xfId="17444" xr:uid="{00000000-0005-0000-0000-0000A0550000}"/>
    <cellStyle name="Output 7 2" xfId="24069" xr:uid="{00000000-0005-0000-0000-0000A1550000}"/>
    <cellStyle name="Output 8" xfId="17445" xr:uid="{00000000-0005-0000-0000-0000A2550000}"/>
    <cellStyle name="Output 8 2" xfId="24070" xr:uid="{00000000-0005-0000-0000-0000A3550000}"/>
    <cellStyle name="Output 9" xfId="17446" xr:uid="{00000000-0005-0000-0000-0000A4550000}"/>
    <cellStyle name="Output 9 2" xfId="24071" xr:uid="{00000000-0005-0000-0000-0000A5550000}"/>
    <cellStyle name="pb_page_heading_LS" xfId="17447" xr:uid="{00000000-0005-0000-0000-0000A6550000}"/>
    <cellStyle name="Percen - Style1" xfId="17448" xr:uid="{00000000-0005-0000-0000-0000A7550000}"/>
    <cellStyle name="Percen - Style1 2" xfId="24072" xr:uid="{00000000-0005-0000-0000-0000A8550000}"/>
    <cellStyle name="Percen - Style2" xfId="17449" xr:uid="{00000000-0005-0000-0000-0000A9550000}"/>
    <cellStyle name="Percent" xfId="25617" builtinId="5"/>
    <cellStyle name="Percent (0)" xfId="17450" xr:uid="{00000000-0005-0000-0000-0000AB550000}"/>
    <cellStyle name="Percent (0) 2" xfId="24073" xr:uid="{00000000-0005-0000-0000-0000AC550000}"/>
    <cellStyle name="Percent (2)" xfId="17451" xr:uid="{00000000-0005-0000-0000-0000AD550000}"/>
    <cellStyle name="Percent (2) 2" xfId="24074" xr:uid="{00000000-0005-0000-0000-0000AE550000}"/>
    <cellStyle name="Percent .00" xfId="17452" xr:uid="{00000000-0005-0000-0000-0000AF550000}"/>
    <cellStyle name="Percent .00 2" xfId="17453" xr:uid="{00000000-0005-0000-0000-0000B0550000}"/>
    <cellStyle name="Percent .00 2 2" xfId="24076" xr:uid="{00000000-0005-0000-0000-0000B1550000}"/>
    <cellStyle name="Percent .00 3" xfId="17454" xr:uid="{00000000-0005-0000-0000-0000B2550000}"/>
    <cellStyle name="Percent .00 3 2" xfId="17455" xr:uid="{00000000-0005-0000-0000-0000B3550000}"/>
    <cellStyle name="Percent .00 3 2 2" xfId="24078" xr:uid="{00000000-0005-0000-0000-0000B4550000}"/>
    <cellStyle name="Percent .00 3 3" xfId="24077" xr:uid="{00000000-0005-0000-0000-0000B5550000}"/>
    <cellStyle name="Percent .00 4" xfId="17456" xr:uid="{00000000-0005-0000-0000-0000B6550000}"/>
    <cellStyle name="Percent .00 4 2" xfId="17457" xr:uid="{00000000-0005-0000-0000-0000B7550000}"/>
    <cellStyle name="Percent .00 4 2 2" xfId="24080" xr:uid="{00000000-0005-0000-0000-0000B8550000}"/>
    <cellStyle name="Percent .00 4 3" xfId="24079" xr:uid="{00000000-0005-0000-0000-0000B9550000}"/>
    <cellStyle name="Percent .00 5" xfId="17458" xr:uid="{00000000-0005-0000-0000-0000BA550000}"/>
    <cellStyle name="Percent .00 5 2" xfId="17459" xr:uid="{00000000-0005-0000-0000-0000BB550000}"/>
    <cellStyle name="Percent .00 5 2 2" xfId="24082" xr:uid="{00000000-0005-0000-0000-0000BC550000}"/>
    <cellStyle name="Percent .00 5 3" xfId="24081" xr:uid="{00000000-0005-0000-0000-0000BD550000}"/>
    <cellStyle name="Percent .00 6" xfId="24075" xr:uid="{00000000-0005-0000-0000-0000BE550000}"/>
    <cellStyle name="Percent .n" xfId="17460" xr:uid="{00000000-0005-0000-0000-0000BF550000}"/>
    <cellStyle name="Percent .n 2" xfId="24083" xr:uid="{00000000-0005-0000-0000-0000C0550000}"/>
    <cellStyle name="Percent [0%]" xfId="17461" xr:uid="{00000000-0005-0000-0000-0000C1550000}"/>
    <cellStyle name="Percent [0.00%]" xfId="17462" xr:uid="{00000000-0005-0000-0000-0000C2550000}"/>
    <cellStyle name="Percent [2]" xfId="17463" xr:uid="{00000000-0005-0000-0000-0000C3550000}"/>
    <cellStyle name="Percent [2] 10" xfId="17464" xr:uid="{00000000-0005-0000-0000-0000C4550000}"/>
    <cellStyle name="Percent [2] 10 2" xfId="24084" xr:uid="{00000000-0005-0000-0000-0000C5550000}"/>
    <cellStyle name="Percent [2] 11" xfId="17465" xr:uid="{00000000-0005-0000-0000-0000C6550000}"/>
    <cellStyle name="Percent [2] 11 2" xfId="24085" xr:uid="{00000000-0005-0000-0000-0000C7550000}"/>
    <cellStyle name="Percent [2] 12" xfId="17466" xr:uid="{00000000-0005-0000-0000-0000C8550000}"/>
    <cellStyle name="Percent [2] 12 2" xfId="24086" xr:uid="{00000000-0005-0000-0000-0000C9550000}"/>
    <cellStyle name="Percent [2] 13" xfId="17467" xr:uid="{00000000-0005-0000-0000-0000CA550000}"/>
    <cellStyle name="Percent [2] 13 2" xfId="24087" xr:uid="{00000000-0005-0000-0000-0000CB550000}"/>
    <cellStyle name="Percent [2] 14" xfId="17468" xr:uid="{00000000-0005-0000-0000-0000CC550000}"/>
    <cellStyle name="Percent [2] 14 2" xfId="24088" xr:uid="{00000000-0005-0000-0000-0000CD550000}"/>
    <cellStyle name="Percent [2] 15" xfId="17469" xr:uid="{00000000-0005-0000-0000-0000CE550000}"/>
    <cellStyle name="Percent [2] 15 2" xfId="24089" xr:uid="{00000000-0005-0000-0000-0000CF550000}"/>
    <cellStyle name="Percent [2] 16" xfId="17470" xr:uid="{00000000-0005-0000-0000-0000D0550000}"/>
    <cellStyle name="Percent [2] 16 2" xfId="24090" xr:uid="{00000000-0005-0000-0000-0000D1550000}"/>
    <cellStyle name="Percent [2] 17" xfId="17471" xr:uid="{00000000-0005-0000-0000-0000D2550000}"/>
    <cellStyle name="Percent [2] 17 2" xfId="24091" xr:uid="{00000000-0005-0000-0000-0000D3550000}"/>
    <cellStyle name="Percent [2] 18" xfId="17472" xr:uid="{00000000-0005-0000-0000-0000D4550000}"/>
    <cellStyle name="Percent [2] 18 2" xfId="24092" xr:uid="{00000000-0005-0000-0000-0000D5550000}"/>
    <cellStyle name="Percent [2] 19" xfId="17473" xr:uid="{00000000-0005-0000-0000-0000D6550000}"/>
    <cellStyle name="Percent [2] 19 2" xfId="24093" xr:uid="{00000000-0005-0000-0000-0000D7550000}"/>
    <cellStyle name="Percent [2] 2" xfId="17474" xr:uid="{00000000-0005-0000-0000-0000D8550000}"/>
    <cellStyle name="Percent [2] 2 2" xfId="24094" xr:uid="{00000000-0005-0000-0000-0000D9550000}"/>
    <cellStyle name="Percent [2] 20" xfId="17475" xr:uid="{00000000-0005-0000-0000-0000DA550000}"/>
    <cellStyle name="Percent [2] 20 2" xfId="24095" xr:uid="{00000000-0005-0000-0000-0000DB550000}"/>
    <cellStyle name="Percent [2] 21" xfId="17476" xr:uid="{00000000-0005-0000-0000-0000DC550000}"/>
    <cellStyle name="Percent [2] 21 2" xfId="24096" xr:uid="{00000000-0005-0000-0000-0000DD550000}"/>
    <cellStyle name="Percent [2] 22" xfId="17477" xr:uid="{00000000-0005-0000-0000-0000DE550000}"/>
    <cellStyle name="Percent [2] 22 2" xfId="24097" xr:uid="{00000000-0005-0000-0000-0000DF550000}"/>
    <cellStyle name="Percent [2] 23" xfId="17478" xr:uid="{00000000-0005-0000-0000-0000E0550000}"/>
    <cellStyle name="Percent [2] 23 2" xfId="24098" xr:uid="{00000000-0005-0000-0000-0000E1550000}"/>
    <cellStyle name="Percent [2] 24" xfId="17479" xr:uid="{00000000-0005-0000-0000-0000E2550000}"/>
    <cellStyle name="Percent [2] 24 2" xfId="24099" xr:uid="{00000000-0005-0000-0000-0000E3550000}"/>
    <cellStyle name="Percent [2] 25" xfId="17480" xr:uid="{00000000-0005-0000-0000-0000E4550000}"/>
    <cellStyle name="Percent [2] 25 2" xfId="24100" xr:uid="{00000000-0005-0000-0000-0000E5550000}"/>
    <cellStyle name="Percent [2] 26" xfId="17481" xr:uid="{00000000-0005-0000-0000-0000E6550000}"/>
    <cellStyle name="Percent [2] 26 2" xfId="24101" xr:uid="{00000000-0005-0000-0000-0000E7550000}"/>
    <cellStyle name="Percent [2] 27" xfId="17482" xr:uid="{00000000-0005-0000-0000-0000E8550000}"/>
    <cellStyle name="Percent [2] 27 2" xfId="24102" xr:uid="{00000000-0005-0000-0000-0000E9550000}"/>
    <cellStyle name="Percent [2] 28" xfId="17483" xr:uid="{00000000-0005-0000-0000-0000EA550000}"/>
    <cellStyle name="Percent [2] 28 2" xfId="24103" xr:uid="{00000000-0005-0000-0000-0000EB550000}"/>
    <cellStyle name="Percent [2] 29" xfId="17484" xr:uid="{00000000-0005-0000-0000-0000EC550000}"/>
    <cellStyle name="Percent [2] 29 2" xfId="24104" xr:uid="{00000000-0005-0000-0000-0000ED550000}"/>
    <cellStyle name="Percent [2] 3" xfId="17485" xr:uid="{00000000-0005-0000-0000-0000EE550000}"/>
    <cellStyle name="Percent [2] 3 2" xfId="17486" xr:uid="{00000000-0005-0000-0000-0000EF550000}"/>
    <cellStyle name="Percent [2] 3 2 2" xfId="24106" xr:uid="{00000000-0005-0000-0000-0000F0550000}"/>
    <cellStyle name="Percent [2] 3 3" xfId="24105" xr:uid="{00000000-0005-0000-0000-0000F1550000}"/>
    <cellStyle name="Percent [2] 30" xfId="17487" xr:uid="{00000000-0005-0000-0000-0000F2550000}"/>
    <cellStyle name="Percent [2] 30 2" xfId="24107" xr:uid="{00000000-0005-0000-0000-0000F3550000}"/>
    <cellStyle name="Percent [2] 31" xfId="17488" xr:uid="{00000000-0005-0000-0000-0000F4550000}"/>
    <cellStyle name="Percent [2] 31 2" xfId="24108" xr:uid="{00000000-0005-0000-0000-0000F5550000}"/>
    <cellStyle name="Percent [2] 32" xfId="17489" xr:uid="{00000000-0005-0000-0000-0000F6550000}"/>
    <cellStyle name="Percent [2] 32 2" xfId="17490" xr:uid="{00000000-0005-0000-0000-0000F7550000}"/>
    <cellStyle name="Percent [2] 32 2 2" xfId="24110" xr:uid="{00000000-0005-0000-0000-0000F8550000}"/>
    <cellStyle name="Percent [2] 32 3" xfId="17491" xr:uid="{00000000-0005-0000-0000-0000F9550000}"/>
    <cellStyle name="Percent [2] 32 3 2" xfId="24111" xr:uid="{00000000-0005-0000-0000-0000FA550000}"/>
    <cellStyle name="Percent [2] 32 4" xfId="24109" xr:uid="{00000000-0005-0000-0000-0000FB550000}"/>
    <cellStyle name="Percent [2] 33" xfId="17492" xr:uid="{00000000-0005-0000-0000-0000FC550000}"/>
    <cellStyle name="Percent [2] 33 2" xfId="24112" xr:uid="{00000000-0005-0000-0000-0000FD550000}"/>
    <cellStyle name="Percent [2] 34" xfId="17493" xr:uid="{00000000-0005-0000-0000-0000FE550000}"/>
    <cellStyle name="Percent [2] 34 2" xfId="24113" xr:uid="{00000000-0005-0000-0000-0000FF550000}"/>
    <cellStyle name="Percent [2] 35" xfId="17494" xr:uid="{00000000-0005-0000-0000-000000560000}"/>
    <cellStyle name="Percent [2] 35 2" xfId="24114" xr:uid="{00000000-0005-0000-0000-000001560000}"/>
    <cellStyle name="Percent [2] 4" xfId="17495" xr:uid="{00000000-0005-0000-0000-000002560000}"/>
    <cellStyle name="Percent [2] 4 2" xfId="17496" xr:uid="{00000000-0005-0000-0000-000003560000}"/>
    <cellStyle name="Percent [2] 4 2 2" xfId="24116" xr:uid="{00000000-0005-0000-0000-000004560000}"/>
    <cellStyle name="Percent [2] 4 3" xfId="24115" xr:uid="{00000000-0005-0000-0000-000005560000}"/>
    <cellStyle name="Percent [2] 5" xfId="17497" xr:uid="{00000000-0005-0000-0000-000006560000}"/>
    <cellStyle name="Percent [2] 5 2" xfId="17498" xr:uid="{00000000-0005-0000-0000-000007560000}"/>
    <cellStyle name="Percent [2] 5 2 2" xfId="24118" xr:uid="{00000000-0005-0000-0000-000008560000}"/>
    <cellStyle name="Percent [2] 5 3" xfId="24117" xr:uid="{00000000-0005-0000-0000-000009560000}"/>
    <cellStyle name="Percent [2] 6" xfId="17499" xr:uid="{00000000-0005-0000-0000-00000A560000}"/>
    <cellStyle name="Percent [2] 6 2" xfId="24119" xr:uid="{00000000-0005-0000-0000-00000B560000}"/>
    <cellStyle name="Percent [2] 7" xfId="17500" xr:uid="{00000000-0005-0000-0000-00000C560000}"/>
    <cellStyle name="Percent [2] 7 2" xfId="24120" xr:uid="{00000000-0005-0000-0000-00000D560000}"/>
    <cellStyle name="Percent [2] 8" xfId="17501" xr:uid="{00000000-0005-0000-0000-00000E560000}"/>
    <cellStyle name="Percent [2] 8 2" xfId="17502" xr:uid="{00000000-0005-0000-0000-00000F560000}"/>
    <cellStyle name="Percent [2] 8 2 2" xfId="24122" xr:uid="{00000000-0005-0000-0000-000010560000}"/>
    <cellStyle name="Percent [2] 8 3" xfId="24121" xr:uid="{00000000-0005-0000-0000-000011560000}"/>
    <cellStyle name="Percent [2] 9" xfId="17503" xr:uid="{00000000-0005-0000-0000-000012560000}"/>
    <cellStyle name="Percent [2] 9 2" xfId="24123" xr:uid="{00000000-0005-0000-0000-000013560000}"/>
    <cellStyle name="Percent [n" xfId="17504" xr:uid="{00000000-0005-0000-0000-000014560000}"/>
    <cellStyle name="Percent [n 2" xfId="24124" xr:uid="{00000000-0005-0000-0000-000015560000}"/>
    <cellStyle name="Percent 0%" xfId="17505" xr:uid="{00000000-0005-0000-0000-000016560000}"/>
    <cellStyle name="Percent 10" xfId="17506" xr:uid="{00000000-0005-0000-0000-000017560000}"/>
    <cellStyle name="Percent 10 2" xfId="17507" xr:uid="{00000000-0005-0000-0000-000018560000}"/>
    <cellStyle name="Percent 10 2 2" xfId="17508" xr:uid="{00000000-0005-0000-0000-000019560000}"/>
    <cellStyle name="Percent 10 2 2 2" xfId="17509" xr:uid="{00000000-0005-0000-0000-00001A560000}"/>
    <cellStyle name="Percent 10 2 2 2 2" xfId="24127" xr:uid="{00000000-0005-0000-0000-00001B560000}"/>
    <cellStyle name="Percent 10 2 2 3" xfId="24126" xr:uid="{00000000-0005-0000-0000-00001C560000}"/>
    <cellStyle name="Percent 10 2 3" xfId="17510" xr:uid="{00000000-0005-0000-0000-00001D560000}"/>
    <cellStyle name="Percent 10 2 3 2" xfId="24128" xr:uid="{00000000-0005-0000-0000-00001E560000}"/>
    <cellStyle name="Percent 10 2 4" xfId="17511" xr:uid="{00000000-0005-0000-0000-00001F560000}"/>
    <cellStyle name="Percent 10 2 4 2" xfId="24129" xr:uid="{00000000-0005-0000-0000-000020560000}"/>
    <cellStyle name="Percent 10 2 5" xfId="24125" xr:uid="{00000000-0005-0000-0000-000021560000}"/>
    <cellStyle name="Percent 10 3" xfId="17512" xr:uid="{00000000-0005-0000-0000-000022560000}"/>
    <cellStyle name="Percent 10 3 2" xfId="17513" xr:uid="{00000000-0005-0000-0000-000023560000}"/>
    <cellStyle name="Percent 10 3 2 2" xfId="24131" xr:uid="{00000000-0005-0000-0000-000024560000}"/>
    <cellStyle name="Percent 10 3 3" xfId="17514" xr:uid="{00000000-0005-0000-0000-000025560000}"/>
    <cellStyle name="Percent 10 3 3 2" xfId="24132" xr:uid="{00000000-0005-0000-0000-000026560000}"/>
    <cellStyle name="Percent 10 3 4" xfId="24130" xr:uid="{00000000-0005-0000-0000-000027560000}"/>
    <cellStyle name="Percent 10 4" xfId="17515" xr:uid="{00000000-0005-0000-0000-000028560000}"/>
    <cellStyle name="Percent 10 4 2" xfId="24133" xr:uid="{00000000-0005-0000-0000-000029560000}"/>
    <cellStyle name="Percent 10 5" xfId="17516" xr:uid="{00000000-0005-0000-0000-00002A560000}"/>
    <cellStyle name="Percent 10 5 2" xfId="24134" xr:uid="{00000000-0005-0000-0000-00002B560000}"/>
    <cellStyle name="Percent 10 6" xfId="17517" xr:uid="{00000000-0005-0000-0000-00002C560000}"/>
    <cellStyle name="Percent 10 6 2" xfId="24135" xr:uid="{00000000-0005-0000-0000-00002D560000}"/>
    <cellStyle name="Percent 10 7" xfId="17518" xr:uid="{00000000-0005-0000-0000-00002E560000}"/>
    <cellStyle name="Percent 10 7 2" xfId="24136" xr:uid="{00000000-0005-0000-0000-00002F560000}"/>
    <cellStyle name="Percent 10 8" xfId="17519" xr:uid="{00000000-0005-0000-0000-000030560000}"/>
    <cellStyle name="Percent 10 8 2" xfId="24137" xr:uid="{00000000-0005-0000-0000-000031560000}"/>
    <cellStyle name="Percent 100" xfId="17520" xr:uid="{00000000-0005-0000-0000-000032560000}"/>
    <cellStyle name="Percent 100 2" xfId="24138" xr:uid="{00000000-0005-0000-0000-000033560000}"/>
    <cellStyle name="Percent 101" xfId="17521" xr:uid="{00000000-0005-0000-0000-000034560000}"/>
    <cellStyle name="Percent 101 2" xfId="24139" xr:uid="{00000000-0005-0000-0000-000035560000}"/>
    <cellStyle name="Percent 102" xfId="17522" xr:uid="{00000000-0005-0000-0000-000036560000}"/>
    <cellStyle name="Percent 102 2" xfId="24140" xr:uid="{00000000-0005-0000-0000-000037560000}"/>
    <cellStyle name="Percent 103" xfId="17523" xr:uid="{00000000-0005-0000-0000-000038560000}"/>
    <cellStyle name="Percent 103 2" xfId="24141" xr:uid="{00000000-0005-0000-0000-000039560000}"/>
    <cellStyle name="Percent 104" xfId="17524" xr:uid="{00000000-0005-0000-0000-00003A560000}"/>
    <cellStyle name="Percent 104 2" xfId="24142" xr:uid="{00000000-0005-0000-0000-00003B560000}"/>
    <cellStyle name="Percent 105" xfId="17525" xr:uid="{00000000-0005-0000-0000-00003C560000}"/>
    <cellStyle name="Percent 105 2" xfId="24143" xr:uid="{00000000-0005-0000-0000-00003D560000}"/>
    <cellStyle name="Percent 106" xfId="17526" xr:uid="{00000000-0005-0000-0000-00003E560000}"/>
    <cellStyle name="Percent 106 2" xfId="24144" xr:uid="{00000000-0005-0000-0000-00003F560000}"/>
    <cellStyle name="Percent 107" xfId="17527" xr:uid="{00000000-0005-0000-0000-000040560000}"/>
    <cellStyle name="Percent 107 2" xfId="24145" xr:uid="{00000000-0005-0000-0000-000041560000}"/>
    <cellStyle name="Percent 108" xfId="17528" xr:uid="{00000000-0005-0000-0000-000042560000}"/>
    <cellStyle name="Percent 108 2" xfId="24146" xr:uid="{00000000-0005-0000-0000-000043560000}"/>
    <cellStyle name="Percent 109" xfId="17529" xr:uid="{00000000-0005-0000-0000-000044560000}"/>
    <cellStyle name="Percent 109 2" xfId="24147" xr:uid="{00000000-0005-0000-0000-000045560000}"/>
    <cellStyle name="Percent 11" xfId="17530" xr:uid="{00000000-0005-0000-0000-000046560000}"/>
    <cellStyle name="Percent 11 2" xfId="17531" xr:uid="{00000000-0005-0000-0000-000047560000}"/>
    <cellStyle name="Percent 11 2 2" xfId="17532" xr:uid="{00000000-0005-0000-0000-000048560000}"/>
    <cellStyle name="Percent 11 2 2 2" xfId="17533" xr:uid="{00000000-0005-0000-0000-000049560000}"/>
    <cellStyle name="Percent 11 2 2 2 2" xfId="24150" xr:uid="{00000000-0005-0000-0000-00004A560000}"/>
    <cellStyle name="Percent 11 2 2 3" xfId="24149" xr:uid="{00000000-0005-0000-0000-00004B560000}"/>
    <cellStyle name="Percent 11 2 3" xfId="17534" xr:uid="{00000000-0005-0000-0000-00004C560000}"/>
    <cellStyle name="Percent 11 2 3 2" xfId="24151" xr:uid="{00000000-0005-0000-0000-00004D560000}"/>
    <cellStyle name="Percent 11 2 4" xfId="17535" xr:uid="{00000000-0005-0000-0000-00004E560000}"/>
    <cellStyle name="Percent 11 2 4 2" xfId="24152" xr:uid="{00000000-0005-0000-0000-00004F560000}"/>
    <cellStyle name="Percent 11 2 5" xfId="17536" xr:uid="{00000000-0005-0000-0000-000050560000}"/>
    <cellStyle name="Percent 11 2 5 2" xfId="24153" xr:uid="{00000000-0005-0000-0000-000051560000}"/>
    <cellStyle name="Percent 11 2 6" xfId="24148" xr:uid="{00000000-0005-0000-0000-000052560000}"/>
    <cellStyle name="Percent 11 3" xfId="17537" xr:uid="{00000000-0005-0000-0000-000053560000}"/>
    <cellStyle name="Percent 11 3 2" xfId="17538" xr:uid="{00000000-0005-0000-0000-000054560000}"/>
    <cellStyle name="Percent 11 3 2 2" xfId="24155" xr:uid="{00000000-0005-0000-0000-000055560000}"/>
    <cellStyle name="Percent 11 3 3" xfId="24154" xr:uid="{00000000-0005-0000-0000-000056560000}"/>
    <cellStyle name="Percent 11 4" xfId="17539" xr:uid="{00000000-0005-0000-0000-000057560000}"/>
    <cellStyle name="Percent 11 4 2" xfId="17540" xr:uid="{00000000-0005-0000-0000-000058560000}"/>
    <cellStyle name="Percent 11 4 2 2" xfId="24157" xr:uid="{00000000-0005-0000-0000-000059560000}"/>
    <cellStyle name="Percent 11 4 3" xfId="24156" xr:uid="{00000000-0005-0000-0000-00005A560000}"/>
    <cellStyle name="Percent 11 5" xfId="17541" xr:uid="{00000000-0005-0000-0000-00005B560000}"/>
    <cellStyle name="Percent 11 5 2" xfId="24158" xr:uid="{00000000-0005-0000-0000-00005C560000}"/>
    <cellStyle name="Percent 11 6" xfId="17542" xr:uid="{00000000-0005-0000-0000-00005D560000}"/>
    <cellStyle name="Percent 11 6 2" xfId="24159" xr:uid="{00000000-0005-0000-0000-00005E560000}"/>
    <cellStyle name="Percent 11 7" xfId="17543" xr:uid="{00000000-0005-0000-0000-00005F560000}"/>
    <cellStyle name="Percent 11 7 2" xfId="24160" xr:uid="{00000000-0005-0000-0000-000060560000}"/>
    <cellStyle name="Percent 11 8" xfId="17544" xr:uid="{00000000-0005-0000-0000-000061560000}"/>
    <cellStyle name="Percent 11 8 2" xfId="24161" xr:uid="{00000000-0005-0000-0000-000062560000}"/>
    <cellStyle name="Percent 110" xfId="17545" xr:uid="{00000000-0005-0000-0000-000063560000}"/>
    <cellStyle name="Percent 110 2" xfId="24162" xr:uid="{00000000-0005-0000-0000-000064560000}"/>
    <cellStyle name="Percent 111" xfId="17546" xr:uid="{00000000-0005-0000-0000-000065560000}"/>
    <cellStyle name="Percent 111 2" xfId="24163" xr:uid="{00000000-0005-0000-0000-000066560000}"/>
    <cellStyle name="Percent 112" xfId="17547" xr:uid="{00000000-0005-0000-0000-000067560000}"/>
    <cellStyle name="Percent 112 2" xfId="24164" xr:uid="{00000000-0005-0000-0000-000068560000}"/>
    <cellStyle name="Percent 113" xfId="17548" xr:uid="{00000000-0005-0000-0000-000069560000}"/>
    <cellStyle name="Percent 113 2" xfId="24165" xr:uid="{00000000-0005-0000-0000-00006A560000}"/>
    <cellStyle name="Percent 114" xfId="17549" xr:uid="{00000000-0005-0000-0000-00006B560000}"/>
    <cellStyle name="Percent 114 2" xfId="24166" xr:uid="{00000000-0005-0000-0000-00006C560000}"/>
    <cellStyle name="Percent 115" xfId="17550" xr:uid="{00000000-0005-0000-0000-00006D560000}"/>
    <cellStyle name="Percent 115 2" xfId="24167" xr:uid="{00000000-0005-0000-0000-00006E560000}"/>
    <cellStyle name="Percent 116" xfId="17551" xr:uid="{00000000-0005-0000-0000-00006F560000}"/>
    <cellStyle name="Percent 116 2" xfId="24168" xr:uid="{00000000-0005-0000-0000-000070560000}"/>
    <cellStyle name="Percent 117" xfId="17552" xr:uid="{00000000-0005-0000-0000-000071560000}"/>
    <cellStyle name="Percent 117 2" xfId="24169" xr:uid="{00000000-0005-0000-0000-000072560000}"/>
    <cellStyle name="Percent 118" xfId="17553" xr:uid="{00000000-0005-0000-0000-000073560000}"/>
    <cellStyle name="Percent 118 2" xfId="24170" xr:uid="{00000000-0005-0000-0000-000074560000}"/>
    <cellStyle name="Percent 119" xfId="17554" xr:uid="{00000000-0005-0000-0000-000075560000}"/>
    <cellStyle name="Percent 119 2" xfId="24171" xr:uid="{00000000-0005-0000-0000-000076560000}"/>
    <cellStyle name="Percent 12" xfId="17555" xr:uid="{00000000-0005-0000-0000-000077560000}"/>
    <cellStyle name="Percent 12 2" xfId="17556" xr:uid="{00000000-0005-0000-0000-000078560000}"/>
    <cellStyle name="Percent 12 2 2" xfId="17557" xr:uid="{00000000-0005-0000-0000-000079560000}"/>
    <cellStyle name="Percent 12 2 2 2" xfId="24173" xr:uid="{00000000-0005-0000-0000-00007A560000}"/>
    <cellStyle name="Percent 12 2 3" xfId="17558" xr:uid="{00000000-0005-0000-0000-00007B560000}"/>
    <cellStyle name="Percent 12 2 3 2" xfId="24174" xr:uid="{00000000-0005-0000-0000-00007C560000}"/>
    <cellStyle name="Percent 12 2 4" xfId="24172" xr:uid="{00000000-0005-0000-0000-00007D560000}"/>
    <cellStyle name="Percent 12 3" xfId="17559" xr:uid="{00000000-0005-0000-0000-00007E560000}"/>
    <cellStyle name="Percent 12 3 2" xfId="17560" xr:uid="{00000000-0005-0000-0000-00007F560000}"/>
    <cellStyle name="Percent 12 3 2 2" xfId="24176" xr:uid="{00000000-0005-0000-0000-000080560000}"/>
    <cellStyle name="Percent 12 3 3" xfId="24175" xr:uid="{00000000-0005-0000-0000-000081560000}"/>
    <cellStyle name="Percent 12 4" xfId="17561" xr:uid="{00000000-0005-0000-0000-000082560000}"/>
    <cellStyle name="Percent 12 4 2" xfId="17562" xr:uid="{00000000-0005-0000-0000-000083560000}"/>
    <cellStyle name="Percent 12 4 2 2" xfId="24178" xr:uid="{00000000-0005-0000-0000-000084560000}"/>
    <cellStyle name="Percent 12 4 3" xfId="24177" xr:uid="{00000000-0005-0000-0000-000085560000}"/>
    <cellStyle name="Percent 12 5" xfId="17563" xr:uid="{00000000-0005-0000-0000-000086560000}"/>
    <cellStyle name="Percent 12 5 2" xfId="24179" xr:uid="{00000000-0005-0000-0000-000087560000}"/>
    <cellStyle name="Percent 12 6" xfId="17564" xr:uid="{00000000-0005-0000-0000-000088560000}"/>
    <cellStyle name="Percent 12 6 2" xfId="24180" xr:uid="{00000000-0005-0000-0000-000089560000}"/>
    <cellStyle name="Percent 12 7" xfId="17565" xr:uid="{00000000-0005-0000-0000-00008A560000}"/>
    <cellStyle name="Percent 12 7 2" xfId="24181" xr:uid="{00000000-0005-0000-0000-00008B560000}"/>
    <cellStyle name="Percent 12 8" xfId="17566" xr:uid="{00000000-0005-0000-0000-00008C560000}"/>
    <cellStyle name="Percent 12 8 2" xfId="24182" xr:uid="{00000000-0005-0000-0000-00008D560000}"/>
    <cellStyle name="Percent 120" xfId="17567" xr:uid="{00000000-0005-0000-0000-00008E560000}"/>
    <cellStyle name="Percent 120 2" xfId="24183" xr:uid="{00000000-0005-0000-0000-00008F560000}"/>
    <cellStyle name="Percent 121" xfId="17568" xr:uid="{00000000-0005-0000-0000-000090560000}"/>
    <cellStyle name="Percent 121 2" xfId="24184" xr:uid="{00000000-0005-0000-0000-000091560000}"/>
    <cellStyle name="Percent 122" xfId="17569" xr:uid="{00000000-0005-0000-0000-000092560000}"/>
    <cellStyle name="Percent 122 2" xfId="24185" xr:uid="{00000000-0005-0000-0000-000093560000}"/>
    <cellStyle name="Percent 123" xfId="17570" xr:uid="{00000000-0005-0000-0000-000094560000}"/>
    <cellStyle name="Percent 123 2" xfId="24186" xr:uid="{00000000-0005-0000-0000-000095560000}"/>
    <cellStyle name="Percent 124" xfId="17571" xr:uid="{00000000-0005-0000-0000-000096560000}"/>
    <cellStyle name="Percent 124 2" xfId="24187" xr:uid="{00000000-0005-0000-0000-000097560000}"/>
    <cellStyle name="Percent 125" xfId="17572" xr:uid="{00000000-0005-0000-0000-000098560000}"/>
    <cellStyle name="Percent 125 2" xfId="24188" xr:uid="{00000000-0005-0000-0000-000099560000}"/>
    <cellStyle name="Percent 126" xfId="17573" xr:uid="{00000000-0005-0000-0000-00009A560000}"/>
    <cellStyle name="Percent 126 2" xfId="24189" xr:uid="{00000000-0005-0000-0000-00009B560000}"/>
    <cellStyle name="Percent 127" xfId="17574" xr:uid="{00000000-0005-0000-0000-00009C560000}"/>
    <cellStyle name="Percent 127 2" xfId="24190" xr:uid="{00000000-0005-0000-0000-00009D560000}"/>
    <cellStyle name="Percent 128" xfId="17575" xr:uid="{00000000-0005-0000-0000-00009E560000}"/>
    <cellStyle name="Percent 128 2" xfId="24191" xr:uid="{00000000-0005-0000-0000-00009F560000}"/>
    <cellStyle name="Percent 129" xfId="17576" xr:uid="{00000000-0005-0000-0000-0000A0560000}"/>
    <cellStyle name="Percent 129 2" xfId="24192" xr:uid="{00000000-0005-0000-0000-0000A1560000}"/>
    <cellStyle name="Percent 13" xfId="17577" xr:uid="{00000000-0005-0000-0000-0000A2560000}"/>
    <cellStyle name="Percent 13 10" xfId="17578" xr:uid="{00000000-0005-0000-0000-0000A3560000}"/>
    <cellStyle name="Percent 13 11" xfId="17579" xr:uid="{00000000-0005-0000-0000-0000A4560000}"/>
    <cellStyle name="Percent 13 12" xfId="17580" xr:uid="{00000000-0005-0000-0000-0000A5560000}"/>
    <cellStyle name="Percent 13 13" xfId="17581" xr:uid="{00000000-0005-0000-0000-0000A6560000}"/>
    <cellStyle name="Percent 13 14" xfId="17582" xr:uid="{00000000-0005-0000-0000-0000A7560000}"/>
    <cellStyle name="Percent 13 15" xfId="17583" xr:uid="{00000000-0005-0000-0000-0000A8560000}"/>
    <cellStyle name="Percent 13 16" xfId="17584" xr:uid="{00000000-0005-0000-0000-0000A9560000}"/>
    <cellStyle name="Percent 13 16 2" xfId="24193" xr:uid="{00000000-0005-0000-0000-0000AA560000}"/>
    <cellStyle name="Percent 13 17" xfId="17585" xr:uid="{00000000-0005-0000-0000-0000AB560000}"/>
    <cellStyle name="Percent 13 17 2" xfId="24194" xr:uid="{00000000-0005-0000-0000-0000AC560000}"/>
    <cellStyle name="Percent 13 18" xfId="17586" xr:uid="{00000000-0005-0000-0000-0000AD560000}"/>
    <cellStyle name="Percent 13 2" xfId="17587" xr:uid="{00000000-0005-0000-0000-0000AE560000}"/>
    <cellStyle name="Percent 13 2 2" xfId="17588" xr:uid="{00000000-0005-0000-0000-0000AF560000}"/>
    <cellStyle name="Percent 13 2 2 2" xfId="24195" xr:uid="{00000000-0005-0000-0000-0000B0560000}"/>
    <cellStyle name="Percent 13 2 3" xfId="17589" xr:uid="{00000000-0005-0000-0000-0000B1560000}"/>
    <cellStyle name="Percent 13 2 3 2" xfId="24196" xr:uid="{00000000-0005-0000-0000-0000B2560000}"/>
    <cellStyle name="Percent 13 2 4" xfId="17590" xr:uid="{00000000-0005-0000-0000-0000B3560000}"/>
    <cellStyle name="Percent 13 2 4 2" xfId="24197" xr:uid="{00000000-0005-0000-0000-0000B4560000}"/>
    <cellStyle name="Percent 13 3" xfId="17591" xr:uid="{00000000-0005-0000-0000-0000B5560000}"/>
    <cellStyle name="Percent 13 3 2" xfId="17592" xr:uid="{00000000-0005-0000-0000-0000B6560000}"/>
    <cellStyle name="Percent 13 3 2 2" xfId="24198" xr:uid="{00000000-0005-0000-0000-0000B7560000}"/>
    <cellStyle name="Percent 13 3 3" xfId="17593" xr:uid="{00000000-0005-0000-0000-0000B8560000}"/>
    <cellStyle name="Percent 13 3 3 2" xfId="24199" xr:uid="{00000000-0005-0000-0000-0000B9560000}"/>
    <cellStyle name="Percent 13 4" xfId="17594" xr:uid="{00000000-0005-0000-0000-0000BA560000}"/>
    <cellStyle name="Percent 13 4 2" xfId="17595" xr:uid="{00000000-0005-0000-0000-0000BB560000}"/>
    <cellStyle name="Percent 13 4 2 2" xfId="24200" xr:uid="{00000000-0005-0000-0000-0000BC560000}"/>
    <cellStyle name="Percent 13 4 3" xfId="17596" xr:uid="{00000000-0005-0000-0000-0000BD560000}"/>
    <cellStyle name="Percent 13 4 3 2" xfId="24201" xr:uid="{00000000-0005-0000-0000-0000BE560000}"/>
    <cellStyle name="Percent 13 5" xfId="17597" xr:uid="{00000000-0005-0000-0000-0000BF560000}"/>
    <cellStyle name="Percent 13 5 2" xfId="17598" xr:uid="{00000000-0005-0000-0000-0000C0560000}"/>
    <cellStyle name="Percent 13 5 2 2" xfId="24202" xr:uid="{00000000-0005-0000-0000-0000C1560000}"/>
    <cellStyle name="Percent 13 5 3" xfId="17599" xr:uid="{00000000-0005-0000-0000-0000C2560000}"/>
    <cellStyle name="Percent 13 5 3 2" xfId="24203" xr:uid="{00000000-0005-0000-0000-0000C3560000}"/>
    <cellStyle name="Percent 13 6" xfId="17600" xr:uid="{00000000-0005-0000-0000-0000C4560000}"/>
    <cellStyle name="Percent 13 6 2" xfId="17601" xr:uid="{00000000-0005-0000-0000-0000C5560000}"/>
    <cellStyle name="Percent 13 6 2 2" xfId="24204" xr:uid="{00000000-0005-0000-0000-0000C6560000}"/>
    <cellStyle name="Percent 13 6 3" xfId="17602" xr:uid="{00000000-0005-0000-0000-0000C7560000}"/>
    <cellStyle name="Percent 13 6 3 2" xfId="24205" xr:uid="{00000000-0005-0000-0000-0000C8560000}"/>
    <cellStyle name="Percent 13 7" xfId="17603" xr:uid="{00000000-0005-0000-0000-0000C9560000}"/>
    <cellStyle name="Percent 13 8" xfId="17604" xr:uid="{00000000-0005-0000-0000-0000CA560000}"/>
    <cellStyle name="Percent 13 9" xfId="17605" xr:uid="{00000000-0005-0000-0000-0000CB560000}"/>
    <cellStyle name="Percent 130" xfId="17606" xr:uid="{00000000-0005-0000-0000-0000CC560000}"/>
    <cellStyle name="Percent 130 2" xfId="24206" xr:uid="{00000000-0005-0000-0000-0000CD560000}"/>
    <cellStyle name="Percent 131" xfId="17607" xr:uid="{00000000-0005-0000-0000-0000CE560000}"/>
    <cellStyle name="Percent 131 2" xfId="24207" xr:uid="{00000000-0005-0000-0000-0000CF560000}"/>
    <cellStyle name="Percent 132" xfId="17608" xr:uid="{00000000-0005-0000-0000-0000D0560000}"/>
    <cellStyle name="Percent 132 2" xfId="24208" xr:uid="{00000000-0005-0000-0000-0000D1560000}"/>
    <cellStyle name="Percent 133" xfId="17609" xr:uid="{00000000-0005-0000-0000-0000D2560000}"/>
    <cellStyle name="Percent 133 2" xfId="24209" xr:uid="{00000000-0005-0000-0000-0000D3560000}"/>
    <cellStyle name="Percent 134" xfId="17610" xr:uid="{00000000-0005-0000-0000-0000D4560000}"/>
    <cellStyle name="Percent 134 2" xfId="24210" xr:uid="{00000000-0005-0000-0000-0000D5560000}"/>
    <cellStyle name="Percent 135" xfId="17611" xr:uid="{00000000-0005-0000-0000-0000D6560000}"/>
    <cellStyle name="Percent 135 2" xfId="24211" xr:uid="{00000000-0005-0000-0000-0000D7560000}"/>
    <cellStyle name="Percent 136" xfId="17612" xr:uid="{00000000-0005-0000-0000-0000D8560000}"/>
    <cellStyle name="Percent 136 2" xfId="24212" xr:uid="{00000000-0005-0000-0000-0000D9560000}"/>
    <cellStyle name="Percent 137" xfId="17613" xr:uid="{00000000-0005-0000-0000-0000DA560000}"/>
    <cellStyle name="Percent 137 2" xfId="24213" xr:uid="{00000000-0005-0000-0000-0000DB560000}"/>
    <cellStyle name="Percent 138" xfId="17614" xr:uid="{00000000-0005-0000-0000-0000DC560000}"/>
    <cellStyle name="Percent 138 2" xfId="24214" xr:uid="{00000000-0005-0000-0000-0000DD560000}"/>
    <cellStyle name="Percent 139" xfId="17615" xr:uid="{00000000-0005-0000-0000-0000DE560000}"/>
    <cellStyle name="Percent 139 2" xfId="24215" xr:uid="{00000000-0005-0000-0000-0000DF560000}"/>
    <cellStyle name="Percent 14" xfId="17616" xr:uid="{00000000-0005-0000-0000-0000E0560000}"/>
    <cellStyle name="Percent 14 10" xfId="17617" xr:uid="{00000000-0005-0000-0000-0000E1560000}"/>
    <cellStyle name="Percent 14 11" xfId="17618" xr:uid="{00000000-0005-0000-0000-0000E2560000}"/>
    <cellStyle name="Percent 14 12" xfId="17619" xr:uid="{00000000-0005-0000-0000-0000E3560000}"/>
    <cellStyle name="Percent 14 13" xfId="17620" xr:uid="{00000000-0005-0000-0000-0000E4560000}"/>
    <cellStyle name="Percent 14 14" xfId="17621" xr:uid="{00000000-0005-0000-0000-0000E5560000}"/>
    <cellStyle name="Percent 14 15" xfId="17622" xr:uid="{00000000-0005-0000-0000-0000E6560000}"/>
    <cellStyle name="Percent 14 16" xfId="17623" xr:uid="{00000000-0005-0000-0000-0000E7560000}"/>
    <cellStyle name="Percent 14 16 2" xfId="24216" xr:uid="{00000000-0005-0000-0000-0000E8560000}"/>
    <cellStyle name="Percent 14 17" xfId="17624" xr:uid="{00000000-0005-0000-0000-0000E9560000}"/>
    <cellStyle name="Percent 14 17 2" xfId="24217" xr:uid="{00000000-0005-0000-0000-0000EA560000}"/>
    <cellStyle name="Percent 14 18" xfId="17625" xr:uid="{00000000-0005-0000-0000-0000EB560000}"/>
    <cellStyle name="Percent 14 2" xfId="17626" xr:uid="{00000000-0005-0000-0000-0000EC560000}"/>
    <cellStyle name="Percent 14 2 2" xfId="17627" xr:uid="{00000000-0005-0000-0000-0000ED560000}"/>
    <cellStyle name="Percent 14 2 2 2" xfId="24218" xr:uid="{00000000-0005-0000-0000-0000EE560000}"/>
    <cellStyle name="Percent 14 2 3" xfId="17628" xr:uid="{00000000-0005-0000-0000-0000EF560000}"/>
    <cellStyle name="Percent 14 2 3 2" xfId="24219" xr:uid="{00000000-0005-0000-0000-0000F0560000}"/>
    <cellStyle name="Percent 14 2 4" xfId="17629" xr:uid="{00000000-0005-0000-0000-0000F1560000}"/>
    <cellStyle name="Percent 14 2 4 2" xfId="24220" xr:uid="{00000000-0005-0000-0000-0000F2560000}"/>
    <cellStyle name="Percent 14 3" xfId="17630" xr:uid="{00000000-0005-0000-0000-0000F3560000}"/>
    <cellStyle name="Percent 14 3 2" xfId="17631" xr:uid="{00000000-0005-0000-0000-0000F4560000}"/>
    <cellStyle name="Percent 14 3 2 2" xfId="24221" xr:uid="{00000000-0005-0000-0000-0000F5560000}"/>
    <cellStyle name="Percent 14 3 3" xfId="17632" xr:uid="{00000000-0005-0000-0000-0000F6560000}"/>
    <cellStyle name="Percent 14 3 3 2" xfId="24222" xr:uid="{00000000-0005-0000-0000-0000F7560000}"/>
    <cellStyle name="Percent 14 4" xfId="17633" xr:uid="{00000000-0005-0000-0000-0000F8560000}"/>
    <cellStyle name="Percent 14 4 2" xfId="17634" xr:uid="{00000000-0005-0000-0000-0000F9560000}"/>
    <cellStyle name="Percent 14 4 2 2" xfId="24223" xr:uid="{00000000-0005-0000-0000-0000FA560000}"/>
    <cellStyle name="Percent 14 4 3" xfId="17635" xr:uid="{00000000-0005-0000-0000-0000FB560000}"/>
    <cellStyle name="Percent 14 4 3 2" xfId="24224" xr:uid="{00000000-0005-0000-0000-0000FC560000}"/>
    <cellStyle name="Percent 14 5" xfId="17636" xr:uid="{00000000-0005-0000-0000-0000FD560000}"/>
    <cellStyle name="Percent 14 5 2" xfId="17637" xr:uid="{00000000-0005-0000-0000-0000FE560000}"/>
    <cellStyle name="Percent 14 5 2 2" xfId="24225" xr:uid="{00000000-0005-0000-0000-0000FF560000}"/>
    <cellStyle name="Percent 14 5 3" xfId="17638" xr:uid="{00000000-0005-0000-0000-000000570000}"/>
    <cellStyle name="Percent 14 5 3 2" xfId="24226" xr:uid="{00000000-0005-0000-0000-000001570000}"/>
    <cellStyle name="Percent 14 6" xfId="17639" xr:uid="{00000000-0005-0000-0000-000002570000}"/>
    <cellStyle name="Percent 14 6 2" xfId="17640" xr:uid="{00000000-0005-0000-0000-000003570000}"/>
    <cellStyle name="Percent 14 6 2 2" xfId="24227" xr:uid="{00000000-0005-0000-0000-000004570000}"/>
    <cellStyle name="Percent 14 6 3" xfId="17641" xr:uid="{00000000-0005-0000-0000-000005570000}"/>
    <cellStyle name="Percent 14 6 3 2" xfId="24228" xr:uid="{00000000-0005-0000-0000-000006570000}"/>
    <cellStyle name="Percent 14 7" xfId="17642" xr:uid="{00000000-0005-0000-0000-000007570000}"/>
    <cellStyle name="Percent 14 8" xfId="17643" xr:uid="{00000000-0005-0000-0000-000008570000}"/>
    <cellStyle name="Percent 14 9" xfId="17644" xr:uid="{00000000-0005-0000-0000-000009570000}"/>
    <cellStyle name="Percent 140" xfId="17645" xr:uid="{00000000-0005-0000-0000-00000A570000}"/>
    <cellStyle name="Percent 140 2" xfId="24229" xr:uid="{00000000-0005-0000-0000-00000B570000}"/>
    <cellStyle name="Percent 141" xfId="17646" xr:uid="{00000000-0005-0000-0000-00000C570000}"/>
    <cellStyle name="Percent 141 2" xfId="24230" xr:uid="{00000000-0005-0000-0000-00000D570000}"/>
    <cellStyle name="Percent 142" xfId="17647" xr:uid="{00000000-0005-0000-0000-00000E570000}"/>
    <cellStyle name="Percent 142 2" xfId="24231" xr:uid="{00000000-0005-0000-0000-00000F570000}"/>
    <cellStyle name="Percent 143" xfId="17648" xr:uid="{00000000-0005-0000-0000-000010570000}"/>
    <cellStyle name="Percent 143 2" xfId="24232" xr:uid="{00000000-0005-0000-0000-000011570000}"/>
    <cellStyle name="Percent 144" xfId="17649" xr:uid="{00000000-0005-0000-0000-000012570000}"/>
    <cellStyle name="Percent 144 2" xfId="24233" xr:uid="{00000000-0005-0000-0000-000013570000}"/>
    <cellStyle name="Percent 145" xfId="17650" xr:uid="{00000000-0005-0000-0000-000014570000}"/>
    <cellStyle name="Percent 145 2" xfId="24234" xr:uid="{00000000-0005-0000-0000-000015570000}"/>
    <cellStyle name="Percent 146" xfId="17651" xr:uid="{00000000-0005-0000-0000-000016570000}"/>
    <cellStyle name="Percent 146 2" xfId="24235" xr:uid="{00000000-0005-0000-0000-000017570000}"/>
    <cellStyle name="Percent 147" xfId="17652" xr:uid="{00000000-0005-0000-0000-000018570000}"/>
    <cellStyle name="Percent 147 2" xfId="24236" xr:uid="{00000000-0005-0000-0000-000019570000}"/>
    <cellStyle name="Percent 148" xfId="17653" xr:uid="{00000000-0005-0000-0000-00001A570000}"/>
    <cellStyle name="Percent 148 2" xfId="24237" xr:uid="{00000000-0005-0000-0000-00001B570000}"/>
    <cellStyle name="Percent 149" xfId="17654" xr:uid="{00000000-0005-0000-0000-00001C570000}"/>
    <cellStyle name="Percent 149 2" xfId="17655" xr:uid="{00000000-0005-0000-0000-00001D570000}"/>
    <cellStyle name="Percent 149 2 2" xfId="24239" xr:uid="{00000000-0005-0000-0000-00001E570000}"/>
    <cellStyle name="Percent 149 3" xfId="24238" xr:uid="{00000000-0005-0000-0000-00001F570000}"/>
    <cellStyle name="Percent 15" xfId="17656" xr:uid="{00000000-0005-0000-0000-000020570000}"/>
    <cellStyle name="Percent 15 10" xfId="17657" xr:uid="{00000000-0005-0000-0000-000021570000}"/>
    <cellStyle name="Percent 15 11" xfId="17658" xr:uid="{00000000-0005-0000-0000-000022570000}"/>
    <cellStyle name="Percent 15 12" xfId="17659" xr:uid="{00000000-0005-0000-0000-000023570000}"/>
    <cellStyle name="Percent 15 13" xfId="17660" xr:uid="{00000000-0005-0000-0000-000024570000}"/>
    <cellStyle name="Percent 15 14" xfId="17661" xr:uid="{00000000-0005-0000-0000-000025570000}"/>
    <cellStyle name="Percent 15 15" xfId="17662" xr:uid="{00000000-0005-0000-0000-000026570000}"/>
    <cellStyle name="Percent 15 16" xfId="17663" xr:uid="{00000000-0005-0000-0000-000027570000}"/>
    <cellStyle name="Percent 15 16 2" xfId="24240" xr:uid="{00000000-0005-0000-0000-000028570000}"/>
    <cellStyle name="Percent 15 17" xfId="17664" xr:uid="{00000000-0005-0000-0000-000029570000}"/>
    <cellStyle name="Percent 15 17 2" xfId="24241" xr:uid="{00000000-0005-0000-0000-00002A570000}"/>
    <cellStyle name="Percent 15 18" xfId="17665" xr:uid="{00000000-0005-0000-0000-00002B570000}"/>
    <cellStyle name="Percent 15 2" xfId="17666" xr:uid="{00000000-0005-0000-0000-00002C570000}"/>
    <cellStyle name="Percent 15 2 2" xfId="17667" xr:uid="{00000000-0005-0000-0000-00002D570000}"/>
    <cellStyle name="Percent 15 2 2 2" xfId="24242" xr:uid="{00000000-0005-0000-0000-00002E570000}"/>
    <cellStyle name="Percent 15 2 3" xfId="17668" xr:uid="{00000000-0005-0000-0000-00002F570000}"/>
    <cellStyle name="Percent 15 2 3 2" xfId="24243" xr:uid="{00000000-0005-0000-0000-000030570000}"/>
    <cellStyle name="Percent 15 2 4" xfId="17669" xr:uid="{00000000-0005-0000-0000-000031570000}"/>
    <cellStyle name="Percent 15 2 4 2" xfId="24244" xr:uid="{00000000-0005-0000-0000-000032570000}"/>
    <cellStyle name="Percent 15 2 5" xfId="17670" xr:uid="{00000000-0005-0000-0000-000033570000}"/>
    <cellStyle name="Percent 15 2 5 2" xfId="24245" xr:uid="{00000000-0005-0000-0000-000034570000}"/>
    <cellStyle name="Percent 15 2 6" xfId="17671" xr:uid="{00000000-0005-0000-0000-000035570000}"/>
    <cellStyle name="Percent 15 2 6 2" xfId="24246" xr:uid="{00000000-0005-0000-0000-000036570000}"/>
    <cellStyle name="Percent 15 2 7" xfId="17672" xr:uid="{00000000-0005-0000-0000-000037570000}"/>
    <cellStyle name="Percent 15 2 7 2" xfId="24247" xr:uid="{00000000-0005-0000-0000-000038570000}"/>
    <cellStyle name="Percent 15 3" xfId="17673" xr:uid="{00000000-0005-0000-0000-000039570000}"/>
    <cellStyle name="Percent 15 3 2" xfId="17674" xr:uid="{00000000-0005-0000-0000-00003A570000}"/>
    <cellStyle name="Percent 15 3 2 2" xfId="24248" xr:uid="{00000000-0005-0000-0000-00003B570000}"/>
    <cellStyle name="Percent 15 3 3" xfId="17675" xr:uid="{00000000-0005-0000-0000-00003C570000}"/>
    <cellStyle name="Percent 15 3 3 2" xfId="24249" xr:uid="{00000000-0005-0000-0000-00003D570000}"/>
    <cellStyle name="Percent 15 4" xfId="17676" xr:uid="{00000000-0005-0000-0000-00003E570000}"/>
    <cellStyle name="Percent 15 4 2" xfId="17677" xr:uid="{00000000-0005-0000-0000-00003F570000}"/>
    <cellStyle name="Percent 15 4 2 2" xfId="24250" xr:uid="{00000000-0005-0000-0000-000040570000}"/>
    <cellStyle name="Percent 15 4 3" xfId="17678" xr:uid="{00000000-0005-0000-0000-000041570000}"/>
    <cellStyle name="Percent 15 4 3 2" xfId="24251" xr:uid="{00000000-0005-0000-0000-000042570000}"/>
    <cellStyle name="Percent 15 5" xfId="17679" xr:uid="{00000000-0005-0000-0000-000043570000}"/>
    <cellStyle name="Percent 15 5 2" xfId="17680" xr:uid="{00000000-0005-0000-0000-000044570000}"/>
    <cellStyle name="Percent 15 5 2 2" xfId="24252" xr:uid="{00000000-0005-0000-0000-000045570000}"/>
    <cellStyle name="Percent 15 5 3" xfId="17681" xr:uid="{00000000-0005-0000-0000-000046570000}"/>
    <cellStyle name="Percent 15 5 3 2" xfId="24253" xr:uid="{00000000-0005-0000-0000-000047570000}"/>
    <cellStyle name="Percent 15 6" xfId="17682" xr:uid="{00000000-0005-0000-0000-000048570000}"/>
    <cellStyle name="Percent 15 6 2" xfId="17683" xr:uid="{00000000-0005-0000-0000-000049570000}"/>
    <cellStyle name="Percent 15 6 2 2" xfId="24254" xr:uid="{00000000-0005-0000-0000-00004A570000}"/>
    <cellStyle name="Percent 15 6 3" xfId="17684" xr:uid="{00000000-0005-0000-0000-00004B570000}"/>
    <cellStyle name="Percent 15 6 3 2" xfId="24255" xr:uid="{00000000-0005-0000-0000-00004C570000}"/>
    <cellStyle name="Percent 15 7" xfId="17685" xr:uid="{00000000-0005-0000-0000-00004D570000}"/>
    <cellStyle name="Percent 15 7 2" xfId="17686" xr:uid="{00000000-0005-0000-0000-00004E570000}"/>
    <cellStyle name="Percent 15 7 2 2" xfId="24256" xr:uid="{00000000-0005-0000-0000-00004F570000}"/>
    <cellStyle name="Percent 15 7 3" xfId="17687" xr:uid="{00000000-0005-0000-0000-000050570000}"/>
    <cellStyle name="Percent 15 7 3 2" xfId="24257" xr:uid="{00000000-0005-0000-0000-000051570000}"/>
    <cellStyle name="Percent 15 8" xfId="17688" xr:uid="{00000000-0005-0000-0000-000052570000}"/>
    <cellStyle name="Percent 15 8 2" xfId="17689" xr:uid="{00000000-0005-0000-0000-000053570000}"/>
    <cellStyle name="Percent 15 8 2 2" xfId="24258" xr:uid="{00000000-0005-0000-0000-000054570000}"/>
    <cellStyle name="Percent 15 8 3" xfId="17690" xr:uid="{00000000-0005-0000-0000-000055570000}"/>
    <cellStyle name="Percent 15 8 3 2" xfId="24259" xr:uid="{00000000-0005-0000-0000-000056570000}"/>
    <cellStyle name="Percent 15 9" xfId="17691" xr:uid="{00000000-0005-0000-0000-000057570000}"/>
    <cellStyle name="Percent 150" xfId="17692" xr:uid="{00000000-0005-0000-0000-000058570000}"/>
    <cellStyle name="Percent 150 2" xfId="17693" xr:uid="{00000000-0005-0000-0000-000059570000}"/>
    <cellStyle name="Percent 150 2 2" xfId="24261" xr:uid="{00000000-0005-0000-0000-00005A570000}"/>
    <cellStyle name="Percent 150 3" xfId="24260" xr:uid="{00000000-0005-0000-0000-00005B570000}"/>
    <cellStyle name="Percent 151" xfId="17694" xr:uid="{00000000-0005-0000-0000-00005C570000}"/>
    <cellStyle name="Percent 151 2" xfId="24262" xr:uid="{00000000-0005-0000-0000-00005D570000}"/>
    <cellStyle name="Percent 152" xfId="17695" xr:uid="{00000000-0005-0000-0000-00005E570000}"/>
    <cellStyle name="Percent 152 2" xfId="24263" xr:uid="{00000000-0005-0000-0000-00005F570000}"/>
    <cellStyle name="Percent 153" xfId="17696" xr:uid="{00000000-0005-0000-0000-000060570000}"/>
    <cellStyle name="Percent 153 2" xfId="17697" xr:uid="{00000000-0005-0000-0000-000061570000}"/>
    <cellStyle name="Percent 153 2 2" xfId="24265" xr:uid="{00000000-0005-0000-0000-000062570000}"/>
    <cellStyle name="Percent 153 3" xfId="17698" xr:uid="{00000000-0005-0000-0000-000063570000}"/>
    <cellStyle name="Percent 153 3 2" xfId="24266" xr:uid="{00000000-0005-0000-0000-000064570000}"/>
    <cellStyle name="Percent 153 4" xfId="24264" xr:uid="{00000000-0005-0000-0000-000065570000}"/>
    <cellStyle name="Percent 154" xfId="17699" xr:uid="{00000000-0005-0000-0000-000066570000}"/>
    <cellStyle name="Percent 154 2" xfId="17700" xr:uid="{00000000-0005-0000-0000-000067570000}"/>
    <cellStyle name="Percent 154 2 2" xfId="24268" xr:uid="{00000000-0005-0000-0000-000068570000}"/>
    <cellStyle name="Percent 154 3" xfId="17701" xr:uid="{00000000-0005-0000-0000-000069570000}"/>
    <cellStyle name="Percent 154 3 2" xfId="24269" xr:uid="{00000000-0005-0000-0000-00006A570000}"/>
    <cellStyle name="Percent 154 4" xfId="24267" xr:uid="{00000000-0005-0000-0000-00006B570000}"/>
    <cellStyle name="Percent 155" xfId="17702" xr:uid="{00000000-0005-0000-0000-00006C570000}"/>
    <cellStyle name="Percent 155 2" xfId="24270" xr:uid="{00000000-0005-0000-0000-00006D570000}"/>
    <cellStyle name="Percent 156" xfId="17703" xr:uid="{00000000-0005-0000-0000-00006E570000}"/>
    <cellStyle name="Percent 156 2" xfId="24271" xr:uid="{00000000-0005-0000-0000-00006F570000}"/>
    <cellStyle name="Percent 157" xfId="17704" xr:uid="{00000000-0005-0000-0000-000070570000}"/>
    <cellStyle name="Percent 157 2" xfId="24272" xr:uid="{00000000-0005-0000-0000-000071570000}"/>
    <cellStyle name="Percent 158" xfId="17705" xr:uid="{00000000-0005-0000-0000-000072570000}"/>
    <cellStyle name="Percent 158 2" xfId="24273" xr:uid="{00000000-0005-0000-0000-000073570000}"/>
    <cellStyle name="Percent 159" xfId="17706" xr:uid="{00000000-0005-0000-0000-000074570000}"/>
    <cellStyle name="Percent 159 2" xfId="24274" xr:uid="{00000000-0005-0000-0000-000075570000}"/>
    <cellStyle name="Percent 16" xfId="17707" xr:uid="{00000000-0005-0000-0000-000076570000}"/>
    <cellStyle name="Percent 16 10" xfId="17708" xr:uid="{00000000-0005-0000-0000-000077570000}"/>
    <cellStyle name="Percent 16 11" xfId="17709" xr:uid="{00000000-0005-0000-0000-000078570000}"/>
    <cellStyle name="Percent 16 12" xfId="17710" xr:uid="{00000000-0005-0000-0000-000079570000}"/>
    <cellStyle name="Percent 16 13" xfId="17711" xr:uid="{00000000-0005-0000-0000-00007A570000}"/>
    <cellStyle name="Percent 16 14" xfId="17712" xr:uid="{00000000-0005-0000-0000-00007B570000}"/>
    <cellStyle name="Percent 16 15" xfId="17713" xr:uid="{00000000-0005-0000-0000-00007C570000}"/>
    <cellStyle name="Percent 16 16" xfId="17714" xr:uid="{00000000-0005-0000-0000-00007D570000}"/>
    <cellStyle name="Percent 16 16 2" xfId="24275" xr:uid="{00000000-0005-0000-0000-00007E570000}"/>
    <cellStyle name="Percent 16 17" xfId="17715" xr:uid="{00000000-0005-0000-0000-00007F570000}"/>
    <cellStyle name="Percent 16 17 2" xfId="24276" xr:uid="{00000000-0005-0000-0000-000080570000}"/>
    <cellStyle name="Percent 16 18" xfId="17716" xr:uid="{00000000-0005-0000-0000-000081570000}"/>
    <cellStyle name="Percent 16 2" xfId="17717" xr:uid="{00000000-0005-0000-0000-000082570000}"/>
    <cellStyle name="Percent 16 2 2" xfId="17718" xr:uid="{00000000-0005-0000-0000-000083570000}"/>
    <cellStyle name="Percent 16 2 2 2" xfId="24277" xr:uid="{00000000-0005-0000-0000-000084570000}"/>
    <cellStyle name="Percent 16 2 3" xfId="17719" xr:uid="{00000000-0005-0000-0000-000085570000}"/>
    <cellStyle name="Percent 16 2 3 2" xfId="24278" xr:uid="{00000000-0005-0000-0000-000086570000}"/>
    <cellStyle name="Percent 16 2 4" xfId="17720" xr:uid="{00000000-0005-0000-0000-000087570000}"/>
    <cellStyle name="Percent 16 2 4 2" xfId="24279" xr:uid="{00000000-0005-0000-0000-000088570000}"/>
    <cellStyle name="Percent 16 2 5" xfId="17721" xr:uid="{00000000-0005-0000-0000-000089570000}"/>
    <cellStyle name="Percent 16 2 5 2" xfId="24280" xr:uid="{00000000-0005-0000-0000-00008A570000}"/>
    <cellStyle name="Percent 16 2 6" xfId="17722" xr:uid="{00000000-0005-0000-0000-00008B570000}"/>
    <cellStyle name="Percent 16 2 6 2" xfId="24281" xr:uid="{00000000-0005-0000-0000-00008C570000}"/>
    <cellStyle name="Percent 16 3" xfId="17723" xr:uid="{00000000-0005-0000-0000-00008D570000}"/>
    <cellStyle name="Percent 16 3 2" xfId="17724" xr:uid="{00000000-0005-0000-0000-00008E570000}"/>
    <cellStyle name="Percent 16 3 2 2" xfId="24282" xr:uid="{00000000-0005-0000-0000-00008F570000}"/>
    <cellStyle name="Percent 16 3 3" xfId="17725" xr:uid="{00000000-0005-0000-0000-000090570000}"/>
    <cellStyle name="Percent 16 3 3 2" xfId="24283" xr:uid="{00000000-0005-0000-0000-000091570000}"/>
    <cellStyle name="Percent 16 4" xfId="17726" xr:uid="{00000000-0005-0000-0000-000092570000}"/>
    <cellStyle name="Percent 16 4 2" xfId="17727" xr:uid="{00000000-0005-0000-0000-000093570000}"/>
    <cellStyle name="Percent 16 4 2 2" xfId="24284" xr:uid="{00000000-0005-0000-0000-000094570000}"/>
    <cellStyle name="Percent 16 4 3" xfId="17728" xr:uid="{00000000-0005-0000-0000-000095570000}"/>
    <cellStyle name="Percent 16 4 3 2" xfId="24285" xr:uid="{00000000-0005-0000-0000-000096570000}"/>
    <cellStyle name="Percent 16 5" xfId="17729" xr:uid="{00000000-0005-0000-0000-000097570000}"/>
    <cellStyle name="Percent 16 5 2" xfId="17730" xr:uid="{00000000-0005-0000-0000-000098570000}"/>
    <cellStyle name="Percent 16 5 2 2" xfId="24286" xr:uid="{00000000-0005-0000-0000-000099570000}"/>
    <cellStyle name="Percent 16 5 3" xfId="17731" xr:uid="{00000000-0005-0000-0000-00009A570000}"/>
    <cellStyle name="Percent 16 5 3 2" xfId="24287" xr:uid="{00000000-0005-0000-0000-00009B570000}"/>
    <cellStyle name="Percent 16 6" xfId="17732" xr:uid="{00000000-0005-0000-0000-00009C570000}"/>
    <cellStyle name="Percent 16 6 2" xfId="17733" xr:uid="{00000000-0005-0000-0000-00009D570000}"/>
    <cellStyle name="Percent 16 6 2 2" xfId="24288" xr:uid="{00000000-0005-0000-0000-00009E570000}"/>
    <cellStyle name="Percent 16 6 3" xfId="17734" xr:uid="{00000000-0005-0000-0000-00009F570000}"/>
    <cellStyle name="Percent 16 6 3 2" xfId="24289" xr:uid="{00000000-0005-0000-0000-0000A0570000}"/>
    <cellStyle name="Percent 16 7" xfId="17735" xr:uid="{00000000-0005-0000-0000-0000A1570000}"/>
    <cellStyle name="Percent 16 7 2" xfId="17736" xr:uid="{00000000-0005-0000-0000-0000A2570000}"/>
    <cellStyle name="Percent 16 7 2 2" xfId="24290" xr:uid="{00000000-0005-0000-0000-0000A3570000}"/>
    <cellStyle name="Percent 16 7 3" xfId="17737" xr:uid="{00000000-0005-0000-0000-0000A4570000}"/>
    <cellStyle name="Percent 16 7 3 2" xfId="24291" xr:uid="{00000000-0005-0000-0000-0000A5570000}"/>
    <cellStyle name="Percent 16 8" xfId="17738" xr:uid="{00000000-0005-0000-0000-0000A6570000}"/>
    <cellStyle name="Percent 16 9" xfId="17739" xr:uid="{00000000-0005-0000-0000-0000A7570000}"/>
    <cellStyle name="Percent 160" xfId="17740" xr:uid="{00000000-0005-0000-0000-0000A8570000}"/>
    <cellStyle name="Percent 160 2" xfId="24292" xr:uid="{00000000-0005-0000-0000-0000A9570000}"/>
    <cellStyle name="Percent 161" xfId="17741" xr:uid="{00000000-0005-0000-0000-0000AA570000}"/>
    <cellStyle name="Percent 161 2" xfId="24293" xr:uid="{00000000-0005-0000-0000-0000AB570000}"/>
    <cellStyle name="Percent 162" xfId="17742" xr:uid="{00000000-0005-0000-0000-0000AC570000}"/>
    <cellStyle name="Percent 162 2" xfId="24294" xr:uid="{00000000-0005-0000-0000-0000AD570000}"/>
    <cellStyle name="Percent 163" xfId="17743" xr:uid="{00000000-0005-0000-0000-0000AE570000}"/>
    <cellStyle name="Percent 163 2" xfId="24295" xr:uid="{00000000-0005-0000-0000-0000AF570000}"/>
    <cellStyle name="Percent 164" xfId="17744" xr:uid="{00000000-0005-0000-0000-0000B0570000}"/>
    <cellStyle name="Percent 164 2" xfId="24296" xr:uid="{00000000-0005-0000-0000-0000B1570000}"/>
    <cellStyle name="Percent 165" xfId="17745" xr:uid="{00000000-0005-0000-0000-0000B2570000}"/>
    <cellStyle name="Percent 165 2" xfId="24297" xr:uid="{00000000-0005-0000-0000-0000B3570000}"/>
    <cellStyle name="Percent 166" xfId="17746" xr:uid="{00000000-0005-0000-0000-0000B4570000}"/>
    <cellStyle name="Percent 166 2" xfId="24298" xr:uid="{00000000-0005-0000-0000-0000B5570000}"/>
    <cellStyle name="Percent 167" xfId="17747" xr:uid="{00000000-0005-0000-0000-0000B6570000}"/>
    <cellStyle name="Percent 167 2" xfId="24299" xr:uid="{00000000-0005-0000-0000-0000B7570000}"/>
    <cellStyle name="Percent 168" xfId="17748" xr:uid="{00000000-0005-0000-0000-0000B8570000}"/>
    <cellStyle name="Percent 168 2" xfId="24300" xr:uid="{00000000-0005-0000-0000-0000B9570000}"/>
    <cellStyle name="Percent 169" xfId="17749" xr:uid="{00000000-0005-0000-0000-0000BA570000}"/>
    <cellStyle name="Percent 169 2" xfId="24301" xr:uid="{00000000-0005-0000-0000-0000BB570000}"/>
    <cellStyle name="Percent 17" xfId="17750" xr:uid="{00000000-0005-0000-0000-0000BC570000}"/>
    <cellStyle name="Percent 17 10" xfId="17751" xr:uid="{00000000-0005-0000-0000-0000BD570000}"/>
    <cellStyle name="Percent 17 11" xfId="17752" xr:uid="{00000000-0005-0000-0000-0000BE570000}"/>
    <cellStyle name="Percent 17 12" xfId="17753" xr:uid="{00000000-0005-0000-0000-0000BF570000}"/>
    <cellStyle name="Percent 17 13" xfId="17754" xr:uid="{00000000-0005-0000-0000-0000C0570000}"/>
    <cellStyle name="Percent 17 14" xfId="17755" xr:uid="{00000000-0005-0000-0000-0000C1570000}"/>
    <cellStyle name="Percent 17 15" xfId="17756" xr:uid="{00000000-0005-0000-0000-0000C2570000}"/>
    <cellStyle name="Percent 17 16" xfId="17757" xr:uid="{00000000-0005-0000-0000-0000C3570000}"/>
    <cellStyle name="Percent 17 16 2" xfId="24302" xr:uid="{00000000-0005-0000-0000-0000C4570000}"/>
    <cellStyle name="Percent 17 17" xfId="17758" xr:uid="{00000000-0005-0000-0000-0000C5570000}"/>
    <cellStyle name="Percent 17 17 2" xfId="24303" xr:uid="{00000000-0005-0000-0000-0000C6570000}"/>
    <cellStyle name="Percent 17 18" xfId="17759" xr:uid="{00000000-0005-0000-0000-0000C7570000}"/>
    <cellStyle name="Percent 17 2" xfId="17760" xr:uid="{00000000-0005-0000-0000-0000C8570000}"/>
    <cellStyle name="Percent 17 2 2" xfId="17761" xr:uid="{00000000-0005-0000-0000-0000C9570000}"/>
    <cellStyle name="Percent 17 2 2 2" xfId="24304" xr:uid="{00000000-0005-0000-0000-0000CA570000}"/>
    <cellStyle name="Percent 17 2 3" xfId="17762" xr:uid="{00000000-0005-0000-0000-0000CB570000}"/>
    <cellStyle name="Percent 17 2 3 2" xfId="24305" xr:uid="{00000000-0005-0000-0000-0000CC570000}"/>
    <cellStyle name="Percent 17 3" xfId="17763" xr:uid="{00000000-0005-0000-0000-0000CD570000}"/>
    <cellStyle name="Percent 17 3 2" xfId="17764" xr:uid="{00000000-0005-0000-0000-0000CE570000}"/>
    <cellStyle name="Percent 17 3 2 2" xfId="24306" xr:uid="{00000000-0005-0000-0000-0000CF570000}"/>
    <cellStyle name="Percent 17 3 3" xfId="17765" xr:uid="{00000000-0005-0000-0000-0000D0570000}"/>
    <cellStyle name="Percent 17 3 3 2" xfId="24307" xr:uid="{00000000-0005-0000-0000-0000D1570000}"/>
    <cellStyle name="Percent 17 4" xfId="17766" xr:uid="{00000000-0005-0000-0000-0000D2570000}"/>
    <cellStyle name="Percent 17 4 2" xfId="17767" xr:uid="{00000000-0005-0000-0000-0000D3570000}"/>
    <cellStyle name="Percent 17 4 2 2" xfId="24308" xr:uid="{00000000-0005-0000-0000-0000D4570000}"/>
    <cellStyle name="Percent 17 4 3" xfId="17768" xr:uid="{00000000-0005-0000-0000-0000D5570000}"/>
    <cellStyle name="Percent 17 4 3 2" xfId="24309" xr:uid="{00000000-0005-0000-0000-0000D6570000}"/>
    <cellStyle name="Percent 17 5" xfId="17769" xr:uid="{00000000-0005-0000-0000-0000D7570000}"/>
    <cellStyle name="Percent 17 5 2" xfId="17770" xr:uid="{00000000-0005-0000-0000-0000D8570000}"/>
    <cellStyle name="Percent 17 5 2 2" xfId="24310" xr:uid="{00000000-0005-0000-0000-0000D9570000}"/>
    <cellStyle name="Percent 17 5 3" xfId="17771" xr:uid="{00000000-0005-0000-0000-0000DA570000}"/>
    <cellStyle name="Percent 17 5 3 2" xfId="24311" xr:uid="{00000000-0005-0000-0000-0000DB570000}"/>
    <cellStyle name="Percent 17 6" xfId="17772" xr:uid="{00000000-0005-0000-0000-0000DC570000}"/>
    <cellStyle name="Percent 17 6 2" xfId="17773" xr:uid="{00000000-0005-0000-0000-0000DD570000}"/>
    <cellStyle name="Percent 17 6 2 2" xfId="24312" xr:uid="{00000000-0005-0000-0000-0000DE570000}"/>
    <cellStyle name="Percent 17 6 3" xfId="17774" xr:uid="{00000000-0005-0000-0000-0000DF570000}"/>
    <cellStyle name="Percent 17 6 3 2" xfId="24313" xr:uid="{00000000-0005-0000-0000-0000E0570000}"/>
    <cellStyle name="Percent 17 7" xfId="17775" xr:uid="{00000000-0005-0000-0000-0000E1570000}"/>
    <cellStyle name="Percent 17 8" xfId="17776" xr:uid="{00000000-0005-0000-0000-0000E2570000}"/>
    <cellStyle name="Percent 17 9" xfId="17777" xr:uid="{00000000-0005-0000-0000-0000E3570000}"/>
    <cellStyle name="Percent 170" xfId="17778" xr:uid="{00000000-0005-0000-0000-0000E4570000}"/>
    <cellStyle name="Percent 170 2" xfId="24314" xr:uid="{00000000-0005-0000-0000-0000E5570000}"/>
    <cellStyle name="Percent 171" xfId="17779" xr:uid="{00000000-0005-0000-0000-0000E6570000}"/>
    <cellStyle name="Percent 171 2" xfId="24315" xr:uid="{00000000-0005-0000-0000-0000E7570000}"/>
    <cellStyle name="Percent 172" xfId="17780" xr:uid="{00000000-0005-0000-0000-0000E8570000}"/>
    <cellStyle name="Percent 172 2" xfId="24316" xr:uid="{00000000-0005-0000-0000-0000E9570000}"/>
    <cellStyle name="Percent 173" xfId="17781" xr:uid="{00000000-0005-0000-0000-0000EA570000}"/>
    <cellStyle name="Percent 173 2" xfId="24317" xr:uid="{00000000-0005-0000-0000-0000EB570000}"/>
    <cellStyle name="Percent 174" xfId="17782" xr:uid="{00000000-0005-0000-0000-0000EC570000}"/>
    <cellStyle name="Percent 174 2" xfId="24318" xr:uid="{00000000-0005-0000-0000-0000ED570000}"/>
    <cellStyle name="Percent 175" xfId="17783" xr:uid="{00000000-0005-0000-0000-0000EE570000}"/>
    <cellStyle name="Percent 175 2" xfId="24319" xr:uid="{00000000-0005-0000-0000-0000EF570000}"/>
    <cellStyle name="Percent 176" xfId="17784" xr:uid="{00000000-0005-0000-0000-0000F0570000}"/>
    <cellStyle name="Percent 176 2" xfId="24320" xr:uid="{00000000-0005-0000-0000-0000F1570000}"/>
    <cellStyle name="Percent 177" xfId="17785" xr:uid="{00000000-0005-0000-0000-0000F2570000}"/>
    <cellStyle name="Percent 177 2" xfId="24321" xr:uid="{00000000-0005-0000-0000-0000F3570000}"/>
    <cellStyle name="Percent 178" xfId="17786" xr:uid="{00000000-0005-0000-0000-0000F4570000}"/>
    <cellStyle name="Percent 178 2" xfId="24322" xr:uid="{00000000-0005-0000-0000-0000F5570000}"/>
    <cellStyle name="Percent 179" xfId="17787" xr:uid="{00000000-0005-0000-0000-0000F6570000}"/>
    <cellStyle name="Percent 179 2" xfId="24323" xr:uid="{00000000-0005-0000-0000-0000F7570000}"/>
    <cellStyle name="Percent 18" xfId="17788" xr:uid="{00000000-0005-0000-0000-0000F8570000}"/>
    <cellStyle name="Percent 18 10" xfId="17789" xr:uid="{00000000-0005-0000-0000-0000F9570000}"/>
    <cellStyle name="Percent 18 11" xfId="17790" xr:uid="{00000000-0005-0000-0000-0000FA570000}"/>
    <cellStyle name="Percent 18 12" xfId="17791" xr:uid="{00000000-0005-0000-0000-0000FB570000}"/>
    <cellStyle name="Percent 18 13" xfId="17792" xr:uid="{00000000-0005-0000-0000-0000FC570000}"/>
    <cellStyle name="Percent 18 14" xfId="17793" xr:uid="{00000000-0005-0000-0000-0000FD570000}"/>
    <cellStyle name="Percent 18 15" xfId="17794" xr:uid="{00000000-0005-0000-0000-0000FE570000}"/>
    <cellStyle name="Percent 18 16" xfId="17795" xr:uid="{00000000-0005-0000-0000-0000FF570000}"/>
    <cellStyle name="Percent 18 16 2" xfId="24324" xr:uid="{00000000-0005-0000-0000-000000580000}"/>
    <cellStyle name="Percent 18 17" xfId="17796" xr:uid="{00000000-0005-0000-0000-000001580000}"/>
    <cellStyle name="Percent 18 17 2" xfId="24325" xr:uid="{00000000-0005-0000-0000-000002580000}"/>
    <cellStyle name="Percent 18 18" xfId="17797" xr:uid="{00000000-0005-0000-0000-000003580000}"/>
    <cellStyle name="Percent 18 2" xfId="17798" xr:uid="{00000000-0005-0000-0000-000004580000}"/>
    <cellStyle name="Percent 18 2 2" xfId="17799" xr:uid="{00000000-0005-0000-0000-000005580000}"/>
    <cellStyle name="Percent 18 2 2 2" xfId="24326" xr:uid="{00000000-0005-0000-0000-000006580000}"/>
    <cellStyle name="Percent 18 2 3" xfId="17800" xr:uid="{00000000-0005-0000-0000-000007580000}"/>
    <cellStyle name="Percent 18 2 3 2" xfId="24327" xr:uid="{00000000-0005-0000-0000-000008580000}"/>
    <cellStyle name="Percent 18 3" xfId="17801" xr:uid="{00000000-0005-0000-0000-000009580000}"/>
    <cellStyle name="Percent 18 3 2" xfId="17802" xr:uid="{00000000-0005-0000-0000-00000A580000}"/>
    <cellStyle name="Percent 18 3 2 2" xfId="24328" xr:uid="{00000000-0005-0000-0000-00000B580000}"/>
    <cellStyle name="Percent 18 3 3" xfId="17803" xr:uid="{00000000-0005-0000-0000-00000C580000}"/>
    <cellStyle name="Percent 18 3 3 2" xfId="24329" xr:uid="{00000000-0005-0000-0000-00000D580000}"/>
    <cellStyle name="Percent 18 4" xfId="17804" xr:uid="{00000000-0005-0000-0000-00000E580000}"/>
    <cellStyle name="Percent 18 4 2" xfId="17805" xr:uid="{00000000-0005-0000-0000-00000F580000}"/>
    <cellStyle name="Percent 18 4 2 2" xfId="24330" xr:uid="{00000000-0005-0000-0000-000010580000}"/>
    <cellStyle name="Percent 18 4 3" xfId="17806" xr:uid="{00000000-0005-0000-0000-000011580000}"/>
    <cellStyle name="Percent 18 4 3 2" xfId="24331" xr:uid="{00000000-0005-0000-0000-000012580000}"/>
    <cellStyle name="Percent 18 5" xfId="17807" xr:uid="{00000000-0005-0000-0000-000013580000}"/>
    <cellStyle name="Percent 18 5 2" xfId="17808" xr:uid="{00000000-0005-0000-0000-000014580000}"/>
    <cellStyle name="Percent 18 5 2 2" xfId="24332" xr:uid="{00000000-0005-0000-0000-000015580000}"/>
    <cellStyle name="Percent 18 5 3" xfId="17809" xr:uid="{00000000-0005-0000-0000-000016580000}"/>
    <cellStyle name="Percent 18 5 3 2" xfId="24333" xr:uid="{00000000-0005-0000-0000-000017580000}"/>
    <cellStyle name="Percent 18 6" xfId="17810" xr:uid="{00000000-0005-0000-0000-000018580000}"/>
    <cellStyle name="Percent 18 6 2" xfId="17811" xr:uid="{00000000-0005-0000-0000-000019580000}"/>
    <cellStyle name="Percent 18 6 2 2" xfId="24334" xr:uid="{00000000-0005-0000-0000-00001A580000}"/>
    <cellStyle name="Percent 18 6 3" xfId="17812" xr:uid="{00000000-0005-0000-0000-00001B580000}"/>
    <cellStyle name="Percent 18 6 3 2" xfId="24335" xr:uid="{00000000-0005-0000-0000-00001C580000}"/>
    <cellStyle name="Percent 18 7" xfId="17813" xr:uid="{00000000-0005-0000-0000-00001D580000}"/>
    <cellStyle name="Percent 18 8" xfId="17814" xr:uid="{00000000-0005-0000-0000-00001E580000}"/>
    <cellStyle name="Percent 18 9" xfId="17815" xr:uid="{00000000-0005-0000-0000-00001F580000}"/>
    <cellStyle name="Percent 180" xfId="17816" xr:uid="{00000000-0005-0000-0000-000020580000}"/>
    <cellStyle name="Percent 180 2" xfId="24336" xr:uid="{00000000-0005-0000-0000-000021580000}"/>
    <cellStyle name="Percent 181" xfId="17817" xr:uid="{00000000-0005-0000-0000-000022580000}"/>
    <cellStyle name="Percent 181 2" xfId="24337" xr:uid="{00000000-0005-0000-0000-000023580000}"/>
    <cellStyle name="Percent 182" xfId="17818" xr:uid="{00000000-0005-0000-0000-000024580000}"/>
    <cellStyle name="Percent 183" xfId="17819" xr:uid="{00000000-0005-0000-0000-000025580000}"/>
    <cellStyle name="Percent 184" xfId="17820" xr:uid="{00000000-0005-0000-0000-000026580000}"/>
    <cellStyle name="Percent 185" xfId="17821" xr:uid="{00000000-0005-0000-0000-000027580000}"/>
    <cellStyle name="Percent 186" xfId="17822" xr:uid="{00000000-0005-0000-0000-000028580000}"/>
    <cellStyle name="Percent 187" xfId="25613" xr:uid="{00000000-0005-0000-0000-000029580000}"/>
    <cellStyle name="Percent 19" xfId="17823" xr:uid="{00000000-0005-0000-0000-00002A580000}"/>
    <cellStyle name="Percent 19 10" xfId="17824" xr:uid="{00000000-0005-0000-0000-00002B580000}"/>
    <cellStyle name="Percent 19 11" xfId="17825" xr:uid="{00000000-0005-0000-0000-00002C580000}"/>
    <cellStyle name="Percent 19 12" xfId="17826" xr:uid="{00000000-0005-0000-0000-00002D580000}"/>
    <cellStyle name="Percent 19 13" xfId="17827" xr:uid="{00000000-0005-0000-0000-00002E580000}"/>
    <cellStyle name="Percent 19 14" xfId="17828" xr:uid="{00000000-0005-0000-0000-00002F580000}"/>
    <cellStyle name="Percent 19 15" xfId="17829" xr:uid="{00000000-0005-0000-0000-000030580000}"/>
    <cellStyle name="Percent 19 16" xfId="17830" xr:uid="{00000000-0005-0000-0000-000031580000}"/>
    <cellStyle name="Percent 19 16 2" xfId="24338" xr:uid="{00000000-0005-0000-0000-000032580000}"/>
    <cellStyle name="Percent 19 17" xfId="17831" xr:uid="{00000000-0005-0000-0000-000033580000}"/>
    <cellStyle name="Percent 19 17 2" xfId="24339" xr:uid="{00000000-0005-0000-0000-000034580000}"/>
    <cellStyle name="Percent 19 18" xfId="17832" xr:uid="{00000000-0005-0000-0000-000035580000}"/>
    <cellStyle name="Percent 19 2" xfId="17833" xr:uid="{00000000-0005-0000-0000-000036580000}"/>
    <cellStyle name="Percent 19 2 2" xfId="17834" xr:uid="{00000000-0005-0000-0000-000037580000}"/>
    <cellStyle name="Percent 19 2 2 2" xfId="24340" xr:uid="{00000000-0005-0000-0000-000038580000}"/>
    <cellStyle name="Percent 19 2 3" xfId="17835" xr:uid="{00000000-0005-0000-0000-000039580000}"/>
    <cellStyle name="Percent 19 2 3 2" xfId="24341" xr:uid="{00000000-0005-0000-0000-00003A580000}"/>
    <cellStyle name="Percent 19 3" xfId="17836" xr:uid="{00000000-0005-0000-0000-00003B580000}"/>
    <cellStyle name="Percent 19 3 2" xfId="17837" xr:uid="{00000000-0005-0000-0000-00003C580000}"/>
    <cellStyle name="Percent 19 3 2 2" xfId="24342" xr:uid="{00000000-0005-0000-0000-00003D580000}"/>
    <cellStyle name="Percent 19 3 3" xfId="17838" xr:uid="{00000000-0005-0000-0000-00003E580000}"/>
    <cellStyle name="Percent 19 3 3 2" xfId="24343" xr:uid="{00000000-0005-0000-0000-00003F580000}"/>
    <cellStyle name="Percent 19 4" xfId="17839" xr:uid="{00000000-0005-0000-0000-000040580000}"/>
    <cellStyle name="Percent 19 4 2" xfId="17840" xr:uid="{00000000-0005-0000-0000-000041580000}"/>
    <cellStyle name="Percent 19 4 2 2" xfId="24344" xr:uid="{00000000-0005-0000-0000-000042580000}"/>
    <cellStyle name="Percent 19 4 3" xfId="17841" xr:uid="{00000000-0005-0000-0000-000043580000}"/>
    <cellStyle name="Percent 19 4 3 2" xfId="24345" xr:uid="{00000000-0005-0000-0000-000044580000}"/>
    <cellStyle name="Percent 19 5" xfId="17842" xr:uid="{00000000-0005-0000-0000-000045580000}"/>
    <cellStyle name="Percent 19 5 2" xfId="17843" xr:uid="{00000000-0005-0000-0000-000046580000}"/>
    <cellStyle name="Percent 19 5 2 2" xfId="24346" xr:uid="{00000000-0005-0000-0000-000047580000}"/>
    <cellStyle name="Percent 19 5 3" xfId="17844" xr:uid="{00000000-0005-0000-0000-000048580000}"/>
    <cellStyle name="Percent 19 5 3 2" xfId="24347" xr:uid="{00000000-0005-0000-0000-000049580000}"/>
    <cellStyle name="Percent 19 6" xfId="17845" xr:uid="{00000000-0005-0000-0000-00004A580000}"/>
    <cellStyle name="Percent 19 6 2" xfId="17846" xr:uid="{00000000-0005-0000-0000-00004B580000}"/>
    <cellStyle name="Percent 19 6 2 2" xfId="24348" xr:uid="{00000000-0005-0000-0000-00004C580000}"/>
    <cellStyle name="Percent 19 6 3" xfId="17847" xr:uid="{00000000-0005-0000-0000-00004D580000}"/>
    <cellStyle name="Percent 19 6 3 2" xfId="24349" xr:uid="{00000000-0005-0000-0000-00004E580000}"/>
    <cellStyle name="Percent 19 7" xfId="17848" xr:uid="{00000000-0005-0000-0000-00004F580000}"/>
    <cellStyle name="Percent 19 8" xfId="17849" xr:uid="{00000000-0005-0000-0000-000050580000}"/>
    <cellStyle name="Percent 19 9" xfId="17850" xr:uid="{00000000-0005-0000-0000-000051580000}"/>
    <cellStyle name="Percent 2" xfId="4" xr:uid="{00000000-0005-0000-0000-000052580000}"/>
    <cellStyle name="Percent 2 10" xfId="17851" xr:uid="{00000000-0005-0000-0000-000053580000}"/>
    <cellStyle name="Percent 2 10 2" xfId="24350" xr:uid="{00000000-0005-0000-0000-000054580000}"/>
    <cellStyle name="Percent 2 11" xfId="17852" xr:uid="{00000000-0005-0000-0000-000055580000}"/>
    <cellStyle name="Percent 2 11 2" xfId="24351" xr:uid="{00000000-0005-0000-0000-000056580000}"/>
    <cellStyle name="Percent 2 12" xfId="17853" xr:uid="{00000000-0005-0000-0000-000057580000}"/>
    <cellStyle name="Percent 2 12 2" xfId="24352" xr:uid="{00000000-0005-0000-0000-000058580000}"/>
    <cellStyle name="Percent 2 13" xfId="17854" xr:uid="{00000000-0005-0000-0000-000059580000}"/>
    <cellStyle name="Percent 2 13 2" xfId="24353" xr:uid="{00000000-0005-0000-0000-00005A580000}"/>
    <cellStyle name="Percent 2 14" xfId="25594" xr:uid="{00000000-0005-0000-0000-00005B580000}"/>
    <cellStyle name="Percent 2 2" xfId="17855" xr:uid="{00000000-0005-0000-0000-00005C580000}"/>
    <cellStyle name="Percent 2 2 2" xfId="17856" xr:uid="{00000000-0005-0000-0000-00005D580000}"/>
    <cellStyle name="Percent 2 2 2 2" xfId="17857" xr:uid="{00000000-0005-0000-0000-00005E580000}"/>
    <cellStyle name="Percent 2 2 2 2 2" xfId="24354" xr:uid="{00000000-0005-0000-0000-00005F580000}"/>
    <cellStyle name="Percent 2 2 2 3" xfId="17858" xr:uid="{00000000-0005-0000-0000-000060580000}"/>
    <cellStyle name="Percent 2 2 2 3 2" xfId="24355" xr:uid="{00000000-0005-0000-0000-000061580000}"/>
    <cellStyle name="Percent 2 2 2 4" xfId="17859" xr:uid="{00000000-0005-0000-0000-000062580000}"/>
    <cellStyle name="Percent 2 2 2 4 2" xfId="24356" xr:uid="{00000000-0005-0000-0000-000063580000}"/>
    <cellStyle name="Percent 2 2 3" xfId="17860" xr:uid="{00000000-0005-0000-0000-000064580000}"/>
    <cellStyle name="Percent 2 2 3 2" xfId="24357" xr:uid="{00000000-0005-0000-0000-000065580000}"/>
    <cellStyle name="Percent 2 2 4" xfId="17861" xr:uid="{00000000-0005-0000-0000-000066580000}"/>
    <cellStyle name="Percent 2 2 4 2" xfId="24358" xr:uid="{00000000-0005-0000-0000-000067580000}"/>
    <cellStyle name="Percent 2 2 5" xfId="17862" xr:uid="{00000000-0005-0000-0000-000068580000}"/>
    <cellStyle name="Percent 2 2 5 2" xfId="24359" xr:uid="{00000000-0005-0000-0000-000069580000}"/>
    <cellStyle name="Percent 2 2 6" xfId="17863" xr:uid="{00000000-0005-0000-0000-00006A580000}"/>
    <cellStyle name="Percent 2 2 6 2" xfId="24360" xr:uid="{00000000-0005-0000-0000-00006B580000}"/>
    <cellStyle name="Percent 2 2 7" xfId="17864" xr:uid="{00000000-0005-0000-0000-00006C580000}"/>
    <cellStyle name="Percent 2 2 7 2" xfId="24361" xr:uid="{00000000-0005-0000-0000-00006D580000}"/>
    <cellStyle name="Percent 2 3" xfId="17865" xr:uid="{00000000-0005-0000-0000-00006E580000}"/>
    <cellStyle name="Percent 2 3 2" xfId="17866" xr:uid="{00000000-0005-0000-0000-00006F580000}"/>
    <cellStyle name="Percent 2 3 2 2" xfId="17867" xr:uid="{00000000-0005-0000-0000-000070580000}"/>
    <cellStyle name="Percent 2 3 2 2 2" xfId="24363" xr:uid="{00000000-0005-0000-0000-000071580000}"/>
    <cellStyle name="Percent 2 3 2 3" xfId="24362" xr:uid="{00000000-0005-0000-0000-000072580000}"/>
    <cellStyle name="Percent 2 3 3" xfId="17868" xr:uid="{00000000-0005-0000-0000-000073580000}"/>
    <cellStyle name="Percent 2 3 3 2" xfId="24364" xr:uid="{00000000-0005-0000-0000-000074580000}"/>
    <cellStyle name="Percent 2 3 4" xfId="17869" xr:uid="{00000000-0005-0000-0000-000075580000}"/>
    <cellStyle name="Percent 2 3 4 2" xfId="24365" xr:uid="{00000000-0005-0000-0000-000076580000}"/>
    <cellStyle name="Percent 2 3 5" xfId="17870" xr:uid="{00000000-0005-0000-0000-000077580000}"/>
    <cellStyle name="Percent 2 3 5 2" xfId="24366" xr:uid="{00000000-0005-0000-0000-000078580000}"/>
    <cellStyle name="Percent 2 4" xfId="17871" xr:uid="{00000000-0005-0000-0000-000079580000}"/>
    <cellStyle name="Percent 2 4 2" xfId="17872" xr:uid="{00000000-0005-0000-0000-00007A580000}"/>
    <cellStyle name="Percent 2 4 2 2" xfId="24367" xr:uid="{00000000-0005-0000-0000-00007B580000}"/>
    <cellStyle name="Percent 2 4 3" xfId="17873" xr:uid="{00000000-0005-0000-0000-00007C580000}"/>
    <cellStyle name="Percent 2 4 3 2" xfId="24368" xr:uid="{00000000-0005-0000-0000-00007D580000}"/>
    <cellStyle name="Percent 2 4 4" xfId="17874" xr:uid="{00000000-0005-0000-0000-00007E580000}"/>
    <cellStyle name="Percent 2 4 4 2" xfId="24369" xr:uid="{00000000-0005-0000-0000-00007F580000}"/>
    <cellStyle name="Percent 2 5" xfId="17875" xr:uid="{00000000-0005-0000-0000-000080580000}"/>
    <cellStyle name="Percent 2 5 2" xfId="24370" xr:uid="{00000000-0005-0000-0000-000081580000}"/>
    <cellStyle name="Percent 2 6" xfId="17876" xr:uid="{00000000-0005-0000-0000-000082580000}"/>
    <cellStyle name="Percent 2 6 2" xfId="24371" xr:uid="{00000000-0005-0000-0000-000083580000}"/>
    <cellStyle name="Percent 2 7" xfId="17877" xr:uid="{00000000-0005-0000-0000-000084580000}"/>
    <cellStyle name="Percent 2 7 2" xfId="24372" xr:uid="{00000000-0005-0000-0000-000085580000}"/>
    <cellStyle name="Percent 2 8" xfId="17878" xr:uid="{00000000-0005-0000-0000-000086580000}"/>
    <cellStyle name="Percent 2 8 2" xfId="24373" xr:uid="{00000000-0005-0000-0000-000087580000}"/>
    <cellStyle name="Percent 2 9" xfId="17879" xr:uid="{00000000-0005-0000-0000-000088580000}"/>
    <cellStyle name="Percent 2 9 2" xfId="24374" xr:uid="{00000000-0005-0000-0000-000089580000}"/>
    <cellStyle name="Percent 20" xfId="17880" xr:uid="{00000000-0005-0000-0000-00008A580000}"/>
    <cellStyle name="Percent 20 10" xfId="17881" xr:uid="{00000000-0005-0000-0000-00008B580000}"/>
    <cellStyle name="Percent 20 11" xfId="17882" xr:uid="{00000000-0005-0000-0000-00008C580000}"/>
    <cellStyle name="Percent 20 12" xfId="17883" xr:uid="{00000000-0005-0000-0000-00008D580000}"/>
    <cellStyle name="Percent 20 13" xfId="17884" xr:uid="{00000000-0005-0000-0000-00008E580000}"/>
    <cellStyle name="Percent 20 14" xfId="17885" xr:uid="{00000000-0005-0000-0000-00008F580000}"/>
    <cellStyle name="Percent 20 15" xfId="17886" xr:uid="{00000000-0005-0000-0000-000090580000}"/>
    <cellStyle name="Percent 20 16" xfId="17887" xr:uid="{00000000-0005-0000-0000-000091580000}"/>
    <cellStyle name="Percent 20 16 2" xfId="24375" xr:uid="{00000000-0005-0000-0000-000092580000}"/>
    <cellStyle name="Percent 20 17" xfId="17888" xr:uid="{00000000-0005-0000-0000-000093580000}"/>
    <cellStyle name="Percent 20 17 2" xfId="24376" xr:uid="{00000000-0005-0000-0000-000094580000}"/>
    <cellStyle name="Percent 20 18" xfId="17889" xr:uid="{00000000-0005-0000-0000-000095580000}"/>
    <cellStyle name="Percent 20 2" xfId="17890" xr:uid="{00000000-0005-0000-0000-000096580000}"/>
    <cellStyle name="Percent 20 2 2" xfId="17891" xr:uid="{00000000-0005-0000-0000-000097580000}"/>
    <cellStyle name="Percent 20 2 2 2" xfId="24377" xr:uid="{00000000-0005-0000-0000-000098580000}"/>
    <cellStyle name="Percent 20 2 3" xfId="17892" xr:uid="{00000000-0005-0000-0000-000099580000}"/>
    <cellStyle name="Percent 20 2 3 2" xfId="24378" xr:uid="{00000000-0005-0000-0000-00009A580000}"/>
    <cellStyle name="Percent 20 3" xfId="17893" xr:uid="{00000000-0005-0000-0000-00009B580000}"/>
    <cellStyle name="Percent 20 3 2" xfId="17894" xr:uid="{00000000-0005-0000-0000-00009C580000}"/>
    <cellStyle name="Percent 20 3 2 2" xfId="24379" xr:uid="{00000000-0005-0000-0000-00009D580000}"/>
    <cellStyle name="Percent 20 3 3" xfId="17895" xr:uid="{00000000-0005-0000-0000-00009E580000}"/>
    <cellStyle name="Percent 20 3 3 2" xfId="24380" xr:uid="{00000000-0005-0000-0000-00009F580000}"/>
    <cellStyle name="Percent 20 4" xfId="17896" xr:uid="{00000000-0005-0000-0000-0000A0580000}"/>
    <cellStyle name="Percent 20 4 2" xfId="17897" xr:uid="{00000000-0005-0000-0000-0000A1580000}"/>
    <cellStyle name="Percent 20 4 2 2" xfId="24381" xr:uid="{00000000-0005-0000-0000-0000A2580000}"/>
    <cellStyle name="Percent 20 4 3" xfId="17898" xr:uid="{00000000-0005-0000-0000-0000A3580000}"/>
    <cellStyle name="Percent 20 4 3 2" xfId="24382" xr:uid="{00000000-0005-0000-0000-0000A4580000}"/>
    <cellStyle name="Percent 20 5" xfId="17899" xr:uid="{00000000-0005-0000-0000-0000A5580000}"/>
    <cellStyle name="Percent 20 5 2" xfId="17900" xr:uid="{00000000-0005-0000-0000-0000A6580000}"/>
    <cellStyle name="Percent 20 5 2 2" xfId="24383" xr:uid="{00000000-0005-0000-0000-0000A7580000}"/>
    <cellStyle name="Percent 20 5 3" xfId="17901" xr:uid="{00000000-0005-0000-0000-0000A8580000}"/>
    <cellStyle name="Percent 20 5 3 2" xfId="24384" xr:uid="{00000000-0005-0000-0000-0000A9580000}"/>
    <cellStyle name="Percent 20 6" xfId="17902" xr:uid="{00000000-0005-0000-0000-0000AA580000}"/>
    <cellStyle name="Percent 20 6 2" xfId="17903" xr:uid="{00000000-0005-0000-0000-0000AB580000}"/>
    <cellStyle name="Percent 20 6 2 2" xfId="24385" xr:uid="{00000000-0005-0000-0000-0000AC580000}"/>
    <cellStyle name="Percent 20 6 3" xfId="17904" xr:uid="{00000000-0005-0000-0000-0000AD580000}"/>
    <cellStyle name="Percent 20 6 3 2" xfId="24386" xr:uid="{00000000-0005-0000-0000-0000AE580000}"/>
    <cellStyle name="Percent 20 7" xfId="17905" xr:uid="{00000000-0005-0000-0000-0000AF580000}"/>
    <cellStyle name="Percent 20 8" xfId="17906" xr:uid="{00000000-0005-0000-0000-0000B0580000}"/>
    <cellStyle name="Percent 20 9" xfId="17907" xr:uid="{00000000-0005-0000-0000-0000B1580000}"/>
    <cellStyle name="Percent 21" xfId="17908" xr:uid="{00000000-0005-0000-0000-0000B2580000}"/>
    <cellStyle name="Percent 21 10" xfId="17909" xr:uid="{00000000-0005-0000-0000-0000B3580000}"/>
    <cellStyle name="Percent 21 11" xfId="17910" xr:uid="{00000000-0005-0000-0000-0000B4580000}"/>
    <cellStyle name="Percent 21 12" xfId="17911" xr:uid="{00000000-0005-0000-0000-0000B5580000}"/>
    <cellStyle name="Percent 21 13" xfId="17912" xr:uid="{00000000-0005-0000-0000-0000B6580000}"/>
    <cellStyle name="Percent 21 14" xfId="17913" xr:uid="{00000000-0005-0000-0000-0000B7580000}"/>
    <cellStyle name="Percent 21 15" xfId="17914" xr:uid="{00000000-0005-0000-0000-0000B8580000}"/>
    <cellStyle name="Percent 21 16" xfId="17915" xr:uid="{00000000-0005-0000-0000-0000B9580000}"/>
    <cellStyle name="Percent 21 16 2" xfId="24387" xr:uid="{00000000-0005-0000-0000-0000BA580000}"/>
    <cellStyle name="Percent 21 17" xfId="17916" xr:uid="{00000000-0005-0000-0000-0000BB580000}"/>
    <cellStyle name="Percent 21 17 2" xfId="24388" xr:uid="{00000000-0005-0000-0000-0000BC580000}"/>
    <cellStyle name="Percent 21 18" xfId="17917" xr:uid="{00000000-0005-0000-0000-0000BD580000}"/>
    <cellStyle name="Percent 21 2" xfId="17918" xr:uid="{00000000-0005-0000-0000-0000BE580000}"/>
    <cellStyle name="Percent 21 2 2" xfId="17919" xr:uid="{00000000-0005-0000-0000-0000BF580000}"/>
    <cellStyle name="Percent 21 2 2 2" xfId="24389" xr:uid="{00000000-0005-0000-0000-0000C0580000}"/>
    <cellStyle name="Percent 21 2 3" xfId="17920" xr:uid="{00000000-0005-0000-0000-0000C1580000}"/>
    <cellStyle name="Percent 21 2 3 2" xfId="24390" xr:uid="{00000000-0005-0000-0000-0000C2580000}"/>
    <cellStyle name="Percent 21 3" xfId="17921" xr:uid="{00000000-0005-0000-0000-0000C3580000}"/>
    <cellStyle name="Percent 21 3 2" xfId="17922" xr:uid="{00000000-0005-0000-0000-0000C4580000}"/>
    <cellStyle name="Percent 21 3 2 2" xfId="24391" xr:uid="{00000000-0005-0000-0000-0000C5580000}"/>
    <cellStyle name="Percent 21 3 3" xfId="17923" xr:uid="{00000000-0005-0000-0000-0000C6580000}"/>
    <cellStyle name="Percent 21 3 3 2" xfId="24392" xr:uid="{00000000-0005-0000-0000-0000C7580000}"/>
    <cellStyle name="Percent 21 4" xfId="17924" xr:uid="{00000000-0005-0000-0000-0000C8580000}"/>
    <cellStyle name="Percent 21 4 2" xfId="17925" xr:uid="{00000000-0005-0000-0000-0000C9580000}"/>
    <cellStyle name="Percent 21 4 2 2" xfId="24393" xr:uid="{00000000-0005-0000-0000-0000CA580000}"/>
    <cellStyle name="Percent 21 4 3" xfId="17926" xr:uid="{00000000-0005-0000-0000-0000CB580000}"/>
    <cellStyle name="Percent 21 4 3 2" xfId="24394" xr:uid="{00000000-0005-0000-0000-0000CC580000}"/>
    <cellStyle name="Percent 21 5" xfId="17927" xr:uid="{00000000-0005-0000-0000-0000CD580000}"/>
    <cellStyle name="Percent 21 5 2" xfId="17928" xr:uid="{00000000-0005-0000-0000-0000CE580000}"/>
    <cellStyle name="Percent 21 5 2 2" xfId="24395" xr:uid="{00000000-0005-0000-0000-0000CF580000}"/>
    <cellStyle name="Percent 21 5 3" xfId="17929" xr:uid="{00000000-0005-0000-0000-0000D0580000}"/>
    <cellStyle name="Percent 21 5 3 2" xfId="24396" xr:uid="{00000000-0005-0000-0000-0000D1580000}"/>
    <cellStyle name="Percent 21 6" xfId="17930" xr:uid="{00000000-0005-0000-0000-0000D2580000}"/>
    <cellStyle name="Percent 21 6 2" xfId="17931" xr:uid="{00000000-0005-0000-0000-0000D3580000}"/>
    <cellStyle name="Percent 21 6 2 2" xfId="24397" xr:uid="{00000000-0005-0000-0000-0000D4580000}"/>
    <cellStyle name="Percent 21 6 3" xfId="17932" xr:uid="{00000000-0005-0000-0000-0000D5580000}"/>
    <cellStyle name="Percent 21 6 3 2" xfId="24398" xr:uid="{00000000-0005-0000-0000-0000D6580000}"/>
    <cellStyle name="Percent 21 7" xfId="17933" xr:uid="{00000000-0005-0000-0000-0000D7580000}"/>
    <cellStyle name="Percent 21 8" xfId="17934" xr:uid="{00000000-0005-0000-0000-0000D8580000}"/>
    <cellStyle name="Percent 21 9" xfId="17935" xr:uid="{00000000-0005-0000-0000-0000D9580000}"/>
    <cellStyle name="Percent 22" xfId="17936" xr:uid="{00000000-0005-0000-0000-0000DA580000}"/>
    <cellStyle name="Percent 22 10" xfId="17937" xr:uid="{00000000-0005-0000-0000-0000DB580000}"/>
    <cellStyle name="Percent 22 11" xfId="17938" xr:uid="{00000000-0005-0000-0000-0000DC580000}"/>
    <cellStyle name="Percent 22 12" xfId="17939" xr:uid="{00000000-0005-0000-0000-0000DD580000}"/>
    <cellStyle name="Percent 22 13" xfId="17940" xr:uid="{00000000-0005-0000-0000-0000DE580000}"/>
    <cellStyle name="Percent 22 14" xfId="17941" xr:uid="{00000000-0005-0000-0000-0000DF580000}"/>
    <cellStyle name="Percent 22 15" xfId="17942" xr:uid="{00000000-0005-0000-0000-0000E0580000}"/>
    <cellStyle name="Percent 22 16" xfId="17943" xr:uid="{00000000-0005-0000-0000-0000E1580000}"/>
    <cellStyle name="Percent 22 16 2" xfId="24399" xr:uid="{00000000-0005-0000-0000-0000E2580000}"/>
    <cellStyle name="Percent 22 17" xfId="17944" xr:uid="{00000000-0005-0000-0000-0000E3580000}"/>
    <cellStyle name="Percent 22 17 2" xfId="24400" xr:uid="{00000000-0005-0000-0000-0000E4580000}"/>
    <cellStyle name="Percent 22 18" xfId="17945" xr:uid="{00000000-0005-0000-0000-0000E5580000}"/>
    <cellStyle name="Percent 22 2" xfId="17946" xr:uid="{00000000-0005-0000-0000-0000E6580000}"/>
    <cellStyle name="Percent 22 2 2" xfId="17947" xr:uid="{00000000-0005-0000-0000-0000E7580000}"/>
    <cellStyle name="Percent 22 2 2 2" xfId="24401" xr:uid="{00000000-0005-0000-0000-0000E8580000}"/>
    <cellStyle name="Percent 22 2 3" xfId="17948" xr:uid="{00000000-0005-0000-0000-0000E9580000}"/>
    <cellStyle name="Percent 22 2 3 2" xfId="24402" xr:uid="{00000000-0005-0000-0000-0000EA580000}"/>
    <cellStyle name="Percent 22 3" xfId="17949" xr:uid="{00000000-0005-0000-0000-0000EB580000}"/>
    <cellStyle name="Percent 22 3 2" xfId="17950" xr:uid="{00000000-0005-0000-0000-0000EC580000}"/>
    <cellStyle name="Percent 22 3 2 2" xfId="24403" xr:uid="{00000000-0005-0000-0000-0000ED580000}"/>
    <cellStyle name="Percent 22 3 3" xfId="17951" xr:uid="{00000000-0005-0000-0000-0000EE580000}"/>
    <cellStyle name="Percent 22 3 3 2" xfId="24404" xr:uid="{00000000-0005-0000-0000-0000EF580000}"/>
    <cellStyle name="Percent 22 4" xfId="17952" xr:uid="{00000000-0005-0000-0000-0000F0580000}"/>
    <cellStyle name="Percent 22 4 2" xfId="17953" xr:uid="{00000000-0005-0000-0000-0000F1580000}"/>
    <cellStyle name="Percent 22 4 2 2" xfId="24405" xr:uid="{00000000-0005-0000-0000-0000F2580000}"/>
    <cellStyle name="Percent 22 4 3" xfId="17954" xr:uid="{00000000-0005-0000-0000-0000F3580000}"/>
    <cellStyle name="Percent 22 4 3 2" xfId="24406" xr:uid="{00000000-0005-0000-0000-0000F4580000}"/>
    <cellStyle name="Percent 22 5" xfId="17955" xr:uid="{00000000-0005-0000-0000-0000F5580000}"/>
    <cellStyle name="Percent 22 5 2" xfId="17956" xr:uid="{00000000-0005-0000-0000-0000F6580000}"/>
    <cellStyle name="Percent 22 5 2 2" xfId="24407" xr:uid="{00000000-0005-0000-0000-0000F7580000}"/>
    <cellStyle name="Percent 22 5 3" xfId="17957" xr:uid="{00000000-0005-0000-0000-0000F8580000}"/>
    <cellStyle name="Percent 22 5 3 2" xfId="24408" xr:uid="{00000000-0005-0000-0000-0000F9580000}"/>
    <cellStyle name="Percent 22 6" xfId="17958" xr:uid="{00000000-0005-0000-0000-0000FA580000}"/>
    <cellStyle name="Percent 22 7" xfId="17959" xr:uid="{00000000-0005-0000-0000-0000FB580000}"/>
    <cellStyle name="Percent 22 8" xfId="17960" xr:uid="{00000000-0005-0000-0000-0000FC580000}"/>
    <cellStyle name="Percent 22 9" xfId="17961" xr:uid="{00000000-0005-0000-0000-0000FD580000}"/>
    <cellStyle name="Percent 23" xfId="17962" xr:uid="{00000000-0005-0000-0000-0000FE580000}"/>
    <cellStyle name="Percent 23 10" xfId="17963" xr:uid="{00000000-0005-0000-0000-0000FF580000}"/>
    <cellStyle name="Percent 23 11" xfId="17964" xr:uid="{00000000-0005-0000-0000-000000590000}"/>
    <cellStyle name="Percent 23 12" xfId="17965" xr:uid="{00000000-0005-0000-0000-000001590000}"/>
    <cellStyle name="Percent 23 13" xfId="17966" xr:uid="{00000000-0005-0000-0000-000002590000}"/>
    <cellStyle name="Percent 23 14" xfId="17967" xr:uid="{00000000-0005-0000-0000-000003590000}"/>
    <cellStyle name="Percent 23 15" xfId="17968" xr:uid="{00000000-0005-0000-0000-000004590000}"/>
    <cellStyle name="Percent 23 16" xfId="17969" xr:uid="{00000000-0005-0000-0000-000005590000}"/>
    <cellStyle name="Percent 23 16 2" xfId="24409" xr:uid="{00000000-0005-0000-0000-000006590000}"/>
    <cellStyle name="Percent 23 17" xfId="17970" xr:uid="{00000000-0005-0000-0000-000007590000}"/>
    <cellStyle name="Percent 23 17 2" xfId="24410" xr:uid="{00000000-0005-0000-0000-000008590000}"/>
    <cellStyle name="Percent 23 18" xfId="17971" xr:uid="{00000000-0005-0000-0000-000009590000}"/>
    <cellStyle name="Percent 23 2" xfId="17972" xr:uid="{00000000-0005-0000-0000-00000A590000}"/>
    <cellStyle name="Percent 23 2 2" xfId="17973" xr:uid="{00000000-0005-0000-0000-00000B590000}"/>
    <cellStyle name="Percent 23 2 2 2" xfId="24411" xr:uid="{00000000-0005-0000-0000-00000C590000}"/>
    <cellStyle name="Percent 23 2 3" xfId="17974" xr:uid="{00000000-0005-0000-0000-00000D590000}"/>
    <cellStyle name="Percent 23 2 3 2" xfId="24412" xr:uid="{00000000-0005-0000-0000-00000E590000}"/>
    <cellStyle name="Percent 23 3" xfId="17975" xr:uid="{00000000-0005-0000-0000-00000F590000}"/>
    <cellStyle name="Percent 23 3 2" xfId="17976" xr:uid="{00000000-0005-0000-0000-000010590000}"/>
    <cellStyle name="Percent 23 3 2 2" xfId="24413" xr:uid="{00000000-0005-0000-0000-000011590000}"/>
    <cellStyle name="Percent 23 3 3" xfId="17977" xr:uid="{00000000-0005-0000-0000-000012590000}"/>
    <cellStyle name="Percent 23 3 3 2" xfId="24414" xr:uid="{00000000-0005-0000-0000-000013590000}"/>
    <cellStyle name="Percent 23 4" xfId="17978" xr:uid="{00000000-0005-0000-0000-000014590000}"/>
    <cellStyle name="Percent 23 4 2" xfId="17979" xr:uid="{00000000-0005-0000-0000-000015590000}"/>
    <cellStyle name="Percent 23 4 2 2" xfId="24415" xr:uid="{00000000-0005-0000-0000-000016590000}"/>
    <cellStyle name="Percent 23 4 3" xfId="17980" xr:uid="{00000000-0005-0000-0000-000017590000}"/>
    <cellStyle name="Percent 23 4 3 2" xfId="24416" xr:uid="{00000000-0005-0000-0000-000018590000}"/>
    <cellStyle name="Percent 23 5" xfId="17981" xr:uid="{00000000-0005-0000-0000-000019590000}"/>
    <cellStyle name="Percent 23 5 2" xfId="17982" xr:uid="{00000000-0005-0000-0000-00001A590000}"/>
    <cellStyle name="Percent 23 5 2 2" xfId="24417" xr:uid="{00000000-0005-0000-0000-00001B590000}"/>
    <cellStyle name="Percent 23 5 3" xfId="17983" xr:uid="{00000000-0005-0000-0000-00001C590000}"/>
    <cellStyle name="Percent 23 5 3 2" xfId="24418" xr:uid="{00000000-0005-0000-0000-00001D590000}"/>
    <cellStyle name="Percent 23 6" xfId="17984" xr:uid="{00000000-0005-0000-0000-00001E590000}"/>
    <cellStyle name="Percent 23 7" xfId="17985" xr:uid="{00000000-0005-0000-0000-00001F590000}"/>
    <cellStyle name="Percent 23 8" xfId="17986" xr:uid="{00000000-0005-0000-0000-000020590000}"/>
    <cellStyle name="Percent 23 9" xfId="17987" xr:uid="{00000000-0005-0000-0000-000021590000}"/>
    <cellStyle name="Percent 24" xfId="17988" xr:uid="{00000000-0005-0000-0000-000022590000}"/>
    <cellStyle name="Percent 24 10" xfId="17989" xr:uid="{00000000-0005-0000-0000-000023590000}"/>
    <cellStyle name="Percent 24 11" xfId="17990" xr:uid="{00000000-0005-0000-0000-000024590000}"/>
    <cellStyle name="Percent 24 12" xfId="17991" xr:uid="{00000000-0005-0000-0000-000025590000}"/>
    <cellStyle name="Percent 24 13" xfId="17992" xr:uid="{00000000-0005-0000-0000-000026590000}"/>
    <cellStyle name="Percent 24 14" xfId="17993" xr:uid="{00000000-0005-0000-0000-000027590000}"/>
    <cellStyle name="Percent 24 15" xfId="17994" xr:uid="{00000000-0005-0000-0000-000028590000}"/>
    <cellStyle name="Percent 24 16" xfId="17995" xr:uid="{00000000-0005-0000-0000-000029590000}"/>
    <cellStyle name="Percent 24 16 2" xfId="24419" xr:uid="{00000000-0005-0000-0000-00002A590000}"/>
    <cellStyle name="Percent 24 17" xfId="17996" xr:uid="{00000000-0005-0000-0000-00002B590000}"/>
    <cellStyle name="Percent 24 17 2" xfId="24420" xr:uid="{00000000-0005-0000-0000-00002C590000}"/>
    <cellStyle name="Percent 24 18" xfId="17997" xr:uid="{00000000-0005-0000-0000-00002D590000}"/>
    <cellStyle name="Percent 24 2" xfId="17998" xr:uid="{00000000-0005-0000-0000-00002E590000}"/>
    <cellStyle name="Percent 24 2 2" xfId="17999" xr:uid="{00000000-0005-0000-0000-00002F590000}"/>
    <cellStyle name="Percent 24 2 2 2" xfId="24421" xr:uid="{00000000-0005-0000-0000-000030590000}"/>
    <cellStyle name="Percent 24 2 3" xfId="18000" xr:uid="{00000000-0005-0000-0000-000031590000}"/>
    <cellStyle name="Percent 24 2 3 2" xfId="24422" xr:uid="{00000000-0005-0000-0000-000032590000}"/>
    <cellStyle name="Percent 24 2 4" xfId="18001" xr:uid="{00000000-0005-0000-0000-000033590000}"/>
    <cellStyle name="Percent 24 2 4 2" xfId="24423" xr:uid="{00000000-0005-0000-0000-000034590000}"/>
    <cellStyle name="Percent 24 3" xfId="18002" xr:uid="{00000000-0005-0000-0000-000035590000}"/>
    <cellStyle name="Percent 24 3 2" xfId="18003" xr:uid="{00000000-0005-0000-0000-000036590000}"/>
    <cellStyle name="Percent 24 3 2 2" xfId="24424" xr:uid="{00000000-0005-0000-0000-000037590000}"/>
    <cellStyle name="Percent 24 3 3" xfId="18004" xr:uid="{00000000-0005-0000-0000-000038590000}"/>
    <cellStyle name="Percent 24 3 3 2" xfId="24425" xr:uid="{00000000-0005-0000-0000-000039590000}"/>
    <cellStyle name="Percent 24 4" xfId="18005" xr:uid="{00000000-0005-0000-0000-00003A590000}"/>
    <cellStyle name="Percent 24 4 2" xfId="18006" xr:uid="{00000000-0005-0000-0000-00003B590000}"/>
    <cellStyle name="Percent 24 4 2 2" xfId="24426" xr:uid="{00000000-0005-0000-0000-00003C590000}"/>
    <cellStyle name="Percent 24 4 3" xfId="18007" xr:uid="{00000000-0005-0000-0000-00003D590000}"/>
    <cellStyle name="Percent 24 4 3 2" xfId="24427" xr:uid="{00000000-0005-0000-0000-00003E590000}"/>
    <cellStyle name="Percent 24 5" xfId="18008" xr:uid="{00000000-0005-0000-0000-00003F590000}"/>
    <cellStyle name="Percent 24 5 2" xfId="18009" xr:uid="{00000000-0005-0000-0000-000040590000}"/>
    <cellStyle name="Percent 24 5 2 2" xfId="24428" xr:uid="{00000000-0005-0000-0000-000041590000}"/>
    <cellStyle name="Percent 24 5 3" xfId="18010" xr:uid="{00000000-0005-0000-0000-000042590000}"/>
    <cellStyle name="Percent 24 5 3 2" xfId="24429" xr:uid="{00000000-0005-0000-0000-000043590000}"/>
    <cellStyle name="Percent 24 6" xfId="18011" xr:uid="{00000000-0005-0000-0000-000044590000}"/>
    <cellStyle name="Percent 24 7" xfId="18012" xr:uid="{00000000-0005-0000-0000-000045590000}"/>
    <cellStyle name="Percent 24 8" xfId="18013" xr:uid="{00000000-0005-0000-0000-000046590000}"/>
    <cellStyle name="Percent 24 9" xfId="18014" xr:uid="{00000000-0005-0000-0000-000047590000}"/>
    <cellStyle name="Percent 25" xfId="18015" xr:uid="{00000000-0005-0000-0000-000048590000}"/>
    <cellStyle name="Percent 25 10" xfId="18016" xr:uid="{00000000-0005-0000-0000-000049590000}"/>
    <cellStyle name="Percent 25 11" xfId="18017" xr:uid="{00000000-0005-0000-0000-00004A590000}"/>
    <cellStyle name="Percent 25 12" xfId="18018" xr:uid="{00000000-0005-0000-0000-00004B590000}"/>
    <cellStyle name="Percent 25 13" xfId="18019" xr:uid="{00000000-0005-0000-0000-00004C590000}"/>
    <cellStyle name="Percent 25 14" xfId="18020" xr:uid="{00000000-0005-0000-0000-00004D590000}"/>
    <cellStyle name="Percent 25 15" xfId="18021" xr:uid="{00000000-0005-0000-0000-00004E590000}"/>
    <cellStyle name="Percent 25 16" xfId="18022" xr:uid="{00000000-0005-0000-0000-00004F590000}"/>
    <cellStyle name="Percent 25 16 2" xfId="24430" xr:uid="{00000000-0005-0000-0000-000050590000}"/>
    <cellStyle name="Percent 25 17" xfId="18023" xr:uid="{00000000-0005-0000-0000-000051590000}"/>
    <cellStyle name="Percent 25 17 2" xfId="24431" xr:uid="{00000000-0005-0000-0000-000052590000}"/>
    <cellStyle name="Percent 25 18" xfId="18024" xr:uid="{00000000-0005-0000-0000-000053590000}"/>
    <cellStyle name="Percent 25 2" xfId="18025" xr:uid="{00000000-0005-0000-0000-000054590000}"/>
    <cellStyle name="Percent 25 2 2" xfId="18026" xr:uid="{00000000-0005-0000-0000-000055590000}"/>
    <cellStyle name="Percent 25 2 2 2" xfId="24432" xr:uid="{00000000-0005-0000-0000-000056590000}"/>
    <cellStyle name="Percent 25 2 3" xfId="18027" xr:uid="{00000000-0005-0000-0000-000057590000}"/>
    <cellStyle name="Percent 25 2 3 2" xfId="24433" xr:uid="{00000000-0005-0000-0000-000058590000}"/>
    <cellStyle name="Percent 25 2 4" xfId="18028" xr:uid="{00000000-0005-0000-0000-000059590000}"/>
    <cellStyle name="Percent 25 2 4 2" xfId="24434" xr:uid="{00000000-0005-0000-0000-00005A590000}"/>
    <cellStyle name="Percent 25 3" xfId="18029" xr:uid="{00000000-0005-0000-0000-00005B590000}"/>
    <cellStyle name="Percent 25 3 2" xfId="18030" xr:uid="{00000000-0005-0000-0000-00005C590000}"/>
    <cellStyle name="Percent 25 3 2 2" xfId="24435" xr:uid="{00000000-0005-0000-0000-00005D590000}"/>
    <cellStyle name="Percent 25 3 3" xfId="18031" xr:uid="{00000000-0005-0000-0000-00005E590000}"/>
    <cellStyle name="Percent 25 3 3 2" xfId="24436" xr:uid="{00000000-0005-0000-0000-00005F590000}"/>
    <cellStyle name="Percent 25 4" xfId="18032" xr:uid="{00000000-0005-0000-0000-000060590000}"/>
    <cellStyle name="Percent 25 4 2" xfId="18033" xr:uid="{00000000-0005-0000-0000-000061590000}"/>
    <cellStyle name="Percent 25 4 2 2" xfId="24437" xr:uid="{00000000-0005-0000-0000-000062590000}"/>
    <cellStyle name="Percent 25 4 3" xfId="18034" xr:uid="{00000000-0005-0000-0000-000063590000}"/>
    <cellStyle name="Percent 25 4 3 2" xfId="24438" xr:uid="{00000000-0005-0000-0000-000064590000}"/>
    <cellStyle name="Percent 25 5" xfId="18035" xr:uid="{00000000-0005-0000-0000-000065590000}"/>
    <cellStyle name="Percent 25 5 2" xfId="18036" xr:uid="{00000000-0005-0000-0000-000066590000}"/>
    <cellStyle name="Percent 25 5 2 2" xfId="24439" xr:uid="{00000000-0005-0000-0000-000067590000}"/>
    <cellStyle name="Percent 25 5 3" xfId="18037" xr:uid="{00000000-0005-0000-0000-000068590000}"/>
    <cellStyle name="Percent 25 5 3 2" xfId="24440" xr:uid="{00000000-0005-0000-0000-000069590000}"/>
    <cellStyle name="Percent 25 6" xfId="18038" xr:uid="{00000000-0005-0000-0000-00006A590000}"/>
    <cellStyle name="Percent 25 7" xfId="18039" xr:uid="{00000000-0005-0000-0000-00006B590000}"/>
    <cellStyle name="Percent 25 8" xfId="18040" xr:uid="{00000000-0005-0000-0000-00006C590000}"/>
    <cellStyle name="Percent 25 9" xfId="18041" xr:uid="{00000000-0005-0000-0000-00006D590000}"/>
    <cellStyle name="Percent 26" xfId="18042" xr:uid="{00000000-0005-0000-0000-00006E590000}"/>
    <cellStyle name="Percent 26 10" xfId="18043" xr:uid="{00000000-0005-0000-0000-00006F590000}"/>
    <cellStyle name="Percent 26 11" xfId="18044" xr:uid="{00000000-0005-0000-0000-000070590000}"/>
    <cellStyle name="Percent 26 12" xfId="18045" xr:uid="{00000000-0005-0000-0000-000071590000}"/>
    <cellStyle name="Percent 26 13" xfId="18046" xr:uid="{00000000-0005-0000-0000-000072590000}"/>
    <cellStyle name="Percent 26 14" xfId="18047" xr:uid="{00000000-0005-0000-0000-000073590000}"/>
    <cellStyle name="Percent 26 15" xfId="18048" xr:uid="{00000000-0005-0000-0000-000074590000}"/>
    <cellStyle name="Percent 26 16" xfId="18049" xr:uid="{00000000-0005-0000-0000-000075590000}"/>
    <cellStyle name="Percent 26 16 2" xfId="24441" xr:uid="{00000000-0005-0000-0000-000076590000}"/>
    <cellStyle name="Percent 26 17" xfId="18050" xr:uid="{00000000-0005-0000-0000-000077590000}"/>
    <cellStyle name="Percent 26 17 2" xfId="24442" xr:uid="{00000000-0005-0000-0000-000078590000}"/>
    <cellStyle name="Percent 26 18" xfId="18051" xr:uid="{00000000-0005-0000-0000-000079590000}"/>
    <cellStyle name="Percent 26 2" xfId="18052" xr:uid="{00000000-0005-0000-0000-00007A590000}"/>
    <cellStyle name="Percent 26 2 2" xfId="18053" xr:uid="{00000000-0005-0000-0000-00007B590000}"/>
    <cellStyle name="Percent 26 2 2 2" xfId="24443" xr:uid="{00000000-0005-0000-0000-00007C590000}"/>
    <cellStyle name="Percent 26 2 3" xfId="18054" xr:uid="{00000000-0005-0000-0000-00007D590000}"/>
    <cellStyle name="Percent 26 2 3 2" xfId="24444" xr:uid="{00000000-0005-0000-0000-00007E590000}"/>
    <cellStyle name="Percent 26 3" xfId="18055" xr:uid="{00000000-0005-0000-0000-00007F590000}"/>
    <cellStyle name="Percent 26 3 2" xfId="18056" xr:uid="{00000000-0005-0000-0000-000080590000}"/>
    <cellStyle name="Percent 26 3 2 2" xfId="24445" xr:uid="{00000000-0005-0000-0000-000081590000}"/>
    <cellStyle name="Percent 26 3 3" xfId="18057" xr:uid="{00000000-0005-0000-0000-000082590000}"/>
    <cellStyle name="Percent 26 3 3 2" xfId="24446" xr:uid="{00000000-0005-0000-0000-000083590000}"/>
    <cellStyle name="Percent 26 4" xfId="18058" xr:uid="{00000000-0005-0000-0000-000084590000}"/>
    <cellStyle name="Percent 26 4 2" xfId="18059" xr:uid="{00000000-0005-0000-0000-000085590000}"/>
    <cellStyle name="Percent 26 4 2 2" xfId="24447" xr:uid="{00000000-0005-0000-0000-000086590000}"/>
    <cellStyle name="Percent 26 4 3" xfId="18060" xr:uid="{00000000-0005-0000-0000-000087590000}"/>
    <cellStyle name="Percent 26 4 3 2" xfId="24448" xr:uid="{00000000-0005-0000-0000-000088590000}"/>
    <cellStyle name="Percent 26 5" xfId="18061" xr:uid="{00000000-0005-0000-0000-000089590000}"/>
    <cellStyle name="Percent 26 5 2" xfId="18062" xr:uid="{00000000-0005-0000-0000-00008A590000}"/>
    <cellStyle name="Percent 26 5 2 2" xfId="24449" xr:uid="{00000000-0005-0000-0000-00008B590000}"/>
    <cellStyle name="Percent 26 5 3" xfId="18063" xr:uid="{00000000-0005-0000-0000-00008C590000}"/>
    <cellStyle name="Percent 26 5 3 2" xfId="24450" xr:uid="{00000000-0005-0000-0000-00008D590000}"/>
    <cellStyle name="Percent 26 6" xfId="18064" xr:uid="{00000000-0005-0000-0000-00008E590000}"/>
    <cellStyle name="Percent 26 7" xfId="18065" xr:uid="{00000000-0005-0000-0000-00008F590000}"/>
    <cellStyle name="Percent 26 8" xfId="18066" xr:uid="{00000000-0005-0000-0000-000090590000}"/>
    <cellStyle name="Percent 26 9" xfId="18067" xr:uid="{00000000-0005-0000-0000-000091590000}"/>
    <cellStyle name="Percent 27" xfId="18068" xr:uid="{00000000-0005-0000-0000-000092590000}"/>
    <cellStyle name="Percent 27 10" xfId="18069" xr:uid="{00000000-0005-0000-0000-000093590000}"/>
    <cellStyle name="Percent 27 11" xfId="18070" xr:uid="{00000000-0005-0000-0000-000094590000}"/>
    <cellStyle name="Percent 27 12" xfId="18071" xr:uid="{00000000-0005-0000-0000-000095590000}"/>
    <cellStyle name="Percent 27 13" xfId="18072" xr:uid="{00000000-0005-0000-0000-000096590000}"/>
    <cellStyle name="Percent 27 14" xfId="18073" xr:uid="{00000000-0005-0000-0000-000097590000}"/>
    <cellStyle name="Percent 27 15" xfId="18074" xr:uid="{00000000-0005-0000-0000-000098590000}"/>
    <cellStyle name="Percent 27 16" xfId="18075" xr:uid="{00000000-0005-0000-0000-000099590000}"/>
    <cellStyle name="Percent 27 16 2" xfId="24451" xr:uid="{00000000-0005-0000-0000-00009A590000}"/>
    <cellStyle name="Percent 27 17" xfId="18076" xr:uid="{00000000-0005-0000-0000-00009B590000}"/>
    <cellStyle name="Percent 27 17 2" xfId="24452" xr:uid="{00000000-0005-0000-0000-00009C590000}"/>
    <cellStyle name="Percent 27 18" xfId="18077" xr:uid="{00000000-0005-0000-0000-00009D590000}"/>
    <cellStyle name="Percent 27 2" xfId="18078" xr:uid="{00000000-0005-0000-0000-00009E590000}"/>
    <cellStyle name="Percent 27 2 2" xfId="18079" xr:uid="{00000000-0005-0000-0000-00009F590000}"/>
    <cellStyle name="Percent 27 2 2 2" xfId="24453" xr:uid="{00000000-0005-0000-0000-0000A0590000}"/>
    <cellStyle name="Percent 27 2 3" xfId="18080" xr:uid="{00000000-0005-0000-0000-0000A1590000}"/>
    <cellStyle name="Percent 27 2 3 2" xfId="24454" xr:uid="{00000000-0005-0000-0000-0000A2590000}"/>
    <cellStyle name="Percent 27 3" xfId="18081" xr:uid="{00000000-0005-0000-0000-0000A3590000}"/>
    <cellStyle name="Percent 27 3 2" xfId="18082" xr:uid="{00000000-0005-0000-0000-0000A4590000}"/>
    <cellStyle name="Percent 27 3 2 2" xfId="24455" xr:uid="{00000000-0005-0000-0000-0000A5590000}"/>
    <cellStyle name="Percent 27 3 3" xfId="18083" xr:uid="{00000000-0005-0000-0000-0000A6590000}"/>
    <cellStyle name="Percent 27 3 3 2" xfId="24456" xr:uid="{00000000-0005-0000-0000-0000A7590000}"/>
    <cellStyle name="Percent 27 4" xfId="18084" xr:uid="{00000000-0005-0000-0000-0000A8590000}"/>
    <cellStyle name="Percent 27 4 2" xfId="18085" xr:uid="{00000000-0005-0000-0000-0000A9590000}"/>
    <cellStyle name="Percent 27 4 2 2" xfId="24457" xr:uid="{00000000-0005-0000-0000-0000AA590000}"/>
    <cellStyle name="Percent 27 4 3" xfId="18086" xr:uid="{00000000-0005-0000-0000-0000AB590000}"/>
    <cellStyle name="Percent 27 4 3 2" xfId="24458" xr:uid="{00000000-0005-0000-0000-0000AC590000}"/>
    <cellStyle name="Percent 27 5" xfId="18087" xr:uid="{00000000-0005-0000-0000-0000AD590000}"/>
    <cellStyle name="Percent 27 5 2" xfId="18088" xr:uid="{00000000-0005-0000-0000-0000AE590000}"/>
    <cellStyle name="Percent 27 5 2 2" xfId="24459" xr:uid="{00000000-0005-0000-0000-0000AF590000}"/>
    <cellStyle name="Percent 27 5 3" xfId="18089" xr:uid="{00000000-0005-0000-0000-0000B0590000}"/>
    <cellStyle name="Percent 27 5 3 2" xfId="24460" xr:uid="{00000000-0005-0000-0000-0000B1590000}"/>
    <cellStyle name="Percent 27 6" xfId="18090" xr:uid="{00000000-0005-0000-0000-0000B2590000}"/>
    <cellStyle name="Percent 27 7" xfId="18091" xr:uid="{00000000-0005-0000-0000-0000B3590000}"/>
    <cellStyle name="Percent 27 8" xfId="18092" xr:uid="{00000000-0005-0000-0000-0000B4590000}"/>
    <cellStyle name="Percent 27 9" xfId="18093" xr:uid="{00000000-0005-0000-0000-0000B5590000}"/>
    <cellStyle name="Percent 28" xfId="18094" xr:uid="{00000000-0005-0000-0000-0000B6590000}"/>
    <cellStyle name="Percent 28 10" xfId="18095" xr:uid="{00000000-0005-0000-0000-0000B7590000}"/>
    <cellStyle name="Percent 28 11" xfId="18096" xr:uid="{00000000-0005-0000-0000-0000B8590000}"/>
    <cellStyle name="Percent 28 12" xfId="18097" xr:uid="{00000000-0005-0000-0000-0000B9590000}"/>
    <cellStyle name="Percent 28 13" xfId="18098" xr:uid="{00000000-0005-0000-0000-0000BA590000}"/>
    <cellStyle name="Percent 28 14" xfId="18099" xr:uid="{00000000-0005-0000-0000-0000BB590000}"/>
    <cellStyle name="Percent 28 15" xfId="18100" xr:uid="{00000000-0005-0000-0000-0000BC590000}"/>
    <cellStyle name="Percent 28 16" xfId="18101" xr:uid="{00000000-0005-0000-0000-0000BD590000}"/>
    <cellStyle name="Percent 28 16 2" xfId="24461" xr:uid="{00000000-0005-0000-0000-0000BE590000}"/>
    <cellStyle name="Percent 28 17" xfId="18102" xr:uid="{00000000-0005-0000-0000-0000BF590000}"/>
    <cellStyle name="Percent 28 17 2" xfId="24462" xr:uid="{00000000-0005-0000-0000-0000C0590000}"/>
    <cellStyle name="Percent 28 18" xfId="18103" xr:uid="{00000000-0005-0000-0000-0000C1590000}"/>
    <cellStyle name="Percent 28 2" xfId="18104" xr:uid="{00000000-0005-0000-0000-0000C2590000}"/>
    <cellStyle name="Percent 28 2 2" xfId="18105" xr:uid="{00000000-0005-0000-0000-0000C3590000}"/>
    <cellStyle name="Percent 28 2 2 2" xfId="24463" xr:uid="{00000000-0005-0000-0000-0000C4590000}"/>
    <cellStyle name="Percent 28 2 3" xfId="18106" xr:uid="{00000000-0005-0000-0000-0000C5590000}"/>
    <cellStyle name="Percent 28 2 3 2" xfId="24464" xr:uid="{00000000-0005-0000-0000-0000C6590000}"/>
    <cellStyle name="Percent 28 3" xfId="18107" xr:uid="{00000000-0005-0000-0000-0000C7590000}"/>
    <cellStyle name="Percent 28 3 2" xfId="18108" xr:uid="{00000000-0005-0000-0000-0000C8590000}"/>
    <cellStyle name="Percent 28 3 2 2" xfId="24465" xr:uid="{00000000-0005-0000-0000-0000C9590000}"/>
    <cellStyle name="Percent 28 3 3" xfId="18109" xr:uid="{00000000-0005-0000-0000-0000CA590000}"/>
    <cellStyle name="Percent 28 3 3 2" xfId="24466" xr:uid="{00000000-0005-0000-0000-0000CB590000}"/>
    <cellStyle name="Percent 28 4" xfId="18110" xr:uid="{00000000-0005-0000-0000-0000CC590000}"/>
    <cellStyle name="Percent 28 4 2" xfId="18111" xr:uid="{00000000-0005-0000-0000-0000CD590000}"/>
    <cellStyle name="Percent 28 4 2 2" xfId="24467" xr:uid="{00000000-0005-0000-0000-0000CE590000}"/>
    <cellStyle name="Percent 28 4 3" xfId="18112" xr:uid="{00000000-0005-0000-0000-0000CF590000}"/>
    <cellStyle name="Percent 28 4 3 2" xfId="24468" xr:uid="{00000000-0005-0000-0000-0000D0590000}"/>
    <cellStyle name="Percent 28 5" xfId="18113" xr:uid="{00000000-0005-0000-0000-0000D1590000}"/>
    <cellStyle name="Percent 28 5 2" xfId="18114" xr:uid="{00000000-0005-0000-0000-0000D2590000}"/>
    <cellStyle name="Percent 28 5 2 2" xfId="24469" xr:uid="{00000000-0005-0000-0000-0000D3590000}"/>
    <cellStyle name="Percent 28 5 3" xfId="18115" xr:uid="{00000000-0005-0000-0000-0000D4590000}"/>
    <cellStyle name="Percent 28 5 3 2" xfId="24470" xr:uid="{00000000-0005-0000-0000-0000D5590000}"/>
    <cellStyle name="Percent 28 6" xfId="18116" xr:uid="{00000000-0005-0000-0000-0000D6590000}"/>
    <cellStyle name="Percent 28 7" xfId="18117" xr:uid="{00000000-0005-0000-0000-0000D7590000}"/>
    <cellStyle name="Percent 28 8" xfId="18118" xr:uid="{00000000-0005-0000-0000-0000D8590000}"/>
    <cellStyle name="Percent 28 9" xfId="18119" xr:uid="{00000000-0005-0000-0000-0000D9590000}"/>
    <cellStyle name="Percent 29" xfId="18120" xr:uid="{00000000-0005-0000-0000-0000DA590000}"/>
    <cellStyle name="Percent 29 10" xfId="18121" xr:uid="{00000000-0005-0000-0000-0000DB590000}"/>
    <cellStyle name="Percent 29 11" xfId="18122" xr:uid="{00000000-0005-0000-0000-0000DC590000}"/>
    <cellStyle name="Percent 29 12" xfId="18123" xr:uid="{00000000-0005-0000-0000-0000DD590000}"/>
    <cellStyle name="Percent 29 13" xfId="18124" xr:uid="{00000000-0005-0000-0000-0000DE590000}"/>
    <cellStyle name="Percent 29 14" xfId="18125" xr:uid="{00000000-0005-0000-0000-0000DF590000}"/>
    <cellStyle name="Percent 29 15" xfId="18126" xr:uid="{00000000-0005-0000-0000-0000E0590000}"/>
    <cellStyle name="Percent 29 16" xfId="18127" xr:uid="{00000000-0005-0000-0000-0000E1590000}"/>
    <cellStyle name="Percent 29 16 2" xfId="24471" xr:uid="{00000000-0005-0000-0000-0000E2590000}"/>
    <cellStyle name="Percent 29 17" xfId="18128" xr:uid="{00000000-0005-0000-0000-0000E3590000}"/>
    <cellStyle name="Percent 29 17 2" xfId="24472" xr:uid="{00000000-0005-0000-0000-0000E4590000}"/>
    <cellStyle name="Percent 29 18" xfId="18129" xr:uid="{00000000-0005-0000-0000-0000E5590000}"/>
    <cellStyle name="Percent 29 2" xfId="18130" xr:uid="{00000000-0005-0000-0000-0000E6590000}"/>
    <cellStyle name="Percent 29 2 2" xfId="18131" xr:uid="{00000000-0005-0000-0000-0000E7590000}"/>
    <cellStyle name="Percent 29 2 2 2" xfId="24473" xr:uid="{00000000-0005-0000-0000-0000E8590000}"/>
    <cellStyle name="Percent 29 2 3" xfId="18132" xr:uid="{00000000-0005-0000-0000-0000E9590000}"/>
    <cellStyle name="Percent 29 2 3 2" xfId="24474" xr:uid="{00000000-0005-0000-0000-0000EA590000}"/>
    <cellStyle name="Percent 29 3" xfId="18133" xr:uid="{00000000-0005-0000-0000-0000EB590000}"/>
    <cellStyle name="Percent 29 3 2" xfId="18134" xr:uid="{00000000-0005-0000-0000-0000EC590000}"/>
    <cellStyle name="Percent 29 3 2 2" xfId="24475" xr:uid="{00000000-0005-0000-0000-0000ED590000}"/>
    <cellStyle name="Percent 29 3 3" xfId="18135" xr:uid="{00000000-0005-0000-0000-0000EE590000}"/>
    <cellStyle name="Percent 29 3 3 2" xfId="24476" xr:uid="{00000000-0005-0000-0000-0000EF590000}"/>
    <cellStyle name="Percent 29 4" xfId="18136" xr:uid="{00000000-0005-0000-0000-0000F0590000}"/>
    <cellStyle name="Percent 29 4 2" xfId="18137" xr:uid="{00000000-0005-0000-0000-0000F1590000}"/>
    <cellStyle name="Percent 29 4 2 2" xfId="24477" xr:uid="{00000000-0005-0000-0000-0000F2590000}"/>
    <cellStyle name="Percent 29 4 3" xfId="18138" xr:uid="{00000000-0005-0000-0000-0000F3590000}"/>
    <cellStyle name="Percent 29 4 3 2" xfId="24478" xr:uid="{00000000-0005-0000-0000-0000F4590000}"/>
    <cellStyle name="Percent 29 5" xfId="18139" xr:uid="{00000000-0005-0000-0000-0000F5590000}"/>
    <cellStyle name="Percent 29 5 2" xfId="18140" xr:uid="{00000000-0005-0000-0000-0000F6590000}"/>
    <cellStyle name="Percent 29 5 2 2" xfId="24479" xr:uid="{00000000-0005-0000-0000-0000F7590000}"/>
    <cellStyle name="Percent 29 5 3" xfId="18141" xr:uid="{00000000-0005-0000-0000-0000F8590000}"/>
    <cellStyle name="Percent 29 5 3 2" xfId="24480" xr:uid="{00000000-0005-0000-0000-0000F9590000}"/>
    <cellStyle name="Percent 29 6" xfId="18142" xr:uid="{00000000-0005-0000-0000-0000FA590000}"/>
    <cellStyle name="Percent 29 7" xfId="18143" xr:uid="{00000000-0005-0000-0000-0000FB590000}"/>
    <cellStyle name="Percent 29 8" xfId="18144" xr:uid="{00000000-0005-0000-0000-0000FC590000}"/>
    <cellStyle name="Percent 29 9" xfId="18145" xr:uid="{00000000-0005-0000-0000-0000FD590000}"/>
    <cellStyle name="Percent 3" xfId="18146" xr:uid="{00000000-0005-0000-0000-0000FE590000}"/>
    <cellStyle name="Percent 3 10" xfId="24481" xr:uid="{00000000-0005-0000-0000-0000FF590000}"/>
    <cellStyle name="Percent 3 2" xfId="18147" xr:uid="{00000000-0005-0000-0000-0000005A0000}"/>
    <cellStyle name="Percent 3 2 10" xfId="18148" xr:uid="{00000000-0005-0000-0000-0000015A0000}"/>
    <cellStyle name="Percent 3 2 11" xfId="18149" xr:uid="{00000000-0005-0000-0000-0000025A0000}"/>
    <cellStyle name="Percent 3 2 12" xfId="18150" xr:uid="{00000000-0005-0000-0000-0000035A0000}"/>
    <cellStyle name="Percent 3 2 13" xfId="18151" xr:uid="{00000000-0005-0000-0000-0000045A0000}"/>
    <cellStyle name="Percent 3 2 14" xfId="18152" xr:uid="{00000000-0005-0000-0000-0000055A0000}"/>
    <cellStyle name="Percent 3 2 15" xfId="18153" xr:uid="{00000000-0005-0000-0000-0000065A0000}"/>
    <cellStyle name="Percent 3 2 16" xfId="18154" xr:uid="{00000000-0005-0000-0000-0000075A0000}"/>
    <cellStyle name="Percent 3 2 17" xfId="18155" xr:uid="{00000000-0005-0000-0000-0000085A0000}"/>
    <cellStyle name="Percent 3 2 17 2" xfId="24482" xr:uid="{00000000-0005-0000-0000-0000095A0000}"/>
    <cellStyle name="Percent 3 2 18" xfId="18156" xr:uid="{00000000-0005-0000-0000-00000A5A0000}"/>
    <cellStyle name="Percent 3 2 18 2" xfId="24483" xr:uid="{00000000-0005-0000-0000-00000B5A0000}"/>
    <cellStyle name="Percent 3 2 19" xfId="18157" xr:uid="{00000000-0005-0000-0000-00000C5A0000}"/>
    <cellStyle name="Percent 3 2 19 2" xfId="24484" xr:uid="{00000000-0005-0000-0000-00000D5A0000}"/>
    <cellStyle name="Percent 3 2 2" xfId="18158" xr:uid="{00000000-0005-0000-0000-00000E5A0000}"/>
    <cellStyle name="Percent 3 2 2 10" xfId="18159" xr:uid="{00000000-0005-0000-0000-00000F5A0000}"/>
    <cellStyle name="Percent 3 2 2 11" xfId="18160" xr:uid="{00000000-0005-0000-0000-0000105A0000}"/>
    <cellStyle name="Percent 3 2 2 12" xfId="18161" xr:uid="{00000000-0005-0000-0000-0000115A0000}"/>
    <cellStyle name="Percent 3 2 2 13" xfId="18162" xr:uid="{00000000-0005-0000-0000-0000125A0000}"/>
    <cellStyle name="Percent 3 2 2 14" xfId="18163" xr:uid="{00000000-0005-0000-0000-0000135A0000}"/>
    <cellStyle name="Percent 3 2 2 15" xfId="18164" xr:uid="{00000000-0005-0000-0000-0000145A0000}"/>
    <cellStyle name="Percent 3 2 2 16" xfId="18165" xr:uid="{00000000-0005-0000-0000-0000155A0000}"/>
    <cellStyle name="Percent 3 2 2 16 2" xfId="24485" xr:uid="{00000000-0005-0000-0000-0000165A0000}"/>
    <cellStyle name="Percent 3 2 2 17" xfId="18166" xr:uid="{00000000-0005-0000-0000-0000175A0000}"/>
    <cellStyle name="Percent 3 2 2 17 2" xfId="24486" xr:uid="{00000000-0005-0000-0000-0000185A0000}"/>
    <cellStyle name="Percent 3 2 2 2" xfId="18167" xr:uid="{00000000-0005-0000-0000-0000195A0000}"/>
    <cellStyle name="Percent 3 2 2 2 2" xfId="18168" xr:uid="{00000000-0005-0000-0000-00001A5A0000}"/>
    <cellStyle name="Percent 3 2 2 2 2 2" xfId="24487" xr:uid="{00000000-0005-0000-0000-00001B5A0000}"/>
    <cellStyle name="Percent 3 2 2 2 3" xfId="18169" xr:uid="{00000000-0005-0000-0000-00001C5A0000}"/>
    <cellStyle name="Percent 3 2 2 2 3 2" xfId="24488" xr:uid="{00000000-0005-0000-0000-00001D5A0000}"/>
    <cellStyle name="Percent 3 2 2 3" xfId="18170" xr:uid="{00000000-0005-0000-0000-00001E5A0000}"/>
    <cellStyle name="Percent 3 2 2 4" xfId="18171" xr:uid="{00000000-0005-0000-0000-00001F5A0000}"/>
    <cellStyle name="Percent 3 2 2 5" xfId="18172" xr:uid="{00000000-0005-0000-0000-0000205A0000}"/>
    <cellStyle name="Percent 3 2 2 6" xfId="18173" xr:uid="{00000000-0005-0000-0000-0000215A0000}"/>
    <cellStyle name="Percent 3 2 2 7" xfId="18174" xr:uid="{00000000-0005-0000-0000-0000225A0000}"/>
    <cellStyle name="Percent 3 2 2 8" xfId="18175" xr:uid="{00000000-0005-0000-0000-0000235A0000}"/>
    <cellStyle name="Percent 3 2 2 9" xfId="18176" xr:uid="{00000000-0005-0000-0000-0000245A0000}"/>
    <cellStyle name="Percent 3 2 3" xfId="18177" xr:uid="{00000000-0005-0000-0000-0000255A0000}"/>
    <cellStyle name="Percent 3 2 3 2" xfId="18178" xr:uid="{00000000-0005-0000-0000-0000265A0000}"/>
    <cellStyle name="Percent 3 2 3 2 2" xfId="24489" xr:uid="{00000000-0005-0000-0000-0000275A0000}"/>
    <cellStyle name="Percent 3 2 3 3" xfId="18179" xr:uid="{00000000-0005-0000-0000-0000285A0000}"/>
    <cellStyle name="Percent 3 2 3 3 2" xfId="24490" xr:uid="{00000000-0005-0000-0000-0000295A0000}"/>
    <cellStyle name="Percent 3 2 4" xfId="18180" xr:uid="{00000000-0005-0000-0000-00002A5A0000}"/>
    <cellStyle name="Percent 3 2 4 2" xfId="18181" xr:uid="{00000000-0005-0000-0000-00002B5A0000}"/>
    <cellStyle name="Percent 3 2 4 2 2" xfId="24491" xr:uid="{00000000-0005-0000-0000-00002C5A0000}"/>
    <cellStyle name="Percent 3 2 4 3" xfId="18182" xr:uid="{00000000-0005-0000-0000-00002D5A0000}"/>
    <cellStyle name="Percent 3 2 4 3 2" xfId="24492" xr:uid="{00000000-0005-0000-0000-00002E5A0000}"/>
    <cellStyle name="Percent 3 2 5" xfId="18183" xr:uid="{00000000-0005-0000-0000-00002F5A0000}"/>
    <cellStyle name="Percent 3 2 5 2" xfId="18184" xr:uid="{00000000-0005-0000-0000-0000305A0000}"/>
    <cellStyle name="Percent 3 2 5 2 2" xfId="24493" xr:uid="{00000000-0005-0000-0000-0000315A0000}"/>
    <cellStyle name="Percent 3 2 5 3" xfId="18185" xr:uid="{00000000-0005-0000-0000-0000325A0000}"/>
    <cellStyle name="Percent 3 2 5 3 2" xfId="24494" xr:uid="{00000000-0005-0000-0000-0000335A0000}"/>
    <cellStyle name="Percent 3 2 6" xfId="18186" xr:uid="{00000000-0005-0000-0000-0000345A0000}"/>
    <cellStyle name="Percent 3 2 7" xfId="18187" xr:uid="{00000000-0005-0000-0000-0000355A0000}"/>
    <cellStyle name="Percent 3 2 8" xfId="18188" xr:uid="{00000000-0005-0000-0000-0000365A0000}"/>
    <cellStyle name="Percent 3 2 9" xfId="18189" xr:uid="{00000000-0005-0000-0000-0000375A0000}"/>
    <cellStyle name="Percent 3 3" xfId="18190" xr:uid="{00000000-0005-0000-0000-0000385A0000}"/>
    <cellStyle name="Percent 3 3 2" xfId="18191" xr:uid="{00000000-0005-0000-0000-0000395A0000}"/>
    <cellStyle name="Percent 3 3 2 2" xfId="24496" xr:uid="{00000000-0005-0000-0000-00003A5A0000}"/>
    <cellStyle name="Percent 3 3 3" xfId="18192" xr:uid="{00000000-0005-0000-0000-00003B5A0000}"/>
    <cellStyle name="Percent 3 3 3 2" xfId="24497" xr:uid="{00000000-0005-0000-0000-00003C5A0000}"/>
    <cellStyle name="Percent 3 3 4" xfId="24495" xr:uid="{00000000-0005-0000-0000-00003D5A0000}"/>
    <cellStyle name="Percent 3 4" xfId="18193" xr:uid="{00000000-0005-0000-0000-00003E5A0000}"/>
    <cellStyle name="Percent 3 4 2" xfId="24498" xr:uid="{00000000-0005-0000-0000-00003F5A0000}"/>
    <cellStyle name="Percent 3 5" xfId="18194" xr:uid="{00000000-0005-0000-0000-0000405A0000}"/>
    <cellStyle name="Percent 3 5 2" xfId="24499" xr:uid="{00000000-0005-0000-0000-0000415A0000}"/>
    <cellStyle name="Percent 3 6" xfId="18195" xr:uid="{00000000-0005-0000-0000-0000425A0000}"/>
    <cellStyle name="Percent 3 6 2" xfId="24500" xr:uid="{00000000-0005-0000-0000-0000435A0000}"/>
    <cellStyle name="Percent 3 7" xfId="18196" xr:uid="{00000000-0005-0000-0000-0000445A0000}"/>
    <cellStyle name="Percent 3 7 2" xfId="24501" xr:uid="{00000000-0005-0000-0000-0000455A0000}"/>
    <cellStyle name="Percent 3 8" xfId="18197" xr:uid="{00000000-0005-0000-0000-0000465A0000}"/>
    <cellStyle name="Percent 3 8 2" xfId="24502" xr:uid="{00000000-0005-0000-0000-0000475A0000}"/>
    <cellStyle name="Percent 3 9" xfId="18198" xr:uid="{00000000-0005-0000-0000-0000485A0000}"/>
    <cellStyle name="Percent 3 9 2" xfId="24503" xr:uid="{00000000-0005-0000-0000-0000495A0000}"/>
    <cellStyle name="Percent 30" xfId="18199" xr:uid="{00000000-0005-0000-0000-00004A5A0000}"/>
    <cellStyle name="Percent 30 10" xfId="18200" xr:uid="{00000000-0005-0000-0000-00004B5A0000}"/>
    <cellStyle name="Percent 30 11" xfId="18201" xr:uid="{00000000-0005-0000-0000-00004C5A0000}"/>
    <cellStyle name="Percent 30 12" xfId="18202" xr:uid="{00000000-0005-0000-0000-00004D5A0000}"/>
    <cellStyle name="Percent 30 13" xfId="18203" xr:uid="{00000000-0005-0000-0000-00004E5A0000}"/>
    <cellStyle name="Percent 30 14" xfId="18204" xr:uid="{00000000-0005-0000-0000-00004F5A0000}"/>
    <cellStyle name="Percent 30 15" xfId="18205" xr:uid="{00000000-0005-0000-0000-0000505A0000}"/>
    <cellStyle name="Percent 30 16" xfId="18206" xr:uid="{00000000-0005-0000-0000-0000515A0000}"/>
    <cellStyle name="Percent 30 16 2" xfId="24504" xr:uid="{00000000-0005-0000-0000-0000525A0000}"/>
    <cellStyle name="Percent 30 17" xfId="18207" xr:uid="{00000000-0005-0000-0000-0000535A0000}"/>
    <cellStyle name="Percent 30 17 2" xfId="24505" xr:uid="{00000000-0005-0000-0000-0000545A0000}"/>
    <cellStyle name="Percent 30 18" xfId="18208" xr:uid="{00000000-0005-0000-0000-0000555A0000}"/>
    <cellStyle name="Percent 30 2" xfId="18209" xr:uid="{00000000-0005-0000-0000-0000565A0000}"/>
    <cellStyle name="Percent 30 2 2" xfId="18210" xr:uid="{00000000-0005-0000-0000-0000575A0000}"/>
    <cellStyle name="Percent 30 2 2 2" xfId="24506" xr:uid="{00000000-0005-0000-0000-0000585A0000}"/>
    <cellStyle name="Percent 30 2 3" xfId="18211" xr:uid="{00000000-0005-0000-0000-0000595A0000}"/>
    <cellStyle name="Percent 30 2 3 2" xfId="24507" xr:uid="{00000000-0005-0000-0000-00005A5A0000}"/>
    <cellStyle name="Percent 30 3" xfId="18212" xr:uid="{00000000-0005-0000-0000-00005B5A0000}"/>
    <cellStyle name="Percent 30 3 2" xfId="18213" xr:uid="{00000000-0005-0000-0000-00005C5A0000}"/>
    <cellStyle name="Percent 30 3 2 2" xfId="24508" xr:uid="{00000000-0005-0000-0000-00005D5A0000}"/>
    <cellStyle name="Percent 30 3 3" xfId="18214" xr:uid="{00000000-0005-0000-0000-00005E5A0000}"/>
    <cellStyle name="Percent 30 3 3 2" xfId="24509" xr:uid="{00000000-0005-0000-0000-00005F5A0000}"/>
    <cellStyle name="Percent 30 4" xfId="18215" xr:uid="{00000000-0005-0000-0000-0000605A0000}"/>
    <cellStyle name="Percent 30 4 2" xfId="18216" xr:uid="{00000000-0005-0000-0000-0000615A0000}"/>
    <cellStyle name="Percent 30 4 2 2" xfId="24510" xr:uid="{00000000-0005-0000-0000-0000625A0000}"/>
    <cellStyle name="Percent 30 4 3" xfId="18217" xr:uid="{00000000-0005-0000-0000-0000635A0000}"/>
    <cellStyle name="Percent 30 4 3 2" xfId="24511" xr:uid="{00000000-0005-0000-0000-0000645A0000}"/>
    <cellStyle name="Percent 30 5" xfId="18218" xr:uid="{00000000-0005-0000-0000-0000655A0000}"/>
    <cellStyle name="Percent 30 6" xfId="18219" xr:uid="{00000000-0005-0000-0000-0000665A0000}"/>
    <cellStyle name="Percent 30 7" xfId="18220" xr:uid="{00000000-0005-0000-0000-0000675A0000}"/>
    <cellStyle name="Percent 30 8" xfId="18221" xr:uid="{00000000-0005-0000-0000-0000685A0000}"/>
    <cellStyle name="Percent 30 9" xfId="18222" xr:uid="{00000000-0005-0000-0000-0000695A0000}"/>
    <cellStyle name="Percent 31" xfId="18223" xr:uid="{00000000-0005-0000-0000-00006A5A0000}"/>
    <cellStyle name="Percent 31 10" xfId="18224" xr:uid="{00000000-0005-0000-0000-00006B5A0000}"/>
    <cellStyle name="Percent 31 11" xfId="18225" xr:uid="{00000000-0005-0000-0000-00006C5A0000}"/>
    <cellStyle name="Percent 31 12" xfId="18226" xr:uid="{00000000-0005-0000-0000-00006D5A0000}"/>
    <cellStyle name="Percent 31 13" xfId="18227" xr:uid="{00000000-0005-0000-0000-00006E5A0000}"/>
    <cellStyle name="Percent 31 14" xfId="18228" xr:uid="{00000000-0005-0000-0000-00006F5A0000}"/>
    <cellStyle name="Percent 31 15" xfId="18229" xr:uid="{00000000-0005-0000-0000-0000705A0000}"/>
    <cellStyle name="Percent 31 16" xfId="18230" xr:uid="{00000000-0005-0000-0000-0000715A0000}"/>
    <cellStyle name="Percent 31 16 2" xfId="24512" xr:uid="{00000000-0005-0000-0000-0000725A0000}"/>
    <cellStyle name="Percent 31 17" xfId="18231" xr:uid="{00000000-0005-0000-0000-0000735A0000}"/>
    <cellStyle name="Percent 31 17 2" xfId="24513" xr:uid="{00000000-0005-0000-0000-0000745A0000}"/>
    <cellStyle name="Percent 31 18" xfId="18232" xr:uid="{00000000-0005-0000-0000-0000755A0000}"/>
    <cellStyle name="Percent 31 2" xfId="18233" xr:uid="{00000000-0005-0000-0000-0000765A0000}"/>
    <cellStyle name="Percent 31 2 2" xfId="18234" xr:uid="{00000000-0005-0000-0000-0000775A0000}"/>
    <cellStyle name="Percent 31 2 2 2" xfId="24514" xr:uid="{00000000-0005-0000-0000-0000785A0000}"/>
    <cellStyle name="Percent 31 2 3" xfId="18235" xr:uid="{00000000-0005-0000-0000-0000795A0000}"/>
    <cellStyle name="Percent 31 2 3 2" xfId="24515" xr:uid="{00000000-0005-0000-0000-00007A5A0000}"/>
    <cellStyle name="Percent 31 3" xfId="18236" xr:uid="{00000000-0005-0000-0000-00007B5A0000}"/>
    <cellStyle name="Percent 31 3 2" xfId="18237" xr:uid="{00000000-0005-0000-0000-00007C5A0000}"/>
    <cellStyle name="Percent 31 3 2 2" xfId="24516" xr:uid="{00000000-0005-0000-0000-00007D5A0000}"/>
    <cellStyle name="Percent 31 3 3" xfId="18238" xr:uid="{00000000-0005-0000-0000-00007E5A0000}"/>
    <cellStyle name="Percent 31 3 3 2" xfId="24517" xr:uid="{00000000-0005-0000-0000-00007F5A0000}"/>
    <cellStyle name="Percent 31 4" xfId="18239" xr:uid="{00000000-0005-0000-0000-0000805A0000}"/>
    <cellStyle name="Percent 31 4 2" xfId="18240" xr:uid="{00000000-0005-0000-0000-0000815A0000}"/>
    <cellStyle name="Percent 31 4 2 2" xfId="24518" xr:uid="{00000000-0005-0000-0000-0000825A0000}"/>
    <cellStyle name="Percent 31 4 3" xfId="18241" xr:uid="{00000000-0005-0000-0000-0000835A0000}"/>
    <cellStyle name="Percent 31 4 3 2" xfId="24519" xr:uid="{00000000-0005-0000-0000-0000845A0000}"/>
    <cellStyle name="Percent 31 5" xfId="18242" xr:uid="{00000000-0005-0000-0000-0000855A0000}"/>
    <cellStyle name="Percent 31 6" xfId="18243" xr:uid="{00000000-0005-0000-0000-0000865A0000}"/>
    <cellStyle name="Percent 31 7" xfId="18244" xr:uid="{00000000-0005-0000-0000-0000875A0000}"/>
    <cellStyle name="Percent 31 8" xfId="18245" xr:uid="{00000000-0005-0000-0000-0000885A0000}"/>
    <cellStyle name="Percent 31 9" xfId="18246" xr:uid="{00000000-0005-0000-0000-0000895A0000}"/>
    <cellStyle name="Percent 32" xfId="18247" xr:uid="{00000000-0005-0000-0000-00008A5A0000}"/>
    <cellStyle name="Percent 32 10" xfId="18248" xr:uid="{00000000-0005-0000-0000-00008B5A0000}"/>
    <cellStyle name="Percent 32 11" xfId="18249" xr:uid="{00000000-0005-0000-0000-00008C5A0000}"/>
    <cellStyle name="Percent 32 12" xfId="18250" xr:uid="{00000000-0005-0000-0000-00008D5A0000}"/>
    <cellStyle name="Percent 32 13" xfId="18251" xr:uid="{00000000-0005-0000-0000-00008E5A0000}"/>
    <cellStyle name="Percent 32 14" xfId="18252" xr:uid="{00000000-0005-0000-0000-00008F5A0000}"/>
    <cellStyle name="Percent 32 15" xfId="18253" xr:uid="{00000000-0005-0000-0000-0000905A0000}"/>
    <cellStyle name="Percent 32 16" xfId="18254" xr:uid="{00000000-0005-0000-0000-0000915A0000}"/>
    <cellStyle name="Percent 32 16 2" xfId="24520" xr:uid="{00000000-0005-0000-0000-0000925A0000}"/>
    <cellStyle name="Percent 32 17" xfId="18255" xr:uid="{00000000-0005-0000-0000-0000935A0000}"/>
    <cellStyle name="Percent 32 17 2" xfId="24521" xr:uid="{00000000-0005-0000-0000-0000945A0000}"/>
    <cellStyle name="Percent 32 18" xfId="18256" xr:uid="{00000000-0005-0000-0000-0000955A0000}"/>
    <cellStyle name="Percent 32 2" xfId="18257" xr:uid="{00000000-0005-0000-0000-0000965A0000}"/>
    <cellStyle name="Percent 32 2 2" xfId="18258" xr:uid="{00000000-0005-0000-0000-0000975A0000}"/>
    <cellStyle name="Percent 32 2 2 2" xfId="24522" xr:uid="{00000000-0005-0000-0000-0000985A0000}"/>
    <cellStyle name="Percent 32 2 3" xfId="18259" xr:uid="{00000000-0005-0000-0000-0000995A0000}"/>
    <cellStyle name="Percent 32 2 3 2" xfId="24523" xr:uid="{00000000-0005-0000-0000-00009A5A0000}"/>
    <cellStyle name="Percent 32 2 4" xfId="18260" xr:uid="{00000000-0005-0000-0000-00009B5A0000}"/>
    <cellStyle name="Percent 32 3" xfId="18261" xr:uid="{00000000-0005-0000-0000-00009C5A0000}"/>
    <cellStyle name="Percent 32 3 2" xfId="18262" xr:uid="{00000000-0005-0000-0000-00009D5A0000}"/>
    <cellStyle name="Percent 32 3 2 2" xfId="24524" xr:uid="{00000000-0005-0000-0000-00009E5A0000}"/>
    <cellStyle name="Percent 32 3 3" xfId="18263" xr:uid="{00000000-0005-0000-0000-00009F5A0000}"/>
    <cellStyle name="Percent 32 3 3 2" xfId="24525" xr:uid="{00000000-0005-0000-0000-0000A05A0000}"/>
    <cellStyle name="Percent 32 4" xfId="18264" xr:uid="{00000000-0005-0000-0000-0000A15A0000}"/>
    <cellStyle name="Percent 32 4 2" xfId="18265" xr:uid="{00000000-0005-0000-0000-0000A25A0000}"/>
    <cellStyle name="Percent 32 4 2 2" xfId="24526" xr:uid="{00000000-0005-0000-0000-0000A35A0000}"/>
    <cellStyle name="Percent 32 4 3" xfId="18266" xr:uid="{00000000-0005-0000-0000-0000A45A0000}"/>
    <cellStyle name="Percent 32 4 3 2" xfId="24527" xr:uid="{00000000-0005-0000-0000-0000A55A0000}"/>
    <cellStyle name="Percent 32 5" xfId="18267" xr:uid="{00000000-0005-0000-0000-0000A65A0000}"/>
    <cellStyle name="Percent 32 6" xfId="18268" xr:uid="{00000000-0005-0000-0000-0000A75A0000}"/>
    <cellStyle name="Percent 32 7" xfId="18269" xr:uid="{00000000-0005-0000-0000-0000A85A0000}"/>
    <cellStyle name="Percent 32 8" xfId="18270" xr:uid="{00000000-0005-0000-0000-0000A95A0000}"/>
    <cellStyle name="Percent 32 9" xfId="18271" xr:uid="{00000000-0005-0000-0000-0000AA5A0000}"/>
    <cellStyle name="Percent 33" xfId="18272" xr:uid="{00000000-0005-0000-0000-0000AB5A0000}"/>
    <cellStyle name="Percent 33 10" xfId="18273" xr:uid="{00000000-0005-0000-0000-0000AC5A0000}"/>
    <cellStyle name="Percent 33 11" xfId="18274" xr:uid="{00000000-0005-0000-0000-0000AD5A0000}"/>
    <cellStyle name="Percent 33 12" xfId="18275" xr:uid="{00000000-0005-0000-0000-0000AE5A0000}"/>
    <cellStyle name="Percent 33 13" xfId="18276" xr:uid="{00000000-0005-0000-0000-0000AF5A0000}"/>
    <cellStyle name="Percent 33 14" xfId="18277" xr:uid="{00000000-0005-0000-0000-0000B05A0000}"/>
    <cellStyle name="Percent 33 15" xfId="18278" xr:uid="{00000000-0005-0000-0000-0000B15A0000}"/>
    <cellStyle name="Percent 33 16" xfId="18279" xr:uid="{00000000-0005-0000-0000-0000B25A0000}"/>
    <cellStyle name="Percent 33 16 2" xfId="24528" xr:uid="{00000000-0005-0000-0000-0000B35A0000}"/>
    <cellStyle name="Percent 33 17" xfId="18280" xr:uid="{00000000-0005-0000-0000-0000B45A0000}"/>
    <cellStyle name="Percent 33 17 2" xfId="24529" xr:uid="{00000000-0005-0000-0000-0000B55A0000}"/>
    <cellStyle name="Percent 33 18" xfId="18281" xr:uid="{00000000-0005-0000-0000-0000B65A0000}"/>
    <cellStyle name="Percent 33 2" xfId="18282" xr:uid="{00000000-0005-0000-0000-0000B75A0000}"/>
    <cellStyle name="Percent 33 2 2" xfId="18283" xr:uid="{00000000-0005-0000-0000-0000B85A0000}"/>
    <cellStyle name="Percent 33 2 2 2" xfId="24530" xr:uid="{00000000-0005-0000-0000-0000B95A0000}"/>
    <cellStyle name="Percent 33 2 3" xfId="18284" xr:uid="{00000000-0005-0000-0000-0000BA5A0000}"/>
    <cellStyle name="Percent 33 2 3 2" xfId="24531" xr:uid="{00000000-0005-0000-0000-0000BB5A0000}"/>
    <cellStyle name="Percent 33 3" xfId="18285" xr:uid="{00000000-0005-0000-0000-0000BC5A0000}"/>
    <cellStyle name="Percent 33 3 2" xfId="18286" xr:uid="{00000000-0005-0000-0000-0000BD5A0000}"/>
    <cellStyle name="Percent 33 3 2 2" xfId="24532" xr:uid="{00000000-0005-0000-0000-0000BE5A0000}"/>
    <cellStyle name="Percent 33 3 3" xfId="18287" xr:uid="{00000000-0005-0000-0000-0000BF5A0000}"/>
    <cellStyle name="Percent 33 3 3 2" xfId="24533" xr:uid="{00000000-0005-0000-0000-0000C05A0000}"/>
    <cellStyle name="Percent 33 4" xfId="18288" xr:uid="{00000000-0005-0000-0000-0000C15A0000}"/>
    <cellStyle name="Percent 33 4 2" xfId="18289" xr:uid="{00000000-0005-0000-0000-0000C25A0000}"/>
    <cellStyle name="Percent 33 4 2 2" xfId="24534" xr:uid="{00000000-0005-0000-0000-0000C35A0000}"/>
    <cellStyle name="Percent 33 4 3" xfId="18290" xr:uid="{00000000-0005-0000-0000-0000C45A0000}"/>
    <cellStyle name="Percent 33 4 3 2" xfId="24535" xr:uid="{00000000-0005-0000-0000-0000C55A0000}"/>
    <cellStyle name="Percent 33 5" xfId="18291" xr:uid="{00000000-0005-0000-0000-0000C65A0000}"/>
    <cellStyle name="Percent 33 6" xfId="18292" xr:uid="{00000000-0005-0000-0000-0000C75A0000}"/>
    <cellStyle name="Percent 33 7" xfId="18293" xr:uid="{00000000-0005-0000-0000-0000C85A0000}"/>
    <cellStyle name="Percent 33 8" xfId="18294" xr:uid="{00000000-0005-0000-0000-0000C95A0000}"/>
    <cellStyle name="Percent 33 9" xfId="18295" xr:uid="{00000000-0005-0000-0000-0000CA5A0000}"/>
    <cellStyle name="Percent 34" xfId="18296" xr:uid="{00000000-0005-0000-0000-0000CB5A0000}"/>
    <cellStyle name="Percent 34 10" xfId="18297" xr:uid="{00000000-0005-0000-0000-0000CC5A0000}"/>
    <cellStyle name="Percent 34 11" xfId="18298" xr:uid="{00000000-0005-0000-0000-0000CD5A0000}"/>
    <cellStyle name="Percent 34 12" xfId="18299" xr:uid="{00000000-0005-0000-0000-0000CE5A0000}"/>
    <cellStyle name="Percent 34 13" xfId="18300" xr:uid="{00000000-0005-0000-0000-0000CF5A0000}"/>
    <cellStyle name="Percent 34 14" xfId="18301" xr:uid="{00000000-0005-0000-0000-0000D05A0000}"/>
    <cellStyle name="Percent 34 15" xfId="18302" xr:uid="{00000000-0005-0000-0000-0000D15A0000}"/>
    <cellStyle name="Percent 34 16" xfId="18303" xr:uid="{00000000-0005-0000-0000-0000D25A0000}"/>
    <cellStyle name="Percent 34 16 2" xfId="24536" xr:uid="{00000000-0005-0000-0000-0000D35A0000}"/>
    <cellStyle name="Percent 34 17" xfId="18304" xr:uid="{00000000-0005-0000-0000-0000D45A0000}"/>
    <cellStyle name="Percent 34 17 2" xfId="24537" xr:uid="{00000000-0005-0000-0000-0000D55A0000}"/>
    <cellStyle name="Percent 34 18" xfId="18305" xr:uid="{00000000-0005-0000-0000-0000D65A0000}"/>
    <cellStyle name="Percent 34 2" xfId="18306" xr:uid="{00000000-0005-0000-0000-0000D75A0000}"/>
    <cellStyle name="Percent 34 2 2" xfId="18307" xr:uid="{00000000-0005-0000-0000-0000D85A0000}"/>
    <cellStyle name="Percent 34 2 2 2" xfId="24538" xr:uid="{00000000-0005-0000-0000-0000D95A0000}"/>
    <cellStyle name="Percent 34 2 3" xfId="18308" xr:uid="{00000000-0005-0000-0000-0000DA5A0000}"/>
    <cellStyle name="Percent 34 2 3 2" xfId="24539" xr:uid="{00000000-0005-0000-0000-0000DB5A0000}"/>
    <cellStyle name="Percent 34 3" xfId="18309" xr:uid="{00000000-0005-0000-0000-0000DC5A0000}"/>
    <cellStyle name="Percent 34 3 2" xfId="18310" xr:uid="{00000000-0005-0000-0000-0000DD5A0000}"/>
    <cellStyle name="Percent 34 3 2 2" xfId="24540" xr:uid="{00000000-0005-0000-0000-0000DE5A0000}"/>
    <cellStyle name="Percent 34 3 3" xfId="18311" xr:uid="{00000000-0005-0000-0000-0000DF5A0000}"/>
    <cellStyle name="Percent 34 3 3 2" xfId="24541" xr:uid="{00000000-0005-0000-0000-0000E05A0000}"/>
    <cellStyle name="Percent 34 4" xfId="18312" xr:uid="{00000000-0005-0000-0000-0000E15A0000}"/>
    <cellStyle name="Percent 34 4 2" xfId="18313" xr:uid="{00000000-0005-0000-0000-0000E25A0000}"/>
    <cellStyle name="Percent 34 4 2 2" xfId="24542" xr:uid="{00000000-0005-0000-0000-0000E35A0000}"/>
    <cellStyle name="Percent 34 4 3" xfId="18314" xr:uid="{00000000-0005-0000-0000-0000E45A0000}"/>
    <cellStyle name="Percent 34 4 3 2" xfId="24543" xr:uid="{00000000-0005-0000-0000-0000E55A0000}"/>
    <cellStyle name="Percent 34 5" xfId="18315" xr:uid="{00000000-0005-0000-0000-0000E65A0000}"/>
    <cellStyle name="Percent 34 6" xfId="18316" xr:uid="{00000000-0005-0000-0000-0000E75A0000}"/>
    <cellStyle name="Percent 34 7" xfId="18317" xr:uid="{00000000-0005-0000-0000-0000E85A0000}"/>
    <cellStyle name="Percent 34 8" xfId="18318" xr:uid="{00000000-0005-0000-0000-0000E95A0000}"/>
    <cellStyle name="Percent 34 9" xfId="18319" xr:uid="{00000000-0005-0000-0000-0000EA5A0000}"/>
    <cellStyle name="Percent 35" xfId="18320" xr:uid="{00000000-0005-0000-0000-0000EB5A0000}"/>
    <cellStyle name="Percent 35 10" xfId="18321" xr:uid="{00000000-0005-0000-0000-0000EC5A0000}"/>
    <cellStyle name="Percent 35 11" xfId="18322" xr:uid="{00000000-0005-0000-0000-0000ED5A0000}"/>
    <cellStyle name="Percent 35 12" xfId="18323" xr:uid="{00000000-0005-0000-0000-0000EE5A0000}"/>
    <cellStyle name="Percent 35 13" xfId="18324" xr:uid="{00000000-0005-0000-0000-0000EF5A0000}"/>
    <cellStyle name="Percent 35 14" xfId="18325" xr:uid="{00000000-0005-0000-0000-0000F05A0000}"/>
    <cellStyle name="Percent 35 15" xfId="18326" xr:uid="{00000000-0005-0000-0000-0000F15A0000}"/>
    <cellStyle name="Percent 35 16" xfId="18327" xr:uid="{00000000-0005-0000-0000-0000F25A0000}"/>
    <cellStyle name="Percent 35 16 2" xfId="24544" xr:uid="{00000000-0005-0000-0000-0000F35A0000}"/>
    <cellStyle name="Percent 35 17" xfId="18328" xr:uid="{00000000-0005-0000-0000-0000F45A0000}"/>
    <cellStyle name="Percent 35 17 2" xfId="24545" xr:uid="{00000000-0005-0000-0000-0000F55A0000}"/>
    <cellStyle name="Percent 35 18" xfId="18329" xr:uid="{00000000-0005-0000-0000-0000F65A0000}"/>
    <cellStyle name="Percent 35 2" xfId="18330" xr:uid="{00000000-0005-0000-0000-0000F75A0000}"/>
    <cellStyle name="Percent 35 2 2" xfId="18331" xr:uid="{00000000-0005-0000-0000-0000F85A0000}"/>
    <cellStyle name="Percent 35 2 2 2" xfId="24546" xr:uid="{00000000-0005-0000-0000-0000F95A0000}"/>
    <cellStyle name="Percent 35 2 3" xfId="18332" xr:uid="{00000000-0005-0000-0000-0000FA5A0000}"/>
    <cellStyle name="Percent 35 2 3 2" xfId="24547" xr:uid="{00000000-0005-0000-0000-0000FB5A0000}"/>
    <cellStyle name="Percent 35 3" xfId="18333" xr:uid="{00000000-0005-0000-0000-0000FC5A0000}"/>
    <cellStyle name="Percent 35 3 2" xfId="18334" xr:uid="{00000000-0005-0000-0000-0000FD5A0000}"/>
    <cellStyle name="Percent 35 3 2 2" xfId="24548" xr:uid="{00000000-0005-0000-0000-0000FE5A0000}"/>
    <cellStyle name="Percent 35 3 3" xfId="18335" xr:uid="{00000000-0005-0000-0000-0000FF5A0000}"/>
    <cellStyle name="Percent 35 3 3 2" xfId="24549" xr:uid="{00000000-0005-0000-0000-0000005B0000}"/>
    <cellStyle name="Percent 35 4" xfId="18336" xr:uid="{00000000-0005-0000-0000-0000015B0000}"/>
    <cellStyle name="Percent 35 4 2" xfId="18337" xr:uid="{00000000-0005-0000-0000-0000025B0000}"/>
    <cellStyle name="Percent 35 4 2 2" xfId="24550" xr:uid="{00000000-0005-0000-0000-0000035B0000}"/>
    <cellStyle name="Percent 35 4 3" xfId="18338" xr:uid="{00000000-0005-0000-0000-0000045B0000}"/>
    <cellStyle name="Percent 35 4 3 2" xfId="24551" xr:uid="{00000000-0005-0000-0000-0000055B0000}"/>
    <cellStyle name="Percent 35 5" xfId="18339" xr:uid="{00000000-0005-0000-0000-0000065B0000}"/>
    <cellStyle name="Percent 35 6" xfId="18340" xr:uid="{00000000-0005-0000-0000-0000075B0000}"/>
    <cellStyle name="Percent 35 7" xfId="18341" xr:uid="{00000000-0005-0000-0000-0000085B0000}"/>
    <cellStyle name="Percent 35 8" xfId="18342" xr:uid="{00000000-0005-0000-0000-0000095B0000}"/>
    <cellStyle name="Percent 35 9" xfId="18343" xr:uid="{00000000-0005-0000-0000-00000A5B0000}"/>
    <cellStyle name="Percent 36" xfId="18344" xr:uid="{00000000-0005-0000-0000-00000B5B0000}"/>
    <cellStyle name="Percent 36 10" xfId="18345" xr:uid="{00000000-0005-0000-0000-00000C5B0000}"/>
    <cellStyle name="Percent 36 11" xfId="18346" xr:uid="{00000000-0005-0000-0000-00000D5B0000}"/>
    <cellStyle name="Percent 36 12" xfId="18347" xr:uid="{00000000-0005-0000-0000-00000E5B0000}"/>
    <cellStyle name="Percent 36 13" xfId="18348" xr:uid="{00000000-0005-0000-0000-00000F5B0000}"/>
    <cellStyle name="Percent 36 14" xfId="18349" xr:uid="{00000000-0005-0000-0000-0000105B0000}"/>
    <cellStyle name="Percent 36 15" xfId="18350" xr:uid="{00000000-0005-0000-0000-0000115B0000}"/>
    <cellStyle name="Percent 36 16" xfId="18351" xr:uid="{00000000-0005-0000-0000-0000125B0000}"/>
    <cellStyle name="Percent 36 16 2" xfId="24552" xr:uid="{00000000-0005-0000-0000-0000135B0000}"/>
    <cellStyle name="Percent 36 17" xfId="18352" xr:uid="{00000000-0005-0000-0000-0000145B0000}"/>
    <cellStyle name="Percent 36 17 2" xfId="24553" xr:uid="{00000000-0005-0000-0000-0000155B0000}"/>
    <cellStyle name="Percent 36 18" xfId="18353" xr:uid="{00000000-0005-0000-0000-0000165B0000}"/>
    <cellStyle name="Percent 36 2" xfId="18354" xr:uid="{00000000-0005-0000-0000-0000175B0000}"/>
    <cellStyle name="Percent 36 2 2" xfId="18355" xr:uid="{00000000-0005-0000-0000-0000185B0000}"/>
    <cellStyle name="Percent 36 2 2 2" xfId="24554" xr:uid="{00000000-0005-0000-0000-0000195B0000}"/>
    <cellStyle name="Percent 36 2 3" xfId="18356" xr:uid="{00000000-0005-0000-0000-00001A5B0000}"/>
    <cellStyle name="Percent 36 2 3 2" xfId="24555" xr:uid="{00000000-0005-0000-0000-00001B5B0000}"/>
    <cellStyle name="Percent 36 3" xfId="18357" xr:uid="{00000000-0005-0000-0000-00001C5B0000}"/>
    <cellStyle name="Percent 36 3 2" xfId="18358" xr:uid="{00000000-0005-0000-0000-00001D5B0000}"/>
    <cellStyle name="Percent 36 3 2 2" xfId="24556" xr:uid="{00000000-0005-0000-0000-00001E5B0000}"/>
    <cellStyle name="Percent 36 3 3" xfId="18359" xr:uid="{00000000-0005-0000-0000-00001F5B0000}"/>
    <cellStyle name="Percent 36 3 3 2" xfId="24557" xr:uid="{00000000-0005-0000-0000-0000205B0000}"/>
    <cellStyle name="Percent 36 4" xfId="18360" xr:uid="{00000000-0005-0000-0000-0000215B0000}"/>
    <cellStyle name="Percent 36 4 2" xfId="18361" xr:uid="{00000000-0005-0000-0000-0000225B0000}"/>
    <cellStyle name="Percent 36 4 2 2" xfId="24558" xr:uid="{00000000-0005-0000-0000-0000235B0000}"/>
    <cellStyle name="Percent 36 4 3" xfId="18362" xr:uid="{00000000-0005-0000-0000-0000245B0000}"/>
    <cellStyle name="Percent 36 4 3 2" xfId="24559" xr:uid="{00000000-0005-0000-0000-0000255B0000}"/>
    <cellStyle name="Percent 36 5" xfId="18363" xr:uid="{00000000-0005-0000-0000-0000265B0000}"/>
    <cellStyle name="Percent 36 6" xfId="18364" xr:uid="{00000000-0005-0000-0000-0000275B0000}"/>
    <cellStyle name="Percent 36 7" xfId="18365" xr:uid="{00000000-0005-0000-0000-0000285B0000}"/>
    <cellStyle name="Percent 36 8" xfId="18366" xr:uid="{00000000-0005-0000-0000-0000295B0000}"/>
    <cellStyle name="Percent 36 9" xfId="18367" xr:uid="{00000000-0005-0000-0000-00002A5B0000}"/>
    <cellStyle name="Percent 37" xfId="18368" xr:uid="{00000000-0005-0000-0000-00002B5B0000}"/>
    <cellStyle name="Percent 37 10" xfId="18369" xr:uid="{00000000-0005-0000-0000-00002C5B0000}"/>
    <cellStyle name="Percent 37 11" xfId="18370" xr:uid="{00000000-0005-0000-0000-00002D5B0000}"/>
    <cellStyle name="Percent 37 12" xfId="18371" xr:uid="{00000000-0005-0000-0000-00002E5B0000}"/>
    <cellStyle name="Percent 37 13" xfId="18372" xr:uid="{00000000-0005-0000-0000-00002F5B0000}"/>
    <cellStyle name="Percent 37 14" xfId="18373" xr:uid="{00000000-0005-0000-0000-0000305B0000}"/>
    <cellStyle name="Percent 37 15" xfId="18374" xr:uid="{00000000-0005-0000-0000-0000315B0000}"/>
    <cellStyle name="Percent 37 16" xfId="18375" xr:uid="{00000000-0005-0000-0000-0000325B0000}"/>
    <cellStyle name="Percent 37 16 2" xfId="24560" xr:uid="{00000000-0005-0000-0000-0000335B0000}"/>
    <cellStyle name="Percent 37 17" xfId="18376" xr:uid="{00000000-0005-0000-0000-0000345B0000}"/>
    <cellStyle name="Percent 37 17 2" xfId="24561" xr:uid="{00000000-0005-0000-0000-0000355B0000}"/>
    <cellStyle name="Percent 37 18" xfId="18377" xr:uid="{00000000-0005-0000-0000-0000365B0000}"/>
    <cellStyle name="Percent 37 2" xfId="18378" xr:uid="{00000000-0005-0000-0000-0000375B0000}"/>
    <cellStyle name="Percent 37 2 2" xfId="18379" xr:uid="{00000000-0005-0000-0000-0000385B0000}"/>
    <cellStyle name="Percent 37 2 2 2" xfId="24562" xr:uid="{00000000-0005-0000-0000-0000395B0000}"/>
    <cellStyle name="Percent 37 2 3" xfId="18380" xr:uid="{00000000-0005-0000-0000-00003A5B0000}"/>
    <cellStyle name="Percent 37 2 3 2" xfId="24563" xr:uid="{00000000-0005-0000-0000-00003B5B0000}"/>
    <cellStyle name="Percent 37 2 4" xfId="18381" xr:uid="{00000000-0005-0000-0000-00003C5B0000}"/>
    <cellStyle name="Percent 37 3" xfId="18382" xr:uid="{00000000-0005-0000-0000-00003D5B0000}"/>
    <cellStyle name="Percent 37 3 2" xfId="18383" xr:uid="{00000000-0005-0000-0000-00003E5B0000}"/>
    <cellStyle name="Percent 37 3 2 2" xfId="24564" xr:uid="{00000000-0005-0000-0000-00003F5B0000}"/>
    <cellStyle name="Percent 37 3 3" xfId="18384" xr:uid="{00000000-0005-0000-0000-0000405B0000}"/>
    <cellStyle name="Percent 37 3 3 2" xfId="24565" xr:uid="{00000000-0005-0000-0000-0000415B0000}"/>
    <cellStyle name="Percent 37 3 4" xfId="18385" xr:uid="{00000000-0005-0000-0000-0000425B0000}"/>
    <cellStyle name="Percent 37 4" xfId="18386" xr:uid="{00000000-0005-0000-0000-0000435B0000}"/>
    <cellStyle name="Percent 37 4 2" xfId="18387" xr:uid="{00000000-0005-0000-0000-0000445B0000}"/>
    <cellStyle name="Percent 37 4 2 2" xfId="24566" xr:uid="{00000000-0005-0000-0000-0000455B0000}"/>
    <cellStyle name="Percent 37 4 3" xfId="18388" xr:uid="{00000000-0005-0000-0000-0000465B0000}"/>
    <cellStyle name="Percent 37 4 3 2" xfId="24567" xr:uid="{00000000-0005-0000-0000-0000475B0000}"/>
    <cellStyle name="Percent 37 4 4" xfId="18389" xr:uid="{00000000-0005-0000-0000-0000485B0000}"/>
    <cellStyle name="Percent 37 5" xfId="18390" xr:uid="{00000000-0005-0000-0000-0000495B0000}"/>
    <cellStyle name="Percent 37 6" xfId="18391" xr:uid="{00000000-0005-0000-0000-00004A5B0000}"/>
    <cellStyle name="Percent 37 7" xfId="18392" xr:uid="{00000000-0005-0000-0000-00004B5B0000}"/>
    <cellStyle name="Percent 37 8" xfId="18393" xr:uid="{00000000-0005-0000-0000-00004C5B0000}"/>
    <cellStyle name="Percent 37 9" xfId="18394" xr:uid="{00000000-0005-0000-0000-00004D5B0000}"/>
    <cellStyle name="Percent 38" xfId="18395" xr:uid="{00000000-0005-0000-0000-00004E5B0000}"/>
    <cellStyle name="Percent 38 10" xfId="18396" xr:uid="{00000000-0005-0000-0000-00004F5B0000}"/>
    <cellStyle name="Percent 38 11" xfId="18397" xr:uid="{00000000-0005-0000-0000-0000505B0000}"/>
    <cellStyle name="Percent 38 12" xfId="18398" xr:uid="{00000000-0005-0000-0000-0000515B0000}"/>
    <cellStyle name="Percent 38 13" xfId="18399" xr:uid="{00000000-0005-0000-0000-0000525B0000}"/>
    <cellStyle name="Percent 38 14" xfId="18400" xr:uid="{00000000-0005-0000-0000-0000535B0000}"/>
    <cellStyle name="Percent 38 15" xfId="18401" xr:uid="{00000000-0005-0000-0000-0000545B0000}"/>
    <cellStyle name="Percent 38 16" xfId="18402" xr:uid="{00000000-0005-0000-0000-0000555B0000}"/>
    <cellStyle name="Percent 38 16 2" xfId="24568" xr:uid="{00000000-0005-0000-0000-0000565B0000}"/>
    <cellStyle name="Percent 38 17" xfId="18403" xr:uid="{00000000-0005-0000-0000-0000575B0000}"/>
    <cellStyle name="Percent 38 17 2" xfId="24569" xr:uid="{00000000-0005-0000-0000-0000585B0000}"/>
    <cellStyle name="Percent 38 18" xfId="18404" xr:uid="{00000000-0005-0000-0000-0000595B0000}"/>
    <cellStyle name="Percent 38 2" xfId="18405" xr:uid="{00000000-0005-0000-0000-00005A5B0000}"/>
    <cellStyle name="Percent 38 2 2" xfId="18406" xr:uid="{00000000-0005-0000-0000-00005B5B0000}"/>
    <cellStyle name="Percent 38 2 2 2" xfId="24570" xr:uid="{00000000-0005-0000-0000-00005C5B0000}"/>
    <cellStyle name="Percent 38 2 3" xfId="18407" xr:uid="{00000000-0005-0000-0000-00005D5B0000}"/>
    <cellStyle name="Percent 38 2 3 2" xfId="24571" xr:uid="{00000000-0005-0000-0000-00005E5B0000}"/>
    <cellStyle name="Percent 38 2 4" xfId="18408" xr:uid="{00000000-0005-0000-0000-00005F5B0000}"/>
    <cellStyle name="Percent 38 3" xfId="18409" xr:uid="{00000000-0005-0000-0000-0000605B0000}"/>
    <cellStyle name="Percent 38 3 2" xfId="18410" xr:uid="{00000000-0005-0000-0000-0000615B0000}"/>
    <cellStyle name="Percent 38 3 2 2" xfId="24572" xr:uid="{00000000-0005-0000-0000-0000625B0000}"/>
    <cellStyle name="Percent 38 3 3" xfId="18411" xr:uid="{00000000-0005-0000-0000-0000635B0000}"/>
    <cellStyle name="Percent 38 3 3 2" xfId="24573" xr:uid="{00000000-0005-0000-0000-0000645B0000}"/>
    <cellStyle name="Percent 38 3 4" xfId="18412" xr:uid="{00000000-0005-0000-0000-0000655B0000}"/>
    <cellStyle name="Percent 38 4" xfId="18413" xr:uid="{00000000-0005-0000-0000-0000665B0000}"/>
    <cellStyle name="Percent 38 4 2" xfId="18414" xr:uid="{00000000-0005-0000-0000-0000675B0000}"/>
    <cellStyle name="Percent 38 4 2 2" xfId="24574" xr:uid="{00000000-0005-0000-0000-0000685B0000}"/>
    <cellStyle name="Percent 38 4 3" xfId="18415" xr:uid="{00000000-0005-0000-0000-0000695B0000}"/>
    <cellStyle name="Percent 38 4 3 2" xfId="24575" xr:uid="{00000000-0005-0000-0000-00006A5B0000}"/>
    <cellStyle name="Percent 38 4 4" xfId="18416" xr:uid="{00000000-0005-0000-0000-00006B5B0000}"/>
    <cellStyle name="Percent 38 5" xfId="18417" xr:uid="{00000000-0005-0000-0000-00006C5B0000}"/>
    <cellStyle name="Percent 38 6" xfId="18418" xr:uid="{00000000-0005-0000-0000-00006D5B0000}"/>
    <cellStyle name="Percent 38 7" xfId="18419" xr:uid="{00000000-0005-0000-0000-00006E5B0000}"/>
    <cellStyle name="Percent 38 8" xfId="18420" xr:uid="{00000000-0005-0000-0000-00006F5B0000}"/>
    <cellStyle name="Percent 38 9" xfId="18421" xr:uid="{00000000-0005-0000-0000-0000705B0000}"/>
    <cellStyle name="Percent 39" xfId="18422" xr:uid="{00000000-0005-0000-0000-0000715B0000}"/>
    <cellStyle name="Percent 39 10" xfId="18423" xr:uid="{00000000-0005-0000-0000-0000725B0000}"/>
    <cellStyle name="Percent 39 11" xfId="18424" xr:uid="{00000000-0005-0000-0000-0000735B0000}"/>
    <cellStyle name="Percent 39 12" xfId="18425" xr:uid="{00000000-0005-0000-0000-0000745B0000}"/>
    <cellStyle name="Percent 39 13" xfId="18426" xr:uid="{00000000-0005-0000-0000-0000755B0000}"/>
    <cellStyle name="Percent 39 14" xfId="18427" xr:uid="{00000000-0005-0000-0000-0000765B0000}"/>
    <cellStyle name="Percent 39 15" xfId="18428" xr:uid="{00000000-0005-0000-0000-0000775B0000}"/>
    <cellStyle name="Percent 39 16" xfId="18429" xr:uid="{00000000-0005-0000-0000-0000785B0000}"/>
    <cellStyle name="Percent 39 16 2" xfId="24576" xr:uid="{00000000-0005-0000-0000-0000795B0000}"/>
    <cellStyle name="Percent 39 17" xfId="18430" xr:uid="{00000000-0005-0000-0000-00007A5B0000}"/>
    <cellStyle name="Percent 39 17 2" xfId="24577" xr:uid="{00000000-0005-0000-0000-00007B5B0000}"/>
    <cellStyle name="Percent 39 18" xfId="18431" xr:uid="{00000000-0005-0000-0000-00007C5B0000}"/>
    <cellStyle name="Percent 39 2" xfId="18432" xr:uid="{00000000-0005-0000-0000-00007D5B0000}"/>
    <cellStyle name="Percent 39 2 2" xfId="18433" xr:uid="{00000000-0005-0000-0000-00007E5B0000}"/>
    <cellStyle name="Percent 39 2 2 2" xfId="24578" xr:uid="{00000000-0005-0000-0000-00007F5B0000}"/>
    <cellStyle name="Percent 39 2 3" xfId="18434" xr:uid="{00000000-0005-0000-0000-0000805B0000}"/>
    <cellStyle name="Percent 39 2 3 2" xfId="24579" xr:uid="{00000000-0005-0000-0000-0000815B0000}"/>
    <cellStyle name="Percent 39 2 4" xfId="18435" xr:uid="{00000000-0005-0000-0000-0000825B0000}"/>
    <cellStyle name="Percent 39 3" xfId="18436" xr:uid="{00000000-0005-0000-0000-0000835B0000}"/>
    <cellStyle name="Percent 39 3 2" xfId="18437" xr:uid="{00000000-0005-0000-0000-0000845B0000}"/>
    <cellStyle name="Percent 39 3 2 2" xfId="24580" xr:uid="{00000000-0005-0000-0000-0000855B0000}"/>
    <cellStyle name="Percent 39 3 3" xfId="18438" xr:uid="{00000000-0005-0000-0000-0000865B0000}"/>
    <cellStyle name="Percent 39 3 3 2" xfId="24581" xr:uid="{00000000-0005-0000-0000-0000875B0000}"/>
    <cellStyle name="Percent 39 3 4" xfId="18439" xr:uid="{00000000-0005-0000-0000-0000885B0000}"/>
    <cellStyle name="Percent 39 4" xfId="18440" xr:uid="{00000000-0005-0000-0000-0000895B0000}"/>
    <cellStyle name="Percent 39 4 2" xfId="18441" xr:uid="{00000000-0005-0000-0000-00008A5B0000}"/>
    <cellStyle name="Percent 39 4 2 2" xfId="24582" xr:uid="{00000000-0005-0000-0000-00008B5B0000}"/>
    <cellStyle name="Percent 39 4 3" xfId="18442" xr:uid="{00000000-0005-0000-0000-00008C5B0000}"/>
    <cellStyle name="Percent 39 4 3 2" xfId="24583" xr:uid="{00000000-0005-0000-0000-00008D5B0000}"/>
    <cellStyle name="Percent 39 5" xfId="18443" xr:uid="{00000000-0005-0000-0000-00008E5B0000}"/>
    <cellStyle name="Percent 39 6" xfId="18444" xr:uid="{00000000-0005-0000-0000-00008F5B0000}"/>
    <cellStyle name="Percent 39 7" xfId="18445" xr:uid="{00000000-0005-0000-0000-0000905B0000}"/>
    <cellStyle name="Percent 39 8" xfId="18446" xr:uid="{00000000-0005-0000-0000-0000915B0000}"/>
    <cellStyle name="Percent 39 9" xfId="18447" xr:uid="{00000000-0005-0000-0000-0000925B0000}"/>
    <cellStyle name="Percent 4" xfId="18448" xr:uid="{00000000-0005-0000-0000-0000935B0000}"/>
    <cellStyle name="Percent 4 2" xfId="18449" xr:uid="{00000000-0005-0000-0000-0000945B0000}"/>
    <cellStyle name="Percent 4 2 2" xfId="18450" xr:uid="{00000000-0005-0000-0000-0000955B0000}"/>
    <cellStyle name="Percent 4 2 2 2" xfId="18451" xr:uid="{00000000-0005-0000-0000-0000965B0000}"/>
    <cellStyle name="Percent 4 2 2 2 2" xfId="18452" xr:uid="{00000000-0005-0000-0000-0000975B0000}"/>
    <cellStyle name="Percent 4 2 2 2 2 2" xfId="18453" xr:uid="{00000000-0005-0000-0000-0000985B0000}"/>
    <cellStyle name="Percent 4 2 2 2 2 2 2" xfId="24588" xr:uid="{00000000-0005-0000-0000-0000995B0000}"/>
    <cellStyle name="Percent 4 2 2 2 2 3" xfId="24587" xr:uid="{00000000-0005-0000-0000-00009A5B0000}"/>
    <cellStyle name="Percent 4 2 2 2 3" xfId="18454" xr:uid="{00000000-0005-0000-0000-00009B5B0000}"/>
    <cellStyle name="Percent 4 2 2 2 3 2" xfId="24589" xr:uid="{00000000-0005-0000-0000-00009C5B0000}"/>
    <cellStyle name="Percent 4 2 2 2 4" xfId="24586" xr:uid="{00000000-0005-0000-0000-00009D5B0000}"/>
    <cellStyle name="Percent 4 2 2 3" xfId="18455" xr:uid="{00000000-0005-0000-0000-00009E5B0000}"/>
    <cellStyle name="Percent 4 2 2 3 2" xfId="18456" xr:uid="{00000000-0005-0000-0000-00009F5B0000}"/>
    <cellStyle name="Percent 4 2 2 3 2 2" xfId="24591" xr:uid="{00000000-0005-0000-0000-0000A05B0000}"/>
    <cellStyle name="Percent 4 2 2 3 3" xfId="24590" xr:uid="{00000000-0005-0000-0000-0000A15B0000}"/>
    <cellStyle name="Percent 4 2 2 4" xfId="18457" xr:uid="{00000000-0005-0000-0000-0000A25B0000}"/>
    <cellStyle name="Percent 4 2 2 4 2" xfId="24592" xr:uid="{00000000-0005-0000-0000-0000A35B0000}"/>
    <cellStyle name="Percent 4 2 2 5" xfId="24585" xr:uid="{00000000-0005-0000-0000-0000A45B0000}"/>
    <cellStyle name="Percent 4 2 3" xfId="18458" xr:uid="{00000000-0005-0000-0000-0000A55B0000}"/>
    <cellStyle name="Percent 4 2 3 2" xfId="24593" xr:uid="{00000000-0005-0000-0000-0000A65B0000}"/>
    <cellStyle name="Percent 4 2 4" xfId="18459" xr:uid="{00000000-0005-0000-0000-0000A75B0000}"/>
    <cellStyle name="Percent 4 2 4 2" xfId="24594" xr:uid="{00000000-0005-0000-0000-0000A85B0000}"/>
    <cellStyle name="Percent 4 2 5" xfId="24584" xr:uid="{00000000-0005-0000-0000-0000A95B0000}"/>
    <cellStyle name="Percent 4 3" xfId="18460" xr:uid="{00000000-0005-0000-0000-0000AA5B0000}"/>
    <cellStyle name="Percent 4 3 2" xfId="24595" xr:uid="{00000000-0005-0000-0000-0000AB5B0000}"/>
    <cellStyle name="Percent 4 4" xfId="18461" xr:uid="{00000000-0005-0000-0000-0000AC5B0000}"/>
    <cellStyle name="Percent 4 4 2" xfId="18462" xr:uid="{00000000-0005-0000-0000-0000AD5B0000}"/>
    <cellStyle name="Percent 4 4 2 2" xfId="18463" xr:uid="{00000000-0005-0000-0000-0000AE5B0000}"/>
    <cellStyle name="Percent 4 4 2 2 2" xfId="18464" xr:uid="{00000000-0005-0000-0000-0000AF5B0000}"/>
    <cellStyle name="Percent 4 4 2 2 2 2" xfId="24599" xr:uid="{00000000-0005-0000-0000-0000B05B0000}"/>
    <cellStyle name="Percent 4 4 2 2 3" xfId="24598" xr:uid="{00000000-0005-0000-0000-0000B15B0000}"/>
    <cellStyle name="Percent 4 4 2 3" xfId="18465" xr:uid="{00000000-0005-0000-0000-0000B25B0000}"/>
    <cellStyle name="Percent 4 4 2 3 2" xfId="24600" xr:uid="{00000000-0005-0000-0000-0000B35B0000}"/>
    <cellStyle name="Percent 4 4 2 4" xfId="24597" xr:uid="{00000000-0005-0000-0000-0000B45B0000}"/>
    <cellStyle name="Percent 4 4 3" xfId="18466" xr:uid="{00000000-0005-0000-0000-0000B55B0000}"/>
    <cellStyle name="Percent 4 4 3 2" xfId="18467" xr:uid="{00000000-0005-0000-0000-0000B65B0000}"/>
    <cellStyle name="Percent 4 4 3 2 2" xfId="24602" xr:uid="{00000000-0005-0000-0000-0000B75B0000}"/>
    <cellStyle name="Percent 4 4 3 3" xfId="24601" xr:uid="{00000000-0005-0000-0000-0000B85B0000}"/>
    <cellStyle name="Percent 4 4 4" xfId="18468" xr:uid="{00000000-0005-0000-0000-0000B95B0000}"/>
    <cellStyle name="Percent 4 4 4 2" xfId="24603" xr:uid="{00000000-0005-0000-0000-0000BA5B0000}"/>
    <cellStyle name="Percent 4 4 5" xfId="24596" xr:uid="{00000000-0005-0000-0000-0000BB5B0000}"/>
    <cellStyle name="Percent 4 5" xfId="18469" xr:uid="{00000000-0005-0000-0000-0000BC5B0000}"/>
    <cellStyle name="Percent 4 5 2" xfId="24604" xr:uid="{00000000-0005-0000-0000-0000BD5B0000}"/>
    <cellStyle name="Percent 4 6" xfId="18470" xr:uid="{00000000-0005-0000-0000-0000BE5B0000}"/>
    <cellStyle name="Percent 4 6 2" xfId="24605" xr:uid="{00000000-0005-0000-0000-0000BF5B0000}"/>
    <cellStyle name="Percent 4 7" xfId="18471" xr:uid="{00000000-0005-0000-0000-0000C05B0000}"/>
    <cellStyle name="Percent 4 7 2" xfId="24606" xr:uid="{00000000-0005-0000-0000-0000C15B0000}"/>
    <cellStyle name="Percent 4 8" xfId="18472" xr:uid="{00000000-0005-0000-0000-0000C25B0000}"/>
    <cellStyle name="Percent 4 8 2" xfId="24607" xr:uid="{00000000-0005-0000-0000-0000C35B0000}"/>
    <cellStyle name="Percent 4 9" xfId="25616" xr:uid="{00000000-0005-0000-0000-0000C45B0000}"/>
    <cellStyle name="Percent 40" xfId="18473" xr:uid="{00000000-0005-0000-0000-0000C55B0000}"/>
    <cellStyle name="Percent 40 10" xfId="18474" xr:uid="{00000000-0005-0000-0000-0000C65B0000}"/>
    <cellStyle name="Percent 40 11" xfId="18475" xr:uid="{00000000-0005-0000-0000-0000C75B0000}"/>
    <cellStyle name="Percent 40 12" xfId="18476" xr:uid="{00000000-0005-0000-0000-0000C85B0000}"/>
    <cellStyle name="Percent 40 13" xfId="18477" xr:uid="{00000000-0005-0000-0000-0000C95B0000}"/>
    <cellStyle name="Percent 40 14" xfId="18478" xr:uid="{00000000-0005-0000-0000-0000CA5B0000}"/>
    <cellStyle name="Percent 40 15" xfId="18479" xr:uid="{00000000-0005-0000-0000-0000CB5B0000}"/>
    <cellStyle name="Percent 40 16" xfId="18480" xr:uid="{00000000-0005-0000-0000-0000CC5B0000}"/>
    <cellStyle name="Percent 40 16 2" xfId="24608" xr:uid="{00000000-0005-0000-0000-0000CD5B0000}"/>
    <cellStyle name="Percent 40 17" xfId="18481" xr:uid="{00000000-0005-0000-0000-0000CE5B0000}"/>
    <cellStyle name="Percent 40 17 2" xfId="24609" xr:uid="{00000000-0005-0000-0000-0000CF5B0000}"/>
    <cellStyle name="Percent 40 18" xfId="18482" xr:uid="{00000000-0005-0000-0000-0000D05B0000}"/>
    <cellStyle name="Percent 40 2" xfId="18483" xr:uid="{00000000-0005-0000-0000-0000D15B0000}"/>
    <cellStyle name="Percent 40 2 2" xfId="18484" xr:uid="{00000000-0005-0000-0000-0000D25B0000}"/>
    <cellStyle name="Percent 40 2 2 2" xfId="24610" xr:uid="{00000000-0005-0000-0000-0000D35B0000}"/>
    <cellStyle name="Percent 40 2 3" xfId="18485" xr:uid="{00000000-0005-0000-0000-0000D45B0000}"/>
    <cellStyle name="Percent 40 2 3 2" xfId="24611" xr:uid="{00000000-0005-0000-0000-0000D55B0000}"/>
    <cellStyle name="Percent 40 2 4" xfId="18486" xr:uid="{00000000-0005-0000-0000-0000D65B0000}"/>
    <cellStyle name="Percent 40 3" xfId="18487" xr:uid="{00000000-0005-0000-0000-0000D75B0000}"/>
    <cellStyle name="Percent 40 3 2" xfId="18488" xr:uid="{00000000-0005-0000-0000-0000D85B0000}"/>
    <cellStyle name="Percent 40 3 2 2" xfId="24612" xr:uid="{00000000-0005-0000-0000-0000D95B0000}"/>
    <cellStyle name="Percent 40 3 3" xfId="18489" xr:uid="{00000000-0005-0000-0000-0000DA5B0000}"/>
    <cellStyle name="Percent 40 3 3 2" xfId="24613" xr:uid="{00000000-0005-0000-0000-0000DB5B0000}"/>
    <cellStyle name="Percent 40 3 4" xfId="18490" xr:uid="{00000000-0005-0000-0000-0000DC5B0000}"/>
    <cellStyle name="Percent 40 4" xfId="18491" xr:uid="{00000000-0005-0000-0000-0000DD5B0000}"/>
    <cellStyle name="Percent 40 4 2" xfId="18492" xr:uid="{00000000-0005-0000-0000-0000DE5B0000}"/>
    <cellStyle name="Percent 40 4 2 2" xfId="24614" xr:uid="{00000000-0005-0000-0000-0000DF5B0000}"/>
    <cellStyle name="Percent 40 4 3" xfId="18493" xr:uid="{00000000-0005-0000-0000-0000E05B0000}"/>
    <cellStyle name="Percent 40 4 3 2" xfId="24615" xr:uid="{00000000-0005-0000-0000-0000E15B0000}"/>
    <cellStyle name="Percent 40 4 4" xfId="18494" xr:uid="{00000000-0005-0000-0000-0000E25B0000}"/>
    <cellStyle name="Percent 40 5" xfId="18495" xr:uid="{00000000-0005-0000-0000-0000E35B0000}"/>
    <cellStyle name="Percent 40 6" xfId="18496" xr:uid="{00000000-0005-0000-0000-0000E45B0000}"/>
    <cellStyle name="Percent 40 7" xfId="18497" xr:uid="{00000000-0005-0000-0000-0000E55B0000}"/>
    <cellStyle name="Percent 40 8" xfId="18498" xr:uid="{00000000-0005-0000-0000-0000E65B0000}"/>
    <cellStyle name="Percent 40 9" xfId="18499" xr:uid="{00000000-0005-0000-0000-0000E75B0000}"/>
    <cellStyle name="Percent 41" xfId="18500" xr:uid="{00000000-0005-0000-0000-0000E85B0000}"/>
    <cellStyle name="Percent 41 10" xfId="18501" xr:uid="{00000000-0005-0000-0000-0000E95B0000}"/>
    <cellStyle name="Percent 41 11" xfId="18502" xr:uid="{00000000-0005-0000-0000-0000EA5B0000}"/>
    <cellStyle name="Percent 41 12" xfId="18503" xr:uid="{00000000-0005-0000-0000-0000EB5B0000}"/>
    <cellStyle name="Percent 41 13" xfId="18504" xr:uid="{00000000-0005-0000-0000-0000EC5B0000}"/>
    <cellStyle name="Percent 41 14" xfId="18505" xr:uid="{00000000-0005-0000-0000-0000ED5B0000}"/>
    <cellStyle name="Percent 41 15" xfId="18506" xr:uid="{00000000-0005-0000-0000-0000EE5B0000}"/>
    <cellStyle name="Percent 41 16" xfId="18507" xr:uid="{00000000-0005-0000-0000-0000EF5B0000}"/>
    <cellStyle name="Percent 41 16 2" xfId="24616" xr:uid="{00000000-0005-0000-0000-0000F05B0000}"/>
    <cellStyle name="Percent 41 17" xfId="18508" xr:uid="{00000000-0005-0000-0000-0000F15B0000}"/>
    <cellStyle name="Percent 41 17 2" xfId="24617" xr:uid="{00000000-0005-0000-0000-0000F25B0000}"/>
    <cellStyle name="Percent 41 18" xfId="18509" xr:uid="{00000000-0005-0000-0000-0000F35B0000}"/>
    <cellStyle name="Percent 41 2" xfId="18510" xr:uid="{00000000-0005-0000-0000-0000F45B0000}"/>
    <cellStyle name="Percent 41 2 2" xfId="18511" xr:uid="{00000000-0005-0000-0000-0000F55B0000}"/>
    <cellStyle name="Percent 41 2 2 2" xfId="24618" xr:uid="{00000000-0005-0000-0000-0000F65B0000}"/>
    <cellStyle name="Percent 41 2 3" xfId="18512" xr:uid="{00000000-0005-0000-0000-0000F75B0000}"/>
    <cellStyle name="Percent 41 2 3 2" xfId="24619" xr:uid="{00000000-0005-0000-0000-0000F85B0000}"/>
    <cellStyle name="Percent 41 3" xfId="18513" xr:uid="{00000000-0005-0000-0000-0000F95B0000}"/>
    <cellStyle name="Percent 41 3 2" xfId="18514" xr:uid="{00000000-0005-0000-0000-0000FA5B0000}"/>
    <cellStyle name="Percent 41 3 2 2" xfId="24620" xr:uid="{00000000-0005-0000-0000-0000FB5B0000}"/>
    <cellStyle name="Percent 41 3 3" xfId="18515" xr:uid="{00000000-0005-0000-0000-0000FC5B0000}"/>
    <cellStyle name="Percent 41 3 3 2" xfId="24621" xr:uid="{00000000-0005-0000-0000-0000FD5B0000}"/>
    <cellStyle name="Percent 41 4" xfId="18516" xr:uid="{00000000-0005-0000-0000-0000FE5B0000}"/>
    <cellStyle name="Percent 41 4 2" xfId="18517" xr:uid="{00000000-0005-0000-0000-0000FF5B0000}"/>
    <cellStyle name="Percent 41 4 2 2" xfId="24622" xr:uid="{00000000-0005-0000-0000-0000005C0000}"/>
    <cellStyle name="Percent 41 4 3" xfId="18518" xr:uid="{00000000-0005-0000-0000-0000015C0000}"/>
    <cellStyle name="Percent 41 4 3 2" xfId="24623" xr:uid="{00000000-0005-0000-0000-0000025C0000}"/>
    <cellStyle name="Percent 41 5" xfId="18519" xr:uid="{00000000-0005-0000-0000-0000035C0000}"/>
    <cellStyle name="Percent 41 6" xfId="18520" xr:uid="{00000000-0005-0000-0000-0000045C0000}"/>
    <cellStyle name="Percent 41 7" xfId="18521" xr:uid="{00000000-0005-0000-0000-0000055C0000}"/>
    <cellStyle name="Percent 41 8" xfId="18522" xr:uid="{00000000-0005-0000-0000-0000065C0000}"/>
    <cellStyle name="Percent 41 9" xfId="18523" xr:uid="{00000000-0005-0000-0000-0000075C0000}"/>
    <cellStyle name="Percent 42" xfId="18524" xr:uid="{00000000-0005-0000-0000-0000085C0000}"/>
    <cellStyle name="Percent 42 10" xfId="18525" xr:uid="{00000000-0005-0000-0000-0000095C0000}"/>
    <cellStyle name="Percent 42 11" xfId="18526" xr:uid="{00000000-0005-0000-0000-00000A5C0000}"/>
    <cellStyle name="Percent 42 12" xfId="18527" xr:uid="{00000000-0005-0000-0000-00000B5C0000}"/>
    <cellStyle name="Percent 42 13" xfId="18528" xr:uid="{00000000-0005-0000-0000-00000C5C0000}"/>
    <cellStyle name="Percent 42 14" xfId="18529" xr:uid="{00000000-0005-0000-0000-00000D5C0000}"/>
    <cellStyle name="Percent 42 15" xfId="18530" xr:uid="{00000000-0005-0000-0000-00000E5C0000}"/>
    <cellStyle name="Percent 42 16" xfId="18531" xr:uid="{00000000-0005-0000-0000-00000F5C0000}"/>
    <cellStyle name="Percent 42 16 2" xfId="24624" xr:uid="{00000000-0005-0000-0000-0000105C0000}"/>
    <cellStyle name="Percent 42 17" xfId="18532" xr:uid="{00000000-0005-0000-0000-0000115C0000}"/>
    <cellStyle name="Percent 42 17 2" xfId="24625" xr:uid="{00000000-0005-0000-0000-0000125C0000}"/>
    <cellStyle name="Percent 42 18" xfId="18533" xr:uid="{00000000-0005-0000-0000-0000135C0000}"/>
    <cellStyle name="Percent 42 2" xfId="18534" xr:uid="{00000000-0005-0000-0000-0000145C0000}"/>
    <cellStyle name="Percent 42 2 2" xfId="18535" xr:uid="{00000000-0005-0000-0000-0000155C0000}"/>
    <cellStyle name="Percent 42 2 2 2" xfId="24626" xr:uid="{00000000-0005-0000-0000-0000165C0000}"/>
    <cellStyle name="Percent 42 2 3" xfId="18536" xr:uid="{00000000-0005-0000-0000-0000175C0000}"/>
    <cellStyle name="Percent 42 2 3 2" xfId="24627" xr:uid="{00000000-0005-0000-0000-0000185C0000}"/>
    <cellStyle name="Percent 42 3" xfId="18537" xr:uid="{00000000-0005-0000-0000-0000195C0000}"/>
    <cellStyle name="Percent 42 3 2" xfId="18538" xr:uid="{00000000-0005-0000-0000-00001A5C0000}"/>
    <cellStyle name="Percent 42 3 2 2" xfId="24628" xr:uid="{00000000-0005-0000-0000-00001B5C0000}"/>
    <cellStyle name="Percent 42 3 3" xfId="18539" xr:uid="{00000000-0005-0000-0000-00001C5C0000}"/>
    <cellStyle name="Percent 42 3 3 2" xfId="24629" xr:uid="{00000000-0005-0000-0000-00001D5C0000}"/>
    <cellStyle name="Percent 42 4" xfId="18540" xr:uid="{00000000-0005-0000-0000-00001E5C0000}"/>
    <cellStyle name="Percent 42 4 2" xfId="18541" xr:uid="{00000000-0005-0000-0000-00001F5C0000}"/>
    <cellStyle name="Percent 42 4 2 2" xfId="24630" xr:uid="{00000000-0005-0000-0000-0000205C0000}"/>
    <cellStyle name="Percent 42 4 3" xfId="18542" xr:uid="{00000000-0005-0000-0000-0000215C0000}"/>
    <cellStyle name="Percent 42 4 3 2" xfId="24631" xr:uid="{00000000-0005-0000-0000-0000225C0000}"/>
    <cellStyle name="Percent 42 5" xfId="18543" xr:uid="{00000000-0005-0000-0000-0000235C0000}"/>
    <cellStyle name="Percent 42 6" xfId="18544" xr:uid="{00000000-0005-0000-0000-0000245C0000}"/>
    <cellStyle name="Percent 42 7" xfId="18545" xr:uid="{00000000-0005-0000-0000-0000255C0000}"/>
    <cellStyle name="Percent 42 8" xfId="18546" xr:uid="{00000000-0005-0000-0000-0000265C0000}"/>
    <cellStyle name="Percent 42 9" xfId="18547" xr:uid="{00000000-0005-0000-0000-0000275C0000}"/>
    <cellStyle name="Percent 43" xfId="18548" xr:uid="{00000000-0005-0000-0000-0000285C0000}"/>
    <cellStyle name="Percent 43 2" xfId="18549" xr:uid="{00000000-0005-0000-0000-0000295C0000}"/>
    <cellStyle name="Percent 43 2 2" xfId="24633" xr:uid="{00000000-0005-0000-0000-00002A5C0000}"/>
    <cellStyle name="Percent 43 3" xfId="18550" xr:uid="{00000000-0005-0000-0000-00002B5C0000}"/>
    <cellStyle name="Percent 43 3 2" xfId="24634" xr:uid="{00000000-0005-0000-0000-00002C5C0000}"/>
    <cellStyle name="Percent 43 4" xfId="18551" xr:uid="{00000000-0005-0000-0000-00002D5C0000}"/>
    <cellStyle name="Percent 43 4 2" xfId="24635" xr:uid="{00000000-0005-0000-0000-00002E5C0000}"/>
    <cellStyle name="Percent 43 5" xfId="18552" xr:uid="{00000000-0005-0000-0000-00002F5C0000}"/>
    <cellStyle name="Percent 43 5 2" xfId="24636" xr:uid="{00000000-0005-0000-0000-0000305C0000}"/>
    <cellStyle name="Percent 43 6" xfId="18553" xr:uid="{00000000-0005-0000-0000-0000315C0000}"/>
    <cellStyle name="Percent 43 6 2" xfId="24637" xr:uid="{00000000-0005-0000-0000-0000325C0000}"/>
    <cellStyle name="Percent 44" xfId="18554" xr:uid="{00000000-0005-0000-0000-0000335C0000}"/>
    <cellStyle name="Percent 44 2" xfId="18555" xr:uid="{00000000-0005-0000-0000-0000345C0000}"/>
    <cellStyle name="Percent 44 2 2" xfId="24638" xr:uid="{00000000-0005-0000-0000-0000355C0000}"/>
    <cellStyle name="Percent 44 3" xfId="18556" xr:uid="{00000000-0005-0000-0000-0000365C0000}"/>
    <cellStyle name="Percent 44 3 2" xfId="24639" xr:uid="{00000000-0005-0000-0000-0000375C0000}"/>
    <cellStyle name="Percent 44 4" xfId="18557" xr:uid="{00000000-0005-0000-0000-0000385C0000}"/>
    <cellStyle name="Percent 44 4 2" xfId="24640" xr:uid="{00000000-0005-0000-0000-0000395C0000}"/>
    <cellStyle name="Percent 44 5" xfId="18558" xr:uid="{00000000-0005-0000-0000-00003A5C0000}"/>
    <cellStyle name="Percent 44 5 2" xfId="24641" xr:uid="{00000000-0005-0000-0000-00003B5C0000}"/>
    <cellStyle name="Percent 44 6" xfId="18559" xr:uid="{00000000-0005-0000-0000-00003C5C0000}"/>
    <cellStyle name="Percent 44 6 2" xfId="24642" xr:uid="{00000000-0005-0000-0000-00003D5C0000}"/>
    <cellStyle name="Percent 45" xfId="18560" xr:uid="{00000000-0005-0000-0000-00003E5C0000}"/>
    <cellStyle name="Percent 45 2" xfId="18561" xr:uid="{00000000-0005-0000-0000-00003F5C0000}"/>
    <cellStyle name="Percent 45 2 2" xfId="24643" xr:uid="{00000000-0005-0000-0000-0000405C0000}"/>
    <cellStyle name="Percent 45 3" xfId="18562" xr:uid="{00000000-0005-0000-0000-0000415C0000}"/>
    <cellStyle name="Percent 45 3 2" xfId="24644" xr:uid="{00000000-0005-0000-0000-0000425C0000}"/>
    <cellStyle name="Percent 45 4" xfId="18563" xr:uid="{00000000-0005-0000-0000-0000435C0000}"/>
    <cellStyle name="Percent 45 4 2" xfId="24645" xr:uid="{00000000-0005-0000-0000-0000445C0000}"/>
    <cellStyle name="Percent 45 5" xfId="18564" xr:uid="{00000000-0005-0000-0000-0000455C0000}"/>
    <cellStyle name="Percent 45 5 2" xfId="24646" xr:uid="{00000000-0005-0000-0000-0000465C0000}"/>
    <cellStyle name="Percent 45 6" xfId="18565" xr:uid="{00000000-0005-0000-0000-0000475C0000}"/>
    <cellStyle name="Percent 45 6 2" xfId="24647" xr:uid="{00000000-0005-0000-0000-0000485C0000}"/>
    <cellStyle name="Percent 46" xfId="18566" xr:uid="{00000000-0005-0000-0000-0000495C0000}"/>
    <cellStyle name="Percent 46 2" xfId="18567" xr:uid="{00000000-0005-0000-0000-00004A5C0000}"/>
    <cellStyle name="Percent 46 2 2" xfId="24648" xr:uid="{00000000-0005-0000-0000-00004B5C0000}"/>
    <cellStyle name="Percent 46 3" xfId="18568" xr:uid="{00000000-0005-0000-0000-00004C5C0000}"/>
    <cellStyle name="Percent 46 3 2" xfId="24649" xr:uid="{00000000-0005-0000-0000-00004D5C0000}"/>
    <cellStyle name="Percent 46 4" xfId="18569" xr:uid="{00000000-0005-0000-0000-00004E5C0000}"/>
    <cellStyle name="Percent 46 4 2" xfId="24650" xr:uid="{00000000-0005-0000-0000-00004F5C0000}"/>
    <cellStyle name="Percent 46 5" xfId="18570" xr:uid="{00000000-0005-0000-0000-0000505C0000}"/>
    <cellStyle name="Percent 46 5 2" xfId="24651" xr:uid="{00000000-0005-0000-0000-0000515C0000}"/>
    <cellStyle name="Percent 46 6" xfId="18571" xr:uid="{00000000-0005-0000-0000-0000525C0000}"/>
    <cellStyle name="Percent 46 6 2" xfId="24652" xr:uid="{00000000-0005-0000-0000-0000535C0000}"/>
    <cellStyle name="Percent 47" xfId="18572" xr:uid="{00000000-0005-0000-0000-0000545C0000}"/>
    <cellStyle name="Percent 47 2" xfId="18573" xr:uid="{00000000-0005-0000-0000-0000555C0000}"/>
    <cellStyle name="Percent 47 2 2" xfId="18574" xr:uid="{00000000-0005-0000-0000-0000565C0000}"/>
    <cellStyle name="Percent 47 2 2 2" xfId="24653" xr:uid="{00000000-0005-0000-0000-0000575C0000}"/>
    <cellStyle name="Percent 47 2 3" xfId="18575" xr:uid="{00000000-0005-0000-0000-0000585C0000}"/>
    <cellStyle name="Percent 47 2 3 2" xfId="24654" xr:uid="{00000000-0005-0000-0000-0000595C0000}"/>
    <cellStyle name="Percent 47 3" xfId="18576" xr:uid="{00000000-0005-0000-0000-00005A5C0000}"/>
    <cellStyle name="Percent 47 3 2" xfId="24655" xr:uid="{00000000-0005-0000-0000-00005B5C0000}"/>
    <cellStyle name="Percent 47 4" xfId="18577" xr:uid="{00000000-0005-0000-0000-00005C5C0000}"/>
    <cellStyle name="Percent 47 4 2" xfId="24656" xr:uid="{00000000-0005-0000-0000-00005D5C0000}"/>
    <cellStyle name="Percent 47 5" xfId="18578" xr:uid="{00000000-0005-0000-0000-00005E5C0000}"/>
    <cellStyle name="Percent 47 5 2" xfId="24657" xr:uid="{00000000-0005-0000-0000-00005F5C0000}"/>
    <cellStyle name="Percent 47 6" xfId="18579" xr:uid="{00000000-0005-0000-0000-0000605C0000}"/>
    <cellStyle name="Percent 47 6 2" xfId="24658" xr:uid="{00000000-0005-0000-0000-0000615C0000}"/>
    <cellStyle name="Percent 48" xfId="18580" xr:uid="{00000000-0005-0000-0000-0000625C0000}"/>
    <cellStyle name="Percent 48 2" xfId="18581" xr:uid="{00000000-0005-0000-0000-0000635C0000}"/>
    <cellStyle name="Percent 48 2 2" xfId="18582" xr:uid="{00000000-0005-0000-0000-0000645C0000}"/>
    <cellStyle name="Percent 48 2 2 2" xfId="24659" xr:uid="{00000000-0005-0000-0000-0000655C0000}"/>
    <cellStyle name="Percent 48 2 3" xfId="18583" xr:uid="{00000000-0005-0000-0000-0000665C0000}"/>
    <cellStyle name="Percent 48 2 3 2" xfId="24660" xr:uid="{00000000-0005-0000-0000-0000675C0000}"/>
    <cellStyle name="Percent 48 3" xfId="18584" xr:uid="{00000000-0005-0000-0000-0000685C0000}"/>
    <cellStyle name="Percent 48 3 2" xfId="24661" xr:uid="{00000000-0005-0000-0000-0000695C0000}"/>
    <cellStyle name="Percent 48 4" xfId="18585" xr:uid="{00000000-0005-0000-0000-00006A5C0000}"/>
    <cellStyle name="Percent 48 4 2" xfId="24662" xr:uid="{00000000-0005-0000-0000-00006B5C0000}"/>
    <cellStyle name="Percent 48 5" xfId="18586" xr:uid="{00000000-0005-0000-0000-00006C5C0000}"/>
    <cellStyle name="Percent 48 5 2" xfId="24663" xr:uid="{00000000-0005-0000-0000-00006D5C0000}"/>
    <cellStyle name="Percent 48 6" xfId="18587" xr:uid="{00000000-0005-0000-0000-00006E5C0000}"/>
    <cellStyle name="Percent 48 6 2" xfId="24664" xr:uid="{00000000-0005-0000-0000-00006F5C0000}"/>
    <cellStyle name="Percent 49" xfId="18588" xr:uid="{00000000-0005-0000-0000-0000705C0000}"/>
    <cellStyle name="Percent 49 2" xfId="18589" xr:uid="{00000000-0005-0000-0000-0000715C0000}"/>
    <cellStyle name="Percent 49 2 2" xfId="24665" xr:uid="{00000000-0005-0000-0000-0000725C0000}"/>
    <cellStyle name="Percent 49 3" xfId="18590" xr:uid="{00000000-0005-0000-0000-0000735C0000}"/>
    <cellStyle name="Percent 49 3 2" xfId="24666" xr:uid="{00000000-0005-0000-0000-0000745C0000}"/>
    <cellStyle name="Percent 49 4" xfId="18591" xr:uid="{00000000-0005-0000-0000-0000755C0000}"/>
    <cellStyle name="Percent 49 4 2" xfId="24667" xr:uid="{00000000-0005-0000-0000-0000765C0000}"/>
    <cellStyle name="Percent 49 5" xfId="18592" xr:uid="{00000000-0005-0000-0000-0000775C0000}"/>
    <cellStyle name="Percent 49 5 2" xfId="24668" xr:uid="{00000000-0005-0000-0000-0000785C0000}"/>
    <cellStyle name="Percent 49 6" xfId="18593" xr:uid="{00000000-0005-0000-0000-0000795C0000}"/>
    <cellStyle name="Percent 49 6 2" xfId="24669" xr:uid="{00000000-0005-0000-0000-00007A5C0000}"/>
    <cellStyle name="Percent 5" xfId="18594" xr:uid="{00000000-0005-0000-0000-00007B5C0000}"/>
    <cellStyle name="Percent 5 10" xfId="18595" xr:uid="{00000000-0005-0000-0000-00007C5C0000}"/>
    <cellStyle name="Percent 5 10 2" xfId="24670" xr:uid="{00000000-0005-0000-0000-00007D5C0000}"/>
    <cellStyle name="Percent 5 11" xfId="18596" xr:uid="{00000000-0005-0000-0000-00007E5C0000}"/>
    <cellStyle name="Percent 5 11 2" xfId="24671" xr:uid="{00000000-0005-0000-0000-00007F5C0000}"/>
    <cellStyle name="Percent 5 2" xfId="18597" xr:uid="{00000000-0005-0000-0000-0000805C0000}"/>
    <cellStyle name="Percent 5 2 2" xfId="18598" xr:uid="{00000000-0005-0000-0000-0000815C0000}"/>
    <cellStyle name="Percent 5 2 2 2" xfId="24673" xr:uid="{00000000-0005-0000-0000-0000825C0000}"/>
    <cellStyle name="Percent 5 2 3" xfId="18599" xr:uid="{00000000-0005-0000-0000-0000835C0000}"/>
    <cellStyle name="Percent 5 2 3 2" xfId="24674" xr:uid="{00000000-0005-0000-0000-0000845C0000}"/>
    <cellStyle name="Percent 5 2 4" xfId="24672" xr:uid="{00000000-0005-0000-0000-0000855C0000}"/>
    <cellStyle name="Percent 5 3" xfId="18600" xr:uid="{00000000-0005-0000-0000-0000865C0000}"/>
    <cellStyle name="Percent 5 3 2" xfId="18601" xr:uid="{00000000-0005-0000-0000-0000875C0000}"/>
    <cellStyle name="Percent 5 3 2 2" xfId="24676" xr:uid="{00000000-0005-0000-0000-0000885C0000}"/>
    <cellStyle name="Percent 5 3 3" xfId="24675" xr:uid="{00000000-0005-0000-0000-0000895C0000}"/>
    <cellStyle name="Percent 5 4" xfId="18602" xr:uid="{00000000-0005-0000-0000-00008A5C0000}"/>
    <cellStyle name="Percent 5 4 2" xfId="18603" xr:uid="{00000000-0005-0000-0000-00008B5C0000}"/>
    <cellStyle name="Percent 5 4 2 2" xfId="24678" xr:uid="{00000000-0005-0000-0000-00008C5C0000}"/>
    <cellStyle name="Percent 5 4 3" xfId="24677" xr:uid="{00000000-0005-0000-0000-00008D5C0000}"/>
    <cellStyle name="Percent 5 5" xfId="18604" xr:uid="{00000000-0005-0000-0000-00008E5C0000}"/>
    <cellStyle name="Percent 5 5 2" xfId="24679" xr:uid="{00000000-0005-0000-0000-00008F5C0000}"/>
    <cellStyle name="Percent 5 6" xfId="18605" xr:uid="{00000000-0005-0000-0000-0000905C0000}"/>
    <cellStyle name="Percent 5 6 2" xfId="24680" xr:uid="{00000000-0005-0000-0000-0000915C0000}"/>
    <cellStyle name="Percent 5 7" xfId="18606" xr:uid="{00000000-0005-0000-0000-0000925C0000}"/>
    <cellStyle name="Percent 5 7 2" xfId="24681" xr:uid="{00000000-0005-0000-0000-0000935C0000}"/>
    <cellStyle name="Percent 5 8" xfId="18607" xr:uid="{00000000-0005-0000-0000-0000945C0000}"/>
    <cellStyle name="Percent 5 8 2" xfId="24682" xr:uid="{00000000-0005-0000-0000-0000955C0000}"/>
    <cellStyle name="Percent 5 9" xfId="18608" xr:uid="{00000000-0005-0000-0000-0000965C0000}"/>
    <cellStyle name="Percent 5 9 2" xfId="24683" xr:uid="{00000000-0005-0000-0000-0000975C0000}"/>
    <cellStyle name="Percent 50" xfId="18609" xr:uid="{00000000-0005-0000-0000-0000985C0000}"/>
    <cellStyle name="Percent 50 2" xfId="18610" xr:uid="{00000000-0005-0000-0000-0000995C0000}"/>
    <cellStyle name="Percent 50 2 2" xfId="24684" xr:uid="{00000000-0005-0000-0000-00009A5C0000}"/>
    <cellStyle name="Percent 50 3" xfId="18611" xr:uid="{00000000-0005-0000-0000-00009B5C0000}"/>
    <cellStyle name="Percent 50 3 2" xfId="24685" xr:uid="{00000000-0005-0000-0000-00009C5C0000}"/>
    <cellStyle name="Percent 50 4" xfId="18612" xr:uid="{00000000-0005-0000-0000-00009D5C0000}"/>
    <cellStyle name="Percent 50 4 2" xfId="24686" xr:uid="{00000000-0005-0000-0000-00009E5C0000}"/>
    <cellStyle name="Percent 50 5" xfId="18613" xr:uid="{00000000-0005-0000-0000-00009F5C0000}"/>
    <cellStyle name="Percent 50 5 2" xfId="24687" xr:uid="{00000000-0005-0000-0000-0000A05C0000}"/>
    <cellStyle name="Percent 50 6" xfId="18614" xr:uid="{00000000-0005-0000-0000-0000A15C0000}"/>
    <cellStyle name="Percent 50 6 2" xfId="24688" xr:uid="{00000000-0005-0000-0000-0000A25C0000}"/>
    <cellStyle name="Percent 51" xfId="18615" xr:uid="{00000000-0005-0000-0000-0000A35C0000}"/>
    <cellStyle name="Percent 51 2" xfId="18616" xr:uid="{00000000-0005-0000-0000-0000A45C0000}"/>
    <cellStyle name="Percent 51 2 2" xfId="24689" xr:uid="{00000000-0005-0000-0000-0000A55C0000}"/>
    <cellStyle name="Percent 51 3" xfId="18617" xr:uid="{00000000-0005-0000-0000-0000A65C0000}"/>
    <cellStyle name="Percent 51 3 2" xfId="24690" xr:uid="{00000000-0005-0000-0000-0000A75C0000}"/>
    <cellStyle name="Percent 51 4" xfId="18618" xr:uid="{00000000-0005-0000-0000-0000A85C0000}"/>
    <cellStyle name="Percent 51 4 2" xfId="24691" xr:uid="{00000000-0005-0000-0000-0000A95C0000}"/>
    <cellStyle name="Percent 51 5" xfId="18619" xr:uid="{00000000-0005-0000-0000-0000AA5C0000}"/>
    <cellStyle name="Percent 51 5 2" xfId="24692" xr:uid="{00000000-0005-0000-0000-0000AB5C0000}"/>
    <cellStyle name="Percent 51 6" xfId="18620" xr:uid="{00000000-0005-0000-0000-0000AC5C0000}"/>
    <cellStyle name="Percent 51 6 2" xfId="24693" xr:uid="{00000000-0005-0000-0000-0000AD5C0000}"/>
    <cellStyle name="Percent 52" xfId="18621" xr:uid="{00000000-0005-0000-0000-0000AE5C0000}"/>
    <cellStyle name="Percent 52 2" xfId="18622" xr:uid="{00000000-0005-0000-0000-0000AF5C0000}"/>
    <cellStyle name="Percent 52 2 2" xfId="24694" xr:uid="{00000000-0005-0000-0000-0000B05C0000}"/>
    <cellStyle name="Percent 52 3" xfId="18623" xr:uid="{00000000-0005-0000-0000-0000B15C0000}"/>
    <cellStyle name="Percent 52 3 2" xfId="24695" xr:uid="{00000000-0005-0000-0000-0000B25C0000}"/>
    <cellStyle name="Percent 52 4" xfId="18624" xr:uid="{00000000-0005-0000-0000-0000B35C0000}"/>
    <cellStyle name="Percent 52 4 2" xfId="24696" xr:uid="{00000000-0005-0000-0000-0000B45C0000}"/>
    <cellStyle name="Percent 52 5" xfId="18625" xr:uid="{00000000-0005-0000-0000-0000B55C0000}"/>
    <cellStyle name="Percent 52 5 2" xfId="24697" xr:uid="{00000000-0005-0000-0000-0000B65C0000}"/>
    <cellStyle name="Percent 52 6" xfId="18626" xr:uid="{00000000-0005-0000-0000-0000B75C0000}"/>
    <cellStyle name="Percent 52 6 2" xfId="24698" xr:uid="{00000000-0005-0000-0000-0000B85C0000}"/>
    <cellStyle name="Percent 53" xfId="18627" xr:uid="{00000000-0005-0000-0000-0000B95C0000}"/>
    <cellStyle name="Percent 53 2" xfId="18628" xr:uid="{00000000-0005-0000-0000-0000BA5C0000}"/>
    <cellStyle name="Percent 53 2 2" xfId="24699" xr:uid="{00000000-0005-0000-0000-0000BB5C0000}"/>
    <cellStyle name="Percent 53 3" xfId="18629" xr:uid="{00000000-0005-0000-0000-0000BC5C0000}"/>
    <cellStyle name="Percent 53 3 2" xfId="24700" xr:uid="{00000000-0005-0000-0000-0000BD5C0000}"/>
    <cellStyle name="Percent 53 4" xfId="18630" xr:uid="{00000000-0005-0000-0000-0000BE5C0000}"/>
    <cellStyle name="Percent 53 4 2" xfId="24701" xr:uid="{00000000-0005-0000-0000-0000BF5C0000}"/>
    <cellStyle name="Percent 53 5" xfId="18631" xr:uid="{00000000-0005-0000-0000-0000C05C0000}"/>
    <cellStyle name="Percent 53 5 2" xfId="24702" xr:uid="{00000000-0005-0000-0000-0000C15C0000}"/>
    <cellStyle name="Percent 53 6" xfId="18632" xr:uid="{00000000-0005-0000-0000-0000C25C0000}"/>
    <cellStyle name="Percent 53 6 2" xfId="24703" xr:uid="{00000000-0005-0000-0000-0000C35C0000}"/>
    <cellStyle name="Percent 54" xfId="18633" xr:uid="{00000000-0005-0000-0000-0000C45C0000}"/>
    <cellStyle name="Percent 54 2" xfId="18634" xr:uid="{00000000-0005-0000-0000-0000C55C0000}"/>
    <cellStyle name="Percent 54 2 2" xfId="24704" xr:uid="{00000000-0005-0000-0000-0000C65C0000}"/>
    <cellStyle name="Percent 54 3" xfId="18635" xr:uid="{00000000-0005-0000-0000-0000C75C0000}"/>
    <cellStyle name="Percent 54 3 2" xfId="24705" xr:uid="{00000000-0005-0000-0000-0000C85C0000}"/>
    <cellStyle name="Percent 54 4" xfId="18636" xr:uid="{00000000-0005-0000-0000-0000C95C0000}"/>
    <cellStyle name="Percent 54 4 2" xfId="24706" xr:uid="{00000000-0005-0000-0000-0000CA5C0000}"/>
    <cellStyle name="Percent 54 5" xfId="18637" xr:uid="{00000000-0005-0000-0000-0000CB5C0000}"/>
    <cellStyle name="Percent 54 5 2" xfId="24707" xr:uid="{00000000-0005-0000-0000-0000CC5C0000}"/>
    <cellStyle name="Percent 54 6" xfId="18638" xr:uid="{00000000-0005-0000-0000-0000CD5C0000}"/>
    <cellStyle name="Percent 54 6 2" xfId="24708" xr:uid="{00000000-0005-0000-0000-0000CE5C0000}"/>
    <cellStyle name="Percent 55" xfId="18639" xr:uid="{00000000-0005-0000-0000-0000CF5C0000}"/>
    <cellStyle name="Percent 55 2" xfId="18640" xr:uid="{00000000-0005-0000-0000-0000D05C0000}"/>
    <cellStyle name="Percent 55 2 2" xfId="24709" xr:uid="{00000000-0005-0000-0000-0000D15C0000}"/>
    <cellStyle name="Percent 55 3" xfId="18641" xr:uid="{00000000-0005-0000-0000-0000D25C0000}"/>
    <cellStyle name="Percent 55 3 2" xfId="24710" xr:uid="{00000000-0005-0000-0000-0000D35C0000}"/>
    <cellStyle name="Percent 55 4" xfId="18642" xr:uid="{00000000-0005-0000-0000-0000D45C0000}"/>
    <cellStyle name="Percent 55 4 2" xfId="24711" xr:uid="{00000000-0005-0000-0000-0000D55C0000}"/>
    <cellStyle name="Percent 55 5" xfId="18643" xr:uid="{00000000-0005-0000-0000-0000D65C0000}"/>
    <cellStyle name="Percent 55 5 2" xfId="24712" xr:uid="{00000000-0005-0000-0000-0000D75C0000}"/>
    <cellStyle name="Percent 55 6" xfId="18644" xr:uid="{00000000-0005-0000-0000-0000D85C0000}"/>
    <cellStyle name="Percent 55 6 2" xfId="24713" xr:uid="{00000000-0005-0000-0000-0000D95C0000}"/>
    <cellStyle name="Percent 56" xfId="18645" xr:uid="{00000000-0005-0000-0000-0000DA5C0000}"/>
    <cellStyle name="Percent 56 2" xfId="18646" xr:uid="{00000000-0005-0000-0000-0000DB5C0000}"/>
    <cellStyle name="Percent 56 2 2" xfId="24714" xr:uid="{00000000-0005-0000-0000-0000DC5C0000}"/>
    <cellStyle name="Percent 56 3" xfId="18647" xr:uid="{00000000-0005-0000-0000-0000DD5C0000}"/>
    <cellStyle name="Percent 56 3 2" xfId="24715" xr:uid="{00000000-0005-0000-0000-0000DE5C0000}"/>
    <cellStyle name="Percent 56 4" xfId="18648" xr:uid="{00000000-0005-0000-0000-0000DF5C0000}"/>
    <cellStyle name="Percent 56 4 2" xfId="24716" xr:uid="{00000000-0005-0000-0000-0000E05C0000}"/>
    <cellStyle name="Percent 56 5" xfId="18649" xr:uid="{00000000-0005-0000-0000-0000E15C0000}"/>
    <cellStyle name="Percent 56 5 2" xfId="24717" xr:uid="{00000000-0005-0000-0000-0000E25C0000}"/>
    <cellStyle name="Percent 56 6" xfId="18650" xr:uid="{00000000-0005-0000-0000-0000E35C0000}"/>
    <cellStyle name="Percent 56 6 2" xfId="24718" xr:uid="{00000000-0005-0000-0000-0000E45C0000}"/>
    <cellStyle name="Percent 57" xfId="18651" xr:uid="{00000000-0005-0000-0000-0000E55C0000}"/>
    <cellStyle name="Percent 57 2" xfId="18652" xr:uid="{00000000-0005-0000-0000-0000E65C0000}"/>
    <cellStyle name="Percent 57 2 2" xfId="24719" xr:uid="{00000000-0005-0000-0000-0000E75C0000}"/>
    <cellStyle name="Percent 57 3" xfId="18653" xr:uid="{00000000-0005-0000-0000-0000E85C0000}"/>
    <cellStyle name="Percent 57 3 2" xfId="24720" xr:uid="{00000000-0005-0000-0000-0000E95C0000}"/>
    <cellStyle name="Percent 57 4" xfId="18654" xr:uid="{00000000-0005-0000-0000-0000EA5C0000}"/>
    <cellStyle name="Percent 57 4 2" xfId="24721" xr:uid="{00000000-0005-0000-0000-0000EB5C0000}"/>
    <cellStyle name="Percent 57 5" xfId="18655" xr:uid="{00000000-0005-0000-0000-0000EC5C0000}"/>
    <cellStyle name="Percent 57 5 2" xfId="24722" xr:uid="{00000000-0005-0000-0000-0000ED5C0000}"/>
    <cellStyle name="Percent 57 6" xfId="18656" xr:uid="{00000000-0005-0000-0000-0000EE5C0000}"/>
    <cellStyle name="Percent 57 6 2" xfId="24723" xr:uid="{00000000-0005-0000-0000-0000EF5C0000}"/>
    <cellStyle name="Percent 58" xfId="18657" xr:uid="{00000000-0005-0000-0000-0000F05C0000}"/>
    <cellStyle name="Percent 58 2" xfId="18658" xr:uid="{00000000-0005-0000-0000-0000F15C0000}"/>
    <cellStyle name="Percent 58 2 2" xfId="18659" xr:uid="{00000000-0005-0000-0000-0000F25C0000}"/>
    <cellStyle name="Percent 58 2 2 2" xfId="24724" xr:uid="{00000000-0005-0000-0000-0000F35C0000}"/>
    <cellStyle name="Percent 58 2 3" xfId="18660" xr:uid="{00000000-0005-0000-0000-0000F45C0000}"/>
    <cellStyle name="Percent 58 2 3 2" xfId="24725" xr:uid="{00000000-0005-0000-0000-0000F55C0000}"/>
    <cellStyle name="Percent 58 3" xfId="18661" xr:uid="{00000000-0005-0000-0000-0000F65C0000}"/>
    <cellStyle name="Percent 58 3 2" xfId="24726" xr:uid="{00000000-0005-0000-0000-0000F75C0000}"/>
    <cellStyle name="Percent 58 4" xfId="18662" xr:uid="{00000000-0005-0000-0000-0000F85C0000}"/>
    <cellStyle name="Percent 58 4 2" xfId="24727" xr:uid="{00000000-0005-0000-0000-0000F95C0000}"/>
    <cellStyle name="Percent 58 5" xfId="18663" xr:uid="{00000000-0005-0000-0000-0000FA5C0000}"/>
    <cellStyle name="Percent 58 5 2" xfId="24728" xr:uid="{00000000-0005-0000-0000-0000FB5C0000}"/>
    <cellStyle name="Percent 58 6" xfId="18664" xr:uid="{00000000-0005-0000-0000-0000FC5C0000}"/>
    <cellStyle name="Percent 58 6 2" xfId="24729" xr:uid="{00000000-0005-0000-0000-0000FD5C0000}"/>
    <cellStyle name="Percent 59" xfId="18665" xr:uid="{00000000-0005-0000-0000-0000FE5C0000}"/>
    <cellStyle name="Percent 59 2" xfId="18666" xr:uid="{00000000-0005-0000-0000-0000FF5C0000}"/>
    <cellStyle name="Percent 59 2 2" xfId="18667" xr:uid="{00000000-0005-0000-0000-0000005D0000}"/>
    <cellStyle name="Percent 59 2 2 2" xfId="24730" xr:uid="{00000000-0005-0000-0000-0000015D0000}"/>
    <cellStyle name="Percent 59 2 3" xfId="18668" xr:uid="{00000000-0005-0000-0000-0000025D0000}"/>
    <cellStyle name="Percent 59 2 3 2" xfId="24731" xr:uid="{00000000-0005-0000-0000-0000035D0000}"/>
    <cellStyle name="Percent 59 3" xfId="18669" xr:uid="{00000000-0005-0000-0000-0000045D0000}"/>
    <cellStyle name="Percent 59 3 2" xfId="24732" xr:uid="{00000000-0005-0000-0000-0000055D0000}"/>
    <cellStyle name="Percent 59 4" xfId="18670" xr:uid="{00000000-0005-0000-0000-0000065D0000}"/>
    <cellStyle name="Percent 59 4 2" xfId="24733" xr:uid="{00000000-0005-0000-0000-0000075D0000}"/>
    <cellStyle name="Percent 59 5" xfId="18671" xr:uid="{00000000-0005-0000-0000-0000085D0000}"/>
    <cellStyle name="Percent 59 5 2" xfId="24734" xr:uid="{00000000-0005-0000-0000-0000095D0000}"/>
    <cellStyle name="Percent 59 6" xfId="18672" xr:uid="{00000000-0005-0000-0000-00000A5D0000}"/>
    <cellStyle name="Percent 59 6 2" xfId="24735" xr:uid="{00000000-0005-0000-0000-00000B5D0000}"/>
    <cellStyle name="Percent 6" xfId="18673" xr:uid="{00000000-0005-0000-0000-00000C5D0000}"/>
    <cellStyle name="Percent 6 2" xfId="18674" xr:uid="{00000000-0005-0000-0000-00000D5D0000}"/>
    <cellStyle name="Percent 6 2 2" xfId="18675" xr:uid="{00000000-0005-0000-0000-00000E5D0000}"/>
    <cellStyle name="Percent 6 2 2 2" xfId="24737" xr:uid="{00000000-0005-0000-0000-00000F5D0000}"/>
    <cellStyle name="Percent 6 2 3" xfId="18676" xr:uid="{00000000-0005-0000-0000-0000105D0000}"/>
    <cellStyle name="Percent 6 2 3 2" xfId="24738" xr:uid="{00000000-0005-0000-0000-0000115D0000}"/>
    <cellStyle name="Percent 6 2 4" xfId="18677" xr:uid="{00000000-0005-0000-0000-0000125D0000}"/>
    <cellStyle name="Percent 6 2 4 2" xfId="24739" xr:uid="{00000000-0005-0000-0000-0000135D0000}"/>
    <cellStyle name="Percent 6 2 5" xfId="18678" xr:uid="{00000000-0005-0000-0000-0000145D0000}"/>
    <cellStyle name="Percent 6 2 5 2" xfId="24740" xr:uid="{00000000-0005-0000-0000-0000155D0000}"/>
    <cellStyle name="Percent 6 2 6" xfId="18679" xr:uid="{00000000-0005-0000-0000-0000165D0000}"/>
    <cellStyle name="Percent 6 2 6 2" xfId="24741" xr:uid="{00000000-0005-0000-0000-0000175D0000}"/>
    <cellStyle name="Percent 6 2 7" xfId="24736" xr:uid="{00000000-0005-0000-0000-0000185D0000}"/>
    <cellStyle name="Percent 6 3" xfId="18680" xr:uid="{00000000-0005-0000-0000-0000195D0000}"/>
    <cellStyle name="Percent 6 3 2" xfId="24742" xr:uid="{00000000-0005-0000-0000-00001A5D0000}"/>
    <cellStyle name="Percent 6 4" xfId="18681" xr:uid="{00000000-0005-0000-0000-00001B5D0000}"/>
    <cellStyle name="Percent 6 4 2" xfId="24743" xr:uid="{00000000-0005-0000-0000-00001C5D0000}"/>
    <cellStyle name="Percent 6 5" xfId="18682" xr:uid="{00000000-0005-0000-0000-00001D5D0000}"/>
    <cellStyle name="Percent 6 5 2" xfId="24744" xr:uid="{00000000-0005-0000-0000-00001E5D0000}"/>
    <cellStyle name="Percent 6 6" xfId="18683" xr:uid="{00000000-0005-0000-0000-00001F5D0000}"/>
    <cellStyle name="Percent 6 6 2" xfId="24745" xr:uid="{00000000-0005-0000-0000-0000205D0000}"/>
    <cellStyle name="Percent 6 7" xfId="18684" xr:uid="{00000000-0005-0000-0000-0000215D0000}"/>
    <cellStyle name="Percent 6 7 2" xfId="24746" xr:uid="{00000000-0005-0000-0000-0000225D0000}"/>
    <cellStyle name="Percent 6 8" xfId="18685" xr:uid="{00000000-0005-0000-0000-0000235D0000}"/>
    <cellStyle name="Percent 6 8 2" xfId="24747" xr:uid="{00000000-0005-0000-0000-0000245D0000}"/>
    <cellStyle name="Percent 6 9" xfId="18686" xr:uid="{00000000-0005-0000-0000-0000255D0000}"/>
    <cellStyle name="Percent 6 9 2" xfId="24748" xr:uid="{00000000-0005-0000-0000-0000265D0000}"/>
    <cellStyle name="Percent 60" xfId="18687" xr:uid="{00000000-0005-0000-0000-0000275D0000}"/>
    <cellStyle name="Percent 60 2" xfId="18688" xr:uid="{00000000-0005-0000-0000-0000285D0000}"/>
    <cellStyle name="Percent 60 2 2" xfId="18689" xr:uid="{00000000-0005-0000-0000-0000295D0000}"/>
    <cellStyle name="Percent 60 2 2 2" xfId="24749" xr:uid="{00000000-0005-0000-0000-00002A5D0000}"/>
    <cellStyle name="Percent 60 2 3" xfId="18690" xr:uid="{00000000-0005-0000-0000-00002B5D0000}"/>
    <cellStyle name="Percent 60 2 3 2" xfId="24750" xr:uid="{00000000-0005-0000-0000-00002C5D0000}"/>
    <cellStyle name="Percent 60 3" xfId="18691" xr:uid="{00000000-0005-0000-0000-00002D5D0000}"/>
    <cellStyle name="Percent 60 3 2" xfId="24751" xr:uid="{00000000-0005-0000-0000-00002E5D0000}"/>
    <cellStyle name="Percent 60 4" xfId="18692" xr:uid="{00000000-0005-0000-0000-00002F5D0000}"/>
    <cellStyle name="Percent 60 4 2" xfId="24752" xr:uid="{00000000-0005-0000-0000-0000305D0000}"/>
    <cellStyle name="Percent 60 5" xfId="18693" xr:uid="{00000000-0005-0000-0000-0000315D0000}"/>
    <cellStyle name="Percent 60 5 2" xfId="24753" xr:uid="{00000000-0005-0000-0000-0000325D0000}"/>
    <cellStyle name="Percent 60 6" xfId="18694" xr:uid="{00000000-0005-0000-0000-0000335D0000}"/>
    <cellStyle name="Percent 60 6 2" xfId="24754" xr:uid="{00000000-0005-0000-0000-0000345D0000}"/>
    <cellStyle name="Percent 61" xfId="18695" xr:uid="{00000000-0005-0000-0000-0000355D0000}"/>
    <cellStyle name="Percent 61 2" xfId="18696" xr:uid="{00000000-0005-0000-0000-0000365D0000}"/>
    <cellStyle name="Percent 61 2 2" xfId="18697" xr:uid="{00000000-0005-0000-0000-0000375D0000}"/>
    <cellStyle name="Percent 61 2 2 2" xfId="24755" xr:uid="{00000000-0005-0000-0000-0000385D0000}"/>
    <cellStyle name="Percent 61 2 3" xfId="18698" xr:uid="{00000000-0005-0000-0000-0000395D0000}"/>
    <cellStyle name="Percent 61 2 3 2" xfId="24756" xr:uid="{00000000-0005-0000-0000-00003A5D0000}"/>
    <cellStyle name="Percent 61 3" xfId="18699" xr:uid="{00000000-0005-0000-0000-00003B5D0000}"/>
    <cellStyle name="Percent 61 3 2" xfId="24757" xr:uid="{00000000-0005-0000-0000-00003C5D0000}"/>
    <cellStyle name="Percent 61 4" xfId="18700" xr:uid="{00000000-0005-0000-0000-00003D5D0000}"/>
    <cellStyle name="Percent 61 4 2" xfId="24758" xr:uid="{00000000-0005-0000-0000-00003E5D0000}"/>
    <cellStyle name="Percent 61 5" xfId="18701" xr:uid="{00000000-0005-0000-0000-00003F5D0000}"/>
    <cellStyle name="Percent 61 5 2" xfId="24759" xr:uid="{00000000-0005-0000-0000-0000405D0000}"/>
    <cellStyle name="Percent 61 6" xfId="18702" xr:uid="{00000000-0005-0000-0000-0000415D0000}"/>
    <cellStyle name="Percent 61 6 2" xfId="24760" xr:uid="{00000000-0005-0000-0000-0000425D0000}"/>
    <cellStyle name="Percent 62" xfId="18703" xr:uid="{00000000-0005-0000-0000-0000435D0000}"/>
    <cellStyle name="Percent 62 2" xfId="18704" xr:uid="{00000000-0005-0000-0000-0000445D0000}"/>
    <cellStyle name="Percent 62 2 2" xfId="18705" xr:uid="{00000000-0005-0000-0000-0000455D0000}"/>
    <cellStyle name="Percent 62 2 2 2" xfId="24761" xr:uid="{00000000-0005-0000-0000-0000465D0000}"/>
    <cellStyle name="Percent 62 2 3" xfId="18706" xr:uid="{00000000-0005-0000-0000-0000475D0000}"/>
    <cellStyle name="Percent 62 2 3 2" xfId="24762" xr:uid="{00000000-0005-0000-0000-0000485D0000}"/>
    <cellStyle name="Percent 62 3" xfId="18707" xr:uid="{00000000-0005-0000-0000-0000495D0000}"/>
    <cellStyle name="Percent 62 3 2" xfId="24763" xr:uid="{00000000-0005-0000-0000-00004A5D0000}"/>
    <cellStyle name="Percent 62 4" xfId="18708" xr:uid="{00000000-0005-0000-0000-00004B5D0000}"/>
    <cellStyle name="Percent 62 4 2" xfId="24764" xr:uid="{00000000-0005-0000-0000-00004C5D0000}"/>
    <cellStyle name="Percent 62 5" xfId="18709" xr:uid="{00000000-0005-0000-0000-00004D5D0000}"/>
    <cellStyle name="Percent 62 5 2" xfId="24765" xr:uid="{00000000-0005-0000-0000-00004E5D0000}"/>
    <cellStyle name="Percent 62 6" xfId="18710" xr:uid="{00000000-0005-0000-0000-00004F5D0000}"/>
    <cellStyle name="Percent 62 6 2" xfId="24766" xr:uid="{00000000-0005-0000-0000-0000505D0000}"/>
    <cellStyle name="Percent 63" xfId="18711" xr:uid="{00000000-0005-0000-0000-0000515D0000}"/>
    <cellStyle name="Percent 63 2" xfId="18712" xr:uid="{00000000-0005-0000-0000-0000525D0000}"/>
    <cellStyle name="Percent 63 2 2" xfId="18713" xr:uid="{00000000-0005-0000-0000-0000535D0000}"/>
    <cellStyle name="Percent 63 2 2 2" xfId="24767" xr:uid="{00000000-0005-0000-0000-0000545D0000}"/>
    <cellStyle name="Percent 63 2 3" xfId="18714" xr:uid="{00000000-0005-0000-0000-0000555D0000}"/>
    <cellStyle name="Percent 63 2 3 2" xfId="24768" xr:uid="{00000000-0005-0000-0000-0000565D0000}"/>
    <cellStyle name="Percent 63 3" xfId="18715" xr:uid="{00000000-0005-0000-0000-0000575D0000}"/>
    <cellStyle name="Percent 63 3 2" xfId="24769" xr:uid="{00000000-0005-0000-0000-0000585D0000}"/>
    <cellStyle name="Percent 63 4" xfId="18716" xr:uid="{00000000-0005-0000-0000-0000595D0000}"/>
    <cellStyle name="Percent 63 4 2" xfId="24770" xr:uid="{00000000-0005-0000-0000-00005A5D0000}"/>
    <cellStyle name="Percent 63 5" xfId="18717" xr:uid="{00000000-0005-0000-0000-00005B5D0000}"/>
    <cellStyle name="Percent 63 5 2" xfId="24771" xr:uid="{00000000-0005-0000-0000-00005C5D0000}"/>
    <cellStyle name="Percent 63 6" xfId="18718" xr:uid="{00000000-0005-0000-0000-00005D5D0000}"/>
    <cellStyle name="Percent 63 6 2" xfId="24772" xr:uid="{00000000-0005-0000-0000-00005E5D0000}"/>
    <cellStyle name="Percent 64" xfId="18719" xr:uid="{00000000-0005-0000-0000-00005F5D0000}"/>
    <cellStyle name="Percent 64 2" xfId="18720" xr:uid="{00000000-0005-0000-0000-0000605D0000}"/>
    <cellStyle name="Percent 64 2 2" xfId="18721" xr:uid="{00000000-0005-0000-0000-0000615D0000}"/>
    <cellStyle name="Percent 64 2 2 2" xfId="24773" xr:uid="{00000000-0005-0000-0000-0000625D0000}"/>
    <cellStyle name="Percent 64 2 3" xfId="18722" xr:uid="{00000000-0005-0000-0000-0000635D0000}"/>
    <cellStyle name="Percent 64 2 3 2" xfId="24774" xr:uid="{00000000-0005-0000-0000-0000645D0000}"/>
    <cellStyle name="Percent 64 3" xfId="18723" xr:uid="{00000000-0005-0000-0000-0000655D0000}"/>
    <cellStyle name="Percent 64 3 2" xfId="24775" xr:uid="{00000000-0005-0000-0000-0000665D0000}"/>
    <cellStyle name="Percent 64 4" xfId="18724" xr:uid="{00000000-0005-0000-0000-0000675D0000}"/>
    <cellStyle name="Percent 64 4 2" xfId="24776" xr:uid="{00000000-0005-0000-0000-0000685D0000}"/>
    <cellStyle name="Percent 64 5" xfId="18725" xr:uid="{00000000-0005-0000-0000-0000695D0000}"/>
    <cellStyle name="Percent 64 5 2" xfId="24777" xr:uid="{00000000-0005-0000-0000-00006A5D0000}"/>
    <cellStyle name="Percent 64 6" xfId="18726" xr:uid="{00000000-0005-0000-0000-00006B5D0000}"/>
    <cellStyle name="Percent 64 6 2" xfId="24778" xr:uid="{00000000-0005-0000-0000-00006C5D0000}"/>
    <cellStyle name="Percent 65" xfId="18727" xr:uid="{00000000-0005-0000-0000-00006D5D0000}"/>
    <cellStyle name="Percent 65 2" xfId="18728" xr:uid="{00000000-0005-0000-0000-00006E5D0000}"/>
    <cellStyle name="Percent 65 2 2" xfId="18729" xr:uid="{00000000-0005-0000-0000-00006F5D0000}"/>
    <cellStyle name="Percent 65 2 2 2" xfId="24779" xr:uid="{00000000-0005-0000-0000-0000705D0000}"/>
    <cellStyle name="Percent 65 2 3" xfId="18730" xr:uid="{00000000-0005-0000-0000-0000715D0000}"/>
    <cellStyle name="Percent 65 2 3 2" xfId="24780" xr:uid="{00000000-0005-0000-0000-0000725D0000}"/>
    <cellStyle name="Percent 65 3" xfId="18731" xr:uid="{00000000-0005-0000-0000-0000735D0000}"/>
    <cellStyle name="Percent 65 3 2" xfId="24781" xr:uid="{00000000-0005-0000-0000-0000745D0000}"/>
    <cellStyle name="Percent 65 4" xfId="18732" xr:uid="{00000000-0005-0000-0000-0000755D0000}"/>
    <cellStyle name="Percent 65 4 2" xfId="24782" xr:uid="{00000000-0005-0000-0000-0000765D0000}"/>
    <cellStyle name="Percent 65 5" xfId="18733" xr:uid="{00000000-0005-0000-0000-0000775D0000}"/>
    <cellStyle name="Percent 65 5 2" xfId="24783" xr:uid="{00000000-0005-0000-0000-0000785D0000}"/>
    <cellStyle name="Percent 65 6" xfId="18734" xr:uid="{00000000-0005-0000-0000-0000795D0000}"/>
    <cellStyle name="Percent 65 6 2" xfId="24784" xr:uid="{00000000-0005-0000-0000-00007A5D0000}"/>
    <cellStyle name="Percent 66" xfId="18735" xr:uid="{00000000-0005-0000-0000-00007B5D0000}"/>
    <cellStyle name="Percent 66 2" xfId="18736" xr:uid="{00000000-0005-0000-0000-00007C5D0000}"/>
    <cellStyle name="Percent 66 2 2" xfId="18737" xr:uid="{00000000-0005-0000-0000-00007D5D0000}"/>
    <cellStyle name="Percent 66 2 2 2" xfId="24785" xr:uid="{00000000-0005-0000-0000-00007E5D0000}"/>
    <cellStyle name="Percent 66 2 3" xfId="18738" xr:uid="{00000000-0005-0000-0000-00007F5D0000}"/>
    <cellStyle name="Percent 66 2 3 2" xfId="24786" xr:uid="{00000000-0005-0000-0000-0000805D0000}"/>
    <cellStyle name="Percent 66 3" xfId="18739" xr:uid="{00000000-0005-0000-0000-0000815D0000}"/>
    <cellStyle name="Percent 66 3 2" xfId="24787" xr:uid="{00000000-0005-0000-0000-0000825D0000}"/>
    <cellStyle name="Percent 66 4" xfId="18740" xr:uid="{00000000-0005-0000-0000-0000835D0000}"/>
    <cellStyle name="Percent 66 4 2" xfId="24788" xr:uid="{00000000-0005-0000-0000-0000845D0000}"/>
    <cellStyle name="Percent 66 5" xfId="18741" xr:uid="{00000000-0005-0000-0000-0000855D0000}"/>
    <cellStyle name="Percent 66 5 2" xfId="24789" xr:uid="{00000000-0005-0000-0000-0000865D0000}"/>
    <cellStyle name="Percent 66 6" xfId="18742" xr:uid="{00000000-0005-0000-0000-0000875D0000}"/>
    <cellStyle name="Percent 66 6 2" xfId="24790" xr:uid="{00000000-0005-0000-0000-0000885D0000}"/>
    <cellStyle name="Percent 67" xfId="18743" xr:uid="{00000000-0005-0000-0000-0000895D0000}"/>
    <cellStyle name="Percent 67 2" xfId="18744" xr:uid="{00000000-0005-0000-0000-00008A5D0000}"/>
    <cellStyle name="Percent 67 2 2" xfId="18745" xr:uid="{00000000-0005-0000-0000-00008B5D0000}"/>
    <cellStyle name="Percent 67 2 2 2" xfId="24791" xr:uid="{00000000-0005-0000-0000-00008C5D0000}"/>
    <cellStyle name="Percent 67 2 3" xfId="18746" xr:uid="{00000000-0005-0000-0000-00008D5D0000}"/>
    <cellStyle name="Percent 67 2 3 2" xfId="24792" xr:uid="{00000000-0005-0000-0000-00008E5D0000}"/>
    <cellStyle name="Percent 67 3" xfId="18747" xr:uid="{00000000-0005-0000-0000-00008F5D0000}"/>
    <cellStyle name="Percent 67 3 2" xfId="24793" xr:uid="{00000000-0005-0000-0000-0000905D0000}"/>
    <cellStyle name="Percent 67 4" xfId="18748" xr:uid="{00000000-0005-0000-0000-0000915D0000}"/>
    <cellStyle name="Percent 67 4 2" xfId="24794" xr:uid="{00000000-0005-0000-0000-0000925D0000}"/>
    <cellStyle name="Percent 67 5" xfId="18749" xr:uid="{00000000-0005-0000-0000-0000935D0000}"/>
    <cellStyle name="Percent 67 5 2" xfId="24795" xr:uid="{00000000-0005-0000-0000-0000945D0000}"/>
    <cellStyle name="Percent 67 6" xfId="18750" xr:uid="{00000000-0005-0000-0000-0000955D0000}"/>
    <cellStyle name="Percent 67 6 2" xfId="24796" xr:uid="{00000000-0005-0000-0000-0000965D0000}"/>
    <cellStyle name="Percent 68" xfId="18751" xr:uid="{00000000-0005-0000-0000-0000975D0000}"/>
    <cellStyle name="Percent 68 2" xfId="18752" xr:uid="{00000000-0005-0000-0000-0000985D0000}"/>
    <cellStyle name="Percent 68 2 2" xfId="18753" xr:uid="{00000000-0005-0000-0000-0000995D0000}"/>
    <cellStyle name="Percent 68 2 2 2" xfId="24797" xr:uid="{00000000-0005-0000-0000-00009A5D0000}"/>
    <cellStyle name="Percent 68 2 3" xfId="18754" xr:uid="{00000000-0005-0000-0000-00009B5D0000}"/>
    <cellStyle name="Percent 68 2 3 2" xfId="24798" xr:uid="{00000000-0005-0000-0000-00009C5D0000}"/>
    <cellStyle name="Percent 68 3" xfId="18755" xr:uid="{00000000-0005-0000-0000-00009D5D0000}"/>
    <cellStyle name="Percent 68 3 2" xfId="24799" xr:uid="{00000000-0005-0000-0000-00009E5D0000}"/>
    <cellStyle name="Percent 68 4" xfId="18756" xr:uid="{00000000-0005-0000-0000-00009F5D0000}"/>
    <cellStyle name="Percent 68 4 2" xfId="24800" xr:uid="{00000000-0005-0000-0000-0000A05D0000}"/>
    <cellStyle name="Percent 68 5" xfId="18757" xr:uid="{00000000-0005-0000-0000-0000A15D0000}"/>
    <cellStyle name="Percent 68 5 2" xfId="24801" xr:uid="{00000000-0005-0000-0000-0000A25D0000}"/>
    <cellStyle name="Percent 68 6" xfId="18758" xr:uid="{00000000-0005-0000-0000-0000A35D0000}"/>
    <cellStyle name="Percent 68 6 2" xfId="24802" xr:uid="{00000000-0005-0000-0000-0000A45D0000}"/>
    <cellStyle name="Percent 69" xfId="18759" xr:uid="{00000000-0005-0000-0000-0000A55D0000}"/>
    <cellStyle name="Percent 69 2" xfId="18760" xr:uid="{00000000-0005-0000-0000-0000A65D0000}"/>
    <cellStyle name="Percent 69 2 2" xfId="18761" xr:uid="{00000000-0005-0000-0000-0000A75D0000}"/>
    <cellStyle name="Percent 69 2 2 2" xfId="24803" xr:uid="{00000000-0005-0000-0000-0000A85D0000}"/>
    <cellStyle name="Percent 69 2 3" xfId="18762" xr:uid="{00000000-0005-0000-0000-0000A95D0000}"/>
    <cellStyle name="Percent 69 2 3 2" xfId="24804" xr:uid="{00000000-0005-0000-0000-0000AA5D0000}"/>
    <cellStyle name="Percent 69 3" xfId="18763" xr:uid="{00000000-0005-0000-0000-0000AB5D0000}"/>
    <cellStyle name="Percent 69 3 2" xfId="24805" xr:uid="{00000000-0005-0000-0000-0000AC5D0000}"/>
    <cellStyle name="Percent 69 4" xfId="18764" xr:uid="{00000000-0005-0000-0000-0000AD5D0000}"/>
    <cellStyle name="Percent 69 4 2" xfId="24806" xr:uid="{00000000-0005-0000-0000-0000AE5D0000}"/>
    <cellStyle name="Percent 69 5" xfId="18765" xr:uid="{00000000-0005-0000-0000-0000AF5D0000}"/>
    <cellStyle name="Percent 69 5 2" xfId="24807" xr:uid="{00000000-0005-0000-0000-0000B05D0000}"/>
    <cellStyle name="Percent 69 6" xfId="18766" xr:uid="{00000000-0005-0000-0000-0000B15D0000}"/>
    <cellStyle name="Percent 69 6 2" xfId="24808" xr:uid="{00000000-0005-0000-0000-0000B25D0000}"/>
    <cellStyle name="Percent 7" xfId="18767" xr:uid="{00000000-0005-0000-0000-0000B35D0000}"/>
    <cellStyle name="Percent 7 10" xfId="18768" xr:uid="{00000000-0005-0000-0000-0000B45D0000}"/>
    <cellStyle name="Percent 7 10 2" xfId="24809" xr:uid="{00000000-0005-0000-0000-0000B55D0000}"/>
    <cellStyle name="Percent 7 11" xfId="18769" xr:uid="{00000000-0005-0000-0000-0000B65D0000}"/>
    <cellStyle name="Percent 7 11 2" xfId="24810" xr:uid="{00000000-0005-0000-0000-0000B75D0000}"/>
    <cellStyle name="Percent 7 2" xfId="18770" xr:uid="{00000000-0005-0000-0000-0000B85D0000}"/>
    <cellStyle name="Percent 7 2 2" xfId="18771" xr:uid="{00000000-0005-0000-0000-0000B95D0000}"/>
    <cellStyle name="Percent 7 2 2 2" xfId="18772" xr:uid="{00000000-0005-0000-0000-0000BA5D0000}"/>
    <cellStyle name="Percent 7 2 2 2 2" xfId="24813" xr:uid="{00000000-0005-0000-0000-0000BB5D0000}"/>
    <cellStyle name="Percent 7 2 2 3" xfId="18773" xr:uid="{00000000-0005-0000-0000-0000BC5D0000}"/>
    <cellStyle name="Percent 7 2 2 3 2" xfId="24814" xr:uid="{00000000-0005-0000-0000-0000BD5D0000}"/>
    <cellStyle name="Percent 7 2 2 4" xfId="24812" xr:uid="{00000000-0005-0000-0000-0000BE5D0000}"/>
    <cellStyle name="Percent 7 2 3" xfId="18774" xr:uid="{00000000-0005-0000-0000-0000BF5D0000}"/>
    <cellStyle name="Percent 7 2 3 2" xfId="24815" xr:uid="{00000000-0005-0000-0000-0000C05D0000}"/>
    <cellStyle name="Percent 7 2 4" xfId="18775" xr:uid="{00000000-0005-0000-0000-0000C15D0000}"/>
    <cellStyle name="Percent 7 2 4 2" xfId="24816" xr:uid="{00000000-0005-0000-0000-0000C25D0000}"/>
    <cellStyle name="Percent 7 2 5" xfId="24811" xr:uid="{00000000-0005-0000-0000-0000C35D0000}"/>
    <cellStyle name="Percent 7 3" xfId="18776" xr:uid="{00000000-0005-0000-0000-0000C45D0000}"/>
    <cellStyle name="Percent 7 3 2" xfId="18777" xr:uid="{00000000-0005-0000-0000-0000C55D0000}"/>
    <cellStyle name="Percent 7 3 2 2" xfId="18778" xr:uid="{00000000-0005-0000-0000-0000C65D0000}"/>
    <cellStyle name="Percent 7 3 2 2 2" xfId="24819" xr:uid="{00000000-0005-0000-0000-0000C75D0000}"/>
    <cellStyle name="Percent 7 3 2 3" xfId="24818" xr:uid="{00000000-0005-0000-0000-0000C85D0000}"/>
    <cellStyle name="Percent 7 3 3" xfId="18779" xr:uid="{00000000-0005-0000-0000-0000C95D0000}"/>
    <cellStyle name="Percent 7 3 3 2" xfId="24820" xr:uid="{00000000-0005-0000-0000-0000CA5D0000}"/>
    <cellStyle name="Percent 7 3 4" xfId="24817" xr:uid="{00000000-0005-0000-0000-0000CB5D0000}"/>
    <cellStyle name="Percent 7 4" xfId="18780" xr:uid="{00000000-0005-0000-0000-0000CC5D0000}"/>
    <cellStyle name="Percent 7 4 2" xfId="18781" xr:uid="{00000000-0005-0000-0000-0000CD5D0000}"/>
    <cellStyle name="Percent 7 4 2 2" xfId="24822" xr:uid="{00000000-0005-0000-0000-0000CE5D0000}"/>
    <cellStyle name="Percent 7 4 3" xfId="24821" xr:uid="{00000000-0005-0000-0000-0000CF5D0000}"/>
    <cellStyle name="Percent 7 5" xfId="18782" xr:uid="{00000000-0005-0000-0000-0000D05D0000}"/>
    <cellStyle name="Percent 7 5 2" xfId="18783" xr:uid="{00000000-0005-0000-0000-0000D15D0000}"/>
    <cellStyle name="Percent 7 5 2 2" xfId="24824" xr:uid="{00000000-0005-0000-0000-0000D25D0000}"/>
    <cellStyle name="Percent 7 5 3" xfId="24823" xr:uid="{00000000-0005-0000-0000-0000D35D0000}"/>
    <cellStyle name="Percent 7 6" xfId="18784" xr:uid="{00000000-0005-0000-0000-0000D45D0000}"/>
    <cellStyle name="Percent 7 6 2" xfId="24825" xr:uid="{00000000-0005-0000-0000-0000D55D0000}"/>
    <cellStyle name="Percent 7 7" xfId="18785" xr:uid="{00000000-0005-0000-0000-0000D65D0000}"/>
    <cellStyle name="Percent 7 7 2" xfId="24826" xr:uid="{00000000-0005-0000-0000-0000D75D0000}"/>
    <cellStyle name="Percent 7 8" xfId="18786" xr:uid="{00000000-0005-0000-0000-0000D85D0000}"/>
    <cellStyle name="Percent 7 8 2" xfId="24827" xr:uid="{00000000-0005-0000-0000-0000D95D0000}"/>
    <cellStyle name="Percent 7 9" xfId="18787" xr:uid="{00000000-0005-0000-0000-0000DA5D0000}"/>
    <cellStyle name="Percent 7 9 2" xfId="24828" xr:uid="{00000000-0005-0000-0000-0000DB5D0000}"/>
    <cellStyle name="Percent 70" xfId="18788" xr:uid="{00000000-0005-0000-0000-0000DC5D0000}"/>
    <cellStyle name="Percent 70 2" xfId="18789" xr:uid="{00000000-0005-0000-0000-0000DD5D0000}"/>
    <cellStyle name="Percent 70 2 2" xfId="18790" xr:uid="{00000000-0005-0000-0000-0000DE5D0000}"/>
    <cellStyle name="Percent 70 2 2 2" xfId="24829" xr:uid="{00000000-0005-0000-0000-0000DF5D0000}"/>
    <cellStyle name="Percent 70 2 3" xfId="18791" xr:uid="{00000000-0005-0000-0000-0000E05D0000}"/>
    <cellStyle name="Percent 70 2 3 2" xfId="24830" xr:uid="{00000000-0005-0000-0000-0000E15D0000}"/>
    <cellStyle name="Percent 70 3" xfId="18792" xr:uid="{00000000-0005-0000-0000-0000E25D0000}"/>
    <cellStyle name="Percent 70 3 2" xfId="24831" xr:uid="{00000000-0005-0000-0000-0000E35D0000}"/>
    <cellStyle name="Percent 70 4" xfId="18793" xr:uid="{00000000-0005-0000-0000-0000E45D0000}"/>
    <cellStyle name="Percent 70 4 2" xfId="24832" xr:uid="{00000000-0005-0000-0000-0000E55D0000}"/>
    <cellStyle name="Percent 70 5" xfId="18794" xr:uid="{00000000-0005-0000-0000-0000E65D0000}"/>
    <cellStyle name="Percent 70 5 2" xfId="24833" xr:uid="{00000000-0005-0000-0000-0000E75D0000}"/>
    <cellStyle name="Percent 70 6" xfId="18795" xr:uid="{00000000-0005-0000-0000-0000E85D0000}"/>
    <cellStyle name="Percent 70 6 2" xfId="24834" xr:uid="{00000000-0005-0000-0000-0000E95D0000}"/>
    <cellStyle name="Percent 71" xfId="18796" xr:uid="{00000000-0005-0000-0000-0000EA5D0000}"/>
    <cellStyle name="Percent 71 2" xfId="18797" xr:uid="{00000000-0005-0000-0000-0000EB5D0000}"/>
    <cellStyle name="Percent 71 3" xfId="18798" xr:uid="{00000000-0005-0000-0000-0000EC5D0000}"/>
    <cellStyle name="Percent 71 3 2" xfId="24835" xr:uid="{00000000-0005-0000-0000-0000ED5D0000}"/>
    <cellStyle name="Percent 71 4" xfId="18799" xr:uid="{00000000-0005-0000-0000-0000EE5D0000}"/>
    <cellStyle name="Percent 71 4 2" xfId="24836" xr:uid="{00000000-0005-0000-0000-0000EF5D0000}"/>
    <cellStyle name="Percent 72" xfId="18800" xr:uid="{00000000-0005-0000-0000-0000F05D0000}"/>
    <cellStyle name="Percent 72 2" xfId="18801" xr:uid="{00000000-0005-0000-0000-0000F15D0000}"/>
    <cellStyle name="Percent 72 3" xfId="18802" xr:uid="{00000000-0005-0000-0000-0000F25D0000}"/>
    <cellStyle name="Percent 72 3 2" xfId="24837" xr:uid="{00000000-0005-0000-0000-0000F35D0000}"/>
    <cellStyle name="Percent 72 4" xfId="18803" xr:uid="{00000000-0005-0000-0000-0000F45D0000}"/>
    <cellStyle name="Percent 72 4 2" xfId="24838" xr:uid="{00000000-0005-0000-0000-0000F55D0000}"/>
    <cellStyle name="Percent 73" xfId="18804" xr:uid="{00000000-0005-0000-0000-0000F65D0000}"/>
    <cellStyle name="Percent 73 2" xfId="18805" xr:uid="{00000000-0005-0000-0000-0000F75D0000}"/>
    <cellStyle name="Percent 73 3" xfId="18806" xr:uid="{00000000-0005-0000-0000-0000F85D0000}"/>
    <cellStyle name="Percent 73 3 2" xfId="24839" xr:uid="{00000000-0005-0000-0000-0000F95D0000}"/>
    <cellStyle name="Percent 73 4" xfId="18807" xr:uid="{00000000-0005-0000-0000-0000FA5D0000}"/>
    <cellStyle name="Percent 73 4 2" xfId="24840" xr:uid="{00000000-0005-0000-0000-0000FB5D0000}"/>
    <cellStyle name="Percent 74" xfId="18808" xr:uid="{00000000-0005-0000-0000-0000FC5D0000}"/>
    <cellStyle name="Percent 74 2" xfId="18809" xr:uid="{00000000-0005-0000-0000-0000FD5D0000}"/>
    <cellStyle name="Percent 74 2 2" xfId="24841" xr:uid="{00000000-0005-0000-0000-0000FE5D0000}"/>
    <cellStyle name="Percent 74 3" xfId="18810" xr:uid="{00000000-0005-0000-0000-0000FF5D0000}"/>
    <cellStyle name="Percent 74 3 2" xfId="24842" xr:uid="{00000000-0005-0000-0000-0000005E0000}"/>
    <cellStyle name="Percent 75" xfId="18811" xr:uid="{00000000-0005-0000-0000-0000015E0000}"/>
    <cellStyle name="Percent 75 2" xfId="18812" xr:uid="{00000000-0005-0000-0000-0000025E0000}"/>
    <cellStyle name="Percent 75 2 2" xfId="24843" xr:uid="{00000000-0005-0000-0000-0000035E0000}"/>
    <cellStyle name="Percent 75 3" xfId="18813" xr:uid="{00000000-0005-0000-0000-0000045E0000}"/>
    <cellStyle name="Percent 75 3 2" xfId="24844" xr:uid="{00000000-0005-0000-0000-0000055E0000}"/>
    <cellStyle name="Percent 76" xfId="18814" xr:uid="{00000000-0005-0000-0000-0000065E0000}"/>
    <cellStyle name="Percent 76 2" xfId="18815" xr:uid="{00000000-0005-0000-0000-0000075E0000}"/>
    <cellStyle name="Percent 76 2 2" xfId="24845" xr:uid="{00000000-0005-0000-0000-0000085E0000}"/>
    <cellStyle name="Percent 76 3" xfId="18816" xr:uid="{00000000-0005-0000-0000-0000095E0000}"/>
    <cellStyle name="Percent 76 3 2" xfId="24846" xr:uid="{00000000-0005-0000-0000-00000A5E0000}"/>
    <cellStyle name="Percent 77" xfId="18817" xr:uid="{00000000-0005-0000-0000-00000B5E0000}"/>
    <cellStyle name="Percent 77 2" xfId="18818" xr:uid="{00000000-0005-0000-0000-00000C5E0000}"/>
    <cellStyle name="Percent 77 2 2" xfId="24847" xr:uid="{00000000-0005-0000-0000-00000D5E0000}"/>
    <cellStyle name="Percent 77 3" xfId="18819" xr:uid="{00000000-0005-0000-0000-00000E5E0000}"/>
    <cellStyle name="Percent 77 3 2" xfId="24848" xr:uid="{00000000-0005-0000-0000-00000F5E0000}"/>
    <cellStyle name="Percent 78" xfId="18820" xr:uid="{00000000-0005-0000-0000-0000105E0000}"/>
    <cellStyle name="Percent 78 2" xfId="18821" xr:uid="{00000000-0005-0000-0000-0000115E0000}"/>
    <cellStyle name="Percent 78 2 2" xfId="24849" xr:uid="{00000000-0005-0000-0000-0000125E0000}"/>
    <cellStyle name="Percent 78 3" xfId="18822" xr:uid="{00000000-0005-0000-0000-0000135E0000}"/>
    <cellStyle name="Percent 78 3 2" xfId="24850" xr:uid="{00000000-0005-0000-0000-0000145E0000}"/>
    <cellStyle name="Percent 79" xfId="18823" xr:uid="{00000000-0005-0000-0000-0000155E0000}"/>
    <cellStyle name="Percent 79 2" xfId="18824" xr:uid="{00000000-0005-0000-0000-0000165E0000}"/>
    <cellStyle name="Percent 79 2 2" xfId="24851" xr:uid="{00000000-0005-0000-0000-0000175E0000}"/>
    <cellStyle name="Percent 79 3" xfId="18825" xr:uid="{00000000-0005-0000-0000-0000185E0000}"/>
    <cellStyle name="Percent 79 3 2" xfId="24852" xr:uid="{00000000-0005-0000-0000-0000195E0000}"/>
    <cellStyle name="Percent 8" xfId="18826" xr:uid="{00000000-0005-0000-0000-00001A5E0000}"/>
    <cellStyle name="Percent 8 10" xfId="18827" xr:uid="{00000000-0005-0000-0000-00001B5E0000}"/>
    <cellStyle name="Percent 8 10 2" xfId="24853" xr:uid="{00000000-0005-0000-0000-00001C5E0000}"/>
    <cellStyle name="Percent 8 2" xfId="18828" xr:uid="{00000000-0005-0000-0000-00001D5E0000}"/>
    <cellStyle name="Percent 8 2 2" xfId="18829" xr:uid="{00000000-0005-0000-0000-00001E5E0000}"/>
    <cellStyle name="Percent 8 2 2 2" xfId="18830" xr:uid="{00000000-0005-0000-0000-00001F5E0000}"/>
    <cellStyle name="Percent 8 2 2 2 2" xfId="24856" xr:uid="{00000000-0005-0000-0000-0000205E0000}"/>
    <cellStyle name="Percent 8 2 2 3" xfId="18831" xr:uid="{00000000-0005-0000-0000-0000215E0000}"/>
    <cellStyle name="Percent 8 2 2 3 2" xfId="24857" xr:uid="{00000000-0005-0000-0000-0000225E0000}"/>
    <cellStyle name="Percent 8 2 2 4" xfId="24855" xr:uid="{00000000-0005-0000-0000-0000235E0000}"/>
    <cellStyle name="Percent 8 2 3" xfId="18832" xr:uid="{00000000-0005-0000-0000-0000245E0000}"/>
    <cellStyle name="Percent 8 2 3 2" xfId="24858" xr:uid="{00000000-0005-0000-0000-0000255E0000}"/>
    <cellStyle name="Percent 8 2 4" xfId="18833" xr:uid="{00000000-0005-0000-0000-0000265E0000}"/>
    <cellStyle name="Percent 8 2 4 2" xfId="24859" xr:uid="{00000000-0005-0000-0000-0000275E0000}"/>
    <cellStyle name="Percent 8 2 5" xfId="24854" xr:uid="{00000000-0005-0000-0000-0000285E0000}"/>
    <cellStyle name="Percent 8 3" xfId="18834" xr:uid="{00000000-0005-0000-0000-0000295E0000}"/>
    <cellStyle name="Percent 8 3 2" xfId="18835" xr:uid="{00000000-0005-0000-0000-00002A5E0000}"/>
    <cellStyle name="Percent 8 3 2 2" xfId="18836" xr:uid="{00000000-0005-0000-0000-00002B5E0000}"/>
    <cellStyle name="Percent 8 3 2 2 2" xfId="24862" xr:uid="{00000000-0005-0000-0000-00002C5E0000}"/>
    <cellStyle name="Percent 8 3 2 3" xfId="24861" xr:uid="{00000000-0005-0000-0000-00002D5E0000}"/>
    <cellStyle name="Percent 8 3 3" xfId="18837" xr:uid="{00000000-0005-0000-0000-00002E5E0000}"/>
    <cellStyle name="Percent 8 3 3 2" xfId="24863" xr:uid="{00000000-0005-0000-0000-00002F5E0000}"/>
    <cellStyle name="Percent 8 3 4" xfId="24860" xr:uid="{00000000-0005-0000-0000-0000305E0000}"/>
    <cellStyle name="Percent 8 4" xfId="18838" xr:uid="{00000000-0005-0000-0000-0000315E0000}"/>
    <cellStyle name="Percent 8 4 2" xfId="18839" xr:uid="{00000000-0005-0000-0000-0000325E0000}"/>
    <cellStyle name="Percent 8 4 2 2" xfId="24865" xr:uid="{00000000-0005-0000-0000-0000335E0000}"/>
    <cellStyle name="Percent 8 4 3" xfId="24864" xr:uid="{00000000-0005-0000-0000-0000345E0000}"/>
    <cellStyle name="Percent 8 5" xfId="18840" xr:uid="{00000000-0005-0000-0000-0000355E0000}"/>
    <cellStyle name="Percent 8 5 2" xfId="18841" xr:uid="{00000000-0005-0000-0000-0000365E0000}"/>
    <cellStyle name="Percent 8 5 2 2" xfId="24867" xr:uid="{00000000-0005-0000-0000-0000375E0000}"/>
    <cellStyle name="Percent 8 5 3" xfId="24866" xr:uid="{00000000-0005-0000-0000-0000385E0000}"/>
    <cellStyle name="Percent 8 6" xfId="18842" xr:uid="{00000000-0005-0000-0000-0000395E0000}"/>
    <cellStyle name="Percent 8 6 2" xfId="24868" xr:uid="{00000000-0005-0000-0000-00003A5E0000}"/>
    <cellStyle name="Percent 8 7" xfId="18843" xr:uid="{00000000-0005-0000-0000-00003B5E0000}"/>
    <cellStyle name="Percent 8 7 2" xfId="24869" xr:uid="{00000000-0005-0000-0000-00003C5E0000}"/>
    <cellStyle name="Percent 8 8" xfId="18844" xr:uid="{00000000-0005-0000-0000-00003D5E0000}"/>
    <cellStyle name="Percent 8 8 2" xfId="24870" xr:uid="{00000000-0005-0000-0000-00003E5E0000}"/>
    <cellStyle name="Percent 8 9" xfId="18845" xr:uid="{00000000-0005-0000-0000-00003F5E0000}"/>
    <cellStyle name="Percent 8 9 2" xfId="24871" xr:uid="{00000000-0005-0000-0000-0000405E0000}"/>
    <cellStyle name="Percent 80" xfId="18846" xr:uid="{00000000-0005-0000-0000-0000415E0000}"/>
    <cellStyle name="Percent 80 2" xfId="18847" xr:uid="{00000000-0005-0000-0000-0000425E0000}"/>
    <cellStyle name="Percent 80 2 2" xfId="24872" xr:uid="{00000000-0005-0000-0000-0000435E0000}"/>
    <cellStyle name="Percent 80 3" xfId="18848" xr:uid="{00000000-0005-0000-0000-0000445E0000}"/>
    <cellStyle name="Percent 80 3 2" xfId="24873" xr:uid="{00000000-0005-0000-0000-0000455E0000}"/>
    <cellStyle name="Percent 81" xfId="18849" xr:uid="{00000000-0005-0000-0000-0000465E0000}"/>
    <cellStyle name="Percent 81 2" xfId="18850" xr:uid="{00000000-0005-0000-0000-0000475E0000}"/>
    <cellStyle name="Percent 81 2 2" xfId="24874" xr:uid="{00000000-0005-0000-0000-0000485E0000}"/>
    <cellStyle name="Percent 81 3" xfId="18851" xr:uid="{00000000-0005-0000-0000-0000495E0000}"/>
    <cellStyle name="Percent 81 3 2" xfId="24875" xr:uid="{00000000-0005-0000-0000-00004A5E0000}"/>
    <cellStyle name="Percent 82" xfId="18852" xr:uid="{00000000-0005-0000-0000-00004B5E0000}"/>
    <cellStyle name="Percent 82 2" xfId="18853" xr:uid="{00000000-0005-0000-0000-00004C5E0000}"/>
    <cellStyle name="Percent 82 2 2" xfId="24876" xr:uid="{00000000-0005-0000-0000-00004D5E0000}"/>
    <cellStyle name="Percent 82 3" xfId="18854" xr:uid="{00000000-0005-0000-0000-00004E5E0000}"/>
    <cellStyle name="Percent 82 3 2" xfId="24877" xr:uid="{00000000-0005-0000-0000-00004F5E0000}"/>
    <cellStyle name="Percent 83" xfId="18855" xr:uid="{00000000-0005-0000-0000-0000505E0000}"/>
    <cellStyle name="Percent 83 2" xfId="18856" xr:uid="{00000000-0005-0000-0000-0000515E0000}"/>
    <cellStyle name="Percent 83 2 2" xfId="24878" xr:uid="{00000000-0005-0000-0000-0000525E0000}"/>
    <cellStyle name="Percent 83 3" xfId="18857" xr:uid="{00000000-0005-0000-0000-0000535E0000}"/>
    <cellStyle name="Percent 83 3 2" xfId="24879" xr:uid="{00000000-0005-0000-0000-0000545E0000}"/>
    <cellStyle name="Percent 84" xfId="18858" xr:uid="{00000000-0005-0000-0000-0000555E0000}"/>
    <cellStyle name="Percent 84 2" xfId="18859" xr:uid="{00000000-0005-0000-0000-0000565E0000}"/>
    <cellStyle name="Percent 84 2 2" xfId="24880" xr:uid="{00000000-0005-0000-0000-0000575E0000}"/>
    <cellStyle name="Percent 84 3" xfId="18860" xr:uid="{00000000-0005-0000-0000-0000585E0000}"/>
    <cellStyle name="Percent 84 3 2" xfId="24881" xr:uid="{00000000-0005-0000-0000-0000595E0000}"/>
    <cellStyle name="Percent 85" xfId="18861" xr:uid="{00000000-0005-0000-0000-00005A5E0000}"/>
    <cellStyle name="Percent 85 2" xfId="18862" xr:uid="{00000000-0005-0000-0000-00005B5E0000}"/>
    <cellStyle name="Percent 85 2 2" xfId="24882" xr:uid="{00000000-0005-0000-0000-00005C5E0000}"/>
    <cellStyle name="Percent 85 3" xfId="18863" xr:uid="{00000000-0005-0000-0000-00005D5E0000}"/>
    <cellStyle name="Percent 85 3 2" xfId="24883" xr:uid="{00000000-0005-0000-0000-00005E5E0000}"/>
    <cellStyle name="Percent 86" xfId="18864" xr:uid="{00000000-0005-0000-0000-00005F5E0000}"/>
    <cellStyle name="Percent 86 2" xfId="18865" xr:uid="{00000000-0005-0000-0000-0000605E0000}"/>
    <cellStyle name="Percent 86 2 2" xfId="24884" xr:uid="{00000000-0005-0000-0000-0000615E0000}"/>
    <cellStyle name="Percent 86 3" xfId="18866" xr:uid="{00000000-0005-0000-0000-0000625E0000}"/>
    <cellStyle name="Percent 86 3 2" xfId="24885" xr:uid="{00000000-0005-0000-0000-0000635E0000}"/>
    <cellStyle name="Percent 87" xfId="18867" xr:uid="{00000000-0005-0000-0000-0000645E0000}"/>
    <cellStyle name="Percent 87 2" xfId="18868" xr:uid="{00000000-0005-0000-0000-0000655E0000}"/>
    <cellStyle name="Percent 87 2 2" xfId="24886" xr:uid="{00000000-0005-0000-0000-0000665E0000}"/>
    <cellStyle name="Percent 87 3" xfId="18869" xr:uid="{00000000-0005-0000-0000-0000675E0000}"/>
    <cellStyle name="Percent 87 3 2" xfId="24887" xr:uid="{00000000-0005-0000-0000-0000685E0000}"/>
    <cellStyle name="Percent 88" xfId="18870" xr:uid="{00000000-0005-0000-0000-0000695E0000}"/>
    <cellStyle name="Percent 88 2" xfId="18871" xr:uid="{00000000-0005-0000-0000-00006A5E0000}"/>
    <cellStyle name="Percent 88 2 2" xfId="24888" xr:uid="{00000000-0005-0000-0000-00006B5E0000}"/>
    <cellStyle name="Percent 88 3" xfId="18872" xr:uid="{00000000-0005-0000-0000-00006C5E0000}"/>
    <cellStyle name="Percent 88 3 2" xfId="24889" xr:uid="{00000000-0005-0000-0000-00006D5E0000}"/>
    <cellStyle name="Percent 89" xfId="18873" xr:uid="{00000000-0005-0000-0000-00006E5E0000}"/>
    <cellStyle name="Percent 89 2" xfId="18874" xr:uid="{00000000-0005-0000-0000-00006F5E0000}"/>
    <cellStyle name="Percent 89 2 2" xfId="24890" xr:uid="{00000000-0005-0000-0000-0000705E0000}"/>
    <cellStyle name="Percent 89 3" xfId="18875" xr:uid="{00000000-0005-0000-0000-0000715E0000}"/>
    <cellStyle name="Percent 89 3 2" xfId="24891" xr:uid="{00000000-0005-0000-0000-0000725E0000}"/>
    <cellStyle name="Percent 9" xfId="18876" xr:uid="{00000000-0005-0000-0000-0000735E0000}"/>
    <cellStyle name="Percent 9 2" xfId="18877" xr:uid="{00000000-0005-0000-0000-0000745E0000}"/>
    <cellStyle name="Percent 9 2 2" xfId="18878" xr:uid="{00000000-0005-0000-0000-0000755E0000}"/>
    <cellStyle name="Percent 9 2 2 2" xfId="18879" xr:uid="{00000000-0005-0000-0000-0000765E0000}"/>
    <cellStyle name="Percent 9 2 2 2 2" xfId="24894" xr:uid="{00000000-0005-0000-0000-0000775E0000}"/>
    <cellStyle name="Percent 9 2 2 3" xfId="24893" xr:uid="{00000000-0005-0000-0000-0000785E0000}"/>
    <cellStyle name="Percent 9 2 3" xfId="18880" xr:uid="{00000000-0005-0000-0000-0000795E0000}"/>
    <cellStyle name="Percent 9 2 3 2" xfId="24895" xr:uid="{00000000-0005-0000-0000-00007A5E0000}"/>
    <cellStyle name="Percent 9 2 4" xfId="18881" xr:uid="{00000000-0005-0000-0000-00007B5E0000}"/>
    <cellStyle name="Percent 9 2 4 2" xfId="24896" xr:uid="{00000000-0005-0000-0000-00007C5E0000}"/>
    <cellStyle name="Percent 9 2 5" xfId="24892" xr:uid="{00000000-0005-0000-0000-00007D5E0000}"/>
    <cellStyle name="Percent 9 3" xfId="18882" xr:uid="{00000000-0005-0000-0000-00007E5E0000}"/>
    <cellStyle name="Percent 9 3 2" xfId="18883" xr:uid="{00000000-0005-0000-0000-00007F5E0000}"/>
    <cellStyle name="Percent 9 3 2 2" xfId="24898" xr:uid="{00000000-0005-0000-0000-0000805E0000}"/>
    <cellStyle name="Percent 9 3 3" xfId="18884" xr:uid="{00000000-0005-0000-0000-0000815E0000}"/>
    <cellStyle name="Percent 9 3 3 2" xfId="24899" xr:uid="{00000000-0005-0000-0000-0000825E0000}"/>
    <cellStyle name="Percent 9 3 4" xfId="24897" xr:uid="{00000000-0005-0000-0000-0000835E0000}"/>
    <cellStyle name="Percent 9 4" xfId="18885" xr:uid="{00000000-0005-0000-0000-0000845E0000}"/>
    <cellStyle name="Percent 9 4 2" xfId="24900" xr:uid="{00000000-0005-0000-0000-0000855E0000}"/>
    <cellStyle name="Percent 9 5" xfId="18886" xr:uid="{00000000-0005-0000-0000-0000865E0000}"/>
    <cellStyle name="Percent 9 5 2" xfId="24901" xr:uid="{00000000-0005-0000-0000-0000875E0000}"/>
    <cellStyle name="Percent 9 6" xfId="18887" xr:uid="{00000000-0005-0000-0000-0000885E0000}"/>
    <cellStyle name="Percent 9 6 2" xfId="24902" xr:uid="{00000000-0005-0000-0000-0000895E0000}"/>
    <cellStyle name="Percent 9 7" xfId="18888" xr:uid="{00000000-0005-0000-0000-00008A5E0000}"/>
    <cellStyle name="Percent 9 7 2" xfId="24903" xr:uid="{00000000-0005-0000-0000-00008B5E0000}"/>
    <cellStyle name="Percent 9 8" xfId="18889" xr:uid="{00000000-0005-0000-0000-00008C5E0000}"/>
    <cellStyle name="Percent 9 8 2" xfId="24904" xr:uid="{00000000-0005-0000-0000-00008D5E0000}"/>
    <cellStyle name="Percent 90" xfId="18890" xr:uid="{00000000-0005-0000-0000-00008E5E0000}"/>
    <cellStyle name="Percent 90 2" xfId="18891" xr:uid="{00000000-0005-0000-0000-00008F5E0000}"/>
    <cellStyle name="Percent 90 2 2" xfId="24905" xr:uid="{00000000-0005-0000-0000-0000905E0000}"/>
    <cellStyle name="Percent 90 3" xfId="18892" xr:uid="{00000000-0005-0000-0000-0000915E0000}"/>
    <cellStyle name="Percent 90 3 2" xfId="24906" xr:uid="{00000000-0005-0000-0000-0000925E0000}"/>
    <cellStyle name="Percent 91" xfId="18893" xr:uid="{00000000-0005-0000-0000-0000935E0000}"/>
    <cellStyle name="Percent 91 2" xfId="24907" xr:uid="{00000000-0005-0000-0000-0000945E0000}"/>
    <cellStyle name="Percent 92" xfId="18894" xr:uid="{00000000-0005-0000-0000-0000955E0000}"/>
    <cellStyle name="Percent 92 2" xfId="24908" xr:uid="{00000000-0005-0000-0000-0000965E0000}"/>
    <cellStyle name="Percent 93" xfId="18895" xr:uid="{00000000-0005-0000-0000-0000975E0000}"/>
    <cellStyle name="Percent 93 2" xfId="24909" xr:uid="{00000000-0005-0000-0000-0000985E0000}"/>
    <cellStyle name="Percent 94" xfId="18896" xr:uid="{00000000-0005-0000-0000-0000995E0000}"/>
    <cellStyle name="Percent 94 2" xfId="24910" xr:uid="{00000000-0005-0000-0000-00009A5E0000}"/>
    <cellStyle name="Percent 95" xfId="18897" xr:uid="{00000000-0005-0000-0000-00009B5E0000}"/>
    <cellStyle name="Percent 95 2" xfId="24911" xr:uid="{00000000-0005-0000-0000-00009C5E0000}"/>
    <cellStyle name="Percent 96" xfId="18898" xr:uid="{00000000-0005-0000-0000-00009D5E0000}"/>
    <cellStyle name="Percent 96 2" xfId="24912" xr:uid="{00000000-0005-0000-0000-00009E5E0000}"/>
    <cellStyle name="Percent 97" xfId="18899" xr:uid="{00000000-0005-0000-0000-00009F5E0000}"/>
    <cellStyle name="Percent 97 2" xfId="24913" xr:uid="{00000000-0005-0000-0000-0000A05E0000}"/>
    <cellStyle name="Percent 98" xfId="18900" xr:uid="{00000000-0005-0000-0000-0000A15E0000}"/>
    <cellStyle name="Percent 98 2" xfId="24914" xr:uid="{00000000-0005-0000-0000-0000A25E0000}"/>
    <cellStyle name="Percent 99" xfId="18901" xr:uid="{00000000-0005-0000-0000-0000A35E0000}"/>
    <cellStyle name="Percent 99 2" xfId="24915" xr:uid="{00000000-0005-0000-0000-0000A45E0000}"/>
    <cellStyle name="Pink" xfId="18902" xr:uid="{00000000-0005-0000-0000-0000A55E0000}"/>
    <cellStyle name="pricedatabold" xfId="18903" xr:uid="{00000000-0005-0000-0000-0000A65E0000}"/>
    <cellStyle name="pricedatabold 2" xfId="24916" xr:uid="{00000000-0005-0000-0000-0000A75E0000}"/>
    <cellStyle name="pricedatanorm" xfId="18904" xr:uid="{00000000-0005-0000-0000-0000A85E0000}"/>
    <cellStyle name="pricedatanorm 2" xfId="24917" xr:uid="{00000000-0005-0000-0000-0000A95E0000}"/>
    <cellStyle name="PSChar" xfId="18905" xr:uid="{00000000-0005-0000-0000-0000AA5E0000}"/>
    <cellStyle name="PSChar 2" xfId="18906" xr:uid="{00000000-0005-0000-0000-0000AB5E0000}"/>
    <cellStyle name="PSChar 2 2" xfId="24919" xr:uid="{00000000-0005-0000-0000-0000AC5E0000}"/>
    <cellStyle name="PSChar 3" xfId="24918" xr:uid="{00000000-0005-0000-0000-0000AD5E0000}"/>
    <cellStyle name="PSDate" xfId="18907" xr:uid="{00000000-0005-0000-0000-0000AE5E0000}"/>
    <cellStyle name="PSDate 2" xfId="18908" xr:uid="{00000000-0005-0000-0000-0000AF5E0000}"/>
    <cellStyle name="PSDate 2 2" xfId="24921" xr:uid="{00000000-0005-0000-0000-0000B05E0000}"/>
    <cellStyle name="PSDate 3" xfId="24920" xr:uid="{00000000-0005-0000-0000-0000B15E0000}"/>
    <cellStyle name="PSDec" xfId="18909" xr:uid="{00000000-0005-0000-0000-0000B25E0000}"/>
    <cellStyle name="PSDec 2" xfId="18910" xr:uid="{00000000-0005-0000-0000-0000B35E0000}"/>
    <cellStyle name="PSDec 2 2" xfId="24923" xr:uid="{00000000-0005-0000-0000-0000B45E0000}"/>
    <cellStyle name="PSDec 3" xfId="24922" xr:uid="{00000000-0005-0000-0000-0000B55E0000}"/>
    <cellStyle name="PSHeading" xfId="18911" xr:uid="{00000000-0005-0000-0000-0000B65E0000}"/>
    <cellStyle name="PSHeading 2" xfId="18912" xr:uid="{00000000-0005-0000-0000-0000B75E0000}"/>
    <cellStyle name="PSHeading 2 2" xfId="24925" xr:uid="{00000000-0005-0000-0000-0000B85E0000}"/>
    <cellStyle name="PSHeading 3" xfId="24924" xr:uid="{00000000-0005-0000-0000-0000B95E0000}"/>
    <cellStyle name="PSInt" xfId="18913" xr:uid="{00000000-0005-0000-0000-0000BA5E0000}"/>
    <cellStyle name="PSInt 2" xfId="18914" xr:uid="{00000000-0005-0000-0000-0000BB5E0000}"/>
    <cellStyle name="PSInt 2 2" xfId="24927" xr:uid="{00000000-0005-0000-0000-0000BC5E0000}"/>
    <cellStyle name="PSInt 3" xfId="24926" xr:uid="{00000000-0005-0000-0000-0000BD5E0000}"/>
    <cellStyle name="PSSpacer" xfId="18915" xr:uid="{00000000-0005-0000-0000-0000BE5E0000}"/>
    <cellStyle name="PSSpacer 2" xfId="18916" xr:uid="{00000000-0005-0000-0000-0000BF5E0000}"/>
    <cellStyle name="PSSpacer 2 2" xfId="24929" xr:uid="{00000000-0005-0000-0000-0000C05E0000}"/>
    <cellStyle name="PSSpacer 3" xfId="24928" xr:uid="{00000000-0005-0000-0000-0000C15E0000}"/>
    <cellStyle name="Punctuated 0." xfId="18917" xr:uid="{00000000-0005-0000-0000-0000C25E0000}"/>
    <cellStyle name="Punctuated 0. 2" xfId="24930" xr:uid="{00000000-0005-0000-0000-0000C35E0000}"/>
    <cellStyle name="Punctuated 0.00" xfId="18918" xr:uid="{00000000-0005-0000-0000-0000C45E0000}"/>
    <cellStyle name="Punctuated 0.00 2" xfId="24931" xr:uid="{00000000-0005-0000-0000-0000C55E0000}"/>
    <cellStyle name="Read-Only" xfId="18919" xr:uid="{00000000-0005-0000-0000-0000C65E0000}"/>
    <cellStyle name="Read-Only (bottom table)" xfId="18920" xr:uid="{00000000-0005-0000-0000-0000C75E0000}"/>
    <cellStyle name="Read-Only (bottom table) 2" xfId="24933" xr:uid="{00000000-0005-0000-0000-0000C85E0000}"/>
    <cellStyle name="Read-Only (calc)" xfId="18921" xr:uid="{00000000-0005-0000-0000-0000C95E0000}"/>
    <cellStyle name="Read-Only (calc) 2" xfId="24934" xr:uid="{00000000-0005-0000-0000-0000CA5E0000}"/>
    <cellStyle name="Read-Only (calc, left)" xfId="18922" xr:uid="{00000000-0005-0000-0000-0000CB5E0000}"/>
    <cellStyle name="Read-Only (calc, left) 2" xfId="24935" xr:uid="{00000000-0005-0000-0000-0000CC5E0000}"/>
    <cellStyle name="Read-Only (calc, no border)" xfId="18923" xr:uid="{00000000-0005-0000-0000-0000CD5E0000}"/>
    <cellStyle name="Read-Only (calc, no border) 2" xfId="24936" xr:uid="{00000000-0005-0000-0000-0000CE5E0000}"/>
    <cellStyle name="Read-Only (header)" xfId="18924" xr:uid="{00000000-0005-0000-0000-0000CF5E0000}"/>
    <cellStyle name="Read-Only (header) 2" xfId="24937" xr:uid="{00000000-0005-0000-0000-0000D05E0000}"/>
    <cellStyle name="Read-Only (header, center)" xfId="18925" xr:uid="{00000000-0005-0000-0000-0000D15E0000}"/>
    <cellStyle name="Read-Only (header, center) 2" xfId="24938" xr:uid="{00000000-0005-0000-0000-0000D25E0000}"/>
    <cellStyle name="Read-Only (header, left)" xfId="18926" xr:uid="{00000000-0005-0000-0000-0000D35E0000}"/>
    <cellStyle name="Read-Only (header, left) 2" xfId="24939" xr:uid="{00000000-0005-0000-0000-0000D45E0000}"/>
    <cellStyle name="Read-Only (header, no border)" xfId="18927" xr:uid="{00000000-0005-0000-0000-0000D55E0000}"/>
    <cellStyle name="Read-Only (header, no border) 2" xfId="24940" xr:uid="{00000000-0005-0000-0000-0000D65E0000}"/>
    <cellStyle name="Read-Only (header, no border, left)" xfId="18928" xr:uid="{00000000-0005-0000-0000-0000D75E0000}"/>
    <cellStyle name="Read-Only (header, no border, left) 2" xfId="24941" xr:uid="{00000000-0005-0000-0000-0000D85E0000}"/>
    <cellStyle name="Read-Only (left)" xfId="18929" xr:uid="{00000000-0005-0000-0000-0000D95E0000}"/>
    <cellStyle name="Read-Only (left) 2" xfId="24942" xr:uid="{00000000-0005-0000-0000-0000DA5E0000}"/>
    <cellStyle name="Read-Only (no border)" xfId="18930" xr:uid="{00000000-0005-0000-0000-0000DB5E0000}"/>
    <cellStyle name="Read-Only (no border) 2" xfId="24943" xr:uid="{00000000-0005-0000-0000-0000DC5E0000}"/>
    <cellStyle name="Read-Only (no border,vcenter)" xfId="18931" xr:uid="{00000000-0005-0000-0000-0000DD5E0000}"/>
    <cellStyle name="Read-Only (no border,vcenter) 2" xfId="24944" xr:uid="{00000000-0005-0000-0000-0000DE5E0000}"/>
    <cellStyle name="Read-Only (noalign)" xfId="18932" xr:uid="{00000000-0005-0000-0000-0000DF5E0000}"/>
    <cellStyle name="Read-Only (noalign) 2" xfId="24945" xr:uid="{00000000-0005-0000-0000-0000E05E0000}"/>
    <cellStyle name="Read-Only 2" xfId="24932" xr:uid="{00000000-0005-0000-0000-0000E15E0000}"/>
    <cellStyle name="Read-Only 3" xfId="25571" xr:uid="{00000000-0005-0000-0000-0000E25E0000}"/>
    <cellStyle name="Read-Only 4" xfId="23981" xr:uid="{00000000-0005-0000-0000-0000E35E0000}"/>
    <cellStyle name="Read-Only lrg" xfId="18933" xr:uid="{00000000-0005-0000-0000-0000E45E0000}"/>
    <cellStyle name="Read-Only lrg 2" xfId="24946" xr:uid="{00000000-0005-0000-0000-0000E55E0000}"/>
    <cellStyle name="Red" xfId="18934" xr:uid="{00000000-0005-0000-0000-0000E65E0000}"/>
    <cellStyle name="Remote" xfId="18935" xr:uid="{00000000-0005-0000-0000-0000E75E0000}"/>
    <cellStyle name="Remote 2" xfId="18936" xr:uid="{00000000-0005-0000-0000-0000E85E0000}"/>
    <cellStyle name="Remote 2 2" xfId="24947" xr:uid="{00000000-0005-0000-0000-0000E95E0000}"/>
    <cellStyle name="Remote 3" xfId="18937" xr:uid="{00000000-0005-0000-0000-0000EA5E0000}"/>
    <cellStyle name="Remote 3 2" xfId="24948" xr:uid="{00000000-0005-0000-0000-0000EB5E0000}"/>
    <cellStyle name="Revenue" xfId="18938" xr:uid="{00000000-0005-0000-0000-0000EC5E0000}"/>
    <cellStyle name="Revenue 2" xfId="18939" xr:uid="{00000000-0005-0000-0000-0000ED5E0000}"/>
    <cellStyle name="Revenue 2 2" xfId="24949" xr:uid="{00000000-0005-0000-0000-0000EE5E0000}"/>
    <cellStyle name="Revenue 3" xfId="18940" xr:uid="{00000000-0005-0000-0000-0000EF5E0000}"/>
    <cellStyle name="Revenue 3 2" xfId="24950" xr:uid="{00000000-0005-0000-0000-0000F05E0000}"/>
    <cellStyle name="RevList" xfId="18941" xr:uid="{00000000-0005-0000-0000-0000F15E0000}"/>
    <cellStyle name="RevList 2" xfId="18942" xr:uid="{00000000-0005-0000-0000-0000F25E0000}"/>
    <cellStyle name="RevList 2 2" xfId="24951" xr:uid="{00000000-0005-0000-0000-0000F35E0000}"/>
    <cellStyle name="RevList 3" xfId="18943" xr:uid="{00000000-0005-0000-0000-0000F45E0000}"/>
    <cellStyle name="RevList 3 2" xfId="24952" xr:uid="{00000000-0005-0000-0000-0000F55E0000}"/>
    <cellStyle name="RMB" xfId="18944" xr:uid="{00000000-0005-0000-0000-0000F65E0000}"/>
    <cellStyle name="Rmb [0]" xfId="18945" xr:uid="{00000000-0005-0000-0000-0000F75E0000}"/>
    <cellStyle name="RMB 0.00" xfId="18946" xr:uid="{00000000-0005-0000-0000-0000F85E0000}"/>
    <cellStyle name="SAPBEXstdData" xfId="18947" xr:uid="{00000000-0005-0000-0000-0000F95E0000}"/>
    <cellStyle name="SAPBEXstdData 2" xfId="18948" xr:uid="{00000000-0005-0000-0000-0000FA5E0000}"/>
    <cellStyle name="SAPBEXstdData 3" xfId="24953" xr:uid="{00000000-0005-0000-0000-0000FB5E0000}"/>
    <cellStyle name="Sheet Title" xfId="18949" xr:uid="{00000000-0005-0000-0000-0000FC5E0000}"/>
    <cellStyle name="Sheet Title 2" xfId="24954" xr:uid="{00000000-0005-0000-0000-0000FD5E0000}"/>
    <cellStyle name="small" xfId="18950" xr:uid="{00000000-0005-0000-0000-0000FE5E0000}"/>
    <cellStyle name="small 2" xfId="18951" xr:uid="{00000000-0005-0000-0000-0000FF5E0000}"/>
    <cellStyle name="small 3" xfId="24955" xr:uid="{00000000-0005-0000-0000-0000005F0000}"/>
    <cellStyle name="SpacerLastRO" xfId="18952" xr:uid="{00000000-0005-0000-0000-0000015F0000}"/>
    <cellStyle name="SpacerLastRO 2" xfId="18953" xr:uid="{00000000-0005-0000-0000-0000025F0000}"/>
    <cellStyle name="SpacerLastRO 2 2" xfId="24957" xr:uid="{00000000-0005-0000-0000-0000035F0000}"/>
    <cellStyle name="SpacerLastRO 3" xfId="18954" xr:uid="{00000000-0005-0000-0000-0000045F0000}"/>
    <cellStyle name="SpacerLastRO 3 2" xfId="24958" xr:uid="{00000000-0005-0000-0000-0000055F0000}"/>
    <cellStyle name="SpacerLastRO 4" xfId="18955" xr:uid="{00000000-0005-0000-0000-0000065F0000}"/>
    <cellStyle name="SpacerLastRO 4 2" xfId="24959" xr:uid="{00000000-0005-0000-0000-0000075F0000}"/>
    <cellStyle name="SpacerLastRO 5" xfId="24956" xr:uid="{00000000-0005-0000-0000-0000085F0000}"/>
    <cellStyle name="SpacerRO" xfId="18956" xr:uid="{00000000-0005-0000-0000-0000095F0000}"/>
    <cellStyle name="SpacerRO 2" xfId="18957" xr:uid="{00000000-0005-0000-0000-00000A5F0000}"/>
    <cellStyle name="SpacerRO 2 2" xfId="24961" xr:uid="{00000000-0005-0000-0000-00000B5F0000}"/>
    <cellStyle name="SpacerRO 3" xfId="18958" xr:uid="{00000000-0005-0000-0000-00000C5F0000}"/>
    <cellStyle name="SpacerRO 3 2" xfId="18959" xr:uid="{00000000-0005-0000-0000-00000D5F0000}"/>
    <cellStyle name="SpacerRO 3 2 2" xfId="24963" xr:uid="{00000000-0005-0000-0000-00000E5F0000}"/>
    <cellStyle name="SpacerRO 3 3" xfId="24962" xr:uid="{00000000-0005-0000-0000-00000F5F0000}"/>
    <cellStyle name="SpacerRO 4" xfId="18960" xr:uid="{00000000-0005-0000-0000-0000105F0000}"/>
    <cellStyle name="SpacerRO 4 2" xfId="18961" xr:uid="{00000000-0005-0000-0000-0000115F0000}"/>
    <cellStyle name="SpacerRO 4 2 2" xfId="24965" xr:uid="{00000000-0005-0000-0000-0000125F0000}"/>
    <cellStyle name="SpacerRO 4 3" xfId="24964" xr:uid="{00000000-0005-0000-0000-0000135F0000}"/>
    <cellStyle name="SpacerRO 5" xfId="18962" xr:uid="{00000000-0005-0000-0000-0000145F0000}"/>
    <cellStyle name="SpacerRO 5 2" xfId="18963" xr:uid="{00000000-0005-0000-0000-0000155F0000}"/>
    <cellStyle name="SpacerRO 5 2 2" xfId="24967" xr:uid="{00000000-0005-0000-0000-0000165F0000}"/>
    <cellStyle name="SpacerRO 5 3" xfId="24966" xr:uid="{00000000-0005-0000-0000-0000175F0000}"/>
    <cellStyle name="SpacerRO 6" xfId="24960" xr:uid="{00000000-0005-0000-0000-0000185F0000}"/>
    <cellStyle name="Spaceryesterday" xfId="18964" xr:uid="{00000000-0005-0000-0000-0000195F0000}"/>
    <cellStyle name="Spaceryesterday 2" xfId="24968" xr:uid="{00000000-0005-0000-0000-00001A5F0000}"/>
    <cellStyle name="SpaceryesterdayLast" xfId="18965" xr:uid="{00000000-0005-0000-0000-00001B5F0000}"/>
    <cellStyle name="SpaceryesterdayLast 2" xfId="24969" xr:uid="{00000000-0005-0000-0000-00001C5F0000}"/>
    <cellStyle name="SpacetomorrowRO" xfId="18966" xr:uid="{00000000-0005-0000-0000-00001D5F0000}"/>
    <cellStyle name="SpacetomorrowRO 2" xfId="24970" xr:uid="{00000000-0005-0000-0000-00001E5F0000}"/>
    <cellStyle name="Special" xfId="18967" xr:uid="{00000000-0005-0000-0000-00001F5F0000}"/>
    <cellStyle name="Standard_Anpassen der Amortisation" xfId="18968" xr:uid="{00000000-0005-0000-0000-0000205F0000}"/>
    <cellStyle name="sterday]" xfId="18969" xr:uid="{00000000-0005-0000-0000-0000215F0000}"/>
    <cellStyle name="sterday] 2" xfId="24971" xr:uid="{00000000-0005-0000-0000-0000225F0000}"/>
    <cellStyle name="Style 1" xfId="18970" xr:uid="{00000000-0005-0000-0000-0000235F0000}"/>
    <cellStyle name="Style 1 10" xfId="18971" xr:uid="{00000000-0005-0000-0000-0000245F0000}"/>
    <cellStyle name="Style 1 10 2" xfId="24972" xr:uid="{00000000-0005-0000-0000-0000255F0000}"/>
    <cellStyle name="Style 1 11" xfId="18972" xr:uid="{00000000-0005-0000-0000-0000265F0000}"/>
    <cellStyle name="Style 1 11 2" xfId="24973" xr:uid="{00000000-0005-0000-0000-0000275F0000}"/>
    <cellStyle name="Style 1 12" xfId="18973" xr:uid="{00000000-0005-0000-0000-0000285F0000}"/>
    <cellStyle name="Style 1 12 2" xfId="24974" xr:uid="{00000000-0005-0000-0000-0000295F0000}"/>
    <cellStyle name="Style 1 2" xfId="18974" xr:uid="{00000000-0005-0000-0000-00002A5F0000}"/>
    <cellStyle name="Style 1 2 2" xfId="18975" xr:uid="{00000000-0005-0000-0000-00002B5F0000}"/>
    <cellStyle name="Style 1 2 2 2" xfId="24976" xr:uid="{00000000-0005-0000-0000-00002C5F0000}"/>
    <cellStyle name="Style 1 2 3" xfId="18976" xr:uid="{00000000-0005-0000-0000-00002D5F0000}"/>
    <cellStyle name="Style 1 2 3 2" xfId="24977" xr:uid="{00000000-0005-0000-0000-00002E5F0000}"/>
    <cellStyle name="Style 1 2 4" xfId="18977" xr:uid="{00000000-0005-0000-0000-00002F5F0000}"/>
    <cellStyle name="Style 1 2 4 2" xfId="24978" xr:uid="{00000000-0005-0000-0000-0000305F0000}"/>
    <cellStyle name="Style 1 2 5" xfId="18978" xr:uid="{00000000-0005-0000-0000-0000315F0000}"/>
    <cellStyle name="Style 1 2 5 2" xfId="24979" xr:uid="{00000000-0005-0000-0000-0000325F0000}"/>
    <cellStyle name="Style 1 2 6" xfId="18979" xr:uid="{00000000-0005-0000-0000-0000335F0000}"/>
    <cellStyle name="Style 1 2 6 2" xfId="24980" xr:uid="{00000000-0005-0000-0000-0000345F0000}"/>
    <cellStyle name="Style 1 2 7" xfId="24975" xr:uid="{00000000-0005-0000-0000-0000355F0000}"/>
    <cellStyle name="Style 1 3" xfId="18980" xr:uid="{00000000-0005-0000-0000-0000365F0000}"/>
    <cellStyle name="Style 1 3 2" xfId="18981" xr:uid="{00000000-0005-0000-0000-0000375F0000}"/>
    <cellStyle name="Style 1 3 2 2" xfId="24982" xr:uid="{00000000-0005-0000-0000-0000385F0000}"/>
    <cellStyle name="Style 1 3 3" xfId="18982" xr:uid="{00000000-0005-0000-0000-0000395F0000}"/>
    <cellStyle name="Style 1 3 3 2" xfId="24983" xr:uid="{00000000-0005-0000-0000-00003A5F0000}"/>
    <cellStyle name="Style 1 3 4" xfId="18983" xr:uid="{00000000-0005-0000-0000-00003B5F0000}"/>
    <cellStyle name="Style 1 3 4 2" xfId="24984" xr:uid="{00000000-0005-0000-0000-00003C5F0000}"/>
    <cellStyle name="Style 1 3 5" xfId="18984" xr:uid="{00000000-0005-0000-0000-00003D5F0000}"/>
    <cellStyle name="Style 1 3 5 2" xfId="24985" xr:uid="{00000000-0005-0000-0000-00003E5F0000}"/>
    <cellStyle name="Style 1 3 6" xfId="24981" xr:uid="{00000000-0005-0000-0000-00003F5F0000}"/>
    <cellStyle name="Style 1 4" xfId="18985" xr:uid="{00000000-0005-0000-0000-0000405F0000}"/>
    <cellStyle name="Style 1 4 2" xfId="18986" xr:uid="{00000000-0005-0000-0000-0000415F0000}"/>
    <cellStyle name="Style 1 4 2 2" xfId="24987" xr:uid="{00000000-0005-0000-0000-0000425F0000}"/>
    <cellStyle name="Style 1 4 3" xfId="18987" xr:uid="{00000000-0005-0000-0000-0000435F0000}"/>
    <cellStyle name="Style 1 4 3 2" xfId="24988" xr:uid="{00000000-0005-0000-0000-0000445F0000}"/>
    <cellStyle name="Style 1 4 4" xfId="24986" xr:uid="{00000000-0005-0000-0000-0000455F0000}"/>
    <cellStyle name="Style 1 5" xfId="18988" xr:uid="{00000000-0005-0000-0000-0000465F0000}"/>
    <cellStyle name="Style 1 5 2" xfId="24989" xr:uid="{00000000-0005-0000-0000-0000475F0000}"/>
    <cellStyle name="Style 1 6" xfId="18989" xr:uid="{00000000-0005-0000-0000-0000485F0000}"/>
    <cellStyle name="Style 1 6 2" xfId="24990" xr:uid="{00000000-0005-0000-0000-0000495F0000}"/>
    <cellStyle name="Style 1 7" xfId="18990" xr:uid="{00000000-0005-0000-0000-00004A5F0000}"/>
    <cellStyle name="Style 1 7 2" xfId="24991" xr:uid="{00000000-0005-0000-0000-00004B5F0000}"/>
    <cellStyle name="Style 1 8" xfId="18991" xr:uid="{00000000-0005-0000-0000-00004C5F0000}"/>
    <cellStyle name="Style 1 8 2" xfId="24992" xr:uid="{00000000-0005-0000-0000-00004D5F0000}"/>
    <cellStyle name="Style 1 9" xfId="18992" xr:uid="{00000000-0005-0000-0000-00004E5F0000}"/>
    <cellStyle name="Style 1 9 2" xfId="24993" xr:uid="{00000000-0005-0000-0000-00004F5F0000}"/>
    <cellStyle name="Style 10" xfId="18993" xr:uid="{00000000-0005-0000-0000-0000505F0000}"/>
    <cellStyle name="Style 10 2" xfId="24994" xr:uid="{00000000-0005-0000-0000-0000515F0000}"/>
    <cellStyle name="Style 100" xfId="18994" xr:uid="{00000000-0005-0000-0000-0000525F0000}"/>
    <cellStyle name="Style 100 2" xfId="24995" xr:uid="{00000000-0005-0000-0000-0000535F0000}"/>
    <cellStyle name="Style 101" xfId="18995" xr:uid="{00000000-0005-0000-0000-0000545F0000}"/>
    <cellStyle name="Style 101 2" xfId="24996" xr:uid="{00000000-0005-0000-0000-0000555F0000}"/>
    <cellStyle name="Style 102" xfId="18996" xr:uid="{00000000-0005-0000-0000-0000565F0000}"/>
    <cellStyle name="Style 102 2" xfId="24997" xr:uid="{00000000-0005-0000-0000-0000575F0000}"/>
    <cellStyle name="Style 103" xfId="18997" xr:uid="{00000000-0005-0000-0000-0000585F0000}"/>
    <cellStyle name="Style 103 2" xfId="24998" xr:uid="{00000000-0005-0000-0000-0000595F0000}"/>
    <cellStyle name="Style 104" xfId="18998" xr:uid="{00000000-0005-0000-0000-00005A5F0000}"/>
    <cellStyle name="Style 104 2" xfId="24999" xr:uid="{00000000-0005-0000-0000-00005B5F0000}"/>
    <cellStyle name="Style 105" xfId="18999" xr:uid="{00000000-0005-0000-0000-00005C5F0000}"/>
    <cellStyle name="Style 105 2" xfId="25000" xr:uid="{00000000-0005-0000-0000-00005D5F0000}"/>
    <cellStyle name="Style 106" xfId="19000" xr:uid="{00000000-0005-0000-0000-00005E5F0000}"/>
    <cellStyle name="Style 106 2" xfId="19001" xr:uid="{00000000-0005-0000-0000-00005F5F0000}"/>
    <cellStyle name="Style 106 2 2" xfId="25002" xr:uid="{00000000-0005-0000-0000-0000605F0000}"/>
    <cellStyle name="Style 106 3" xfId="25001" xr:uid="{00000000-0005-0000-0000-0000615F0000}"/>
    <cellStyle name="Style 107" xfId="19002" xr:uid="{00000000-0005-0000-0000-0000625F0000}"/>
    <cellStyle name="Style 107 2" xfId="25003" xr:uid="{00000000-0005-0000-0000-0000635F0000}"/>
    <cellStyle name="Style 108" xfId="19003" xr:uid="{00000000-0005-0000-0000-0000645F0000}"/>
    <cellStyle name="Style 108 2" xfId="25004" xr:uid="{00000000-0005-0000-0000-0000655F0000}"/>
    <cellStyle name="Style 109" xfId="19004" xr:uid="{00000000-0005-0000-0000-0000665F0000}"/>
    <cellStyle name="Style 109 2" xfId="25005" xr:uid="{00000000-0005-0000-0000-0000675F0000}"/>
    <cellStyle name="Style 11" xfId="19005" xr:uid="{00000000-0005-0000-0000-0000685F0000}"/>
    <cellStyle name="Style 11 2" xfId="25006" xr:uid="{00000000-0005-0000-0000-0000695F0000}"/>
    <cellStyle name="Style 110" xfId="19006" xr:uid="{00000000-0005-0000-0000-00006A5F0000}"/>
    <cellStyle name="Style 110 2" xfId="25007" xr:uid="{00000000-0005-0000-0000-00006B5F0000}"/>
    <cellStyle name="Style 111" xfId="19007" xr:uid="{00000000-0005-0000-0000-00006C5F0000}"/>
    <cellStyle name="Style 111 2" xfId="25008" xr:uid="{00000000-0005-0000-0000-00006D5F0000}"/>
    <cellStyle name="Style 112" xfId="19008" xr:uid="{00000000-0005-0000-0000-00006E5F0000}"/>
    <cellStyle name="Style 112 2" xfId="25009" xr:uid="{00000000-0005-0000-0000-00006F5F0000}"/>
    <cellStyle name="Style 113" xfId="19009" xr:uid="{00000000-0005-0000-0000-0000705F0000}"/>
    <cellStyle name="Style 113 2" xfId="25010" xr:uid="{00000000-0005-0000-0000-0000715F0000}"/>
    <cellStyle name="Style 114" xfId="19010" xr:uid="{00000000-0005-0000-0000-0000725F0000}"/>
    <cellStyle name="Style 114 2" xfId="25011" xr:uid="{00000000-0005-0000-0000-0000735F0000}"/>
    <cellStyle name="Style 115" xfId="19011" xr:uid="{00000000-0005-0000-0000-0000745F0000}"/>
    <cellStyle name="Style 115 2" xfId="25012" xr:uid="{00000000-0005-0000-0000-0000755F0000}"/>
    <cellStyle name="Style 12" xfId="19012" xr:uid="{00000000-0005-0000-0000-0000765F0000}"/>
    <cellStyle name="Style 12 2" xfId="25013" xr:uid="{00000000-0005-0000-0000-0000775F0000}"/>
    <cellStyle name="Style 13" xfId="19013" xr:uid="{00000000-0005-0000-0000-0000785F0000}"/>
    <cellStyle name="Style 13 2" xfId="25014" xr:uid="{00000000-0005-0000-0000-0000795F0000}"/>
    <cellStyle name="Style 14" xfId="19014" xr:uid="{00000000-0005-0000-0000-00007A5F0000}"/>
    <cellStyle name="Style 14 2" xfId="25015" xr:uid="{00000000-0005-0000-0000-00007B5F0000}"/>
    <cellStyle name="Style 15" xfId="19015" xr:uid="{00000000-0005-0000-0000-00007C5F0000}"/>
    <cellStyle name="Style 15 2" xfId="25016" xr:uid="{00000000-0005-0000-0000-00007D5F0000}"/>
    <cellStyle name="Style 16" xfId="19016" xr:uid="{00000000-0005-0000-0000-00007E5F0000}"/>
    <cellStyle name="Style 16 2" xfId="25017" xr:uid="{00000000-0005-0000-0000-00007F5F0000}"/>
    <cellStyle name="Style 17" xfId="19017" xr:uid="{00000000-0005-0000-0000-0000805F0000}"/>
    <cellStyle name="Style 17 2" xfId="25018" xr:uid="{00000000-0005-0000-0000-0000815F0000}"/>
    <cellStyle name="Style 18" xfId="19018" xr:uid="{00000000-0005-0000-0000-0000825F0000}"/>
    <cellStyle name="Style 18 2" xfId="25019" xr:uid="{00000000-0005-0000-0000-0000835F0000}"/>
    <cellStyle name="Style 19" xfId="19019" xr:uid="{00000000-0005-0000-0000-0000845F0000}"/>
    <cellStyle name="Style 19 2" xfId="25020" xr:uid="{00000000-0005-0000-0000-0000855F0000}"/>
    <cellStyle name="Style 2" xfId="19020" xr:uid="{00000000-0005-0000-0000-0000865F0000}"/>
    <cellStyle name="Style 2 2" xfId="25021" xr:uid="{00000000-0005-0000-0000-0000875F0000}"/>
    <cellStyle name="Style 20" xfId="19021" xr:uid="{00000000-0005-0000-0000-0000885F0000}"/>
    <cellStyle name="Style 20 2" xfId="25022" xr:uid="{00000000-0005-0000-0000-0000895F0000}"/>
    <cellStyle name="Style 21" xfId="19022" xr:uid="{00000000-0005-0000-0000-00008A5F0000}"/>
    <cellStyle name="Style 21 2" xfId="19023" xr:uid="{00000000-0005-0000-0000-00008B5F0000}"/>
    <cellStyle name="Style 21 2 2" xfId="25023" xr:uid="{00000000-0005-0000-0000-00008C5F0000}"/>
    <cellStyle name="Style 21 3" xfId="19024" xr:uid="{00000000-0005-0000-0000-00008D5F0000}"/>
    <cellStyle name="Style 21 3 2" xfId="25024" xr:uid="{00000000-0005-0000-0000-00008E5F0000}"/>
    <cellStyle name="Style 21 4" xfId="19025" xr:uid="{00000000-0005-0000-0000-00008F5F0000}"/>
    <cellStyle name="Style 21 4 2" xfId="25025" xr:uid="{00000000-0005-0000-0000-0000905F0000}"/>
    <cellStyle name="Style 21 5" xfId="19026" xr:uid="{00000000-0005-0000-0000-0000915F0000}"/>
    <cellStyle name="Style 21 5 2" xfId="25026" xr:uid="{00000000-0005-0000-0000-0000925F0000}"/>
    <cellStyle name="Style 21 6" xfId="19027" xr:uid="{00000000-0005-0000-0000-0000935F0000}"/>
    <cellStyle name="Style 21 6 2" xfId="25027" xr:uid="{00000000-0005-0000-0000-0000945F0000}"/>
    <cellStyle name="Style 21 7" xfId="19028" xr:uid="{00000000-0005-0000-0000-0000955F0000}"/>
    <cellStyle name="Style 21 7 2" xfId="25028" xr:uid="{00000000-0005-0000-0000-0000965F0000}"/>
    <cellStyle name="Style 22" xfId="19029" xr:uid="{00000000-0005-0000-0000-0000975F0000}"/>
    <cellStyle name="Style 22 10" xfId="19030" xr:uid="{00000000-0005-0000-0000-0000985F0000}"/>
    <cellStyle name="Style 22 2" xfId="19031" xr:uid="{00000000-0005-0000-0000-0000995F0000}"/>
    <cellStyle name="Style 22 2 2" xfId="19032" xr:uid="{00000000-0005-0000-0000-00009A5F0000}"/>
    <cellStyle name="Style 22 2 2 2" xfId="25030" xr:uid="{00000000-0005-0000-0000-00009B5F0000}"/>
    <cellStyle name="Style 22 2 3" xfId="25029" xr:uid="{00000000-0005-0000-0000-00009C5F0000}"/>
    <cellStyle name="Style 22 3" xfId="19033" xr:uid="{00000000-0005-0000-0000-00009D5F0000}"/>
    <cellStyle name="Style 22 3 2" xfId="25031" xr:uid="{00000000-0005-0000-0000-00009E5F0000}"/>
    <cellStyle name="Style 22 4" xfId="19034" xr:uid="{00000000-0005-0000-0000-00009F5F0000}"/>
    <cellStyle name="Style 22 4 2" xfId="25032" xr:uid="{00000000-0005-0000-0000-0000A05F0000}"/>
    <cellStyle name="Style 22 5" xfId="19035" xr:uid="{00000000-0005-0000-0000-0000A15F0000}"/>
    <cellStyle name="Style 22 5 2" xfId="25033" xr:uid="{00000000-0005-0000-0000-0000A25F0000}"/>
    <cellStyle name="Style 22 6" xfId="19036" xr:uid="{00000000-0005-0000-0000-0000A35F0000}"/>
    <cellStyle name="Style 22 6 2" xfId="25034" xr:uid="{00000000-0005-0000-0000-0000A45F0000}"/>
    <cellStyle name="Style 22 7" xfId="19037" xr:uid="{00000000-0005-0000-0000-0000A55F0000}"/>
    <cellStyle name="Style 22 7 2" xfId="25035" xr:uid="{00000000-0005-0000-0000-0000A65F0000}"/>
    <cellStyle name="Style 22 8" xfId="19038" xr:uid="{00000000-0005-0000-0000-0000A75F0000}"/>
    <cellStyle name="Style 22 8 2" xfId="25036" xr:uid="{00000000-0005-0000-0000-0000A85F0000}"/>
    <cellStyle name="Style 22 9" xfId="19039" xr:uid="{00000000-0005-0000-0000-0000A95F0000}"/>
    <cellStyle name="Style 22 9 2" xfId="25037" xr:uid="{00000000-0005-0000-0000-0000AA5F0000}"/>
    <cellStyle name="Style 23" xfId="19040" xr:uid="{00000000-0005-0000-0000-0000AB5F0000}"/>
    <cellStyle name="Style 23 2" xfId="19041" xr:uid="{00000000-0005-0000-0000-0000AC5F0000}"/>
    <cellStyle name="Style 23 2 2" xfId="19042" xr:uid="{00000000-0005-0000-0000-0000AD5F0000}"/>
    <cellStyle name="Style 23 2 2 2" xfId="25039" xr:uid="{00000000-0005-0000-0000-0000AE5F0000}"/>
    <cellStyle name="Style 23 2 3" xfId="25038" xr:uid="{00000000-0005-0000-0000-0000AF5F0000}"/>
    <cellStyle name="Style 23 3" xfId="19043" xr:uid="{00000000-0005-0000-0000-0000B05F0000}"/>
    <cellStyle name="Style 23 3 2" xfId="25040" xr:uid="{00000000-0005-0000-0000-0000B15F0000}"/>
    <cellStyle name="Style 23 4" xfId="19044" xr:uid="{00000000-0005-0000-0000-0000B25F0000}"/>
    <cellStyle name="Style 23 4 2" xfId="25041" xr:uid="{00000000-0005-0000-0000-0000B35F0000}"/>
    <cellStyle name="Style 23 5" xfId="19045" xr:uid="{00000000-0005-0000-0000-0000B45F0000}"/>
    <cellStyle name="Style 23 5 2" xfId="25042" xr:uid="{00000000-0005-0000-0000-0000B55F0000}"/>
    <cellStyle name="Style 23 6" xfId="19046" xr:uid="{00000000-0005-0000-0000-0000B65F0000}"/>
    <cellStyle name="Style 23 6 2" xfId="25043" xr:uid="{00000000-0005-0000-0000-0000B75F0000}"/>
    <cellStyle name="Style 23 7" xfId="19047" xr:uid="{00000000-0005-0000-0000-0000B85F0000}"/>
    <cellStyle name="Style 23 7 2" xfId="25044" xr:uid="{00000000-0005-0000-0000-0000B95F0000}"/>
    <cellStyle name="Style 23 8" xfId="19048" xr:uid="{00000000-0005-0000-0000-0000BA5F0000}"/>
    <cellStyle name="Style 23 8 2" xfId="25045" xr:uid="{00000000-0005-0000-0000-0000BB5F0000}"/>
    <cellStyle name="Style 23 9" xfId="19049" xr:uid="{00000000-0005-0000-0000-0000BC5F0000}"/>
    <cellStyle name="Style 24" xfId="19050" xr:uid="{00000000-0005-0000-0000-0000BD5F0000}"/>
    <cellStyle name="Style 24 2" xfId="19051" xr:uid="{00000000-0005-0000-0000-0000BE5F0000}"/>
    <cellStyle name="Style 24 2 2" xfId="19052" xr:uid="{00000000-0005-0000-0000-0000BF5F0000}"/>
    <cellStyle name="Style 24 2 2 2" xfId="25047" xr:uid="{00000000-0005-0000-0000-0000C05F0000}"/>
    <cellStyle name="Style 24 2 3" xfId="25046" xr:uid="{00000000-0005-0000-0000-0000C15F0000}"/>
    <cellStyle name="Style 24 3" xfId="19053" xr:uid="{00000000-0005-0000-0000-0000C25F0000}"/>
    <cellStyle name="Style 24 3 2" xfId="25048" xr:uid="{00000000-0005-0000-0000-0000C35F0000}"/>
    <cellStyle name="Style 24 4" xfId="19054" xr:uid="{00000000-0005-0000-0000-0000C45F0000}"/>
    <cellStyle name="Style 24 4 2" xfId="25049" xr:uid="{00000000-0005-0000-0000-0000C55F0000}"/>
    <cellStyle name="Style 24 5" xfId="19055" xr:uid="{00000000-0005-0000-0000-0000C65F0000}"/>
    <cellStyle name="Style 24 5 2" xfId="25050" xr:uid="{00000000-0005-0000-0000-0000C75F0000}"/>
    <cellStyle name="Style 24 6" xfId="19056" xr:uid="{00000000-0005-0000-0000-0000C85F0000}"/>
    <cellStyle name="Style 24 6 2" xfId="25051" xr:uid="{00000000-0005-0000-0000-0000C95F0000}"/>
    <cellStyle name="Style 24 7" xfId="19057" xr:uid="{00000000-0005-0000-0000-0000CA5F0000}"/>
    <cellStyle name="Style 24 7 2" xfId="25052" xr:uid="{00000000-0005-0000-0000-0000CB5F0000}"/>
    <cellStyle name="Style 24 8" xfId="19058" xr:uid="{00000000-0005-0000-0000-0000CC5F0000}"/>
    <cellStyle name="Style 24 8 2" xfId="25053" xr:uid="{00000000-0005-0000-0000-0000CD5F0000}"/>
    <cellStyle name="Style 24 9" xfId="19059" xr:uid="{00000000-0005-0000-0000-0000CE5F0000}"/>
    <cellStyle name="Style 25" xfId="19060" xr:uid="{00000000-0005-0000-0000-0000CF5F0000}"/>
    <cellStyle name="Style 25 2" xfId="19061" xr:uid="{00000000-0005-0000-0000-0000D05F0000}"/>
    <cellStyle name="Style 25 2 2" xfId="25054" xr:uid="{00000000-0005-0000-0000-0000D15F0000}"/>
    <cellStyle name="Style 25 3" xfId="19062" xr:uid="{00000000-0005-0000-0000-0000D25F0000}"/>
    <cellStyle name="Style 25 3 2" xfId="25055" xr:uid="{00000000-0005-0000-0000-0000D35F0000}"/>
    <cellStyle name="Style 25 4" xfId="19063" xr:uid="{00000000-0005-0000-0000-0000D45F0000}"/>
    <cellStyle name="Style 25 4 2" xfId="25056" xr:uid="{00000000-0005-0000-0000-0000D55F0000}"/>
    <cellStyle name="Style 25 5" xfId="19064" xr:uid="{00000000-0005-0000-0000-0000D65F0000}"/>
    <cellStyle name="Style 25 5 2" xfId="25057" xr:uid="{00000000-0005-0000-0000-0000D75F0000}"/>
    <cellStyle name="Style 25 6" xfId="19065" xr:uid="{00000000-0005-0000-0000-0000D85F0000}"/>
    <cellStyle name="Style 25 6 2" xfId="25058" xr:uid="{00000000-0005-0000-0000-0000D95F0000}"/>
    <cellStyle name="Style 26" xfId="19066" xr:uid="{00000000-0005-0000-0000-0000DA5F0000}"/>
    <cellStyle name="Style 26 2" xfId="19067" xr:uid="{00000000-0005-0000-0000-0000DB5F0000}"/>
    <cellStyle name="Style 26 2 2" xfId="25059" xr:uid="{00000000-0005-0000-0000-0000DC5F0000}"/>
    <cellStyle name="Style 26 3" xfId="19068" xr:uid="{00000000-0005-0000-0000-0000DD5F0000}"/>
    <cellStyle name="Style 26 3 2" xfId="25060" xr:uid="{00000000-0005-0000-0000-0000DE5F0000}"/>
    <cellStyle name="Style 26 4" xfId="19069" xr:uid="{00000000-0005-0000-0000-0000DF5F0000}"/>
    <cellStyle name="Style 26 4 2" xfId="25061" xr:uid="{00000000-0005-0000-0000-0000E05F0000}"/>
    <cellStyle name="Style 26 5" xfId="19070" xr:uid="{00000000-0005-0000-0000-0000E15F0000}"/>
    <cellStyle name="Style 26 5 2" xfId="25062" xr:uid="{00000000-0005-0000-0000-0000E25F0000}"/>
    <cellStyle name="Style 26 6" xfId="19071" xr:uid="{00000000-0005-0000-0000-0000E35F0000}"/>
    <cellStyle name="Style 26 6 2" xfId="25063" xr:uid="{00000000-0005-0000-0000-0000E45F0000}"/>
    <cellStyle name="Style 27" xfId="19072" xr:uid="{00000000-0005-0000-0000-0000E55F0000}"/>
    <cellStyle name="Style 27 2" xfId="19073" xr:uid="{00000000-0005-0000-0000-0000E65F0000}"/>
    <cellStyle name="Style 27 2 2" xfId="25064" xr:uid="{00000000-0005-0000-0000-0000E75F0000}"/>
    <cellStyle name="Style 27 3" xfId="19074" xr:uid="{00000000-0005-0000-0000-0000E85F0000}"/>
    <cellStyle name="Style 27 3 2" xfId="25065" xr:uid="{00000000-0005-0000-0000-0000E95F0000}"/>
    <cellStyle name="Style 27 4" xfId="19075" xr:uid="{00000000-0005-0000-0000-0000EA5F0000}"/>
    <cellStyle name="Style 27 4 2" xfId="25066" xr:uid="{00000000-0005-0000-0000-0000EB5F0000}"/>
    <cellStyle name="Style 27 5" xfId="19076" xr:uid="{00000000-0005-0000-0000-0000EC5F0000}"/>
    <cellStyle name="Style 27 5 2" xfId="25067" xr:uid="{00000000-0005-0000-0000-0000ED5F0000}"/>
    <cellStyle name="Style 27 6" xfId="19077" xr:uid="{00000000-0005-0000-0000-0000EE5F0000}"/>
    <cellStyle name="Style 27 6 2" xfId="25068" xr:uid="{00000000-0005-0000-0000-0000EF5F0000}"/>
    <cellStyle name="Style 28" xfId="19078" xr:uid="{00000000-0005-0000-0000-0000F05F0000}"/>
    <cellStyle name="Style 28 2" xfId="19079" xr:uid="{00000000-0005-0000-0000-0000F15F0000}"/>
    <cellStyle name="Style 28 2 2" xfId="25069" xr:uid="{00000000-0005-0000-0000-0000F25F0000}"/>
    <cellStyle name="Style 28 3" xfId="19080" xr:uid="{00000000-0005-0000-0000-0000F35F0000}"/>
    <cellStyle name="Style 28 3 2" xfId="25070" xr:uid="{00000000-0005-0000-0000-0000F45F0000}"/>
    <cellStyle name="Style 28 4" xfId="19081" xr:uid="{00000000-0005-0000-0000-0000F55F0000}"/>
    <cellStyle name="Style 28 4 2" xfId="25071" xr:uid="{00000000-0005-0000-0000-0000F65F0000}"/>
    <cellStyle name="Style 28 5" xfId="19082" xr:uid="{00000000-0005-0000-0000-0000F75F0000}"/>
    <cellStyle name="Style 28 5 2" xfId="25072" xr:uid="{00000000-0005-0000-0000-0000F85F0000}"/>
    <cellStyle name="Style 28 6" xfId="19083" xr:uid="{00000000-0005-0000-0000-0000F95F0000}"/>
    <cellStyle name="Style 28 6 2" xfId="25073" xr:uid="{00000000-0005-0000-0000-0000FA5F0000}"/>
    <cellStyle name="Style 29" xfId="19084" xr:uid="{00000000-0005-0000-0000-0000FB5F0000}"/>
    <cellStyle name="Style 29 2" xfId="19085" xr:uid="{00000000-0005-0000-0000-0000FC5F0000}"/>
    <cellStyle name="Style 29 2 2" xfId="25074" xr:uid="{00000000-0005-0000-0000-0000FD5F0000}"/>
    <cellStyle name="Style 29 3" xfId="19086" xr:uid="{00000000-0005-0000-0000-0000FE5F0000}"/>
    <cellStyle name="Style 29 3 2" xfId="25075" xr:uid="{00000000-0005-0000-0000-0000FF5F0000}"/>
    <cellStyle name="Style 29 4" xfId="19087" xr:uid="{00000000-0005-0000-0000-000000600000}"/>
    <cellStyle name="Style 29 4 2" xfId="25076" xr:uid="{00000000-0005-0000-0000-000001600000}"/>
    <cellStyle name="Style 29 5" xfId="19088" xr:uid="{00000000-0005-0000-0000-000002600000}"/>
    <cellStyle name="Style 29 5 2" xfId="25077" xr:uid="{00000000-0005-0000-0000-000003600000}"/>
    <cellStyle name="Style 29 6" xfId="19089" xr:uid="{00000000-0005-0000-0000-000004600000}"/>
    <cellStyle name="Style 29 6 2" xfId="25078" xr:uid="{00000000-0005-0000-0000-000005600000}"/>
    <cellStyle name="Style 3" xfId="19090" xr:uid="{00000000-0005-0000-0000-000006600000}"/>
    <cellStyle name="Style 3 2" xfId="19091" xr:uid="{00000000-0005-0000-0000-000007600000}"/>
    <cellStyle name="Style 3 2 2" xfId="25080" xr:uid="{00000000-0005-0000-0000-000008600000}"/>
    <cellStyle name="Style 3 3" xfId="25079" xr:uid="{00000000-0005-0000-0000-000009600000}"/>
    <cellStyle name="Style 30" xfId="19092" xr:uid="{00000000-0005-0000-0000-00000A600000}"/>
    <cellStyle name="Style 30 2" xfId="19093" xr:uid="{00000000-0005-0000-0000-00000B600000}"/>
    <cellStyle name="Style 30 2 2" xfId="25081" xr:uid="{00000000-0005-0000-0000-00000C600000}"/>
    <cellStyle name="Style 30 3" xfId="19094" xr:uid="{00000000-0005-0000-0000-00000D600000}"/>
    <cellStyle name="Style 30 3 2" xfId="25082" xr:uid="{00000000-0005-0000-0000-00000E600000}"/>
    <cellStyle name="Style 30 4" xfId="19095" xr:uid="{00000000-0005-0000-0000-00000F600000}"/>
    <cellStyle name="Style 30 4 2" xfId="25083" xr:uid="{00000000-0005-0000-0000-000010600000}"/>
    <cellStyle name="Style 30 5" xfId="19096" xr:uid="{00000000-0005-0000-0000-000011600000}"/>
    <cellStyle name="Style 30 5 2" xfId="25084" xr:uid="{00000000-0005-0000-0000-000012600000}"/>
    <cellStyle name="Style 30 6" xfId="19097" xr:uid="{00000000-0005-0000-0000-000013600000}"/>
    <cellStyle name="Style 30 6 2" xfId="25085" xr:uid="{00000000-0005-0000-0000-000014600000}"/>
    <cellStyle name="Style 31" xfId="19098" xr:uid="{00000000-0005-0000-0000-000015600000}"/>
    <cellStyle name="Style 31 2" xfId="19099" xr:uid="{00000000-0005-0000-0000-000016600000}"/>
    <cellStyle name="Style 31 2 2" xfId="25086" xr:uid="{00000000-0005-0000-0000-000017600000}"/>
    <cellStyle name="Style 31 3" xfId="19100" xr:uid="{00000000-0005-0000-0000-000018600000}"/>
    <cellStyle name="Style 31 3 2" xfId="25087" xr:uid="{00000000-0005-0000-0000-000019600000}"/>
    <cellStyle name="Style 31 4" xfId="19101" xr:uid="{00000000-0005-0000-0000-00001A600000}"/>
    <cellStyle name="Style 31 4 2" xfId="25088" xr:uid="{00000000-0005-0000-0000-00001B600000}"/>
    <cellStyle name="Style 31 5" xfId="19102" xr:uid="{00000000-0005-0000-0000-00001C600000}"/>
    <cellStyle name="Style 31 5 2" xfId="25089" xr:uid="{00000000-0005-0000-0000-00001D600000}"/>
    <cellStyle name="Style 31 6" xfId="19103" xr:uid="{00000000-0005-0000-0000-00001E600000}"/>
    <cellStyle name="Style 31 6 2" xfId="25090" xr:uid="{00000000-0005-0000-0000-00001F600000}"/>
    <cellStyle name="Style 32" xfId="19104" xr:uid="{00000000-0005-0000-0000-000020600000}"/>
    <cellStyle name="Style 32 2" xfId="19105" xr:uid="{00000000-0005-0000-0000-000021600000}"/>
    <cellStyle name="Style 32 2 2" xfId="25091" xr:uid="{00000000-0005-0000-0000-000022600000}"/>
    <cellStyle name="Style 32 3" xfId="19106" xr:uid="{00000000-0005-0000-0000-000023600000}"/>
    <cellStyle name="Style 32 3 2" xfId="25092" xr:uid="{00000000-0005-0000-0000-000024600000}"/>
    <cellStyle name="Style 32 4" xfId="19107" xr:uid="{00000000-0005-0000-0000-000025600000}"/>
    <cellStyle name="Style 32 4 2" xfId="25093" xr:uid="{00000000-0005-0000-0000-000026600000}"/>
    <cellStyle name="Style 32 5" xfId="19108" xr:uid="{00000000-0005-0000-0000-000027600000}"/>
    <cellStyle name="Style 32 5 2" xfId="25094" xr:uid="{00000000-0005-0000-0000-000028600000}"/>
    <cellStyle name="Style 32 6" xfId="19109" xr:uid="{00000000-0005-0000-0000-000029600000}"/>
    <cellStyle name="Style 32 6 2" xfId="25095" xr:uid="{00000000-0005-0000-0000-00002A600000}"/>
    <cellStyle name="Style 33" xfId="19110" xr:uid="{00000000-0005-0000-0000-00002B600000}"/>
    <cellStyle name="Style 33 2" xfId="19111" xr:uid="{00000000-0005-0000-0000-00002C600000}"/>
    <cellStyle name="Style 33 2 2" xfId="25096" xr:uid="{00000000-0005-0000-0000-00002D600000}"/>
    <cellStyle name="Style 33 3" xfId="19112" xr:uid="{00000000-0005-0000-0000-00002E600000}"/>
    <cellStyle name="Style 33 3 2" xfId="25097" xr:uid="{00000000-0005-0000-0000-00002F600000}"/>
    <cellStyle name="Style 33 4" xfId="19113" xr:uid="{00000000-0005-0000-0000-000030600000}"/>
    <cellStyle name="Style 33 4 2" xfId="25098" xr:uid="{00000000-0005-0000-0000-000031600000}"/>
    <cellStyle name="Style 33 5" xfId="19114" xr:uid="{00000000-0005-0000-0000-000032600000}"/>
    <cellStyle name="Style 33 5 2" xfId="25099" xr:uid="{00000000-0005-0000-0000-000033600000}"/>
    <cellStyle name="Style 33 6" xfId="19115" xr:uid="{00000000-0005-0000-0000-000034600000}"/>
    <cellStyle name="Style 33 6 2" xfId="25100" xr:uid="{00000000-0005-0000-0000-000035600000}"/>
    <cellStyle name="Style 34" xfId="19116" xr:uid="{00000000-0005-0000-0000-000036600000}"/>
    <cellStyle name="Style 34 2" xfId="19117" xr:uid="{00000000-0005-0000-0000-000037600000}"/>
    <cellStyle name="Style 34 2 2" xfId="25101" xr:uid="{00000000-0005-0000-0000-000038600000}"/>
    <cellStyle name="Style 34 3" xfId="19118" xr:uid="{00000000-0005-0000-0000-000039600000}"/>
    <cellStyle name="Style 34 3 2" xfId="25102" xr:uid="{00000000-0005-0000-0000-00003A600000}"/>
    <cellStyle name="Style 34 4" xfId="19119" xr:uid="{00000000-0005-0000-0000-00003B600000}"/>
    <cellStyle name="Style 34 4 2" xfId="25103" xr:uid="{00000000-0005-0000-0000-00003C600000}"/>
    <cellStyle name="Style 34 5" xfId="19120" xr:uid="{00000000-0005-0000-0000-00003D600000}"/>
    <cellStyle name="Style 34 5 2" xfId="25104" xr:uid="{00000000-0005-0000-0000-00003E600000}"/>
    <cellStyle name="Style 34 6" xfId="19121" xr:uid="{00000000-0005-0000-0000-00003F600000}"/>
    <cellStyle name="Style 34 6 2" xfId="25105" xr:uid="{00000000-0005-0000-0000-000040600000}"/>
    <cellStyle name="Style 35" xfId="19122" xr:uid="{00000000-0005-0000-0000-000041600000}"/>
    <cellStyle name="Style 35 2" xfId="19123" xr:uid="{00000000-0005-0000-0000-000042600000}"/>
    <cellStyle name="Style 35 2 2" xfId="25106" xr:uid="{00000000-0005-0000-0000-000043600000}"/>
    <cellStyle name="Style 35 3" xfId="19124" xr:uid="{00000000-0005-0000-0000-000044600000}"/>
    <cellStyle name="Style 35 3 2" xfId="25107" xr:uid="{00000000-0005-0000-0000-000045600000}"/>
    <cellStyle name="Style 35 4" xfId="19125" xr:uid="{00000000-0005-0000-0000-000046600000}"/>
    <cellStyle name="Style 35 4 2" xfId="25108" xr:uid="{00000000-0005-0000-0000-000047600000}"/>
    <cellStyle name="Style 35 5" xfId="19126" xr:uid="{00000000-0005-0000-0000-000048600000}"/>
    <cellStyle name="Style 35 5 2" xfId="25109" xr:uid="{00000000-0005-0000-0000-000049600000}"/>
    <cellStyle name="Style 35 6" xfId="19127" xr:uid="{00000000-0005-0000-0000-00004A600000}"/>
    <cellStyle name="Style 35 6 2" xfId="25110" xr:uid="{00000000-0005-0000-0000-00004B600000}"/>
    <cellStyle name="Style 35 7" xfId="19128" xr:uid="{00000000-0005-0000-0000-00004C600000}"/>
    <cellStyle name="Style 35 7 2" xfId="25111" xr:uid="{00000000-0005-0000-0000-00004D600000}"/>
    <cellStyle name="Style 36" xfId="19129" xr:uid="{00000000-0005-0000-0000-00004E600000}"/>
    <cellStyle name="Style 36 2" xfId="19130" xr:uid="{00000000-0005-0000-0000-00004F600000}"/>
    <cellStyle name="Style 36 2 2" xfId="25112" xr:uid="{00000000-0005-0000-0000-000050600000}"/>
    <cellStyle name="Style 36 3" xfId="19131" xr:uid="{00000000-0005-0000-0000-000051600000}"/>
    <cellStyle name="Style 36 3 2" xfId="25113" xr:uid="{00000000-0005-0000-0000-000052600000}"/>
    <cellStyle name="Style 36 4" xfId="19132" xr:uid="{00000000-0005-0000-0000-000053600000}"/>
    <cellStyle name="Style 36 4 2" xfId="25114" xr:uid="{00000000-0005-0000-0000-000054600000}"/>
    <cellStyle name="Style 36 5" xfId="19133" xr:uid="{00000000-0005-0000-0000-000055600000}"/>
    <cellStyle name="Style 36 5 2" xfId="25115" xr:uid="{00000000-0005-0000-0000-000056600000}"/>
    <cellStyle name="Style 36 6" xfId="19134" xr:uid="{00000000-0005-0000-0000-000057600000}"/>
    <cellStyle name="Style 36 6 2" xfId="25116" xr:uid="{00000000-0005-0000-0000-000058600000}"/>
    <cellStyle name="Style 36 7" xfId="19135" xr:uid="{00000000-0005-0000-0000-000059600000}"/>
    <cellStyle name="Style 36 7 2" xfId="25117" xr:uid="{00000000-0005-0000-0000-00005A600000}"/>
    <cellStyle name="Style 37" xfId="19136" xr:uid="{00000000-0005-0000-0000-00005B600000}"/>
    <cellStyle name="Style 37 2" xfId="25118" xr:uid="{00000000-0005-0000-0000-00005C600000}"/>
    <cellStyle name="Style 38" xfId="19137" xr:uid="{00000000-0005-0000-0000-00005D600000}"/>
    <cellStyle name="Style 38 2" xfId="25119" xr:uid="{00000000-0005-0000-0000-00005E600000}"/>
    <cellStyle name="Style 39" xfId="19138" xr:uid="{00000000-0005-0000-0000-00005F600000}"/>
    <cellStyle name="Style 39 10" xfId="19139" xr:uid="{00000000-0005-0000-0000-000060600000}"/>
    <cellStyle name="Style 39 10 2" xfId="25120" xr:uid="{00000000-0005-0000-0000-000061600000}"/>
    <cellStyle name="Style 39 11" xfId="19140" xr:uid="{00000000-0005-0000-0000-000062600000}"/>
    <cellStyle name="Style 39 11 2" xfId="25121" xr:uid="{00000000-0005-0000-0000-000063600000}"/>
    <cellStyle name="Style 39 12" xfId="19141" xr:uid="{00000000-0005-0000-0000-000064600000}"/>
    <cellStyle name="Style 39 12 2" xfId="25122" xr:uid="{00000000-0005-0000-0000-000065600000}"/>
    <cellStyle name="Style 39 13" xfId="19142" xr:uid="{00000000-0005-0000-0000-000066600000}"/>
    <cellStyle name="Style 39 13 2" xfId="25123" xr:uid="{00000000-0005-0000-0000-000067600000}"/>
    <cellStyle name="Style 39 2" xfId="19143" xr:uid="{00000000-0005-0000-0000-000068600000}"/>
    <cellStyle name="Style 39 2 2" xfId="25124" xr:uid="{00000000-0005-0000-0000-000069600000}"/>
    <cellStyle name="Style 39 3" xfId="19144" xr:uid="{00000000-0005-0000-0000-00006A600000}"/>
    <cellStyle name="Style 39 3 2" xfId="25125" xr:uid="{00000000-0005-0000-0000-00006B600000}"/>
    <cellStyle name="Style 39 4" xfId="19145" xr:uid="{00000000-0005-0000-0000-00006C600000}"/>
    <cellStyle name="Style 39 4 2" xfId="25126" xr:uid="{00000000-0005-0000-0000-00006D600000}"/>
    <cellStyle name="Style 39 5" xfId="19146" xr:uid="{00000000-0005-0000-0000-00006E600000}"/>
    <cellStyle name="Style 39 5 2" xfId="25127" xr:uid="{00000000-0005-0000-0000-00006F600000}"/>
    <cellStyle name="Style 39 6" xfId="19147" xr:uid="{00000000-0005-0000-0000-000070600000}"/>
    <cellStyle name="Style 39 6 2" xfId="25128" xr:uid="{00000000-0005-0000-0000-000071600000}"/>
    <cellStyle name="Style 39 7" xfId="19148" xr:uid="{00000000-0005-0000-0000-000072600000}"/>
    <cellStyle name="Style 39 7 2" xfId="25129" xr:uid="{00000000-0005-0000-0000-000073600000}"/>
    <cellStyle name="Style 39 8" xfId="19149" xr:uid="{00000000-0005-0000-0000-000074600000}"/>
    <cellStyle name="Style 39 8 2" xfId="25130" xr:uid="{00000000-0005-0000-0000-000075600000}"/>
    <cellStyle name="Style 39 9" xfId="19150" xr:uid="{00000000-0005-0000-0000-000076600000}"/>
    <cellStyle name="Style 39 9 2" xfId="25131" xr:uid="{00000000-0005-0000-0000-000077600000}"/>
    <cellStyle name="Style 4" xfId="19151" xr:uid="{00000000-0005-0000-0000-000078600000}"/>
    <cellStyle name="Style 4 2" xfId="19152" xr:uid="{00000000-0005-0000-0000-000079600000}"/>
    <cellStyle name="Style 4 2 2" xfId="25133" xr:uid="{00000000-0005-0000-0000-00007A600000}"/>
    <cellStyle name="Style 4 3" xfId="25132" xr:uid="{00000000-0005-0000-0000-00007B600000}"/>
    <cellStyle name="Style 40" xfId="19153" xr:uid="{00000000-0005-0000-0000-00007C600000}"/>
    <cellStyle name="Style 40 2" xfId="25134" xr:uid="{00000000-0005-0000-0000-00007D600000}"/>
    <cellStyle name="Style 41" xfId="19154" xr:uid="{00000000-0005-0000-0000-00007E600000}"/>
    <cellStyle name="Style 41 2" xfId="25135" xr:uid="{00000000-0005-0000-0000-00007F600000}"/>
    <cellStyle name="Style 42" xfId="19155" xr:uid="{00000000-0005-0000-0000-000080600000}"/>
    <cellStyle name="Style 42 2" xfId="25136" xr:uid="{00000000-0005-0000-0000-000081600000}"/>
    <cellStyle name="Style 43" xfId="19156" xr:uid="{00000000-0005-0000-0000-000082600000}"/>
    <cellStyle name="Style 43 2" xfId="25137" xr:uid="{00000000-0005-0000-0000-000083600000}"/>
    <cellStyle name="Style 44" xfId="19157" xr:uid="{00000000-0005-0000-0000-000084600000}"/>
    <cellStyle name="Style 44 2" xfId="25138" xr:uid="{00000000-0005-0000-0000-000085600000}"/>
    <cellStyle name="Style 45" xfId="19158" xr:uid="{00000000-0005-0000-0000-000086600000}"/>
    <cellStyle name="Style 45 2" xfId="25139" xr:uid="{00000000-0005-0000-0000-000087600000}"/>
    <cellStyle name="Style 46" xfId="19159" xr:uid="{00000000-0005-0000-0000-000088600000}"/>
    <cellStyle name="Style 46 2" xfId="25140" xr:uid="{00000000-0005-0000-0000-000089600000}"/>
    <cellStyle name="Style 47" xfId="19160" xr:uid="{00000000-0005-0000-0000-00008A600000}"/>
    <cellStyle name="Style 47 2" xfId="25141" xr:uid="{00000000-0005-0000-0000-00008B600000}"/>
    <cellStyle name="Style 48" xfId="19161" xr:uid="{00000000-0005-0000-0000-00008C600000}"/>
    <cellStyle name="Style 48 2" xfId="25142" xr:uid="{00000000-0005-0000-0000-00008D600000}"/>
    <cellStyle name="Style 49" xfId="19162" xr:uid="{00000000-0005-0000-0000-00008E600000}"/>
    <cellStyle name="Style 49 2" xfId="25143" xr:uid="{00000000-0005-0000-0000-00008F600000}"/>
    <cellStyle name="Style 5" xfId="19163" xr:uid="{00000000-0005-0000-0000-000090600000}"/>
    <cellStyle name="Style 5 2" xfId="25144" xr:uid="{00000000-0005-0000-0000-000091600000}"/>
    <cellStyle name="Style 50" xfId="19164" xr:uid="{00000000-0005-0000-0000-000092600000}"/>
    <cellStyle name="Style 50 2" xfId="25145" xr:uid="{00000000-0005-0000-0000-000093600000}"/>
    <cellStyle name="Style 51" xfId="19165" xr:uid="{00000000-0005-0000-0000-000094600000}"/>
    <cellStyle name="Style 51 2" xfId="25146" xr:uid="{00000000-0005-0000-0000-000095600000}"/>
    <cellStyle name="Style 52" xfId="19166" xr:uid="{00000000-0005-0000-0000-000096600000}"/>
    <cellStyle name="Style 52 2" xfId="25147" xr:uid="{00000000-0005-0000-0000-000097600000}"/>
    <cellStyle name="Style 53" xfId="19167" xr:uid="{00000000-0005-0000-0000-000098600000}"/>
    <cellStyle name="Style 53 2" xfId="25148" xr:uid="{00000000-0005-0000-0000-000099600000}"/>
    <cellStyle name="Style 54" xfId="19168" xr:uid="{00000000-0005-0000-0000-00009A600000}"/>
    <cellStyle name="Style 54 2" xfId="25149" xr:uid="{00000000-0005-0000-0000-00009B600000}"/>
    <cellStyle name="Style 55" xfId="19169" xr:uid="{00000000-0005-0000-0000-00009C600000}"/>
    <cellStyle name="Style 55 2" xfId="25150" xr:uid="{00000000-0005-0000-0000-00009D600000}"/>
    <cellStyle name="Style 56" xfId="19170" xr:uid="{00000000-0005-0000-0000-00009E600000}"/>
    <cellStyle name="Style 56 2" xfId="25151" xr:uid="{00000000-0005-0000-0000-00009F600000}"/>
    <cellStyle name="Style 57" xfId="19171" xr:uid="{00000000-0005-0000-0000-0000A0600000}"/>
    <cellStyle name="Style 57 2" xfId="25152" xr:uid="{00000000-0005-0000-0000-0000A1600000}"/>
    <cellStyle name="Style 58" xfId="19172" xr:uid="{00000000-0005-0000-0000-0000A2600000}"/>
    <cellStyle name="Style 58 2" xfId="25153" xr:uid="{00000000-0005-0000-0000-0000A3600000}"/>
    <cellStyle name="Style 59" xfId="19173" xr:uid="{00000000-0005-0000-0000-0000A4600000}"/>
    <cellStyle name="Style 59 2" xfId="25154" xr:uid="{00000000-0005-0000-0000-0000A5600000}"/>
    <cellStyle name="Style 6" xfId="19174" xr:uid="{00000000-0005-0000-0000-0000A6600000}"/>
    <cellStyle name="Style 6 2" xfId="19175" xr:uid="{00000000-0005-0000-0000-0000A7600000}"/>
    <cellStyle name="Style 6 2 2" xfId="25156" xr:uid="{00000000-0005-0000-0000-0000A8600000}"/>
    <cellStyle name="Style 6 3" xfId="25155" xr:uid="{00000000-0005-0000-0000-0000A9600000}"/>
    <cellStyle name="Style 60" xfId="19176" xr:uid="{00000000-0005-0000-0000-0000AA600000}"/>
    <cellStyle name="Style 60 2" xfId="25157" xr:uid="{00000000-0005-0000-0000-0000AB600000}"/>
    <cellStyle name="Style 61" xfId="19177" xr:uid="{00000000-0005-0000-0000-0000AC600000}"/>
    <cellStyle name="Style 61 2" xfId="25158" xr:uid="{00000000-0005-0000-0000-0000AD600000}"/>
    <cellStyle name="Style 62" xfId="19178" xr:uid="{00000000-0005-0000-0000-0000AE600000}"/>
    <cellStyle name="Style 62 2" xfId="25159" xr:uid="{00000000-0005-0000-0000-0000AF600000}"/>
    <cellStyle name="Style 63" xfId="19179" xr:uid="{00000000-0005-0000-0000-0000B0600000}"/>
    <cellStyle name="Style 63 2" xfId="25160" xr:uid="{00000000-0005-0000-0000-0000B1600000}"/>
    <cellStyle name="Style 64" xfId="19180" xr:uid="{00000000-0005-0000-0000-0000B2600000}"/>
    <cellStyle name="Style 64 2" xfId="25161" xr:uid="{00000000-0005-0000-0000-0000B3600000}"/>
    <cellStyle name="Style 65" xfId="19181" xr:uid="{00000000-0005-0000-0000-0000B4600000}"/>
    <cellStyle name="Style 65 2" xfId="25162" xr:uid="{00000000-0005-0000-0000-0000B5600000}"/>
    <cellStyle name="Style 66" xfId="19182" xr:uid="{00000000-0005-0000-0000-0000B6600000}"/>
    <cellStyle name="Style 66 2" xfId="25163" xr:uid="{00000000-0005-0000-0000-0000B7600000}"/>
    <cellStyle name="Style 67" xfId="19183" xr:uid="{00000000-0005-0000-0000-0000B8600000}"/>
    <cellStyle name="Style 67 2" xfId="25164" xr:uid="{00000000-0005-0000-0000-0000B9600000}"/>
    <cellStyle name="Style 68" xfId="19184" xr:uid="{00000000-0005-0000-0000-0000BA600000}"/>
    <cellStyle name="Style 68 2" xfId="25165" xr:uid="{00000000-0005-0000-0000-0000BB600000}"/>
    <cellStyle name="Style 69" xfId="19185" xr:uid="{00000000-0005-0000-0000-0000BC600000}"/>
    <cellStyle name="Style 69 2" xfId="25166" xr:uid="{00000000-0005-0000-0000-0000BD600000}"/>
    <cellStyle name="Style 7" xfId="19186" xr:uid="{00000000-0005-0000-0000-0000BE600000}"/>
    <cellStyle name="Style 7 2" xfId="25167" xr:uid="{00000000-0005-0000-0000-0000BF600000}"/>
    <cellStyle name="Style 70" xfId="19187" xr:uid="{00000000-0005-0000-0000-0000C0600000}"/>
    <cellStyle name="Style 70 2" xfId="25168" xr:uid="{00000000-0005-0000-0000-0000C1600000}"/>
    <cellStyle name="Style 71" xfId="19188" xr:uid="{00000000-0005-0000-0000-0000C2600000}"/>
    <cellStyle name="Style 71 2" xfId="25169" xr:uid="{00000000-0005-0000-0000-0000C3600000}"/>
    <cellStyle name="Style 72" xfId="19189" xr:uid="{00000000-0005-0000-0000-0000C4600000}"/>
    <cellStyle name="Style 72 2" xfId="25170" xr:uid="{00000000-0005-0000-0000-0000C5600000}"/>
    <cellStyle name="Style 73" xfId="19190" xr:uid="{00000000-0005-0000-0000-0000C6600000}"/>
    <cellStyle name="Style 73 2" xfId="25171" xr:uid="{00000000-0005-0000-0000-0000C7600000}"/>
    <cellStyle name="Style 74" xfId="19191" xr:uid="{00000000-0005-0000-0000-0000C8600000}"/>
    <cellStyle name="Style 74 2" xfId="25172" xr:uid="{00000000-0005-0000-0000-0000C9600000}"/>
    <cellStyle name="Style 75" xfId="19192" xr:uid="{00000000-0005-0000-0000-0000CA600000}"/>
    <cellStyle name="Style 75 2" xfId="25173" xr:uid="{00000000-0005-0000-0000-0000CB600000}"/>
    <cellStyle name="Style 76" xfId="19193" xr:uid="{00000000-0005-0000-0000-0000CC600000}"/>
    <cellStyle name="Style 76 2" xfId="25174" xr:uid="{00000000-0005-0000-0000-0000CD600000}"/>
    <cellStyle name="Style 77" xfId="19194" xr:uid="{00000000-0005-0000-0000-0000CE600000}"/>
    <cellStyle name="Style 77 2" xfId="25175" xr:uid="{00000000-0005-0000-0000-0000CF600000}"/>
    <cellStyle name="Style 78" xfId="19195" xr:uid="{00000000-0005-0000-0000-0000D0600000}"/>
    <cellStyle name="Style 78 2" xfId="25176" xr:uid="{00000000-0005-0000-0000-0000D1600000}"/>
    <cellStyle name="Style 79" xfId="19196" xr:uid="{00000000-0005-0000-0000-0000D2600000}"/>
    <cellStyle name="Style 79 2" xfId="25177" xr:uid="{00000000-0005-0000-0000-0000D3600000}"/>
    <cellStyle name="Style 8" xfId="19197" xr:uid="{00000000-0005-0000-0000-0000D4600000}"/>
    <cellStyle name="Style 8 2" xfId="25178" xr:uid="{00000000-0005-0000-0000-0000D5600000}"/>
    <cellStyle name="Style 80" xfId="19198" xr:uid="{00000000-0005-0000-0000-0000D6600000}"/>
    <cellStyle name="Style 80 2" xfId="25179" xr:uid="{00000000-0005-0000-0000-0000D7600000}"/>
    <cellStyle name="Style 81" xfId="19199" xr:uid="{00000000-0005-0000-0000-0000D8600000}"/>
    <cellStyle name="Style 81 2" xfId="25180" xr:uid="{00000000-0005-0000-0000-0000D9600000}"/>
    <cellStyle name="Style 82" xfId="19200" xr:uid="{00000000-0005-0000-0000-0000DA600000}"/>
    <cellStyle name="Style 82 2" xfId="25181" xr:uid="{00000000-0005-0000-0000-0000DB600000}"/>
    <cellStyle name="Style 83" xfId="19201" xr:uid="{00000000-0005-0000-0000-0000DC600000}"/>
    <cellStyle name="Style 83 2" xfId="25182" xr:uid="{00000000-0005-0000-0000-0000DD600000}"/>
    <cellStyle name="Style 84" xfId="19202" xr:uid="{00000000-0005-0000-0000-0000DE600000}"/>
    <cellStyle name="Style 84 2" xfId="25183" xr:uid="{00000000-0005-0000-0000-0000DF600000}"/>
    <cellStyle name="Style 85" xfId="19203" xr:uid="{00000000-0005-0000-0000-0000E0600000}"/>
    <cellStyle name="Style 85 2" xfId="25184" xr:uid="{00000000-0005-0000-0000-0000E1600000}"/>
    <cellStyle name="Style 86" xfId="19204" xr:uid="{00000000-0005-0000-0000-0000E2600000}"/>
    <cellStyle name="Style 86 2" xfId="25185" xr:uid="{00000000-0005-0000-0000-0000E3600000}"/>
    <cellStyle name="Style 87" xfId="19205" xr:uid="{00000000-0005-0000-0000-0000E4600000}"/>
    <cellStyle name="Style 87 2" xfId="25186" xr:uid="{00000000-0005-0000-0000-0000E5600000}"/>
    <cellStyle name="Style 88" xfId="19206" xr:uid="{00000000-0005-0000-0000-0000E6600000}"/>
    <cellStyle name="Style 88 2" xfId="25187" xr:uid="{00000000-0005-0000-0000-0000E7600000}"/>
    <cellStyle name="Style 89" xfId="19207" xr:uid="{00000000-0005-0000-0000-0000E8600000}"/>
    <cellStyle name="Style 89 2" xfId="25188" xr:uid="{00000000-0005-0000-0000-0000E9600000}"/>
    <cellStyle name="Style 9" xfId="19208" xr:uid="{00000000-0005-0000-0000-0000EA600000}"/>
    <cellStyle name="Style 9 2" xfId="25189" xr:uid="{00000000-0005-0000-0000-0000EB600000}"/>
    <cellStyle name="Style 90" xfId="19209" xr:uid="{00000000-0005-0000-0000-0000EC600000}"/>
    <cellStyle name="Style 90 2" xfId="25190" xr:uid="{00000000-0005-0000-0000-0000ED600000}"/>
    <cellStyle name="Style 91" xfId="19210" xr:uid="{00000000-0005-0000-0000-0000EE600000}"/>
    <cellStyle name="Style 91 2" xfId="25191" xr:uid="{00000000-0005-0000-0000-0000EF600000}"/>
    <cellStyle name="Style 92" xfId="19211" xr:uid="{00000000-0005-0000-0000-0000F0600000}"/>
    <cellStyle name="Style 92 2" xfId="25192" xr:uid="{00000000-0005-0000-0000-0000F1600000}"/>
    <cellStyle name="Style 93" xfId="19212" xr:uid="{00000000-0005-0000-0000-0000F2600000}"/>
    <cellStyle name="Style 93 2" xfId="25193" xr:uid="{00000000-0005-0000-0000-0000F3600000}"/>
    <cellStyle name="Style 94" xfId="19213" xr:uid="{00000000-0005-0000-0000-0000F4600000}"/>
    <cellStyle name="Style 94 2" xfId="25194" xr:uid="{00000000-0005-0000-0000-0000F5600000}"/>
    <cellStyle name="Style 95" xfId="19214" xr:uid="{00000000-0005-0000-0000-0000F6600000}"/>
    <cellStyle name="Style 95 2" xfId="25195" xr:uid="{00000000-0005-0000-0000-0000F7600000}"/>
    <cellStyle name="Style 96" xfId="19215" xr:uid="{00000000-0005-0000-0000-0000F8600000}"/>
    <cellStyle name="Style 96 2" xfId="25196" xr:uid="{00000000-0005-0000-0000-0000F9600000}"/>
    <cellStyle name="Style 97" xfId="19216" xr:uid="{00000000-0005-0000-0000-0000FA600000}"/>
    <cellStyle name="Style 97 2" xfId="25197" xr:uid="{00000000-0005-0000-0000-0000FB600000}"/>
    <cellStyle name="Style 98" xfId="19217" xr:uid="{00000000-0005-0000-0000-0000FC600000}"/>
    <cellStyle name="Style 98 2" xfId="25198" xr:uid="{00000000-0005-0000-0000-0000FD600000}"/>
    <cellStyle name="Style 99" xfId="19218" xr:uid="{00000000-0005-0000-0000-0000FE600000}"/>
    <cellStyle name="Style 99 2" xfId="25199" xr:uid="{00000000-0005-0000-0000-0000FF600000}"/>
    <cellStyle name="STYLE1" xfId="19219" xr:uid="{00000000-0005-0000-0000-000000610000}"/>
    <cellStyle name="STYLE2" xfId="19220" xr:uid="{00000000-0005-0000-0000-000001610000}"/>
    <cellStyle name="Subtotal" xfId="19221" xr:uid="{00000000-0005-0000-0000-000002610000}"/>
    <cellStyle name="Subtotal 2" xfId="19222" xr:uid="{00000000-0005-0000-0000-000003610000}"/>
    <cellStyle name="Subtotal 2 2" xfId="25200" xr:uid="{00000000-0005-0000-0000-000004610000}"/>
    <cellStyle name="Subtotal 3" xfId="19223" xr:uid="{00000000-0005-0000-0000-000005610000}"/>
    <cellStyle name="Subtotal 3 2" xfId="25201" xr:uid="{00000000-0005-0000-0000-000006610000}"/>
    <cellStyle name="Table Data" xfId="19224" xr:uid="{00000000-0005-0000-0000-000007610000}"/>
    <cellStyle name="Table Data 2" xfId="25202" xr:uid="{00000000-0005-0000-0000-000008610000}"/>
    <cellStyle name="Table Headings Bold" xfId="19225" xr:uid="{00000000-0005-0000-0000-000009610000}"/>
    <cellStyle name="Table Headings Bold 2" xfId="25203" xr:uid="{00000000-0005-0000-0000-00000A610000}"/>
    <cellStyle name="test a style" xfId="19226" xr:uid="{00000000-0005-0000-0000-00000B610000}"/>
    <cellStyle name="test a style 2" xfId="19227" xr:uid="{00000000-0005-0000-0000-00000C610000}"/>
    <cellStyle name="test a style 2 2" xfId="25204" xr:uid="{00000000-0005-0000-0000-00000D610000}"/>
    <cellStyle name="test a style 3" xfId="19228" xr:uid="{00000000-0005-0000-0000-00000E610000}"/>
    <cellStyle name="test a style 3 2" xfId="25205" xr:uid="{00000000-0005-0000-0000-00000F610000}"/>
    <cellStyle name="Times New Rom_CCRr," xfId="19229" xr:uid="{00000000-0005-0000-0000-000010610000}"/>
    <cellStyle name="Times New Roman" xfId="19230" xr:uid="{00000000-0005-0000-0000-000011610000}"/>
    <cellStyle name="Times New Roman 2" xfId="19231" xr:uid="{00000000-0005-0000-0000-000012610000}"/>
    <cellStyle name="Times New Roman 2 2" xfId="25206" xr:uid="{00000000-0005-0000-0000-000013610000}"/>
    <cellStyle name="Times New Roman 3" xfId="19232" xr:uid="{00000000-0005-0000-0000-000014610000}"/>
    <cellStyle name="Times New Roman 3 2" xfId="25207" xr:uid="{00000000-0005-0000-0000-000015610000}"/>
    <cellStyle name="Times New RomLa" xfId="19233" xr:uid="{00000000-0005-0000-0000-000016610000}"/>
    <cellStyle name="Times New RomLa 2" xfId="25208" xr:uid="{00000000-0005-0000-0000-000017610000}"/>
    <cellStyle name="Title 10" xfId="19234" xr:uid="{00000000-0005-0000-0000-000018610000}"/>
    <cellStyle name="Title 2" xfId="19235" xr:uid="{00000000-0005-0000-0000-000019610000}"/>
    <cellStyle name="Title 2 2" xfId="19236" xr:uid="{00000000-0005-0000-0000-00001A610000}"/>
    <cellStyle name="Title 2 2 2" xfId="19237" xr:uid="{00000000-0005-0000-0000-00001B610000}"/>
    <cellStyle name="Title 2 2 2 2" xfId="25210" xr:uid="{00000000-0005-0000-0000-00001C610000}"/>
    <cellStyle name="Title 2 2 3" xfId="19238" xr:uid="{00000000-0005-0000-0000-00001D610000}"/>
    <cellStyle name="Title 2 2 4" xfId="25209" xr:uid="{00000000-0005-0000-0000-00001E610000}"/>
    <cellStyle name="Title 2 3" xfId="19239" xr:uid="{00000000-0005-0000-0000-00001F610000}"/>
    <cellStyle name="Title 2 3 2" xfId="25211" xr:uid="{00000000-0005-0000-0000-000020610000}"/>
    <cellStyle name="Title 2 4" xfId="19240" xr:uid="{00000000-0005-0000-0000-000021610000}"/>
    <cellStyle name="Title 2 4 2" xfId="25212" xr:uid="{00000000-0005-0000-0000-000022610000}"/>
    <cellStyle name="Title 2 5" xfId="19241" xr:uid="{00000000-0005-0000-0000-000023610000}"/>
    <cellStyle name="Title 2 5 2" xfId="25213" xr:uid="{00000000-0005-0000-0000-000024610000}"/>
    <cellStyle name="Title 2 6" xfId="19242" xr:uid="{00000000-0005-0000-0000-000025610000}"/>
    <cellStyle name="Title 2 6 2" xfId="25214" xr:uid="{00000000-0005-0000-0000-000026610000}"/>
    <cellStyle name="Title 2 7" xfId="19243" xr:uid="{00000000-0005-0000-0000-000027610000}"/>
    <cellStyle name="Title 2 7 2" xfId="25215" xr:uid="{00000000-0005-0000-0000-000028610000}"/>
    <cellStyle name="Title 2 8" xfId="19244" xr:uid="{00000000-0005-0000-0000-000029610000}"/>
    <cellStyle name="Title 3" xfId="19245" xr:uid="{00000000-0005-0000-0000-00002A610000}"/>
    <cellStyle name="Title 3 2" xfId="19246" xr:uid="{00000000-0005-0000-0000-00002B610000}"/>
    <cellStyle name="Title 3 2 2" xfId="19247" xr:uid="{00000000-0005-0000-0000-00002C610000}"/>
    <cellStyle name="Title 3 2 2 2" xfId="25218" xr:uid="{00000000-0005-0000-0000-00002D610000}"/>
    <cellStyle name="Title 3 2 3" xfId="19248" xr:uid="{00000000-0005-0000-0000-00002E610000}"/>
    <cellStyle name="Title 3 2 4" xfId="25217" xr:uid="{00000000-0005-0000-0000-00002F610000}"/>
    <cellStyle name="Title 3 3" xfId="19249" xr:uid="{00000000-0005-0000-0000-000030610000}"/>
    <cellStyle name="Title 3 3 2" xfId="25219" xr:uid="{00000000-0005-0000-0000-000031610000}"/>
    <cellStyle name="Title 3 4" xfId="19250" xr:uid="{00000000-0005-0000-0000-000032610000}"/>
    <cellStyle name="Title 3 4 2" xfId="25220" xr:uid="{00000000-0005-0000-0000-000033610000}"/>
    <cellStyle name="Title 3 5" xfId="19251" xr:uid="{00000000-0005-0000-0000-000034610000}"/>
    <cellStyle name="Title 3 5 2" xfId="25221" xr:uid="{00000000-0005-0000-0000-000035610000}"/>
    <cellStyle name="Title 3 6" xfId="19252" xr:uid="{00000000-0005-0000-0000-000036610000}"/>
    <cellStyle name="Title 3 7" xfId="25216" xr:uid="{00000000-0005-0000-0000-000037610000}"/>
    <cellStyle name="Title 4" xfId="19253" xr:uid="{00000000-0005-0000-0000-000038610000}"/>
    <cellStyle name="Title 4 2" xfId="19254" xr:uid="{00000000-0005-0000-0000-000039610000}"/>
    <cellStyle name="Title 4 2 2" xfId="19255" xr:uid="{00000000-0005-0000-0000-00003A610000}"/>
    <cellStyle name="Title 4 2 2 2" xfId="25224" xr:uid="{00000000-0005-0000-0000-00003B610000}"/>
    <cellStyle name="Title 4 2 3" xfId="25223" xr:uid="{00000000-0005-0000-0000-00003C610000}"/>
    <cellStyle name="Title 4 3" xfId="19256" xr:uid="{00000000-0005-0000-0000-00003D610000}"/>
    <cellStyle name="Title 4 3 2" xfId="25225" xr:uid="{00000000-0005-0000-0000-00003E610000}"/>
    <cellStyle name="Title 4 4" xfId="19257" xr:uid="{00000000-0005-0000-0000-00003F610000}"/>
    <cellStyle name="Title 4 4 2" xfId="25226" xr:uid="{00000000-0005-0000-0000-000040610000}"/>
    <cellStyle name="Title 4 5" xfId="19258" xr:uid="{00000000-0005-0000-0000-000041610000}"/>
    <cellStyle name="Title 4 6" xfId="25222" xr:uid="{00000000-0005-0000-0000-000042610000}"/>
    <cellStyle name="Title 5" xfId="19259" xr:uid="{00000000-0005-0000-0000-000043610000}"/>
    <cellStyle name="Title 5 2" xfId="25227" xr:uid="{00000000-0005-0000-0000-000044610000}"/>
    <cellStyle name="Title 6" xfId="19260" xr:uid="{00000000-0005-0000-0000-000045610000}"/>
    <cellStyle name="Title 6 2" xfId="25228" xr:uid="{00000000-0005-0000-0000-000046610000}"/>
    <cellStyle name="Title 7" xfId="19261" xr:uid="{00000000-0005-0000-0000-000047610000}"/>
    <cellStyle name="Title 7 2" xfId="25229" xr:uid="{00000000-0005-0000-0000-000048610000}"/>
    <cellStyle name="Title 8" xfId="19262" xr:uid="{00000000-0005-0000-0000-000049610000}"/>
    <cellStyle name="Title 8 2" xfId="25230" xr:uid="{00000000-0005-0000-0000-00004A610000}"/>
    <cellStyle name="Title 9" xfId="19263" xr:uid="{00000000-0005-0000-0000-00004B610000}"/>
    <cellStyle name="Title 9 2" xfId="25231" xr:uid="{00000000-0005-0000-0000-00004C610000}"/>
    <cellStyle name="Total 10" xfId="19264" xr:uid="{00000000-0005-0000-0000-00004D610000}"/>
    <cellStyle name="Total 10 2" xfId="19265" xr:uid="{00000000-0005-0000-0000-00004E610000}"/>
    <cellStyle name="Total 10 2 2" xfId="25233" xr:uid="{00000000-0005-0000-0000-00004F610000}"/>
    <cellStyle name="Total 10 3" xfId="19266" xr:uid="{00000000-0005-0000-0000-000050610000}"/>
    <cellStyle name="Total 10 3 2" xfId="25234" xr:uid="{00000000-0005-0000-0000-000051610000}"/>
    <cellStyle name="Total 10 4" xfId="19267" xr:uid="{00000000-0005-0000-0000-000052610000}"/>
    <cellStyle name="Total 10 4 2" xfId="25235" xr:uid="{00000000-0005-0000-0000-000053610000}"/>
    <cellStyle name="Total 10 5" xfId="19268" xr:uid="{00000000-0005-0000-0000-000054610000}"/>
    <cellStyle name="Total 10 5 2" xfId="25236" xr:uid="{00000000-0005-0000-0000-000055610000}"/>
    <cellStyle name="Total 10 6" xfId="25232" xr:uid="{00000000-0005-0000-0000-000056610000}"/>
    <cellStyle name="Total 11" xfId="19269" xr:uid="{00000000-0005-0000-0000-000057610000}"/>
    <cellStyle name="Total 11 2" xfId="19270" xr:uid="{00000000-0005-0000-0000-000058610000}"/>
    <cellStyle name="Total 11 2 2" xfId="25238" xr:uid="{00000000-0005-0000-0000-000059610000}"/>
    <cellStyle name="Total 11 3" xfId="19271" xr:uid="{00000000-0005-0000-0000-00005A610000}"/>
    <cellStyle name="Total 11 3 2" xfId="25239" xr:uid="{00000000-0005-0000-0000-00005B610000}"/>
    <cellStyle name="Total 11 4" xfId="19272" xr:uid="{00000000-0005-0000-0000-00005C610000}"/>
    <cellStyle name="Total 11 4 2" xfId="25240" xr:uid="{00000000-0005-0000-0000-00005D610000}"/>
    <cellStyle name="Total 11 5" xfId="19273" xr:uid="{00000000-0005-0000-0000-00005E610000}"/>
    <cellStyle name="Total 11 5 2" xfId="25241" xr:uid="{00000000-0005-0000-0000-00005F610000}"/>
    <cellStyle name="Total 11 6" xfId="25237" xr:uid="{00000000-0005-0000-0000-000060610000}"/>
    <cellStyle name="Total 12" xfId="19274" xr:uid="{00000000-0005-0000-0000-000061610000}"/>
    <cellStyle name="Total 12 2" xfId="19275" xr:uid="{00000000-0005-0000-0000-000062610000}"/>
    <cellStyle name="Total 12 2 2" xfId="25243" xr:uid="{00000000-0005-0000-0000-000063610000}"/>
    <cellStyle name="Total 12 3" xfId="19276" xr:uid="{00000000-0005-0000-0000-000064610000}"/>
    <cellStyle name="Total 12 3 2" xfId="25244" xr:uid="{00000000-0005-0000-0000-000065610000}"/>
    <cellStyle name="Total 12 4" xfId="19277" xr:uid="{00000000-0005-0000-0000-000066610000}"/>
    <cellStyle name="Total 12 4 2" xfId="25245" xr:uid="{00000000-0005-0000-0000-000067610000}"/>
    <cellStyle name="Total 12 5" xfId="19278" xr:uid="{00000000-0005-0000-0000-000068610000}"/>
    <cellStyle name="Total 12 5 2" xfId="25246" xr:uid="{00000000-0005-0000-0000-000069610000}"/>
    <cellStyle name="Total 12 6" xfId="25242" xr:uid="{00000000-0005-0000-0000-00006A610000}"/>
    <cellStyle name="Total 13" xfId="19279" xr:uid="{00000000-0005-0000-0000-00006B610000}"/>
    <cellStyle name="Total 13 2" xfId="19280" xr:uid="{00000000-0005-0000-0000-00006C610000}"/>
    <cellStyle name="Total 13 2 2" xfId="25248" xr:uid="{00000000-0005-0000-0000-00006D610000}"/>
    <cellStyle name="Total 13 3" xfId="19281" xr:uid="{00000000-0005-0000-0000-00006E610000}"/>
    <cellStyle name="Total 13 3 2" xfId="25249" xr:uid="{00000000-0005-0000-0000-00006F610000}"/>
    <cellStyle name="Total 13 4" xfId="19282" xr:uid="{00000000-0005-0000-0000-000070610000}"/>
    <cellStyle name="Total 13 4 2" xfId="25250" xr:uid="{00000000-0005-0000-0000-000071610000}"/>
    <cellStyle name="Total 13 5" xfId="19283" xr:uid="{00000000-0005-0000-0000-000072610000}"/>
    <cellStyle name="Total 13 5 2" xfId="25251" xr:uid="{00000000-0005-0000-0000-000073610000}"/>
    <cellStyle name="Total 13 6" xfId="25247" xr:uid="{00000000-0005-0000-0000-000074610000}"/>
    <cellStyle name="Total 14" xfId="19284" xr:uid="{00000000-0005-0000-0000-000075610000}"/>
    <cellStyle name="Total 14 2" xfId="25252" xr:uid="{00000000-0005-0000-0000-000076610000}"/>
    <cellStyle name="Total 15" xfId="19285" xr:uid="{00000000-0005-0000-0000-000077610000}"/>
    <cellStyle name="Total 15 2" xfId="19286" xr:uid="{00000000-0005-0000-0000-000078610000}"/>
    <cellStyle name="Total 15 2 2" xfId="25254" xr:uid="{00000000-0005-0000-0000-000079610000}"/>
    <cellStyle name="Total 15 3" xfId="19287" xr:uid="{00000000-0005-0000-0000-00007A610000}"/>
    <cellStyle name="Total 15 3 2" xfId="25255" xr:uid="{00000000-0005-0000-0000-00007B610000}"/>
    <cellStyle name="Total 15 4" xfId="25253" xr:uid="{00000000-0005-0000-0000-00007C610000}"/>
    <cellStyle name="Total 16" xfId="19288" xr:uid="{00000000-0005-0000-0000-00007D610000}"/>
    <cellStyle name="Total 16 2" xfId="25256" xr:uid="{00000000-0005-0000-0000-00007E610000}"/>
    <cellStyle name="Total 17" xfId="19289" xr:uid="{00000000-0005-0000-0000-00007F610000}"/>
    <cellStyle name="Total 18" xfId="19290" xr:uid="{00000000-0005-0000-0000-000080610000}"/>
    <cellStyle name="Total 19" xfId="25595" xr:uid="{00000000-0005-0000-0000-000081610000}"/>
    <cellStyle name="Total 2" xfId="19291" xr:uid="{00000000-0005-0000-0000-000082610000}"/>
    <cellStyle name="Total 2 10" xfId="19292" xr:uid="{00000000-0005-0000-0000-000083610000}"/>
    <cellStyle name="Total 2 10 2" xfId="25257" xr:uid="{00000000-0005-0000-0000-000084610000}"/>
    <cellStyle name="Total 2 11" xfId="19293" xr:uid="{00000000-0005-0000-0000-000085610000}"/>
    <cellStyle name="Total 2 11 2" xfId="25258" xr:uid="{00000000-0005-0000-0000-000086610000}"/>
    <cellStyle name="Total 2 12" xfId="19294" xr:uid="{00000000-0005-0000-0000-000087610000}"/>
    <cellStyle name="Total 2 12 2" xfId="25259" xr:uid="{00000000-0005-0000-0000-000088610000}"/>
    <cellStyle name="Total 2 13" xfId="19295" xr:uid="{00000000-0005-0000-0000-000089610000}"/>
    <cellStyle name="Total 2 13 2" xfId="25260" xr:uid="{00000000-0005-0000-0000-00008A610000}"/>
    <cellStyle name="Total 2 14" xfId="19296" xr:uid="{00000000-0005-0000-0000-00008B610000}"/>
    <cellStyle name="Total 2 14 2" xfId="25261" xr:uid="{00000000-0005-0000-0000-00008C610000}"/>
    <cellStyle name="Total 2 15" xfId="19297" xr:uid="{00000000-0005-0000-0000-00008D610000}"/>
    <cellStyle name="Total 2 15 2" xfId="25262" xr:uid="{00000000-0005-0000-0000-00008E610000}"/>
    <cellStyle name="Total 2 16" xfId="19298" xr:uid="{00000000-0005-0000-0000-00008F610000}"/>
    <cellStyle name="Total 2 16 2" xfId="25263" xr:uid="{00000000-0005-0000-0000-000090610000}"/>
    <cellStyle name="Total 2 17" xfId="19299" xr:uid="{00000000-0005-0000-0000-000091610000}"/>
    <cellStyle name="Total 2 17 2" xfId="25264" xr:uid="{00000000-0005-0000-0000-000092610000}"/>
    <cellStyle name="Total 2 18" xfId="19300" xr:uid="{00000000-0005-0000-0000-000093610000}"/>
    <cellStyle name="Total 2 18 2" xfId="25265" xr:uid="{00000000-0005-0000-0000-000094610000}"/>
    <cellStyle name="Total 2 19" xfId="19301" xr:uid="{00000000-0005-0000-0000-000095610000}"/>
    <cellStyle name="Total 2 19 2" xfId="25266" xr:uid="{00000000-0005-0000-0000-000096610000}"/>
    <cellStyle name="Total 2 2" xfId="19302" xr:uid="{00000000-0005-0000-0000-000097610000}"/>
    <cellStyle name="Total 2 2 2" xfId="19303" xr:uid="{00000000-0005-0000-0000-000098610000}"/>
    <cellStyle name="Total 2 2 2 2" xfId="25268" xr:uid="{00000000-0005-0000-0000-000099610000}"/>
    <cellStyle name="Total 2 2 3" xfId="19304" xr:uid="{00000000-0005-0000-0000-00009A610000}"/>
    <cellStyle name="Total 2 2 3 2" xfId="25269" xr:uid="{00000000-0005-0000-0000-00009B610000}"/>
    <cellStyle name="Total 2 2 4" xfId="19305" xr:uid="{00000000-0005-0000-0000-00009C610000}"/>
    <cellStyle name="Total 2 2 5" xfId="25267" xr:uid="{00000000-0005-0000-0000-00009D610000}"/>
    <cellStyle name="Total 2 20" xfId="19306" xr:uid="{00000000-0005-0000-0000-00009E610000}"/>
    <cellStyle name="Total 2 20 2" xfId="25270" xr:uid="{00000000-0005-0000-0000-00009F610000}"/>
    <cellStyle name="Total 2 21" xfId="19307" xr:uid="{00000000-0005-0000-0000-0000A0610000}"/>
    <cellStyle name="Total 2 21 2" xfId="25271" xr:uid="{00000000-0005-0000-0000-0000A1610000}"/>
    <cellStyle name="Total 2 22" xfId="19308" xr:uid="{00000000-0005-0000-0000-0000A2610000}"/>
    <cellStyle name="Total 2 22 2" xfId="25272" xr:uid="{00000000-0005-0000-0000-0000A3610000}"/>
    <cellStyle name="Total 2 23" xfId="19309" xr:uid="{00000000-0005-0000-0000-0000A4610000}"/>
    <cellStyle name="Total 2 23 2" xfId="25273" xr:uid="{00000000-0005-0000-0000-0000A5610000}"/>
    <cellStyle name="Total 2 24" xfId="19310" xr:uid="{00000000-0005-0000-0000-0000A6610000}"/>
    <cellStyle name="Total 2 24 2" xfId="25274" xr:uid="{00000000-0005-0000-0000-0000A7610000}"/>
    <cellStyle name="Total 2 25" xfId="19311" xr:uid="{00000000-0005-0000-0000-0000A8610000}"/>
    <cellStyle name="Total 2 25 2" xfId="19312" xr:uid="{00000000-0005-0000-0000-0000A9610000}"/>
    <cellStyle name="Total 2 25 2 2" xfId="25276" xr:uid="{00000000-0005-0000-0000-0000AA610000}"/>
    <cellStyle name="Total 2 25 3" xfId="25275" xr:uid="{00000000-0005-0000-0000-0000AB610000}"/>
    <cellStyle name="Total 2 26" xfId="19313" xr:uid="{00000000-0005-0000-0000-0000AC610000}"/>
    <cellStyle name="Total 2 26 2" xfId="25277" xr:uid="{00000000-0005-0000-0000-0000AD610000}"/>
    <cellStyle name="Total 2 27" xfId="19314" xr:uid="{00000000-0005-0000-0000-0000AE610000}"/>
    <cellStyle name="Total 2 27 2" xfId="25278" xr:uid="{00000000-0005-0000-0000-0000AF610000}"/>
    <cellStyle name="Total 2 28" xfId="19315" xr:uid="{00000000-0005-0000-0000-0000B0610000}"/>
    <cellStyle name="Total 2 28 2" xfId="25279" xr:uid="{00000000-0005-0000-0000-0000B1610000}"/>
    <cellStyle name="Total 2 29" xfId="19316" xr:uid="{00000000-0005-0000-0000-0000B2610000}"/>
    <cellStyle name="Total 2 29 2" xfId="25280" xr:uid="{00000000-0005-0000-0000-0000B3610000}"/>
    <cellStyle name="Total 2 3" xfId="19317" xr:uid="{00000000-0005-0000-0000-0000B4610000}"/>
    <cellStyle name="Total 2 3 2" xfId="19318" xr:uid="{00000000-0005-0000-0000-0000B5610000}"/>
    <cellStyle name="Total 2 3 2 2" xfId="25282" xr:uid="{00000000-0005-0000-0000-0000B6610000}"/>
    <cellStyle name="Total 2 3 3" xfId="25281" xr:uid="{00000000-0005-0000-0000-0000B7610000}"/>
    <cellStyle name="Total 2 30" xfId="19319" xr:uid="{00000000-0005-0000-0000-0000B8610000}"/>
    <cellStyle name="Total 2 30 2" xfId="25283" xr:uid="{00000000-0005-0000-0000-0000B9610000}"/>
    <cellStyle name="Total 2 31" xfId="19320" xr:uid="{00000000-0005-0000-0000-0000BA610000}"/>
    <cellStyle name="Total 2 31 2" xfId="25284" xr:uid="{00000000-0005-0000-0000-0000BB610000}"/>
    <cellStyle name="Total 2 32" xfId="19321" xr:uid="{00000000-0005-0000-0000-0000BC610000}"/>
    <cellStyle name="Total 2 32 2" xfId="25285" xr:uid="{00000000-0005-0000-0000-0000BD610000}"/>
    <cellStyle name="Total 2 33" xfId="19322" xr:uid="{00000000-0005-0000-0000-0000BE610000}"/>
    <cellStyle name="Total 2 4" xfId="19323" xr:uid="{00000000-0005-0000-0000-0000BF610000}"/>
    <cellStyle name="Total 2 4 2" xfId="19324" xr:uid="{00000000-0005-0000-0000-0000C0610000}"/>
    <cellStyle name="Total 2 4 2 2" xfId="25287" xr:uid="{00000000-0005-0000-0000-0000C1610000}"/>
    <cellStyle name="Total 2 4 3" xfId="25286" xr:uid="{00000000-0005-0000-0000-0000C2610000}"/>
    <cellStyle name="Total 2 5" xfId="19325" xr:uid="{00000000-0005-0000-0000-0000C3610000}"/>
    <cellStyle name="Total 2 5 2" xfId="25288" xr:uid="{00000000-0005-0000-0000-0000C4610000}"/>
    <cellStyle name="Total 2 6" xfId="19326" xr:uid="{00000000-0005-0000-0000-0000C5610000}"/>
    <cellStyle name="Total 2 6 2" xfId="25289" xr:uid="{00000000-0005-0000-0000-0000C6610000}"/>
    <cellStyle name="Total 2 7" xfId="19327" xr:uid="{00000000-0005-0000-0000-0000C7610000}"/>
    <cellStyle name="Total 2 7 2" xfId="25290" xr:uid="{00000000-0005-0000-0000-0000C8610000}"/>
    <cellStyle name="Total 2 8" xfId="19328" xr:uid="{00000000-0005-0000-0000-0000C9610000}"/>
    <cellStyle name="Total 2 8 2" xfId="25291" xr:uid="{00000000-0005-0000-0000-0000CA610000}"/>
    <cellStyle name="Total 2 9" xfId="19329" xr:uid="{00000000-0005-0000-0000-0000CB610000}"/>
    <cellStyle name="Total 2 9 2" xfId="25292" xr:uid="{00000000-0005-0000-0000-0000CC610000}"/>
    <cellStyle name="Total 3" xfId="19330" xr:uid="{00000000-0005-0000-0000-0000CD610000}"/>
    <cellStyle name="Total 3 10" xfId="19331" xr:uid="{00000000-0005-0000-0000-0000CE610000}"/>
    <cellStyle name="Total 3 10 2" xfId="25294" xr:uid="{00000000-0005-0000-0000-0000CF610000}"/>
    <cellStyle name="Total 3 11" xfId="19332" xr:uid="{00000000-0005-0000-0000-0000D0610000}"/>
    <cellStyle name="Total 3 11 2" xfId="25295" xr:uid="{00000000-0005-0000-0000-0000D1610000}"/>
    <cellStyle name="Total 3 12" xfId="19333" xr:uid="{00000000-0005-0000-0000-0000D2610000}"/>
    <cellStyle name="Total 3 12 2" xfId="25296" xr:uid="{00000000-0005-0000-0000-0000D3610000}"/>
    <cellStyle name="Total 3 13" xfId="19334" xr:uid="{00000000-0005-0000-0000-0000D4610000}"/>
    <cellStyle name="Total 3 13 2" xfId="25297" xr:uid="{00000000-0005-0000-0000-0000D5610000}"/>
    <cellStyle name="Total 3 14" xfId="19335" xr:uid="{00000000-0005-0000-0000-0000D6610000}"/>
    <cellStyle name="Total 3 14 2" xfId="25298" xr:uid="{00000000-0005-0000-0000-0000D7610000}"/>
    <cellStyle name="Total 3 15" xfId="19336" xr:uid="{00000000-0005-0000-0000-0000D8610000}"/>
    <cellStyle name="Total 3 15 2" xfId="25299" xr:uid="{00000000-0005-0000-0000-0000D9610000}"/>
    <cellStyle name="Total 3 16" xfId="19337" xr:uid="{00000000-0005-0000-0000-0000DA610000}"/>
    <cellStyle name="Total 3 16 2" xfId="25300" xr:uid="{00000000-0005-0000-0000-0000DB610000}"/>
    <cellStyle name="Total 3 17" xfId="19338" xr:uid="{00000000-0005-0000-0000-0000DC610000}"/>
    <cellStyle name="Total 3 17 2" xfId="25301" xr:uid="{00000000-0005-0000-0000-0000DD610000}"/>
    <cellStyle name="Total 3 18" xfId="19339" xr:uid="{00000000-0005-0000-0000-0000DE610000}"/>
    <cellStyle name="Total 3 18 2" xfId="25302" xr:uid="{00000000-0005-0000-0000-0000DF610000}"/>
    <cellStyle name="Total 3 19" xfId="19340" xr:uid="{00000000-0005-0000-0000-0000E0610000}"/>
    <cellStyle name="Total 3 19 2" xfId="25303" xr:uid="{00000000-0005-0000-0000-0000E1610000}"/>
    <cellStyle name="Total 3 2" xfId="19341" xr:uid="{00000000-0005-0000-0000-0000E2610000}"/>
    <cellStyle name="Total 3 2 2" xfId="19342" xr:uid="{00000000-0005-0000-0000-0000E3610000}"/>
    <cellStyle name="Total 3 2 2 2" xfId="25305" xr:uid="{00000000-0005-0000-0000-0000E4610000}"/>
    <cellStyle name="Total 3 2 3" xfId="19343" xr:uid="{00000000-0005-0000-0000-0000E5610000}"/>
    <cellStyle name="Total 3 2 4" xfId="25304" xr:uid="{00000000-0005-0000-0000-0000E6610000}"/>
    <cellStyle name="Total 3 20" xfId="19344" xr:uid="{00000000-0005-0000-0000-0000E7610000}"/>
    <cellStyle name="Total 3 20 2" xfId="25306" xr:uid="{00000000-0005-0000-0000-0000E8610000}"/>
    <cellStyle name="Total 3 21" xfId="19345" xr:uid="{00000000-0005-0000-0000-0000E9610000}"/>
    <cellStyle name="Total 3 21 2" xfId="25307" xr:uid="{00000000-0005-0000-0000-0000EA610000}"/>
    <cellStyle name="Total 3 22" xfId="19346" xr:uid="{00000000-0005-0000-0000-0000EB610000}"/>
    <cellStyle name="Total 3 22 2" xfId="25308" xr:uid="{00000000-0005-0000-0000-0000EC610000}"/>
    <cellStyle name="Total 3 23" xfId="19347" xr:uid="{00000000-0005-0000-0000-0000ED610000}"/>
    <cellStyle name="Total 3 23 2" xfId="25309" xr:uid="{00000000-0005-0000-0000-0000EE610000}"/>
    <cellStyle name="Total 3 24" xfId="19348" xr:uid="{00000000-0005-0000-0000-0000EF610000}"/>
    <cellStyle name="Total 3 24 2" xfId="25310" xr:uid="{00000000-0005-0000-0000-0000F0610000}"/>
    <cellStyle name="Total 3 25" xfId="19349" xr:uid="{00000000-0005-0000-0000-0000F1610000}"/>
    <cellStyle name="Total 3 25 2" xfId="19350" xr:uid="{00000000-0005-0000-0000-0000F2610000}"/>
    <cellStyle name="Total 3 25 2 2" xfId="25312" xr:uid="{00000000-0005-0000-0000-0000F3610000}"/>
    <cellStyle name="Total 3 25 3" xfId="25311" xr:uid="{00000000-0005-0000-0000-0000F4610000}"/>
    <cellStyle name="Total 3 26" xfId="19351" xr:uid="{00000000-0005-0000-0000-0000F5610000}"/>
    <cellStyle name="Total 3 26 2" xfId="25313" xr:uid="{00000000-0005-0000-0000-0000F6610000}"/>
    <cellStyle name="Total 3 27" xfId="19352" xr:uid="{00000000-0005-0000-0000-0000F7610000}"/>
    <cellStyle name="Total 3 28" xfId="25293" xr:uid="{00000000-0005-0000-0000-0000F8610000}"/>
    <cellStyle name="Total 3 3" xfId="19353" xr:uid="{00000000-0005-0000-0000-0000F9610000}"/>
    <cellStyle name="Total 3 3 2" xfId="25314" xr:uid="{00000000-0005-0000-0000-0000FA610000}"/>
    <cellStyle name="Total 3 4" xfId="19354" xr:uid="{00000000-0005-0000-0000-0000FB610000}"/>
    <cellStyle name="Total 3 4 2" xfId="25315" xr:uid="{00000000-0005-0000-0000-0000FC610000}"/>
    <cellStyle name="Total 3 5" xfId="19355" xr:uid="{00000000-0005-0000-0000-0000FD610000}"/>
    <cellStyle name="Total 3 5 2" xfId="25316" xr:uid="{00000000-0005-0000-0000-0000FE610000}"/>
    <cellStyle name="Total 3 6" xfId="19356" xr:uid="{00000000-0005-0000-0000-0000FF610000}"/>
    <cellStyle name="Total 3 6 2" xfId="25317" xr:uid="{00000000-0005-0000-0000-000000620000}"/>
    <cellStyle name="Total 3 7" xfId="19357" xr:uid="{00000000-0005-0000-0000-000001620000}"/>
    <cellStyle name="Total 3 7 2" xfId="25318" xr:uid="{00000000-0005-0000-0000-000002620000}"/>
    <cellStyle name="Total 3 8" xfId="19358" xr:uid="{00000000-0005-0000-0000-000003620000}"/>
    <cellStyle name="Total 3 8 2" xfId="25319" xr:uid="{00000000-0005-0000-0000-000004620000}"/>
    <cellStyle name="Total 3 9" xfId="19359" xr:uid="{00000000-0005-0000-0000-000005620000}"/>
    <cellStyle name="Total 3 9 2" xfId="25320" xr:uid="{00000000-0005-0000-0000-000006620000}"/>
    <cellStyle name="Total 4" xfId="19360" xr:uid="{00000000-0005-0000-0000-000007620000}"/>
    <cellStyle name="Total 4 10" xfId="19361" xr:uid="{00000000-0005-0000-0000-000008620000}"/>
    <cellStyle name="Total 4 10 2" xfId="25322" xr:uid="{00000000-0005-0000-0000-000009620000}"/>
    <cellStyle name="Total 4 11" xfId="19362" xr:uid="{00000000-0005-0000-0000-00000A620000}"/>
    <cellStyle name="Total 4 11 2" xfId="25323" xr:uid="{00000000-0005-0000-0000-00000B620000}"/>
    <cellStyle name="Total 4 12" xfId="19363" xr:uid="{00000000-0005-0000-0000-00000C620000}"/>
    <cellStyle name="Total 4 12 2" xfId="25324" xr:uid="{00000000-0005-0000-0000-00000D620000}"/>
    <cellStyle name="Total 4 13" xfId="19364" xr:uid="{00000000-0005-0000-0000-00000E620000}"/>
    <cellStyle name="Total 4 13 2" xfId="25325" xr:uid="{00000000-0005-0000-0000-00000F620000}"/>
    <cellStyle name="Total 4 14" xfId="19365" xr:uid="{00000000-0005-0000-0000-000010620000}"/>
    <cellStyle name="Total 4 14 2" xfId="25326" xr:uid="{00000000-0005-0000-0000-000011620000}"/>
    <cellStyle name="Total 4 15" xfId="19366" xr:uid="{00000000-0005-0000-0000-000012620000}"/>
    <cellStyle name="Total 4 15 2" xfId="25327" xr:uid="{00000000-0005-0000-0000-000013620000}"/>
    <cellStyle name="Total 4 16" xfId="19367" xr:uid="{00000000-0005-0000-0000-000014620000}"/>
    <cellStyle name="Total 4 16 2" xfId="25328" xr:uid="{00000000-0005-0000-0000-000015620000}"/>
    <cellStyle name="Total 4 17" xfId="19368" xr:uid="{00000000-0005-0000-0000-000016620000}"/>
    <cellStyle name="Total 4 17 2" xfId="25329" xr:uid="{00000000-0005-0000-0000-000017620000}"/>
    <cellStyle name="Total 4 18" xfId="19369" xr:uid="{00000000-0005-0000-0000-000018620000}"/>
    <cellStyle name="Total 4 18 2" xfId="25330" xr:uid="{00000000-0005-0000-0000-000019620000}"/>
    <cellStyle name="Total 4 19" xfId="19370" xr:uid="{00000000-0005-0000-0000-00001A620000}"/>
    <cellStyle name="Total 4 19 2" xfId="25331" xr:uid="{00000000-0005-0000-0000-00001B620000}"/>
    <cellStyle name="Total 4 2" xfId="19371" xr:uid="{00000000-0005-0000-0000-00001C620000}"/>
    <cellStyle name="Total 4 2 2" xfId="19372" xr:uid="{00000000-0005-0000-0000-00001D620000}"/>
    <cellStyle name="Total 4 2 2 2" xfId="25333" xr:uid="{00000000-0005-0000-0000-00001E620000}"/>
    <cellStyle name="Total 4 2 3" xfId="25332" xr:uid="{00000000-0005-0000-0000-00001F620000}"/>
    <cellStyle name="Total 4 20" xfId="19373" xr:uid="{00000000-0005-0000-0000-000020620000}"/>
    <cellStyle name="Total 4 20 2" xfId="25334" xr:uid="{00000000-0005-0000-0000-000021620000}"/>
    <cellStyle name="Total 4 21" xfId="19374" xr:uid="{00000000-0005-0000-0000-000022620000}"/>
    <cellStyle name="Total 4 21 2" xfId="25335" xr:uid="{00000000-0005-0000-0000-000023620000}"/>
    <cellStyle name="Total 4 22" xfId="19375" xr:uid="{00000000-0005-0000-0000-000024620000}"/>
    <cellStyle name="Total 4 22 2" xfId="25336" xr:uid="{00000000-0005-0000-0000-000025620000}"/>
    <cellStyle name="Total 4 23" xfId="19376" xr:uid="{00000000-0005-0000-0000-000026620000}"/>
    <cellStyle name="Total 4 23 2" xfId="25337" xr:uid="{00000000-0005-0000-0000-000027620000}"/>
    <cellStyle name="Total 4 24" xfId="19377" xr:uid="{00000000-0005-0000-0000-000028620000}"/>
    <cellStyle name="Total 4 24 2" xfId="25338" xr:uid="{00000000-0005-0000-0000-000029620000}"/>
    <cellStyle name="Total 4 25" xfId="19378" xr:uid="{00000000-0005-0000-0000-00002A620000}"/>
    <cellStyle name="Total 4 25 2" xfId="19379" xr:uid="{00000000-0005-0000-0000-00002B620000}"/>
    <cellStyle name="Total 4 25 2 2" xfId="25340" xr:uid="{00000000-0005-0000-0000-00002C620000}"/>
    <cellStyle name="Total 4 25 3" xfId="25339" xr:uid="{00000000-0005-0000-0000-00002D620000}"/>
    <cellStyle name="Total 4 26" xfId="19380" xr:uid="{00000000-0005-0000-0000-00002E620000}"/>
    <cellStyle name="Total 4 26 2" xfId="25341" xr:uid="{00000000-0005-0000-0000-00002F620000}"/>
    <cellStyle name="Total 4 27" xfId="19381" xr:uid="{00000000-0005-0000-0000-000030620000}"/>
    <cellStyle name="Total 4 27 2" xfId="25342" xr:uid="{00000000-0005-0000-0000-000031620000}"/>
    <cellStyle name="Total 4 28" xfId="19382" xr:uid="{00000000-0005-0000-0000-000032620000}"/>
    <cellStyle name="Total 4 29" xfId="25321" xr:uid="{00000000-0005-0000-0000-000033620000}"/>
    <cellStyle name="Total 4 3" xfId="19383" xr:uid="{00000000-0005-0000-0000-000034620000}"/>
    <cellStyle name="Total 4 3 2" xfId="25343" xr:uid="{00000000-0005-0000-0000-000035620000}"/>
    <cellStyle name="Total 4 4" xfId="19384" xr:uid="{00000000-0005-0000-0000-000036620000}"/>
    <cellStyle name="Total 4 4 2" xfId="25344" xr:uid="{00000000-0005-0000-0000-000037620000}"/>
    <cellStyle name="Total 4 5" xfId="19385" xr:uid="{00000000-0005-0000-0000-000038620000}"/>
    <cellStyle name="Total 4 5 2" xfId="25345" xr:uid="{00000000-0005-0000-0000-000039620000}"/>
    <cellStyle name="Total 4 6" xfId="19386" xr:uid="{00000000-0005-0000-0000-00003A620000}"/>
    <cellStyle name="Total 4 6 2" xfId="25346" xr:uid="{00000000-0005-0000-0000-00003B620000}"/>
    <cellStyle name="Total 4 7" xfId="19387" xr:uid="{00000000-0005-0000-0000-00003C620000}"/>
    <cellStyle name="Total 4 7 2" xfId="25347" xr:uid="{00000000-0005-0000-0000-00003D620000}"/>
    <cellStyle name="Total 4 8" xfId="19388" xr:uid="{00000000-0005-0000-0000-00003E620000}"/>
    <cellStyle name="Total 4 8 2" xfId="25348" xr:uid="{00000000-0005-0000-0000-00003F620000}"/>
    <cellStyle name="Total 4 9" xfId="19389" xr:uid="{00000000-0005-0000-0000-000040620000}"/>
    <cellStyle name="Total 4 9 2" xfId="25349" xr:uid="{00000000-0005-0000-0000-000041620000}"/>
    <cellStyle name="Total 5" xfId="19390" xr:uid="{00000000-0005-0000-0000-000042620000}"/>
    <cellStyle name="Total 5 10" xfId="19391" xr:uid="{00000000-0005-0000-0000-000043620000}"/>
    <cellStyle name="Total 5 10 2" xfId="25351" xr:uid="{00000000-0005-0000-0000-000044620000}"/>
    <cellStyle name="Total 5 11" xfId="19392" xr:uid="{00000000-0005-0000-0000-000045620000}"/>
    <cellStyle name="Total 5 11 2" xfId="25352" xr:uid="{00000000-0005-0000-0000-000046620000}"/>
    <cellStyle name="Total 5 12" xfId="19393" xr:uid="{00000000-0005-0000-0000-000047620000}"/>
    <cellStyle name="Total 5 12 2" xfId="25353" xr:uid="{00000000-0005-0000-0000-000048620000}"/>
    <cellStyle name="Total 5 13" xfId="19394" xr:uid="{00000000-0005-0000-0000-000049620000}"/>
    <cellStyle name="Total 5 13 2" xfId="25354" xr:uid="{00000000-0005-0000-0000-00004A620000}"/>
    <cellStyle name="Total 5 14" xfId="19395" xr:uid="{00000000-0005-0000-0000-00004B620000}"/>
    <cellStyle name="Total 5 14 2" xfId="25355" xr:uid="{00000000-0005-0000-0000-00004C620000}"/>
    <cellStyle name="Total 5 15" xfId="19396" xr:uid="{00000000-0005-0000-0000-00004D620000}"/>
    <cellStyle name="Total 5 15 2" xfId="25356" xr:uid="{00000000-0005-0000-0000-00004E620000}"/>
    <cellStyle name="Total 5 16" xfId="19397" xr:uid="{00000000-0005-0000-0000-00004F620000}"/>
    <cellStyle name="Total 5 16 2" xfId="25357" xr:uid="{00000000-0005-0000-0000-000050620000}"/>
    <cellStyle name="Total 5 17" xfId="19398" xr:uid="{00000000-0005-0000-0000-000051620000}"/>
    <cellStyle name="Total 5 17 2" xfId="25358" xr:uid="{00000000-0005-0000-0000-000052620000}"/>
    <cellStyle name="Total 5 18" xfId="19399" xr:uid="{00000000-0005-0000-0000-000053620000}"/>
    <cellStyle name="Total 5 18 2" xfId="25359" xr:uid="{00000000-0005-0000-0000-000054620000}"/>
    <cellStyle name="Total 5 19" xfId="19400" xr:uid="{00000000-0005-0000-0000-000055620000}"/>
    <cellStyle name="Total 5 19 2" xfId="25360" xr:uid="{00000000-0005-0000-0000-000056620000}"/>
    <cellStyle name="Total 5 2" xfId="19401" xr:uid="{00000000-0005-0000-0000-000057620000}"/>
    <cellStyle name="Total 5 2 2" xfId="25361" xr:uid="{00000000-0005-0000-0000-000058620000}"/>
    <cellStyle name="Total 5 20" xfId="19402" xr:uid="{00000000-0005-0000-0000-000059620000}"/>
    <cellStyle name="Total 5 20 2" xfId="25362" xr:uid="{00000000-0005-0000-0000-00005A620000}"/>
    <cellStyle name="Total 5 21" xfId="19403" xr:uid="{00000000-0005-0000-0000-00005B620000}"/>
    <cellStyle name="Total 5 21 2" xfId="25363" xr:uid="{00000000-0005-0000-0000-00005C620000}"/>
    <cellStyle name="Total 5 22" xfId="19404" xr:uid="{00000000-0005-0000-0000-00005D620000}"/>
    <cellStyle name="Total 5 22 2" xfId="25364" xr:uid="{00000000-0005-0000-0000-00005E620000}"/>
    <cellStyle name="Total 5 23" xfId="19405" xr:uid="{00000000-0005-0000-0000-00005F620000}"/>
    <cellStyle name="Total 5 23 2" xfId="25365" xr:uid="{00000000-0005-0000-0000-000060620000}"/>
    <cellStyle name="Total 5 24" xfId="19406" xr:uid="{00000000-0005-0000-0000-000061620000}"/>
    <cellStyle name="Total 5 24 2" xfId="25366" xr:uid="{00000000-0005-0000-0000-000062620000}"/>
    <cellStyle name="Total 5 25" xfId="19407" xr:uid="{00000000-0005-0000-0000-000063620000}"/>
    <cellStyle name="Total 5 25 2" xfId="25367" xr:uid="{00000000-0005-0000-0000-000064620000}"/>
    <cellStyle name="Total 5 26" xfId="19408" xr:uid="{00000000-0005-0000-0000-000065620000}"/>
    <cellStyle name="Total 5 27" xfId="25350" xr:uid="{00000000-0005-0000-0000-000066620000}"/>
    <cellStyle name="Total 5 3" xfId="19409" xr:uid="{00000000-0005-0000-0000-000067620000}"/>
    <cellStyle name="Total 5 3 2" xfId="25368" xr:uid="{00000000-0005-0000-0000-000068620000}"/>
    <cellStyle name="Total 5 4" xfId="19410" xr:uid="{00000000-0005-0000-0000-000069620000}"/>
    <cellStyle name="Total 5 4 2" xfId="25369" xr:uid="{00000000-0005-0000-0000-00006A620000}"/>
    <cellStyle name="Total 5 5" xfId="19411" xr:uid="{00000000-0005-0000-0000-00006B620000}"/>
    <cellStyle name="Total 5 5 2" xfId="25370" xr:uid="{00000000-0005-0000-0000-00006C620000}"/>
    <cellStyle name="Total 5 6" xfId="19412" xr:uid="{00000000-0005-0000-0000-00006D620000}"/>
    <cellStyle name="Total 5 6 2" xfId="25371" xr:uid="{00000000-0005-0000-0000-00006E620000}"/>
    <cellStyle name="Total 5 7" xfId="19413" xr:uid="{00000000-0005-0000-0000-00006F620000}"/>
    <cellStyle name="Total 5 7 2" xfId="25372" xr:uid="{00000000-0005-0000-0000-000070620000}"/>
    <cellStyle name="Total 5 8" xfId="19414" xr:uid="{00000000-0005-0000-0000-000071620000}"/>
    <cellStyle name="Total 5 8 2" xfId="25373" xr:uid="{00000000-0005-0000-0000-000072620000}"/>
    <cellStyle name="Total 5 9" xfId="19415" xr:uid="{00000000-0005-0000-0000-000073620000}"/>
    <cellStyle name="Total 5 9 2" xfId="25374" xr:uid="{00000000-0005-0000-0000-000074620000}"/>
    <cellStyle name="Total 6" xfId="19416" xr:uid="{00000000-0005-0000-0000-000075620000}"/>
    <cellStyle name="Total 6 10" xfId="19417" xr:uid="{00000000-0005-0000-0000-000076620000}"/>
    <cellStyle name="Total 6 10 2" xfId="25376" xr:uid="{00000000-0005-0000-0000-000077620000}"/>
    <cellStyle name="Total 6 11" xfId="19418" xr:uid="{00000000-0005-0000-0000-000078620000}"/>
    <cellStyle name="Total 6 11 2" xfId="25377" xr:uid="{00000000-0005-0000-0000-000079620000}"/>
    <cellStyle name="Total 6 12" xfId="19419" xr:uid="{00000000-0005-0000-0000-00007A620000}"/>
    <cellStyle name="Total 6 12 2" xfId="25378" xr:uid="{00000000-0005-0000-0000-00007B620000}"/>
    <cellStyle name="Total 6 13" xfId="19420" xr:uid="{00000000-0005-0000-0000-00007C620000}"/>
    <cellStyle name="Total 6 13 2" xfId="25379" xr:uid="{00000000-0005-0000-0000-00007D620000}"/>
    <cellStyle name="Total 6 14" xfId="19421" xr:uid="{00000000-0005-0000-0000-00007E620000}"/>
    <cellStyle name="Total 6 14 2" xfId="25380" xr:uid="{00000000-0005-0000-0000-00007F620000}"/>
    <cellStyle name="Total 6 15" xfId="19422" xr:uid="{00000000-0005-0000-0000-000080620000}"/>
    <cellStyle name="Total 6 15 2" xfId="25381" xr:uid="{00000000-0005-0000-0000-000081620000}"/>
    <cellStyle name="Total 6 16" xfId="19423" xr:uid="{00000000-0005-0000-0000-000082620000}"/>
    <cellStyle name="Total 6 16 2" xfId="25382" xr:uid="{00000000-0005-0000-0000-000083620000}"/>
    <cellStyle name="Total 6 17" xfId="19424" xr:uid="{00000000-0005-0000-0000-000084620000}"/>
    <cellStyle name="Total 6 17 2" xfId="25383" xr:uid="{00000000-0005-0000-0000-000085620000}"/>
    <cellStyle name="Total 6 18" xfId="19425" xr:uid="{00000000-0005-0000-0000-000086620000}"/>
    <cellStyle name="Total 6 18 2" xfId="25384" xr:uid="{00000000-0005-0000-0000-000087620000}"/>
    <cellStyle name="Total 6 19" xfId="19426" xr:uid="{00000000-0005-0000-0000-000088620000}"/>
    <cellStyle name="Total 6 19 2" xfId="25385" xr:uid="{00000000-0005-0000-0000-000089620000}"/>
    <cellStyle name="Total 6 2" xfId="19427" xr:uid="{00000000-0005-0000-0000-00008A620000}"/>
    <cellStyle name="Total 6 2 2" xfId="25386" xr:uid="{00000000-0005-0000-0000-00008B620000}"/>
    <cellStyle name="Total 6 20" xfId="19428" xr:uid="{00000000-0005-0000-0000-00008C620000}"/>
    <cellStyle name="Total 6 20 2" xfId="25387" xr:uid="{00000000-0005-0000-0000-00008D620000}"/>
    <cellStyle name="Total 6 21" xfId="19429" xr:uid="{00000000-0005-0000-0000-00008E620000}"/>
    <cellStyle name="Total 6 21 2" xfId="25388" xr:uid="{00000000-0005-0000-0000-00008F620000}"/>
    <cellStyle name="Total 6 22" xfId="19430" xr:uid="{00000000-0005-0000-0000-000090620000}"/>
    <cellStyle name="Total 6 22 2" xfId="25389" xr:uid="{00000000-0005-0000-0000-000091620000}"/>
    <cellStyle name="Total 6 23" xfId="19431" xr:uid="{00000000-0005-0000-0000-000092620000}"/>
    <cellStyle name="Total 6 23 2" xfId="25390" xr:uid="{00000000-0005-0000-0000-000093620000}"/>
    <cellStyle name="Total 6 24" xfId="19432" xr:uid="{00000000-0005-0000-0000-000094620000}"/>
    <cellStyle name="Total 6 24 2" xfId="25391" xr:uid="{00000000-0005-0000-0000-000095620000}"/>
    <cellStyle name="Total 6 25" xfId="19433" xr:uid="{00000000-0005-0000-0000-000096620000}"/>
    <cellStyle name="Total 6 25 2" xfId="25392" xr:uid="{00000000-0005-0000-0000-000097620000}"/>
    <cellStyle name="Total 6 26" xfId="25375" xr:uid="{00000000-0005-0000-0000-000098620000}"/>
    <cellStyle name="Total 6 3" xfId="19434" xr:uid="{00000000-0005-0000-0000-000099620000}"/>
    <cellStyle name="Total 6 3 2" xfId="25393" xr:uid="{00000000-0005-0000-0000-00009A620000}"/>
    <cellStyle name="Total 6 4" xfId="19435" xr:uid="{00000000-0005-0000-0000-00009B620000}"/>
    <cellStyle name="Total 6 4 2" xfId="25394" xr:uid="{00000000-0005-0000-0000-00009C620000}"/>
    <cellStyle name="Total 6 5" xfId="19436" xr:uid="{00000000-0005-0000-0000-00009D620000}"/>
    <cellStyle name="Total 6 5 2" xfId="25395" xr:uid="{00000000-0005-0000-0000-00009E620000}"/>
    <cellStyle name="Total 6 6" xfId="19437" xr:uid="{00000000-0005-0000-0000-00009F620000}"/>
    <cellStyle name="Total 6 6 2" xfId="25396" xr:uid="{00000000-0005-0000-0000-0000A0620000}"/>
    <cellStyle name="Total 6 7" xfId="19438" xr:uid="{00000000-0005-0000-0000-0000A1620000}"/>
    <cellStyle name="Total 6 7 2" xfId="25397" xr:uid="{00000000-0005-0000-0000-0000A2620000}"/>
    <cellStyle name="Total 6 8" xfId="19439" xr:uid="{00000000-0005-0000-0000-0000A3620000}"/>
    <cellStyle name="Total 6 8 2" xfId="25398" xr:uid="{00000000-0005-0000-0000-0000A4620000}"/>
    <cellStyle name="Total 6 9" xfId="19440" xr:uid="{00000000-0005-0000-0000-0000A5620000}"/>
    <cellStyle name="Total 6 9 2" xfId="25399" xr:uid="{00000000-0005-0000-0000-0000A6620000}"/>
    <cellStyle name="Total 7" xfId="19441" xr:uid="{00000000-0005-0000-0000-0000A7620000}"/>
    <cellStyle name="Total 7 2" xfId="19442" xr:uid="{00000000-0005-0000-0000-0000A8620000}"/>
    <cellStyle name="Total 7 2 2" xfId="25401" xr:uid="{00000000-0005-0000-0000-0000A9620000}"/>
    <cellStyle name="Total 7 3" xfId="19443" xr:uid="{00000000-0005-0000-0000-0000AA620000}"/>
    <cellStyle name="Total 7 3 2" xfId="25402" xr:uid="{00000000-0005-0000-0000-0000AB620000}"/>
    <cellStyle name="Total 7 4" xfId="19444" xr:uid="{00000000-0005-0000-0000-0000AC620000}"/>
    <cellStyle name="Total 7 4 2" xfId="25403" xr:uid="{00000000-0005-0000-0000-0000AD620000}"/>
    <cellStyle name="Total 7 5" xfId="19445" xr:uid="{00000000-0005-0000-0000-0000AE620000}"/>
    <cellStyle name="Total 7 5 2" xfId="25404" xr:uid="{00000000-0005-0000-0000-0000AF620000}"/>
    <cellStyle name="Total 7 6" xfId="19446" xr:uid="{00000000-0005-0000-0000-0000B0620000}"/>
    <cellStyle name="Total 7 6 2" xfId="25405" xr:uid="{00000000-0005-0000-0000-0000B1620000}"/>
    <cellStyle name="Total 7 7" xfId="25400" xr:uid="{00000000-0005-0000-0000-0000B2620000}"/>
    <cellStyle name="Total 8" xfId="19447" xr:uid="{00000000-0005-0000-0000-0000B3620000}"/>
    <cellStyle name="Total 8 2" xfId="19448" xr:uid="{00000000-0005-0000-0000-0000B4620000}"/>
    <cellStyle name="Total 8 2 2" xfId="25407" xr:uid="{00000000-0005-0000-0000-0000B5620000}"/>
    <cellStyle name="Total 8 3" xfId="19449" xr:uid="{00000000-0005-0000-0000-0000B6620000}"/>
    <cellStyle name="Total 8 3 2" xfId="25408" xr:uid="{00000000-0005-0000-0000-0000B7620000}"/>
    <cellStyle name="Total 8 4" xfId="19450" xr:uid="{00000000-0005-0000-0000-0000B8620000}"/>
    <cellStyle name="Total 8 4 2" xfId="25409" xr:uid="{00000000-0005-0000-0000-0000B9620000}"/>
    <cellStyle name="Total 8 5" xfId="19451" xr:uid="{00000000-0005-0000-0000-0000BA620000}"/>
    <cellStyle name="Total 8 5 2" xfId="25410" xr:uid="{00000000-0005-0000-0000-0000BB620000}"/>
    <cellStyle name="Total 8 6" xfId="19452" xr:uid="{00000000-0005-0000-0000-0000BC620000}"/>
    <cellStyle name="Total 8 6 2" xfId="25411" xr:uid="{00000000-0005-0000-0000-0000BD620000}"/>
    <cellStyle name="Total 8 7" xfId="25406" xr:uid="{00000000-0005-0000-0000-0000BE620000}"/>
    <cellStyle name="Total 9" xfId="19453" xr:uid="{00000000-0005-0000-0000-0000BF620000}"/>
    <cellStyle name="Total 9 2" xfId="19454" xr:uid="{00000000-0005-0000-0000-0000C0620000}"/>
    <cellStyle name="Total 9 2 2" xfId="25413" xr:uid="{00000000-0005-0000-0000-0000C1620000}"/>
    <cellStyle name="Total 9 3" xfId="19455" xr:uid="{00000000-0005-0000-0000-0000C2620000}"/>
    <cellStyle name="Total 9 3 2" xfId="25414" xr:uid="{00000000-0005-0000-0000-0000C3620000}"/>
    <cellStyle name="Total 9 4" xfId="19456" xr:uid="{00000000-0005-0000-0000-0000C4620000}"/>
    <cellStyle name="Total 9 4 2" xfId="25415" xr:uid="{00000000-0005-0000-0000-0000C5620000}"/>
    <cellStyle name="Total 9 5" xfId="19457" xr:uid="{00000000-0005-0000-0000-0000C6620000}"/>
    <cellStyle name="Total 9 5 2" xfId="25416" xr:uid="{00000000-0005-0000-0000-0000C7620000}"/>
    <cellStyle name="Total 9 6" xfId="19458" xr:uid="{00000000-0005-0000-0000-0000C8620000}"/>
    <cellStyle name="Total 9 6 2" xfId="25417" xr:uid="{00000000-0005-0000-0000-0000C9620000}"/>
    <cellStyle name="Total 9 7" xfId="25412" xr:uid="{00000000-0005-0000-0000-0000CA620000}"/>
    <cellStyle name="Unprot" xfId="19459" xr:uid="{00000000-0005-0000-0000-0000CB620000}"/>
    <cellStyle name="Unprot 2" xfId="19460" xr:uid="{00000000-0005-0000-0000-0000CC620000}"/>
    <cellStyle name="Unprot 2 2" xfId="19461" xr:uid="{00000000-0005-0000-0000-0000CD620000}"/>
    <cellStyle name="Unprot 2 2 2" xfId="25419" xr:uid="{00000000-0005-0000-0000-0000CE620000}"/>
    <cellStyle name="Unprot 2 3" xfId="25418" xr:uid="{00000000-0005-0000-0000-0000CF620000}"/>
    <cellStyle name="Unprot 3" xfId="19462" xr:uid="{00000000-0005-0000-0000-0000D0620000}"/>
    <cellStyle name="Unprot 3 2" xfId="19463" xr:uid="{00000000-0005-0000-0000-0000D1620000}"/>
    <cellStyle name="Unprot 3 2 2" xfId="25421" xr:uid="{00000000-0005-0000-0000-0000D2620000}"/>
    <cellStyle name="Unprot 3 3" xfId="25420" xr:uid="{00000000-0005-0000-0000-0000D3620000}"/>
    <cellStyle name="Unprot 4" xfId="19464" xr:uid="{00000000-0005-0000-0000-0000D4620000}"/>
    <cellStyle name="Unprot 4 2" xfId="19465" xr:uid="{00000000-0005-0000-0000-0000D5620000}"/>
    <cellStyle name="Unprot 4 2 2" xfId="25423" xr:uid="{00000000-0005-0000-0000-0000D6620000}"/>
    <cellStyle name="Unprot 4 3" xfId="25422" xr:uid="{00000000-0005-0000-0000-0000D7620000}"/>
    <cellStyle name="Unprot 5" xfId="19466" xr:uid="{00000000-0005-0000-0000-0000D8620000}"/>
    <cellStyle name="Unprot 5 2" xfId="25424" xr:uid="{00000000-0005-0000-0000-0000D9620000}"/>
    <cellStyle name="Unprot 6" xfId="19467" xr:uid="{00000000-0005-0000-0000-0000DA620000}"/>
    <cellStyle name="Unprot 6 2" xfId="25425" xr:uid="{00000000-0005-0000-0000-0000DB620000}"/>
    <cellStyle name="Unprot 7" xfId="19468" xr:uid="{00000000-0005-0000-0000-0000DC620000}"/>
    <cellStyle name="Unprot 7 2" xfId="25426" xr:uid="{00000000-0005-0000-0000-0000DD620000}"/>
    <cellStyle name="Unprot 8" xfId="19469" xr:uid="{00000000-0005-0000-0000-0000DE620000}"/>
    <cellStyle name="Unprot 8 2" xfId="25427" xr:uid="{00000000-0005-0000-0000-0000DF620000}"/>
    <cellStyle name="Unprot$" xfId="19470" xr:uid="{00000000-0005-0000-0000-0000E0620000}"/>
    <cellStyle name="Unprot$ 2" xfId="19471" xr:uid="{00000000-0005-0000-0000-0000E1620000}"/>
    <cellStyle name="Unprot$ 2 2" xfId="19472" xr:uid="{00000000-0005-0000-0000-0000E2620000}"/>
    <cellStyle name="Unprot$ 2 2 2" xfId="25429" xr:uid="{00000000-0005-0000-0000-0000E3620000}"/>
    <cellStyle name="Unprot$ 2 3" xfId="19473" xr:uid="{00000000-0005-0000-0000-0000E4620000}"/>
    <cellStyle name="Unprot$ 2 3 2" xfId="25430" xr:uid="{00000000-0005-0000-0000-0000E5620000}"/>
    <cellStyle name="Unprot$ 2 4" xfId="19474" xr:uid="{00000000-0005-0000-0000-0000E6620000}"/>
    <cellStyle name="Unprot$ 2 4 2" xfId="25431" xr:uid="{00000000-0005-0000-0000-0000E7620000}"/>
    <cellStyle name="Unprot$ 2 5" xfId="25428" xr:uid="{00000000-0005-0000-0000-0000E8620000}"/>
    <cellStyle name="Unprot$ 3" xfId="19475" xr:uid="{00000000-0005-0000-0000-0000E9620000}"/>
    <cellStyle name="Unprot$ 3 2" xfId="25432" xr:uid="{00000000-0005-0000-0000-0000EA620000}"/>
    <cellStyle name="Unprot$ 4" xfId="19476" xr:uid="{00000000-0005-0000-0000-0000EB620000}"/>
    <cellStyle name="Unprot$ 4 2" xfId="25433" xr:uid="{00000000-0005-0000-0000-0000EC620000}"/>
    <cellStyle name="Unprot$ 5" xfId="19477" xr:uid="{00000000-0005-0000-0000-0000ED620000}"/>
    <cellStyle name="Unprot$ 5 2" xfId="25434" xr:uid="{00000000-0005-0000-0000-0000EE620000}"/>
    <cellStyle name="Unprot$ 6" xfId="19478" xr:uid="{00000000-0005-0000-0000-0000EF620000}"/>
    <cellStyle name="Unprot$ 6 2" xfId="19479" xr:uid="{00000000-0005-0000-0000-0000F0620000}"/>
    <cellStyle name="Unprot$ 6 2 2" xfId="25436" xr:uid="{00000000-0005-0000-0000-0000F1620000}"/>
    <cellStyle name="Unprot$ 6 3" xfId="19480" xr:uid="{00000000-0005-0000-0000-0000F2620000}"/>
    <cellStyle name="Unprot$ 6 3 2" xfId="25437" xr:uid="{00000000-0005-0000-0000-0000F3620000}"/>
    <cellStyle name="Unprot$ 6 4" xfId="25435" xr:uid="{00000000-0005-0000-0000-0000F4620000}"/>
    <cellStyle name="Unprot$ 7" xfId="19481" xr:uid="{00000000-0005-0000-0000-0000F5620000}"/>
    <cellStyle name="Unprot$ 7 2" xfId="25438" xr:uid="{00000000-0005-0000-0000-0000F6620000}"/>
    <cellStyle name="Unprot$ 8" xfId="19482" xr:uid="{00000000-0005-0000-0000-0000F7620000}"/>
    <cellStyle name="Unprot$ 8 2" xfId="25439" xr:uid="{00000000-0005-0000-0000-0000F8620000}"/>
    <cellStyle name="Unprot$ 9" xfId="19483" xr:uid="{00000000-0005-0000-0000-0000F9620000}"/>
    <cellStyle name="Unprot$ 9 2" xfId="25440" xr:uid="{00000000-0005-0000-0000-0000FA620000}"/>
    <cellStyle name="Unprot_2011 ERRA Nov Cost Model_v2" xfId="19484" xr:uid="{00000000-0005-0000-0000-0000FB620000}"/>
    <cellStyle name="Unprotect" xfId="19485" xr:uid="{00000000-0005-0000-0000-0000FC620000}"/>
    <cellStyle name="Unprotect 2" xfId="19486" xr:uid="{00000000-0005-0000-0000-0000FD620000}"/>
    <cellStyle name="Unprotect 2 2" xfId="25441" xr:uid="{00000000-0005-0000-0000-0000FE620000}"/>
    <cellStyle name="Unprotect 3" xfId="19487" xr:uid="{00000000-0005-0000-0000-0000FF620000}"/>
    <cellStyle name="Unprotect 3 2" xfId="25442" xr:uid="{00000000-0005-0000-0000-000000630000}"/>
    <cellStyle name="Unprotect 4" xfId="19488" xr:uid="{00000000-0005-0000-0000-000001630000}"/>
    <cellStyle name="Unprotect 4 2" xfId="25443" xr:uid="{00000000-0005-0000-0000-000002630000}"/>
    <cellStyle name="Unprotected" xfId="19489" xr:uid="{00000000-0005-0000-0000-000003630000}"/>
    <cellStyle name="Unprotected 2" xfId="19490" xr:uid="{00000000-0005-0000-0000-000004630000}"/>
    <cellStyle name="Unprotected 3" xfId="25444" xr:uid="{00000000-0005-0000-0000-000005630000}"/>
    <cellStyle name="User_Defined_A" xfId="19491" xr:uid="{00000000-0005-0000-0000-000006630000}"/>
    <cellStyle name="UserInput" xfId="19492" xr:uid="{00000000-0005-0000-0000-000007630000}"/>
    <cellStyle name="UserInput (no border)" xfId="19493" xr:uid="{00000000-0005-0000-0000-000008630000}"/>
    <cellStyle name="UserInput (no border) 2" xfId="19494" xr:uid="{00000000-0005-0000-0000-000009630000}"/>
    <cellStyle name="UserInput (no border) 2 2" xfId="25447" xr:uid="{00000000-0005-0000-0000-00000A630000}"/>
    <cellStyle name="UserInput (no border) 3" xfId="25446" xr:uid="{00000000-0005-0000-0000-00000B630000}"/>
    <cellStyle name="UserInput (no border) Lrg" xfId="19495" xr:uid="{00000000-0005-0000-0000-00000C630000}"/>
    <cellStyle name="UserInput (no border) Lrg 2" xfId="25448" xr:uid="{00000000-0005-0000-0000-00000D630000}"/>
    <cellStyle name="UserInput (no border)_Counterparties" xfId="19496" xr:uid="{00000000-0005-0000-0000-00000E630000}"/>
    <cellStyle name="UserInput (no border, left)" xfId="19497" xr:uid="{00000000-0005-0000-0000-00000F630000}"/>
    <cellStyle name="UserInput (no border, left) 2" xfId="19498" xr:uid="{00000000-0005-0000-0000-000010630000}"/>
    <cellStyle name="UserInput (no border, left) 2 2" xfId="25450" xr:uid="{00000000-0005-0000-0000-000011630000}"/>
    <cellStyle name="UserInput (no border, left) 3" xfId="25449" xr:uid="{00000000-0005-0000-0000-000012630000}"/>
    <cellStyle name="UserInput (no border, no font)" xfId="19499" xr:uid="{00000000-0005-0000-0000-000013630000}"/>
    <cellStyle name="UserInput (no border, no font) 2" xfId="19500" xr:uid="{00000000-0005-0000-0000-000014630000}"/>
    <cellStyle name="UserInput (no border, no font) 2 2" xfId="25452" xr:uid="{00000000-0005-0000-0000-000015630000}"/>
    <cellStyle name="UserInput (no border, no font) 3" xfId="25451" xr:uid="{00000000-0005-0000-0000-000016630000}"/>
    <cellStyle name="UserInput (no border,bold)" xfId="19501" xr:uid="{00000000-0005-0000-0000-000017630000}"/>
    <cellStyle name="UserInput (no border,bold) 2" xfId="25453" xr:uid="{00000000-0005-0000-0000-000018630000}"/>
    <cellStyle name="UserInput (white)" xfId="19502" xr:uid="{00000000-0005-0000-0000-000019630000}"/>
    <cellStyle name="UserInput (white) 2" xfId="19503" xr:uid="{00000000-0005-0000-0000-00001A630000}"/>
    <cellStyle name="UserInput (white) 2 2" xfId="25455" xr:uid="{00000000-0005-0000-0000-00001B630000}"/>
    <cellStyle name="UserInput (white) 3" xfId="25454" xr:uid="{00000000-0005-0000-0000-00001C630000}"/>
    <cellStyle name="UserInput 10" xfId="19504" xr:uid="{00000000-0005-0000-0000-00001D630000}"/>
    <cellStyle name="UserInput 10 2" xfId="25456" xr:uid="{00000000-0005-0000-0000-00001E630000}"/>
    <cellStyle name="UserInput 11" xfId="19505" xr:uid="{00000000-0005-0000-0000-00001F630000}"/>
    <cellStyle name="UserInput 11 2" xfId="25457" xr:uid="{00000000-0005-0000-0000-000020630000}"/>
    <cellStyle name="UserInput 12" xfId="19506" xr:uid="{00000000-0005-0000-0000-000021630000}"/>
    <cellStyle name="UserInput 12 2" xfId="25458" xr:uid="{00000000-0005-0000-0000-000022630000}"/>
    <cellStyle name="UserInput 13" xfId="19507" xr:uid="{00000000-0005-0000-0000-000023630000}"/>
    <cellStyle name="UserInput 13 2" xfId="25459" xr:uid="{00000000-0005-0000-0000-000024630000}"/>
    <cellStyle name="UserInput 14" xfId="19508" xr:uid="{00000000-0005-0000-0000-000025630000}"/>
    <cellStyle name="UserInput 14 2" xfId="25460" xr:uid="{00000000-0005-0000-0000-000026630000}"/>
    <cellStyle name="UserInput 15" xfId="25445" xr:uid="{00000000-0005-0000-0000-000027630000}"/>
    <cellStyle name="UserInput 16" xfId="25572" xr:uid="{00000000-0005-0000-0000-000028630000}"/>
    <cellStyle name="UserInput 17" xfId="24632" xr:uid="{00000000-0005-0000-0000-000029630000}"/>
    <cellStyle name="UserInput 2" xfId="19509" xr:uid="{00000000-0005-0000-0000-00002A630000}"/>
    <cellStyle name="UserInput 2 2" xfId="25461" xr:uid="{00000000-0005-0000-0000-00002B630000}"/>
    <cellStyle name="UserInput 3" xfId="19510" xr:uid="{00000000-0005-0000-0000-00002C630000}"/>
    <cellStyle name="UserInput 3 2" xfId="25462" xr:uid="{00000000-0005-0000-0000-00002D630000}"/>
    <cellStyle name="UserInput 4" xfId="19511" xr:uid="{00000000-0005-0000-0000-00002E630000}"/>
    <cellStyle name="UserInput 4 2" xfId="25463" xr:uid="{00000000-0005-0000-0000-00002F630000}"/>
    <cellStyle name="UserInput 5" xfId="19512" xr:uid="{00000000-0005-0000-0000-000030630000}"/>
    <cellStyle name="UserInput 5 2" xfId="25464" xr:uid="{00000000-0005-0000-0000-000031630000}"/>
    <cellStyle name="UserInput 6" xfId="19513" xr:uid="{00000000-0005-0000-0000-000032630000}"/>
    <cellStyle name="UserInput 6 2" xfId="25465" xr:uid="{00000000-0005-0000-0000-000033630000}"/>
    <cellStyle name="UserInput 7" xfId="19514" xr:uid="{00000000-0005-0000-0000-000034630000}"/>
    <cellStyle name="UserInput 7 2" xfId="25466" xr:uid="{00000000-0005-0000-0000-000035630000}"/>
    <cellStyle name="UserInput 8" xfId="19515" xr:uid="{00000000-0005-0000-0000-000036630000}"/>
    <cellStyle name="UserInput 8 2" xfId="25467" xr:uid="{00000000-0005-0000-0000-000037630000}"/>
    <cellStyle name="UserInput 9" xfId="19516" xr:uid="{00000000-0005-0000-0000-000038630000}"/>
    <cellStyle name="UserInput 9 2" xfId="25468" xr:uid="{00000000-0005-0000-0000-000039630000}"/>
    <cellStyle name="UserInput_04-06 Production Month" xfId="19517" xr:uid="{00000000-0005-0000-0000-00003A630000}"/>
    <cellStyle name="Value" xfId="19518" xr:uid="{00000000-0005-0000-0000-00003B630000}"/>
    <cellStyle name="Value 2" xfId="19519" xr:uid="{00000000-0005-0000-0000-00003C630000}"/>
    <cellStyle name="Value 2 2" xfId="25469" xr:uid="{00000000-0005-0000-0000-00003D630000}"/>
    <cellStyle name="Value 3" xfId="19520" xr:uid="{00000000-0005-0000-0000-00003E630000}"/>
    <cellStyle name="Value 3 2" xfId="25470" xr:uid="{00000000-0005-0000-0000-00003F630000}"/>
    <cellStyle name="Vert18" xfId="19521" xr:uid="{00000000-0005-0000-0000-000040630000}"/>
    <cellStyle name="Vert18 2" xfId="19522" xr:uid="{00000000-0005-0000-0000-000041630000}"/>
    <cellStyle name="Vert18 2 2" xfId="25472" xr:uid="{00000000-0005-0000-0000-000042630000}"/>
    <cellStyle name="Vert18 3" xfId="25471" xr:uid="{00000000-0005-0000-0000-000043630000}"/>
    <cellStyle name="Vert26" xfId="19523" xr:uid="{00000000-0005-0000-0000-000044630000}"/>
    <cellStyle name="Vert26 2" xfId="25473" xr:uid="{00000000-0005-0000-0000-000045630000}"/>
    <cellStyle name="Währung [0]_Compiling Utility Macros" xfId="19524" xr:uid="{00000000-0005-0000-0000-000046630000}"/>
    <cellStyle name="Währung_Compiling Utility Macros" xfId="19525" xr:uid="{00000000-0005-0000-0000-000047630000}"/>
    <cellStyle name="Warning Text 10" xfId="19526" xr:uid="{00000000-0005-0000-0000-000048630000}"/>
    <cellStyle name="Warning Text 10 2" xfId="25474" xr:uid="{00000000-0005-0000-0000-000049630000}"/>
    <cellStyle name="Warning Text 11" xfId="19527" xr:uid="{00000000-0005-0000-0000-00004A630000}"/>
    <cellStyle name="Warning Text 12" xfId="19528" xr:uid="{00000000-0005-0000-0000-00004B630000}"/>
    <cellStyle name="Warning Text 2" xfId="19529" xr:uid="{00000000-0005-0000-0000-00004C630000}"/>
    <cellStyle name="Warning Text 2 2" xfId="19530" xr:uid="{00000000-0005-0000-0000-00004D630000}"/>
    <cellStyle name="Warning Text 2 2 2" xfId="19531" xr:uid="{00000000-0005-0000-0000-00004E630000}"/>
    <cellStyle name="Warning Text 2 2 2 2" xfId="25476" xr:uid="{00000000-0005-0000-0000-00004F630000}"/>
    <cellStyle name="Warning Text 2 2 3" xfId="19532" xr:uid="{00000000-0005-0000-0000-000050630000}"/>
    <cellStyle name="Warning Text 2 2 3 2" xfId="25477" xr:uid="{00000000-0005-0000-0000-000051630000}"/>
    <cellStyle name="Warning Text 2 2 4" xfId="25475" xr:uid="{00000000-0005-0000-0000-000052630000}"/>
    <cellStyle name="Warning Text 2 3" xfId="19533" xr:uid="{00000000-0005-0000-0000-000053630000}"/>
    <cellStyle name="Warning Text 2 3 2" xfId="25478" xr:uid="{00000000-0005-0000-0000-000054630000}"/>
    <cellStyle name="Warning Text 2 4" xfId="19534" xr:uid="{00000000-0005-0000-0000-000055630000}"/>
    <cellStyle name="Warning Text 2 4 2" xfId="25479" xr:uid="{00000000-0005-0000-0000-000056630000}"/>
    <cellStyle name="Warning Text 2 5" xfId="19535" xr:uid="{00000000-0005-0000-0000-000057630000}"/>
    <cellStyle name="Warning Text 2 5 2" xfId="25480" xr:uid="{00000000-0005-0000-0000-000058630000}"/>
    <cellStyle name="Warning Text 2 6" xfId="19536" xr:uid="{00000000-0005-0000-0000-000059630000}"/>
    <cellStyle name="Warning Text 2 6 2" xfId="25481" xr:uid="{00000000-0005-0000-0000-00005A630000}"/>
    <cellStyle name="Warning Text 2 7" xfId="19537" xr:uid="{00000000-0005-0000-0000-00005B630000}"/>
    <cellStyle name="Warning Text 2 7 2" xfId="25482" xr:uid="{00000000-0005-0000-0000-00005C630000}"/>
    <cellStyle name="Warning Text 2 8" xfId="19538" xr:uid="{00000000-0005-0000-0000-00005D630000}"/>
    <cellStyle name="Warning Text 2 8 2" xfId="25483" xr:uid="{00000000-0005-0000-0000-00005E630000}"/>
    <cellStyle name="Warning Text 3" xfId="19539" xr:uid="{00000000-0005-0000-0000-00005F630000}"/>
    <cellStyle name="Warning Text 3 2" xfId="19540" xr:uid="{00000000-0005-0000-0000-000060630000}"/>
    <cellStyle name="Warning Text 3 2 2" xfId="19541" xr:uid="{00000000-0005-0000-0000-000061630000}"/>
    <cellStyle name="Warning Text 3 2 2 2" xfId="25486" xr:uid="{00000000-0005-0000-0000-000062630000}"/>
    <cellStyle name="Warning Text 3 2 3" xfId="25485" xr:uid="{00000000-0005-0000-0000-000063630000}"/>
    <cellStyle name="Warning Text 3 3" xfId="19542" xr:uid="{00000000-0005-0000-0000-000064630000}"/>
    <cellStyle name="Warning Text 3 3 2" xfId="25487" xr:uid="{00000000-0005-0000-0000-000065630000}"/>
    <cellStyle name="Warning Text 3 4" xfId="19543" xr:uid="{00000000-0005-0000-0000-000066630000}"/>
    <cellStyle name="Warning Text 3 5" xfId="25484" xr:uid="{00000000-0005-0000-0000-000067630000}"/>
    <cellStyle name="Warning Text 4" xfId="19544" xr:uid="{00000000-0005-0000-0000-000068630000}"/>
    <cellStyle name="Warning Text 4 2" xfId="19545" xr:uid="{00000000-0005-0000-0000-000069630000}"/>
    <cellStyle name="Warning Text 4 2 2" xfId="19546" xr:uid="{00000000-0005-0000-0000-00006A630000}"/>
    <cellStyle name="Warning Text 4 2 2 2" xfId="25490" xr:uid="{00000000-0005-0000-0000-00006B630000}"/>
    <cellStyle name="Warning Text 4 2 3" xfId="25489" xr:uid="{00000000-0005-0000-0000-00006C630000}"/>
    <cellStyle name="Warning Text 4 3" xfId="19547" xr:uid="{00000000-0005-0000-0000-00006D630000}"/>
    <cellStyle name="Warning Text 4 3 2" xfId="25491" xr:uid="{00000000-0005-0000-0000-00006E630000}"/>
    <cellStyle name="Warning Text 4 4" xfId="19548" xr:uid="{00000000-0005-0000-0000-00006F630000}"/>
    <cellStyle name="Warning Text 4 5" xfId="25488" xr:uid="{00000000-0005-0000-0000-000070630000}"/>
    <cellStyle name="Warning Text 5" xfId="19549" xr:uid="{00000000-0005-0000-0000-000071630000}"/>
    <cellStyle name="Warning Text 5 2" xfId="19550" xr:uid="{00000000-0005-0000-0000-000072630000}"/>
    <cellStyle name="Warning Text 5 3" xfId="25492" xr:uid="{00000000-0005-0000-0000-000073630000}"/>
    <cellStyle name="Warning Text 6" xfId="19551" xr:uid="{00000000-0005-0000-0000-000074630000}"/>
    <cellStyle name="Warning Text 6 2" xfId="25493" xr:uid="{00000000-0005-0000-0000-000075630000}"/>
    <cellStyle name="Warning Text 7" xfId="19552" xr:uid="{00000000-0005-0000-0000-000076630000}"/>
    <cellStyle name="Warning Text 7 2" xfId="25494" xr:uid="{00000000-0005-0000-0000-000077630000}"/>
    <cellStyle name="Warning Text 8" xfId="19553" xr:uid="{00000000-0005-0000-0000-000078630000}"/>
    <cellStyle name="Warning Text 8 2" xfId="25495" xr:uid="{00000000-0005-0000-0000-000079630000}"/>
    <cellStyle name="Warning Text 9" xfId="19554" xr:uid="{00000000-0005-0000-0000-00007A630000}"/>
    <cellStyle name="Warning Text 9 2" xfId="25496" xr:uid="{00000000-0005-0000-0000-00007B630000}"/>
    <cellStyle name="Year" xfId="19555" xr:uid="{00000000-0005-0000-0000-00007C630000}"/>
    <cellStyle name="Year 2" xfId="19556" xr:uid="{00000000-0005-0000-0000-00007D630000}"/>
    <cellStyle name="Year 3" xfId="25497" xr:uid="{00000000-0005-0000-0000-00007E630000}"/>
    <cellStyle name="Yellow" xfId="19557" xr:uid="{00000000-0005-0000-0000-00007F630000}"/>
    <cellStyle name="⠠散瑮牥搩 䠀礀瀀攀爀氀椀渀欀" xfId="19558" xr:uid="{00000000-0005-0000-0000-000080630000}"/>
    <cellStyle name="⠠散瑮牥搩 䠀礀瀀攀爀氀椀渀欀 2" xfId="25498" xr:uid="{00000000-0005-0000-0000-000081630000}"/>
    <cellStyle name="⠠敬瑦爩搩 䠀礀瀀攀爀氀椀" xfId="19559" xr:uid="{00000000-0005-0000-0000-000082630000}"/>
    <cellStyle name="⠠敬瑦爩搩 䠀礀瀀攀爀氀椀 2" xfId="25499" xr:uid="{00000000-0005-0000-0000-000083630000}"/>
    <cellStyle name="⠠楲桧⥴搩 䠀礀瀀攀爀氀椀渀" xfId="19560" xr:uid="{00000000-0005-0000-0000-000084630000}"/>
    <cellStyle name="⠠楲桧⥴搩 䠀礀瀀攀爀氀椀渀 2" xfId="25500" xr:uid="{00000000-0005-0000-0000-000085630000}"/>
    <cellStyle name="ㅧ氲畣慬楴湯䡳礀" xfId="19561" xr:uid="{00000000-0005-0000-0000-000086630000}"/>
    <cellStyle name="ㅧ氲畣慬楴湯䡳礀 2" xfId="25501" xr:uid="{00000000-0005-0000-0000-000087630000}"/>
    <cellStyle name="㉧氲畣慬楴湯䡳礀" xfId="19562" xr:uid="{00000000-0005-0000-0000-000088630000}"/>
    <cellStyle name="㉧氲畣慬楴湯䡳礀 2" xfId="25502" xr:uid="{00000000-0005-0000-0000-000089630000}"/>
    <cellStyle name="匠祴敬弱䍃R礀瀀攀爀氀椀渀欀" xfId="19563" xr:uid="{00000000-0005-0000-0000-00008A630000}"/>
    <cellStyle name="匠祴敬弱䍃R礀瀀攀爀氀椀渀欀 2" xfId="25503" xr:uid="{00000000-0005-0000-0000-00008B630000}"/>
    <cellStyle name="匠祴敬琱嵎⡜␢⌢⌬〣〮⥜〰〰〰" xfId="19564" xr:uid="{00000000-0005-0000-0000-00008C630000}"/>
    <cellStyle name="匠祴敬琱嵎⡜␢⌢⌬〣〮⥜〰〰〰 2" xfId="25504" xr:uid="{00000000-0005-0000-0000-00008D630000}"/>
    <cellStyle name="匠祴敬琲嵎⡜␢⌢⌬〣〮⥜〰〰〰" xfId="19565" xr:uid="{00000000-0005-0000-0000-00008E630000}"/>
    <cellStyle name="匠祴敬琲嵎⡜␢⌢⌬〣〮⥜〰〰〰 2" xfId="25505" xr:uid="{00000000-0005-0000-0000-00008F630000}"/>
    <cellStyle name="匠祴敬琳嵎⡜␢⌢⌬〣〮⥜〰〰〰" xfId="19566" xr:uid="{00000000-0005-0000-0000-000090630000}"/>
    <cellStyle name="匠祴敬琳嵎⡜␢⌢⌬〣〮⥜〰〰〰 2" xfId="25506" xr:uid="{00000000-0005-0000-0000-000091630000}"/>
    <cellStyle name="匠祴敬琴嵎⡜␢⌢⌬〣〮⥜〰〰〰" xfId="19567" xr:uid="{00000000-0005-0000-0000-000092630000}"/>
    <cellStyle name="匠祴敬琴嵎⡜␢⌢⌬〣〮⥜〰〰〰 2" xfId="25507" xr:uid="{00000000-0005-0000-0000-000093630000}"/>
    <cellStyle name="匠祴敬琵嵎⡜␢⌢⌬〣〮⥜〰〰〰" xfId="19568" xr:uid="{00000000-0005-0000-0000-000094630000}"/>
    <cellStyle name="匠祴敬琵嵎⡜␢⌢⌬〣〮⥜〰〰〰 2" xfId="25508" xr:uid="{00000000-0005-0000-0000-000095630000}"/>
    <cellStyle name="匠祴敬琶嵎⡜␢⌢⌬〣〮⥜〰〰〰" xfId="19569" xr:uid="{00000000-0005-0000-0000-000096630000}"/>
    <cellStyle name="匠祴敬琶嵎⡜␢⌢⌬〣〮⥜〰〰〰 2" xfId="25509" xr:uid="{00000000-0005-0000-0000-000097630000}"/>
    <cellStyle name="匠祴敬琷嵎⡜␢⌢⌬〣〮⥜〰〰〰" xfId="19570" xr:uid="{00000000-0005-0000-0000-000098630000}"/>
    <cellStyle name="匠祴敬琷嵎⡜␢⌢⌬〣〮⥜〰〰〰 2" xfId="25510" xr:uid="{00000000-0005-0000-0000-000099630000}"/>
    <cellStyle name="匠祴敬琸嵎⡜␢⌢⌬〣〮⥜〰〰〰" xfId="19571" xr:uid="{00000000-0005-0000-0000-00009A630000}"/>
    <cellStyle name="匠祴敬琸嵎⡜␢⌢⌬〣〮⥜〰〰〰 2" xfId="25511" xr:uid="{00000000-0005-0000-0000-00009B630000}"/>
    <cellStyle name="弰䍃敒琸嵎⡜␢⌢⌬" xfId="19572" xr:uid="{00000000-0005-0000-0000-00009C630000}"/>
    <cellStyle name="弰䍃敒琸嵎⡜␢⌢⌬ 2" xfId="25512" xr:uid="{00000000-0005-0000-0000-00009D630000}"/>
    <cellStyle name="彤偅⁌䅄䅔剃 嬀　崀" xfId="19573" xr:uid="{00000000-0005-0000-0000-00009E630000}"/>
    <cellStyle name="彤偅⁌䅄䅔剃 嬀　崀 2" xfId="25513" xr:uid="{00000000-0005-0000-0000-00009F630000}"/>
    <cellStyle name="愀 嬀　崀" xfId="19574" xr:uid="{00000000-0005-0000-0000-0000A0630000}"/>
    <cellStyle name="愀 嬀　崀 2" xfId="25514" xr:uid="{00000000-0005-0000-0000-0000A1630000}"/>
    <cellStyle name="愠楬湧敭瑮嵎⡜␢⌢⌬〣〮⥜〰〰〰" xfId="19575" xr:uid="{00000000-0005-0000-0000-0000A2630000}"/>
    <cellStyle name="愠楬湧敭瑮嵎⡜␢⌢⌬〣〮⥜〰〰〰 2" xfId="25515" xr:uid="{00000000-0005-0000-0000-0000A3630000}"/>
    <cellStyle name="慴椠灮瑵䍟剃礀 嬀　" xfId="19576" xr:uid="{00000000-0005-0000-0000-0000A4630000}"/>
    <cellStyle name="慴椠灮瑵䍟剃礀 嬀　 2" xfId="25516" xr:uid="{00000000-0005-0000-0000-0000A5630000}"/>
    <cellStyle name="损污畣慬楴湯䡳礀瀀攀爀氀椀渀欀" xfId="19577" xr:uid="{00000000-0005-0000-0000-0000A6630000}"/>
    <cellStyle name="损污畣慬楴湯䡳礀瀀攀爀氀椀渀欀 2" xfId="25517" xr:uid="{00000000-0005-0000-0000-0000A7630000}"/>
    <cellStyle name="⁥敎⁷潒慭" xfId="19578" xr:uid="{00000000-0005-0000-0000-0000A8630000}"/>
    <cellStyle name="⁥敎⁷潒慭 2" xfId="25518" xr:uid="{00000000-0005-0000-0000-0000A9630000}"/>
    <cellStyle name="⁳敎⁷潒慭彮䍃牒瘬散瑮牥 敬瑦" xfId="19579" xr:uid="{00000000-0005-0000-0000-0000AA630000}"/>
    <cellStyle name="⁳敎⁷潒慭彮䍃牒瘬散瑮牥 敬瑦 2" xfId="25519" xr:uid="{00000000-0005-0000-0000-0000AB630000}"/>
    <cellStyle name="敬瑦洩弩䍃R礀瀀攀爀氀椀渀" xfId="19580" xr:uid="{00000000-0005-0000-0000-0000AC630000}"/>
    <cellStyle name="敬瑦洩弩䍃R礀瀀攀爀氀椀渀 2" xfId="25520" xr:uid="{00000000-0005-0000-0000-0000AD630000}"/>
    <cellStyle name="整椠灮瑵" xfId="19581" xr:uid="{00000000-0005-0000-0000-0000AE630000}"/>
    <cellStyle name="整椠灮瑵 2" xfId="25521" xr:uid="{00000000-0005-0000-0000-0000AF630000}"/>
    <cellStyle name="整氠湯瑧䍟剃礀 嬀" xfId="19582" xr:uid="{00000000-0005-0000-0000-0000B0630000}"/>
    <cellStyle name="整氠湯瑧䍟剃礀 嬀 2" xfId="25522" xr:uid="{00000000-0005-0000-0000-0000B1630000}"/>
    <cellStyle name="整猠潨瑲䍟剃礀 嬀　" xfId="19583" xr:uid="{00000000-0005-0000-0000-0000B2630000}"/>
    <cellStyle name="整猠潨瑲䍟剃礀 嬀　 2" xfId="25523" xr:uid="{00000000-0005-0000-0000-0000B3630000}"/>
    <cellStyle name="整䕟䱐䐠呁剁礀 嬀　崀" xfId="19584" xr:uid="{00000000-0005-0000-0000-0000B4630000}"/>
    <cellStyle name="整䕟䱐䐠呁剁礀 嬀　崀 2" xfId="25524" xr:uid="{00000000-0005-0000-0000-0000B5630000}"/>
    <cellStyle name="敹䕟䱐" xfId="19585" xr:uid="{00000000-0005-0000-0000-0000B6630000}"/>
    <cellStyle name="敹䕟䱐 2" xfId="25525" xr:uid="{00000000-0005-0000-0000-0000B7630000}"/>
    <cellStyle name="桝瑩⥥弩䍃R礀瀀" xfId="19586" xr:uid="{00000000-0005-0000-0000-0000B8630000}"/>
    <cellStyle name="桝瑩⥥弩䍃R礀瀀 2" xfId="25526" xr:uid="{00000000-0005-0000-0000-0000B9630000}"/>
    <cellStyle name="桝瑩⥥弩䍃R礀瀀攀" xfId="19587" xr:uid="{00000000-0005-0000-0000-0000BA630000}"/>
    <cellStyle name="桝瑩⥥弩䍃R礀瀀攀 2" xfId="25527" xr:uid="{00000000-0005-0000-0000-0000BB630000}"/>
    <cellStyle name="桷瑩⥥弩䍃R礀瀀攀爀氀椀渀欀" xfId="19588" xr:uid="{00000000-0005-0000-0000-0000BC630000}"/>
    <cellStyle name="桷瑩⥥弩䍃R礀瀀攀爀氀椀渀欀 2" xfId="25528" xr:uid="{00000000-0005-0000-0000-0000BD630000}"/>
    <cellStyle name="業摤敬弩䍃R礀瀀攀爀氀椀渀欀" xfId="19589" xr:uid="{00000000-0005-0000-0000-0000BE630000}"/>
    <cellStyle name="業摤敬弩䍃R礀瀀攀爀氀椀渀欀 2" xfId="25529" xr:uid="{00000000-0005-0000-0000-0000BF630000}"/>
    <cellStyle name="楲桧⥴弩䍃R礀瀀攀爀氀椀渀欀" xfId="19590" xr:uid="{00000000-0005-0000-0000-0000C0630000}"/>
    <cellStyle name="楲桧⥴弩䍃R礀瀀攀爀氀椀渀欀 2" xfId="25530" xr:uid="{00000000-0005-0000-0000-0000C1630000}"/>
    <cellStyle name="氀漀眀攀搀 " xfId="19591" xr:uid="{00000000-0005-0000-0000-0000C2630000}"/>
    <cellStyle name="氀漀眀攀搀  2" xfId="25531" xr:uid="{00000000-0005-0000-0000-0000C3630000}"/>
    <cellStyle name="⁧氱畣慬楴湯䡳礀瀀" xfId="19592" xr:uid="{00000000-0005-0000-0000-0000C4630000}"/>
    <cellStyle name="⁧氱畣慬楴湯䡳礀瀀 2" xfId="25532" xr:uid="{00000000-0005-0000-0000-0000C5630000}"/>
    <cellStyle name="⁧氲畣慬楴湯䡳礀瀀" xfId="19593" xr:uid="{00000000-0005-0000-0000-0000C6630000}"/>
    <cellStyle name="⁧氲畣慬楴湯䡳礀瀀 2" xfId="25533" xr:uid="{00000000-0005-0000-0000-0000C7630000}"/>
    <cellStyle name="汮⁹戨瑯潴⁭慴汢⥥攀爀氀椀渀欀" xfId="19594" xr:uid="{00000000-0005-0000-0000-0000C8630000}"/>
    <cellStyle name="汮⁹戨瑯潴⁭慴汢⥥攀爀氀椀渀欀 2" xfId="25534" xr:uid="{00000000-0005-0000-0000-0000C9630000}"/>
    <cellStyle name="汮⁹挨污⥣⁭慴汢⥥攀爀氀椀渀欀" xfId="19595" xr:uid="{00000000-0005-0000-0000-0000CA630000}"/>
    <cellStyle name="汮⁹挨污⥣⁭慴汢⥥攀爀氀椀渀欀 2" xfId="25535" xr:uid="{00000000-0005-0000-0000-0000CB630000}"/>
    <cellStyle name="汮⁹挨污Ᵽ氠晥⥴⥥攀爀氀椀渀欀" xfId="19596" xr:uid="{00000000-0005-0000-0000-0000CC630000}"/>
    <cellStyle name="汮⁹挨污Ᵽ氠晥⥴⥥攀爀氀椀渀欀 2" xfId="25536" xr:uid="{00000000-0005-0000-0000-0000CD630000}"/>
    <cellStyle name="汮⁹挨污Ᵽ渠⁯潢摲牥爩氀椀渀欀" xfId="19597" xr:uid="{00000000-0005-0000-0000-0000CE630000}"/>
    <cellStyle name="汮⁹挨污Ᵽ渠⁯潢摲牥爩氀椀渀欀 2" xfId="25537" xr:uid="{00000000-0005-0000-0000-0000CF630000}"/>
    <cellStyle name="汮⁹栨慥敤⥲⁯潢摲牥爩氀椀渀欀" xfId="19598" xr:uid="{00000000-0005-0000-0000-0000D0630000}"/>
    <cellStyle name="汮⁹栨慥敤⥲⁯潢摲牥爩氀椀渀欀 2" xfId="25538" xr:uid="{00000000-0005-0000-0000-0000D1630000}"/>
    <cellStyle name="汮⁹栨慥敤Ⱳ挠湥整⥲爩氀椀渀欀" xfId="19599" xr:uid="{00000000-0005-0000-0000-0000D2630000}"/>
    <cellStyle name="汮⁹栨慥敤Ⱳ挠湥整⥲爩氀椀渀欀 2" xfId="25539" xr:uid="{00000000-0005-0000-0000-0000D3630000}"/>
    <cellStyle name="汮⁹栨慥敤Ⱳ氠晥⥴⥲爩氀椀渀欀" xfId="19600" xr:uid="{00000000-0005-0000-0000-0000D4630000}"/>
    <cellStyle name="汮⁹栨慥敤Ⱳ氠晥⥴⥲爩氀椀渀欀 2" xfId="25540" xr:uid="{00000000-0005-0000-0000-0000D5630000}"/>
    <cellStyle name="汮⁹栨慥敤Ⱳ渠⁯潢摲牥‬敬瑦欩" xfId="19601" xr:uid="{00000000-0005-0000-0000-0000D6630000}"/>
    <cellStyle name="汮⁹栨慥敤Ⱳ渠⁯潢摲牥‬敬瑦欩 2" xfId="25541" xr:uid="{00000000-0005-0000-0000-0000D7630000}"/>
    <cellStyle name="汮⁹栨慥敤Ⱳ渠⁯潢摲牥氩椀渀欀" xfId="19602" xr:uid="{00000000-0005-0000-0000-0000D8630000}"/>
    <cellStyle name="汮⁹栨慥敤Ⱳ渠⁯潢摲牥氩椀渀欀 2" xfId="25542" xr:uid="{00000000-0005-0000-0000-0000D9630000}"/>
    <cellStyle name="汮⁹氨晥⥴Ⱳ渠⁯潢摲牥‬敬瑦欩" xfId="19603" xr:uid="{00000000-0005-0000-0000-0000DA630000}"/>
    <cellStyle name="汮⁹氨晥⥴Ⱳ渠⁯潢摲牥‬敬瑦欩 2" xfId="25543" xr:uid="{00000000-0005-0000-0000-0000DB630000}"/>
    <cellStyle name="汮⁹渨慯楬湧爩瘬散瑮牥 敬瑦欩" xfId="19604" xr:uid="{00000000-0005-0000-0000-0000DC630000}"/>
    <cellStyle name="汮⁹渨慯楬湧爩瘬散瑮牥 敬瑦欩 2" xfId="25544" xr:uid="{00000000-0005-0000-0000-0000DD630000}"/>
    <cellStyle name="汮⁹渨⁯潢摲牥 潢摲牥‬敬瑦欩" xfId="19605" xr:uid="{00000000-0005-0000-0000-0000DE630000}"/>
    <cellStyle name="汮⁹渨⁯潢摲牥 潢摲牥‬敬瑦欩 2" xfId="25545" xr:uid="{00000000-0005-0000-0000-0000DF630000}"/>
    <cellStyle name="汮⁹渨⁯潢摲牥瘬散瑮牥 敬瑦欩" xfId="19606" xr:uid="{00000000-0005-0000-0000-0000E0630000}"/>
    <cellStyle name="汮⁹渨⁯潢摲牥瘬散瑮牥 敬瑦欩 2" xfId="25546" xr:uid="{00000000-0005-0000-0000-0000E1630000}"/>
    <cellStyle name="汮⁹牬慧楬湧爩瘬散瑮牥 敬" xfId="19607" xr:uid="{00000000-0005-0000-0000-0000E2630000}"/>
    <cellStyle name="汮⁹牬慧楬湧爩瘬散瑮牥 敬 2" xfId="25547" xr:uid="{00000000-0005-0000-0000-0000E3630000}"/>
    <cellStyle name="汮摹〠〮0䌀R礀瀀" xfId="19608" xr:uid="{00000000-0005-0000-0000-0000E4630000}"/>
    <cellStyle name="汮摹〠〮0䌀R礀瀀 2" xfId="25548" xr:uid="{00000000-0005-0000-0000-0000E5630000}"/>
    <cellStyle name="潢瑴浯弩䍃R礀瀀攀爀氀椀渀欀" xfId="19609" xr:uid="{00000000-0005-0000-0000-0000E6630000}"/>
    <cellStyle name="潢瑴浯弩䍃R礀瀀攀爀氀椀渀欀 2" xfId="25549" xr:uid="{00000000-0005-0000-0000-0000E7630000}"/>
    <cellStyle name="潴⥰⥴弩䍃R礀瀀攀爀氀椀" xfId="19610" xr:uid="{00000000-0005-0000-0000-0000E8630000}"/>
    <cellStyle name="潴⥰⥴弩䍃R礀瀀攀爀氀椀 2" xfId="25550" xr:uid="{00000000-0005-0000-0000-0000E9630000}"/>
    <cellStyle name="爀氀椀渀欀" xfId="19611" xr:uid="{00000000-0005-0000-0000-0000EA630000}"/>
    <cellStyle name="爀氀椀渀欀 2" xfId="25551" xr:uid="{00000000-0005-0000-0000-0000EB630000}"/>
    <cellStyle name="牥慤嵹渀欀" xfId="19612" xr:uid="{00000000-0005-0000-0000-0000EC630000}"/>
    <cellStyle name="牥慤嵹渀欀 2" xfId="25552" xr:uid="{00000000-0005-0000-0000-0000ED630000}"/>
    <cellStyle name="牥湉異⁴渨⁯潢摲牥 牌瑧牥 敬瑦欩" xfId="19613" xr:uid="{00000000-0005-0000-0000-0000EE630000}"/>
    <cellStyle name="牥湉異⁴渨⁯潢摲牥 牌瑧牥 敬瑦欩 2" xfId="25553" xr:uid="{00000000-0005-0000-0000-0000EF630000}"/>
    <cellStyle name="牥湉異⁴渨⁯潢摲牥戬汯⥤湯⥴敬瑦欩" xfId="19614" xr:uid="{00000000-0005-0000-0000-0000F0630000}"/>
    <cellStyle name="牥湉異⁴渨⁯潢摲牥戬汯⥤湯⥴敬瑦欩 2" xfId="25554" xr:uid="{00000000-0005-0000-0000-0000F1630000}"/>
    <cellStyle name="牥湉異⁴渨⁯潢摲牥‬敬瑦爩 敬瑦欩" xfId="19615" xr:uid="{00000000-0005-0000-0000-0000F2630000}"/>
    <cellStyle name="牥湉異⁴渨⁯潢摲牥‬敬瑦爩 敬瑦欩 2" xfId="25555" xr:uid="{00000000-0005-0000-0000-0000F3630000}"/>
    <cellStyle name="牥湉異⁴渨⁯潢摲牥‬潮映湯⥴敬瑦欩" xfId="19616" xr:uid="{00000000-0005-0000-0000-0000F4630000}"/>
    <cellStyle name="牥湉異⁴渨⁯潢摲牥‬潮映湯⥴敬瑦欩 2" xfId="25556" xr:uid="{00000000-0005-0000-0000-0000F5630000}"/>
    <cellStyle name="牥湉異⁴渨⁯潢摲牥瘩散瑮牥 敬瑦欩" xfId="19617" xr:uid="{00000000-0005-0000-0000-0000F6630000}"/>
    <cellStyle name="牥湉異⁴渨⁯潢摲牥瘩散瑮牥 敬瑦欩 2" xfId="25557" xr:uid="{00000000-0005-0000-0000-0000F7630000}"/>
    <cellStyle name="牥湉異⁴潒慭彮䍃牒" xfId="19618" xr:uid="{00000000-0005-0000-0000-0000F8630000}"/>
    <cellStyle name="牥湉異⁴潒慭彮䍃牒 2" xfId="25558" xr:uid="{00000000-0005-0000-0000-0000F9630000}"/>
    <cellStyle name="牥湉異⁴眨楨整搩牥戬汯⥤湯⥴敬瑦欩" xfId="19619" xr:uid="{00000000-0005-0000-0000-0000FA630000}"/>
    <cellStyle name="牥湉異⁴眨楨整搩牥戬汯⥤湯⥴敬瑦欩 2" xfId="25559" xr:uid="{00000000-0005-0000-0000-0000FB630000}"/>
    <cellStyle name="牥湉異彴慣捬汵瑡潩獮汯⥤湯⥴敬瑦欩" xfId="19620" xr:uid="{00000000-0005-0000-0000-0000FC630000}"/>
    <cellStyle name="牥湉異彴慣捬汵瑡潩獮汯⥤湯⥴敬瑦欩 2" xfId="25560" xr:uid="{00000000-0005-0000-0000-0000FD630000}"/>
    <cellStyle name="牧祥洩弩䍃R礀瀀攀爀氀椀渀" xfId="19621" xr:uid="{00000000-0005-0000-0000-0000FE630000}"/>
    <cellStyle name="牧祥洩弩䍃R礀瀀攀爀氀椀渀 2" xfId="25561" xr:uid="{00000000-0005-0000-0000-0000FF630000}"/>
    <cellStyle name="牮慤嵹渀欀" xfId="19622" xr:uid="{00000000-0005-0000-0000-000000640000}"/>
    <cellStyle name="牮慤嵹渀欀 2" xfId="25562" xr:uid="{00000000-0005-0000-0000-000001640000}"/>
    <cellStyle name="瑡摥〠〮0䌀R礀瀀攀爀氀椀渀欀" xfId="19623" xr:uid="{00000000-0005-0000-0000-000002640000}"/>
    <cellStyle name="瑡摥〠〮0䌀R礀瀀攀爀氀椀渀欀 2" xfId="25563" xr:uid="{00000000-0005-0000-0000-000003640000}"/>
    <cellStyle name="異彴慣捬汵瑡" xfId="19624" xr:uid="{00000000-0005-0000-0000-000004640000}"/>
    <cellStyle name="異彴慣捬汵瑡 2" xfId="25564" xr:uid="{00000000-0005-0000-0000-000005640000}"/>
    <cellStyle name="祣⸠〰䍟剃" xfId="19625" xr:uid="{00000000-0005-0000-0000-000006640000}"/>
    <cellStyle name="祣⸠〰䍟剃 2" xfId="25565" xr:uid="{00000000-0005-0000-0000-000007640000}"/>
    <cellStyle name="祣攰渀挀礀 嬀　崀" xfId="19626" xr:uid="{00000000-0005-0000-0000-000008640000}"/>
    <cellStyle name="祣攰渀挀礀 嬀　崀 2" xfId="25566" xr:uid="{00000000-0005-0000-0000-000009640000}"/>
    <cellStyle name="䑆㈠〰〶‱䕒佃嵎⡜␢⌢⌬〣〮⥜〰〰" xfId="19627" xr:uid="{00000000-0005-0000-0000-00000A640000}"/>
    <cellStyle name="䑆㈠〰〶‱䕒佃嵎⡜␢⌢⌬〣〮⥜〰〰 2" xfId="25567" xr:uid="{00000000-0005-0000-0000-00000B640000}"/>
    <cellStyle name="䕤䱐䐠呁剁" xfId="19628" xr:uid="{00000000-0005-0000-0000-00000C640000}"/>
    <cellStyle name="䕤䱐䐠呁剁 2" xfId="25568" xr:uid="{00000000-0005-0000-0000-00000D640000}"/>
    <cellStyle name="⁤䰰䐠呁剁礀 " xfId="19629" xr:uid="{00000000-0005-0000-0000-00000E640000}"/>
    <cellStyle name="⁤䰰䐠呁剁礀  2" xfId="25569" xr:uid="{00000000-0005-0000-0000-00000F640000}"/>
    <cellStyle name="䱐" xfId="19630" xr:uid="{00000000-0005-0000-0000-000010640000}"/>
    <cellStyle name="䱐 2" xfId="25570" xr:uid="{00000000-0005-0000-0000-00001164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burbankca.gov" TargetMode="External"/><Relationship Id="rId3" Type="http://schemas.openxmlformats.org/officeDocument/2006/relationships/printerSettings" Target="../printerSettings/printerSettings4.bin"/><Relationship Id="rId7" Type="http://schemas.openxmlformats.org/officeDocument/2006/relationships/hyperlink" Target="mailto:msamra@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burbankca.gov" TargetMode="External"/><Relationship Id="rId11" Type="http://schemas.openxmlformats.org/officeDocument/2006/relationships/drawing" Target="../drawings/drawing2.xml"/><Relationship Id="rId5" Type="http://schemas.openxmlformats.org/officeDocument/2006/relationships/hyperlink" Target="mailto:msamra@burbankca.gov" TargetMode="External"/><Relationship Id="rId10"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hyperlink" Target="mailto:msamra@burbankca.gov"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s>
  <sheetFormatPr defaultRowHeight="15"/>
  <cols>
    <col min="1" max="1" width="98" style="200" customWidth="1"/>
    <col min="2" max="2" width="14.625" style="200" customWidth="1"/>
    <col min="3" max="4" width="9" style="200"/>
    <col min="5" max="5" width="11.625" style="200" customWidth="1"/>
    <col min="6" max="6" width="9" style="200"/>
    <col min="7" max="7" width="14.125" style="200" bestFit="1" customWidth="1"/>
    <col min="8" max="8" width="15.375" style="200" bestFit="1" customWidth="1"/>
    <col min="9" max="256" width="9" style="200"/>
    <col min="257" max="257" width="93.75" style="200" bestFit="1" customWidth="1"/>
    <col min="258" max="512" width="9" style="200"/>
    <col min="513" max="513" width="93.75" style="200" bestFit="1" customWidth="1"/>
    <col min="514" max="768" width="9" style="200"/>
    <col min="769" max="769" width="93.75" style="200" bestFit="1" customWidth="1"/>
    <col min="770" max="1024" width="9" style="200"/>
    <col min="1025" max="1025" width="93.75" style="200" bestFit="1" customWidth="1"/>
    <col min="1026" max="1280" width="9" style="200"/>
    <col min="1281" max="1281" width="93.75" style="200" bestFit="1" customWidth="1"/>
    <col min="1282" max="1536" width="9" style="200"/>
    <col min="1537" max="1537" width="93.75" style="200" bestFit="1" customWidth="1"/>
    <col min="1538" max="1792" width="9" style="200"/>
    <col min="1793" max="1793" width="93.75" style="200" bestFit="1" customWidth="1"/>
    <col min="1794" max="2048" width="9" style="200"/>
    <col min="2049" max="2049" width="93.75" style="200" bestFit="1" customWidth="1"/>
    <col min="2050" max="2304" width="9" style="200"/>
    <col min="2305" max="2305" width="93.75" style="200" bestFit="1" customWidth="1"/>
    <col min="2306" max="2560" width="9" style="200"/>
    <col min="2561" max="2561" width="93.75" style="200" bestFit="1" customWidth="1"/>
    <col min="2562" max="2816" width="9" style="200"/>
    <col min="2817" max="2817" width="93.75" style="200" bestFit="1" customWidth="1"/>
    <col min="2818" max="3072" width="9" style="200"/>
    <col min="3073" max="3073" width="93.75" style="200" bestFit="1" customWidth="1"/>
    <col min="3074" max="3328" width="9" style="200"/>
    <col min="3329" max="3329" width="93.75" style="200" bestFit="1" customWidth="1"/>
    <col min="3330" max="3584" width="9" style="200"/>
    <col min="3585" max="3585" width="93.75" style="200" bestFit="1" customWidth="1"/>
    <col min="3586" max="3840" width="9" style="200"/>
    <col min="3841" max="3841" width="93.75" style="200" bestFit="1" customWidth="1"/>
    <col min="3842" max="4096" width="9" style="200"/>
    <col min="4097" max="4097" width="93.75" style="200" bestFit="1" customWidth="1"/>
    <col min="4098" max="4352" width="9" style="200"/>
    <col min="4353" max="4353" width="93.75" style="200" bestFit="1" customWidth="1"/>
    <col min="4354" max="4608" width="9" style="200"/>
    <col min="4609" max="4609" width="93.75" style="200" bestFit="1" customWidth="1"/>
    <col min="4610" max="4864" width="9" style="200"/>
    <col min="4865" max="4865" width="93.75" style="200" bestFit="1" customWidth="1"/>
    <col min="4866" max="5120" width="9" style="200"/>
    <col min="5121" max="5121" width="93.75" style="200" bestFit="1" customWidth="1"/>
    <col min="5122" max="5376" width="9" style="200"/>
    <col min="5377" max="5377" width="93.75" style="200" bestFit="1" customWidth="1"/>
    <col min="5378" max="5632" width="9" style="200"/>
    <col min="5633" max="5633" width="93.75" style="200" bestFit="1" customWidth="1"/>
    <col min="5634" max="5888" width="9" style="200"/>
    <col min="5889" max="5889" width="93.75" style="200" bestFit="1" customWidth="1"/>
    <col min="5890" max="6144" width="9" style="200"/>
    <col min="6145" max="6145" width="93.75" style="200" bestFit="1" customWidth="1"/>
    <col min="6146" max="6400" width="9" style="200"/>
    <col min="6401" max="6401" width="93.75" style="200" bestFit="1" customWidth="1"/>
    <col min="6402" max="6656" width="9" style="200"/>
    <col min="6657" max="6657" width="93.75" style="200" bestFit="1" customWidth="1"/>
    <col min="6658" max="6912" width="9" style="200"/>
    <col min="6913" max="6913" width="93.75" style="200" bestFit="1" customWidth="1"/>
    <col min="6914" max="7168" width="9" style="200"/>
    <col min="7169" max="7169" width="93.75" style="200" bestFit="1" customWidth="1"/>
    <col min="7170" max="7424" width="9" style="200"/>
    <col min="7425" max="7425" width="93.75" style="200" bestFit="1" customWidth="1"/>
    <col min="7426" max="7680" width="9" style="200"/>
    <col min="7681" max="7681" width="93.75" style="200" bestFit="1" customWidth="1"/>
    <col min="7682" max="7936" width="9" style="200"/>
    <col min="7937" max="7937" width="93.75" style="200" bestFit="1" customWidth="1"/>
    <col min="7938" max="8192" width="9" style="200"/>
    <col min="8193" max="8193" width="93.75" style="200" bestFit="1" customWidth="1"/>
    <col min="8194" max="8448" width="9" style="200"/>
    <col min="8449" max="8449" width="93.75" style="200" bestFit="1" customWidth="1"/>
    <col min="8450" max="8704" width="9" style="200"/>
    <col min="8705" max="8705" width="93.75" style="200" bestFit="1" customWidth="1"/>
    <col min="8706" max="8960" width="9" style="200"/>
    <col min="8961" max="8961" width="93.75" style="200" bestFit="1" customWidth="1"/>
    <col min="8962" max="9216" width="9" style="200"/>
    <col min="9217" max="9217" width="93.75" style="200" bestFit="1" customWidth="1"/>
    <col min="9218" max="9472" width="9" style="200"/>
    <col min="9473" max="9473" width="93.75" style="200" bestFit="1" customWidth="1"/>
    <col min="9474" max="9728" width="9" style="200"/>
    <col min="9729" max="9729" width="93.75" style="200" bestFit="1" customWidth="1"/>
    <col min="9730" max="9984" width="9" style="200"/>
    <col min="9985" max="9985" width="93.75" style="200" bestFit="1" customWidth="1"/>
    <col min="9986" max="10240" width="9" style="200"/>
    <col min="10241" max="10241" width="93.75" style="200" bestFit="1" customWidth="1"/>
    <col min="10242" max="10496" width="9" style="200"/>
    <col min="10497" max="10497" width="93.75" style="200" bestFit="1" customWidth="1"/>
    <col min="10498" max="10752" width="9" style="200"/>
    <col min="10753" max="10753" width="93.75" style="200" bestFit="1" customWidth="1"/>
    <col min="10754" max="11008" width="9" style="200"/>
    <col min="11009" max="11009" width="93.75" style="200" bestFit="1" customWidth="1"/>
    <col min="11010" max="11264" width="9" style="200"/>
    <col min="11265" max="11265" width="93.75" style="200" bestFit="1" customWidth="1"/>
    <col min="11266" max="11520" width="9" style="200"/>
    <col min="11521" max="11521" width="93.75" style="200" bestFit="1" customWidth="1"/>
    <col min="11522" max="11776" width="9" style="200"/>
    <col min="11777" max="11777" width="93.75" style="200" bestFit="1" customWidth="1"/>
    <col min="11778" max="12032" width="9" style="200"/>
    <col min="12033" max="12033" width="93.75" style="200" bestFit="1" customWidth="1"/>
    <col min="12034" max="12288" width="9" style="200"/>
    <col min="12289" max="12289" width="93.75" style="200" bestFit="1" customWidth="1"/>
    <col min="12290" max="12544" width="9" style="200"/>
    <col min="12545" max="12545" width="93.75" style="200" bestFit="1" customWidth="1"/>
    <col min="12546" max="12800" width="9" style="200"/>
    <col min="12801" max="12801" width="93.75" style="200" bestFit="1" customWidth="1"/>
    <col min="12802" max="13056" width="9" style="200"/>
    <col min="13057" max="13057" width="93.75" style="200" bestFit="1" customWidth="1"/>
    <col min="13058" max="13312" width="9" style="200"/>
    <col min="13313" max="13313" width="93.75" style="200" bestFit="1" customWidth="1"/>
    <col min="13314" max="13568" width="9" style="200"/>
    <col min="13569" max="13569" width="93.75" style="200" bestFit="1" customWidth="1"/>
    <col min="13570" max="13824" width="9" style="200"/>
    <col min="13825" max="13825" width="93.75" style="200" bestFit="1" customWidth="1"/>
    <col min="13826" max="14080" width="9" style="200"/>
    <col min="14081" max="14081" width="93.75" style="200" bestFit="1" customWidth="1"/>
    <col min="14082" max="14336" width="9" style="200"/>
    <col min="14337" max="14337" width="93.75" style="200" bestFit="1" customWidth="1"/>
    <col min="14338" max="14592" width="9" style="200"/>
    <col min="14593" max="14593" width="93.75" style="200" bestFit="1" customWidth="1"/>
    <col min="14594" max="14848" width="9" style="200"/>
    <col min="14849" max="14849" width="93.75" style="200" bestFit="1" customWidth="1"/>
    <col min="14850" max="15104" width="9" style="200"/>
    <col min="15105" max="15105" width="93.75" style="200" bestFit="1" customWidth="1"/>
    <col min="15106" max="15360" width="9" style="200"/>
    <col min="15361" max="15361" width="93.75" style="200" bestFit="1" customWidth="1"/>
    <col min="15362" max="15616" width="9" style="200"/>
    <col min="15617" max="15617" width="93.75" style="200" bestFit="1" customWidth="1"/>
    <col min="15618" max="15872" width="9" style="200"/>
    <col min="15873" max="15873" width="93.75" style="200" bestFit="1" customWidth="1"/>
    <col min="15874" max="16128" width="9" style="200"/>
    <col min="16129" max="16129" width="93.75" style="200" bestFit="1" customWidth="1"/>
    <col min="16130" max="16384" width="9" style="200"/>
  </cols>
  <sheetData>
    <row r="1" spans="1:1" ht="87" customHeight="1">
      <c r="A1" s="199" t="s">
        <v>304</v>
      </c>
    </row>
    <row r="2" spans="1:1" ht="29.25" customHeight="1">
      <c r="A2" s="201"/>
    </row>
    <row r="3" spans="1:1" ht="10.5" customHeight="1"/>
    <row r="4" spans="1:1" ht="11.25" customHeight="1"/>
    <row r="8" spans="1:1">
      <c r="A8" s="202"/>
    </row>
    <row r="11" spans="1:1" ht="30.75" customHeight="1"/>
    <row r="12" spans="1:1" ht="19.5" customHeight="1">
      <c r="A12" s="208" t="s">
        <v>144</v>
      </c>
    </row>
    <row r="13" spans="1:1" ht="58.5" customHeight="1">
      <c r="A13" s="203" t="s">
        <v>243</v>
      </c>
    </row>
    <row r="14" spans="1:1" ht="45.75">
      <c r="A14" s="204" t="s">
        <v>164</v>
      </c>
    </row>
    <row r="15" spans="1:1" ht="51" customHeight="1">
      <c r="A15" s="203" t="s">
        <v>244</v>
      </c>
    </row>
    <row r="16" spans="1:1" ht="65.25" customHeight="1">
      <c r="A16" s="204" t="s">
        <v>252</v>
      </c>
    </row>
    <row r="17" spans="1:1" ht="45" customHeight="1">
      <c r="A17" s="204" t="s">
        <v>245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workbookViewId="0">
      <selection activeCell="B11" sqref="B11"/>
    </sheetView>
  </sheetViews>
  <sheetFormatPr defaultColWidth="9" defaultRowHeight="12.75"/>
  <cols>
    <col min="1" max="1" width="36.625" style="11" customWidth="1"/>
    <col min="2" max="6" width="23.62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246</v>
      </c>
      <c r="B3" s="99"/>
      <c r="C3" s="98"/>
      <c r="D3" s="98"/>
      <c r="E3" s="98"/>
      <c r="F3" s="98"/>
    </row>
    <row r="4" spans="1:6" ht="15.75">
      <c r="A4" s="100" t="s">
        <v>145</v>
      </c>
      <c r="B4" s="99"/>
      <c r="C4" s="98"/>
      <c r="D4" s="98"/>
      <c r="E4" s="98"/>
      <c r="F4" s="98"/>
    </row>
    <row r="5" spans="1:6">
      <c r="A5" s="206" t="s">
        <v>168</v>
      </c>
      <c r="B5" s="99"/>
      <c r="C5" s="98"/>
      <c r="D5" s="98"/>
      <c r="E5" s="98"/>
      <c r="F5" s="98"/>
    </row>
    <row r="6" spans="1:6">
      <c r="A6" s="101"/>
      <c r="B6" s="99"/>
      <c r="C6" s="98"/>
      <c r="D6" s="98"/>
      <c r="E6" s="98"/>
      <c r="F6" s="98"/>
    </row>
    <row r="7" spans="1:6" ht="25.5">
      <c r="A7" s="99" t="s">
        <v>146</v>
      </c>
      <c r="B7" s="330" t="s">
        <v>443</v>
      </c>
      <c r="C7" s="98"/>
      <c r="D7" s="98"/>
      <c r="E7" s="98"/>
      <c r="F7" s="98"/>
    </row>
    <row r="8" spans="1:6">
      <c r="A8" s="99" t="s">
        <v>11</v>
      </c>
      <c r="B8" s="110"/>
      <c r="C8" s="98"/>
      <c r="D8" s="98"/>
      <c r="E8" s="98"/>
      <c r="F8" s="98"/>
    </row>
    <row r="9" spans="1:6">
      <c r="A9" s="111" t="s">
        <v>161</v>
      </c>
      <c r="B9" s="102" t="s">
        <v>444</v>
      </c>
      <c r="C9" s="98"/>
      <c r="D9" s="98"/>
      <c r="E9" s="98"/>
      <c r="F9" s="98"/>
    </row>
    <row r="10" spans="1:6">
      <c r="A10" s="99"/>
      <c r="B10" s="101"/>
      <c r="C10" s="98"/>
      <c r="D10" s="98"/>
      <c r="E10" s="98"/>
      <c r="F10" s="98"/>
    </row>
    <row r="11" spans="1:6">
      <c r="A11" s="99"/>
      <c r="B11" s="99"/>
      <c r="C11" s="98"/>
      <c r="D11" s="98"/>
      <c r="E11" s="98"/>
      <c r="F11" s="98"/>
    </row>
    <row r="12" spans="1:6" s="15" customFormat="1">
      <c r="A12" s="99" t="s">
        <v>248</v>
      </c>
      <c r="B12" s="103" t="s">
        <v>160</v>
      </c>
      <c r="C12" s="104" t="s">
        <v>42</v>
      </c>
      <c r="D12" s="104" t="s">
        <v>43</v>
      </c>
      <c r="E12" s="104" t="s">
        <v>44</v>
      </c>
      <c r="F12" s="105" t="s">
        <v>10</v>
      </c>
    </row>
    <row r="13" spans="1:6">
      <c r="A13" s="101" t="s">
        <v>3</v>
      </c>
      <c r="B13" s="330" t="s">
        <v>436</v>
      </c>
      <c r="C13" s="330" t="s">
        <v>436</v>
      </c>
      <c r="D13" s="330" t="s">
        <v>436</v>
      </c>
      <c r="E13" s="330" t="s">
        <v>436</v>
      </c>
      <c r="F13" s="330" t="s">
        <v>436</v>
      </c>
    </row>
    <row r="14" spans="1:6">
      <c r="A14" s="101" t="s">
        <v>2</v>
      </c>
      <c r="B14" s="330" t="s">
        <v>437</v>
      </c>
      <c r="C14" s="330" t="s">
        <v>437</v>
      </c>
      <c r="D14" s="330" t="s">
        <v>437</v>
      </c>
      <c r="E14" s="330" t="s">
        <v>437</v>
      </c>
      <c r="F14" s="330" t="s">
        <v>437</v>
      </c>
    </row>
    <row r="15" spans="1:6">
      <c r="A15" s="101" t="s">
        <v>16</v>
      </c>
      <c r="B15" s="331" t="s">
        <v>438</v>
      </c>
      <c r="C15" s="331" t="s">
        <v>438</v>
      </c>
      <c r="D15" s="331" t="s">
        <v>438</v>
      </c>
      <c r="E15" s="331" t="s">
        <v>438</v>
      </c>
      <c r="F15" s="331" t="s">
        <v>438</v>
      </c>
    </row>
    <row r="16" spans="1:6">
      <c r="A16" s="101" t="s">
        <v>4</v>
      </c>
      <c r="B16" s="330" t="s">
        <v>439</v>
      </c>
      <c r="C16" s="330" t="s">
        <v>439</v>
      </c>
      <c r="D16" s="330" t="s">
        <v>439</v>
      </c>
      <c r="E16" s="330" t="s">
        <v>439</v>
      </c>
      <c r="F16" s="330" t="s">
        <v>439</v>
      </c>
    </row>
    <row r="17" spans="1:6">
      <c r="A17" s="101" t="s">
        <v>5</v>
      </c>
      <c r="B17" s="330" t="s">
        <v>440</v>
      </c>
      <c r="C17" s="330" t="s">
        <v>440</v>
      </c>
      <c r="D17" s="330" t="s">
        <v>440</v>
      </c>
      <c r="E17" s="330" t="s">
        <v>440</v>
      </c>
      <c r="F17" s="330" t="s">
        <v>440</v>
      </c>
    </row>
    <row r="18" spans="1:6">
      <c r="A18" s="101" t="s">
        <v>6</v>
      </c>
      <c r="B18" s="330"/>
      <c r="C18" s="330"/>
      <c r="D18" s="330"/>
      <c r="E18" s="330"/>
      <c r="F18" s="330"/>
    </row>
    <row r="19" spans="1:6">
      <c r="A19" s="101" t="s">
        <v>7</v>
      </c>
      <c r="B19" s="330" t="s">
        <v>441</v>
      </c>
      <c r="C19" s="330" t="s">
        <v>441</v>
      </c>
      <c r="D19" s="330" t="s">
        <v>441</v>
      </c>
      <c r="E19" s="330" t="s">
        <v>441</v>
      </c>
      <c r="F19" s="330" t="s">
        <v>441</v>
      </c>
    </row>
    <row r="20" spans="1:6">
      <c r="A20" s="101" t="s">
        <v>8</v>
      </c>
      <c r="B20" s="330" t="s">
        <v>442</v>
      </c>
      <c r="C20" s="330" t="s">
        <v>442</v>
      </c>
      <c r="D20" s="330" t="s">
        <v>442</v>
      </c>
      <c r="E20" s="330" t="s">
        <v>442</v>
      </c>
      <c r="F20" s="330" t="s">
        <v>442</v>
      </c>
    </row>
    <row r="21" spans="1:6">
      <c r="A21" s="101" t="s">
        <v>9</v>
      </c>
      <c r="B21" s="330">
        <v>91502</v>
      </c>
      <c r="C21" s="330">
        <v>91502</v>
      </c>
      <c r="D21" s="330">
        <v>91502</v>
      </c>
      <c r="E21" s="330">
        <v>91502</v>
      </c>
      <c r="F21" s="330">
        <v>91502</v>
      </c>
    </row>
    <row r="22" spans="1:6">
      <c r="A22" s="101" t="s">
        <v>12</v>
      </c>
      <c r="B22" s="332">
        <v>45265</v>
      </c>
      <c r="C22" s="332">
        <v>45265</v>
      </c>
      <c r="D22" s="332">
        <v>45265</v>
      </c>
      <c r="E22" s="332">
        <v>45265</v>
      </c>
      <c r="F22" s="332">
        <v>45265</v>
      </c>
    </row>
    <row r="23" spans="1:6">
      <c r="A23" s="101" t="s">
        <v>162</v>
      </c>
      <c r="B23" s="107"/>
      <c r="C23" s="107"/>
      <c r="D23" s="107"/>
      <c r="E23" s="107"/>
      <c r="F23" s="107"/>
    </row>
    <row r="24" spans="1:6">
      <c r="A24" s="101"/>
      <c r="B24" s="108"/>
      <c r="C24" s="108"/>
      <c r="D24" s="108"/>
      <c r="E24" s="108"/>
      <c r="F24" s="108"/>
    </row>
    <row r="25" spans="1:6" ht="25.5">
      <c r="A25" s="99" t="s">
        <v>247</v>
      </c>
      <c r="B25" s="101"/>
      <c r="C25" s="101"/>
      <c r="D25" s="101"/>
      <c r="E25" s="101"/>
      <c r="F25" s="101"/>
    </row>
    <row r="26" spans="1:6">
      <c r="A26" s="101" t="s">
        <v>3</v>
      </c>
      <c r="B26" s="102"/>
      <c r="C26" s="102"/>
      <c r="D26" s="102"/>
      <c r="E26" s="102"/>
      <c r="F26" s="102"/>
    </row>
    <row r="27" spans="1:6">
      <c r="A27" s="101" t="s">
        <v>2</v>
      </c>
      <c r="B27" s="102"/>
      <c r="C27" s="102"/>
      <c r="D27" s="102"/>
      <c r="E27" s="102"/>
      <c r="F27" s="102"/>
    </row>
    <row r="28" spans="1:6">
      <c r="A28" s="101" t="s">
        <v>16</v>
      </c>
      <c r="B28" s="106"/>
      <c r="C28" s="106"/>
      <c r="D28" s="106"/>
      <c r="E28" s="106"/>
      <c r="F28" s="106"/>
    </row>
    <row r="29" spans="1:6">
      <c r="A29" s="101" t="s">
        <v>4</v>
      </c>
      <c r="B29" s="102"/>
      <c r="C29" s="102"/>
      <c r="D29" s="102"/>
      <c r="E29" s="102"/>
      <c r="F29" s="102"/>
    </row>
    <row r="30" spans="1:6">
      <c r="A30" s="101" t="s">
        <v>5</v>
      </c>
      <c r="B30" s="102"/>
      <c r="C30" s="102"/>
      <c r="D30" s="102"/>
      <c r="E30" s="102"/>
      <c r="F30" s="102"/>
    </row>
    <row r="31" spans="1:6">
      <c r="A31" s="101" t="s">
        <v>6</v>
      </c>
      <c r="B31" s="102"/>
      <c r="C31" s="102"/>
      <c r="D31" s="102"/>
      <c r="E31" s="102"/>
      <c r="F31" s="102"/>
    </row>
    <row r="32" spans="1:6">
      <c r="A32" s="101" t="s">
        <v>7</v>
      </c>
      <c r="B32" s="102"/>
      <c r="C32" s="102"/>
      <c r="D32" s="102"/>
      <c r="E32" s="102"/>
      <c r="F32" s="102"/>
    </row>
    <row r="33" spans="1:6">
      <c r="A33" s="101" t="s">
        <v>8</v>
      </c>
      <c r="B33" s="102"/>
      <c r="C33" s="102"/>
      <c r="D33" s="102"/>
      <c r="E33" s="102"/>
      <c r="F33" s="102"/>
    </row>
    <row r="34" spans="1:6">
      <c r="A34" s="101" t="s">
        <v>9</v>
      </c>
      <c r="B34" s="102"/>
      <c r="C34" s="102"/>
      <c r="D34" s="102"/>
      <c r="E34" s="102"/>
      <c r="F34" s="102"/>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honeticPr fontId="190" type="noConversion"/>
  <hyperlinks>
    <hyperlink ref="B15" r:id="rId5" xr:uid="{C5DBB82D-16A1-4E11-9560-023696DFD43A}"/>
    <hyperlink ref="C15" r:id="rId6" xr:uid="{A607FF19-C58C-45F7-A223-AC50265BE161}"/>
    <hyperlink ref="D15" r:id="rId7" xr:uid="{BA1A51F8-4A7E-42E1-82DD-3B0B55A422CC}"/>
    <hyperlink ref="E15" r:id="rId8" xr:uid="{116FF389-721D-4BB2-954E-5DDB2E575AFD}"/>
    <hyperlink ref="F15" r:id="rId9" xr:uid="{78F6D211-0AA3-4B41-9AC9-C5375F2C7707}"/>
  </hyperlinks>
  <pageMargins left="0.25" right="0.25" top="0.75" bottom="0.75" header="0.3" footer="0.3"/>
  <pageSetup scale="81" pageOrder="overThenDown"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31"/>
  <sheetViews>
    <sheetView tabSelected="1" zoomScale="90" zoomScaleNormal="90" workbookViewId="0">
      <selection activeCell="J116" sqref="J116"/>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9" width="9.625" style="1" customWidth="1"/>
    <col min="30" max="127" width="7.125" style="1" customWidth="1"/>
    <col min="128" max="16384" width="9" style="1"/>
  </cols>
  <sheetData>
    <row r="1" spans="1:29">
      <c r="B1" s="16" t="s">
        <v>19</v>
      </c>
      <c r="C1" s="16"/>
      <c r="O1" s="1"/>
    </row>
    <row r="2" spans="1:29">
      <c r="B2" s="16" t="s">
        <v>20</v>
      </c>
      <c r="C2" s="16"/>
      <c r="O2" s="1"/>
    </row>
    <row r="3" spans="1:29" s="2" customFormat="1">
      <c r="B3" s="93" t="s">
        <v>246</v>
      </c>
      <c r="C3" s="17"/>
      <c r="D3" s="13"/>
      <c r="E3" s="13"/>
      <c r="F3" s="13"/>
    </row>
    <row r="4" spans="1:29" s="2" customFormat="1">
      <c r="B4" s="20" t="s">
        <v>167</v>
      </c>
      <c r="C4" s="17"/>
      <c r="D4" s="12"/>
      <c r="E4" s="12"/>
      <c r="F4" s="12"/>
    </row>
    <row r="5" spans="1:29" s="2" customFormat="1">
      <c r="B5" s="206" t="s">
        <v>169</v>
      </c>
      <c r="C5" s="17"/>
      <c r="D5" s="12"/>
      <c r="E5" s="12"/>
      <c r="F5" s="12"/>
    </row>
    <row r="6" spans="1:29" s="2" customFormat="1">
      <c r="B6" s="112"/>
      <c r="C6" s="112"/>
      <c r="D6" s="12"/>
      <c r="E6" s="12"/>
      <c r="F6" s="12"/>
    </row>
    <row r="7" spans="1:29" s="2" customFormat="1" ht="15.75" customHeight="1">
      <c r="B7" s="21" t="s">
        <v>429</v>
      </c>
      <c r="C7" s="7"/>
      <c r="D7" s="7"/>
      <c r="E7" s="7"/>
      <c r="F7" s="7"/>
      <c r="G7" s="267"/>
      <c r="H7" s="267"/>
      <c r="I7" s="267"/>
      <c r="J7" s="267"/>
      <c r="K7" s="267"/>
      <c r="L7" s="267"/>
      <c r="M7" s="267"/>
      <c r="N7" s="267"/>
      <c r="O7" s="267"/>
      <c r="P7" s="267"/>
      <c r="Q7" s="267"/>
      <c r="R7" s="267"/>
    </row>
    <row r="8" spans="1:29" s="2" customFormat="1">
      <c r="B8" s="16"/>
      <c r="C8" s="9"/>
      <c r="D8" s="16"/>
      <c r="E8" s="16"/>
      <c r="F8" s="16"/>
      <c r="G8" s="39"/>
      <c r="H8" s="40" t="s">
        <v>1</v>
      </c>
      <c r="I8" s="182"/>
      <c r="J8" s="183"/>
      <c r="K8" s="41"/>
      <c r="L8" s="41"/>
      <c r="M8" s="42"/>
      <c r="N8" s="42"/>
      <c r="O8" s="42"/>
      <c r="P8" s="43"/>
      <c r="Q8" s="43"/>
      <c r="R8" s="43"/>
    </row>
    <row r="9" spans="1:29" s="2" customFormat="1">
      <c r="B9" s="9"/>
      <c r="C9" s="9"/>
      <c r="D9" s="16"/>
      <c r="E9" s="16"/>
      <c r="F9" s="97" t="s">
        <v>40</v>
      </c>
      <c r="H9" s="46" t="s">
        <v>23</v>
      </c>
      <c r="I9" s="45"/>
      <c r="K9" s="42"/>
      <c r="L9" s="42"/>
      <c r="M9" s="42"/>
      <c r="N9" s="42"/>
      <c r="O9" s="42"/>
      <c r="P9" s="43"/>
      <c r="Q9" s="43"/>
      <c r="R9" s="43"/>
    </row>
    <row r="10" spans="1:29" s="5" customFormat="1" ht="18.75">
      <c r="B10" s="209" t="s">
        <v>41</v>
      </c>
      <c r="C10" s="18"/>
      <c r="D10" s="18"/>
      <c r="E10" s="47" t="s">
        <v>17</v>
      </c>
      <c r="F10" s="47" t="s">
        <v>18</v>
      </c>
      <c r="G10" s="47" t="s">
        <v>21</v>
      </c>
      <c r="H10" s="47" t="s">
        <v>22</v>
      </c>
      <c r="I10" s="47" t="s">
        <v>24</v>
      </c>
      <c r="J10" s="47" t="s">
        <v>25</v>
      </c>
      <c r="K10" s="47" t="s">
        <v>26</v>
      </c>
      <c r="L10" s="47" t="s">
        <v>27</v>
      </c>
      <c r="M10" s="47" t="s">
        <v>374</v>
      </c>
      <c r="N10" s="47" t="s">
        <v>375</v>
      </c>
      <c r="O10" s="47" t="s">
        <v>376</v>
      </c>
      <c r="P10" s="47" t="s">
        <v>377</v>
      </c>
      <c r="Q10" s="47" t="s">
        <v>378</v>
      </c>
      <c r="R10" s="47" t="s">
        <v>379</v>
      </c>
      <c r="S10" s="47" t="s">
        <v>380</v>
      </c>
      <c r="T10" s="47" t="s">
        <v>381</v>
      </c>
      <c r="U10" s="47" t="s">
        <v>382</v>
      </c>
      <c r="V10" s="47" t="s">
        <v>383</v>
      </c>
      <c r="W10" s="47" t="s">
        <v>384</v>
      </c>
      <c r="X10" s="47" t="s">
        <v>385</v>
      </c>
      <c r="Y10" s="47" t="s">
        <v>386</v>
      </c>
      <c r="Z10" s="47" t="s">
        <v>387</v>
      </c>
      <c r="AA10" s="47" t="s">
        <v>388</v>
      </c>
      <c r="AB10" s="47" t="s">
        <v>389</v>
      </c>
      <c r="AC10" s="47" t="s">
        <v>390</v>
      </c>
    </row>
    <row r="11" spans="1:29">
      <c r="A11" s="17">
        <v>1</v>
      </c>
      <c r="B11" s="16" t="s">
        <v>92</v>
      </c>
      <c r="C11" s="16"/>
      <c r="D11" s="48"/>
      <c r="E11" s="265">
        <v>279.65350838099999</v>
      </c>
      <c r="F11" s="265">
        <v>284.06259295906557</v>
      </c>
      <c r="G11" s="265">
        <v>295.86778809274807</v>
      </c>
      <c r="H11" s="265">
        <v>307.41753651620832</v>
      </c>
      <c r="I11" s="265">
        <v>319.81585368049701</v>
      </c>
      <c r="J11" s="265">
        <v>326.06983721805921</v>
      </c>
      <c r="K11" s="265">
        <v>333.31027120376086</v>
      </c>
      <c r="L11" s="265">
        <v>339.49676131094247</v>
      </c>
      <c r="M11" s="265">
        <v>347.01816219905379</v>
      </c>
      <c r="N11" s="265">
        <v>348.16618577185898</v>
      </c>
      <c r="O11" s="265">
        <v>349.55129029258336</v>
      </c>
      <c r="P11" s="265">
        <v>351.07074464989319</v>
      </c>
      <c r="Q11" s="265">
        <v>353.60717576749278</v>
      </c>
      <c r="R11" s="265">
        <v>354.4567274650712</v>
      </c>
      <c r="S11" s="265">
        <v>356.06120281676817</v>
      </c>
      <c r="T11" s="265">
        <v>357.55744693073922</v>
      </c>
      <c r="U11" s="265">
        <v>357.92081054449869</v>
      </c>
      <c r="V11" s="265">
        <v>358.13939586476391</v>
      </c>
      <c r="W11" s="265">
        <v>361.46882430366873</v>
      </c>
      <c r="X11" s="265">
        <v>364.43683499122761</v>
      </c>
      <c r="Y11" s="265">
        <v>369.34909198561093</v>
      </c>
      <c r="Z11" s="265">
        <v>373.05614817952568</v>
      </c>
      <c r="AA11" s="265">
        <v>378.62762581907435</v>
      </c>
      <c r="AB11" s="265">
        <v>380.08310436739174</v>
      </c>
      <c r="AC11" s="265">
        <v>381.47578754059657</v>
      </c>
    </row>
    <row r="12" spans="1:29">
      <c r="A12" s="17">
        <v>2</v>
      </c>
      <c r="B12" s="16" t="s">
        <v>391</v>
      </c>
      <c r="C12" s="16"/>
      <c r="D12" s="48"/>
      <c r="E12" s="265">
        <v>0</v>
      </c>
      <c r="F12" s="265">
        <v>0.22945457835323294</v>
      </c>
      <c r="G12" s="265">
        <v>0.5628294301345198</v>
      </c>
      <c r="H12" s="265">
        <v>1.0687968259241472</v>
      </c>
      <c r="I12" s="265">
        <v>1.7406849002681588</v>
      </c>
      <c r="J12" s="265">
        <v>2.5404940197244037</v>
      </c>
      <c r="K12" s="265">
        <v>3.4627386169177976</v>
      </c>
      <c r="L12" s="265">
        <v>4.4716466746296115</v>
      </c>
      <c r="M12" s="265">
        <v>5.5660768885458056</v>
      </c>
      <c r="N12" s="265">
        <v>6.7069161541811493</v>
      </c>
      <c r="O12" s="265">
        <v>7.9265160583976195</v>
      </c>
      <c r="P12" s="265">
        <v>9.1471831573566345</v>
      </c>
      <c r="Q12" s="265">
        <v>10.374381623779323</v>
      </c>
      <c r="R12" s="265">
        <v>12.151459642858924</v>
      </c>
      <c r="S12" s="265">
        <v>13.852763428156273</v>
      </c>
      <c r="T12" s="265">
        <v>15.625022751417456</v>
      </c>
      <c r="U12" s="265">
        <v>17.501529283018577</v>
      </c>
      <c r="V12" s="265">
        <v>19.429052741354781</v>
      </c>
      <c r="W12" s="265">
        <v>21.567283970972912</v>
      </c>
      <c r="X12" s="265">
        <v>23.756532127350461</v>
      </c>
      <c r="Y12" s="265">
        <v>26.050027492043608</v>
      </c>
      <c r="Z12" s="265">
        <v>28.370043917285091</v>
      </c>
      <c r="AA12" s="265">
        <v>30.949759846206337</v>
      </c>
      <c r="AB12" s="265">
        <v>33.555996835724592</v>
      </c>
      <c r="AC12" s="265">
        <v>36.266481033485434</v>
      </c>
    </row>
    <row r="13" spans="1:29">
      <c r="A13" s="17" t="s">
        <v>96</v>
      </c>
      <c r="B13" s="16" t="s">
        <v>28</v>
      </c>
      <c r="C13" s="16"/>
      <c r="D13" s="48"/>
      <c r="E13" s="265">
        <v>0</v>
      </c>
      <c r="F13" s="265">
        <v>0.19508943793441794</v>
      </c>
      <c r="G13" s="265">
        <v>0.47600484625195433</v>
      </c>
      <c r="H13" s="265">
        <v>0.90061150679167923</v>
      </c>
      <c r="I13" s="265">
        <v>1.4641967635029511</v>
      </c>
      <c r="J13" s="265">
        <v>2.1542666049407768</v>
      </c>
      <c r="K13" s="265">
        <v>2.9328362122391507</v>
      </c>
      <c r="L13" s="265">
        <v>3.7905606030575583</v>
      </c>
      <c r="M13" s="265">
        <v>4.7074289859461684</v>
      </c>
      <c r="N13" s="265">
        <v>5.6569619211410362</v>
      </c>
      <c r="O13" s="265">
        <v>6.6773251074166593</v>
      </c>
      <c r="P13" s="265">
        <v>7.7301290601068438</v>
      </c>
      <c r="Q13" s="265">
        <v>8.9869461625072624</v>
      </c>
      <c r="R13" s="265">
        <v>10.543272534928786</v>
      </c>
      <c r="S13" s="265">
        <v>11.938797183231838</v>
      </c>
      <c r="T13" s="265">
        <v>13.442553069260759</v>
      </c>
      <c r="U13" s="265">
        <v>15.079189455501297</v>
      </c>
      <c r="V13" s="265">
        <v>16.860604135236088</v>
      </c>
      <c r="W13" s="265">
        <v>20.531175696331246</v>
      </c>
      <c r="X13" s="265">
        <v>22.563165008772383</v>
      </c>
      <c r="Y13" s="265">
        <v>24.650908014389046</v>
      </c>
      <c r="Z13" s="265">
        <v>26.943851820474332</v>
      </c>
      <c r="AA13" s="265">
        <v>29.372374180925668</v>
      </c>
      <c r="AB13" s="265">
        <v>31.916895632608234</v>
      </c>
      <c r="AC13" s="265">
        <v>34.524212459403401</v>
      </c>
    </row>
    <row r="14" spans="1:29">
      <c r="A14" s="17">
        <v>3</v>
      </c>
      <c r="B14" s="16" t="s">
        <v>249</v>
      </c>
      <c r="C14" s="16"/>
      <c r="D14" s="48"/>
      <c r="E14" s="265">
        <v>0</v>
      </c>
      <c r="F14" s="265">
        <v>0</v>
      </c>
      <c r="G14" s="265">
        <v>0</v>
      </c>
      <c r="H14" s="265">
        <v>0</v>
      </c>
      <c r="I14" s="265">
        <v>0</v>
      </c>
      <c r="J14" s="265">
        <v>0</v>
      </c>
      <c r="K14" s="265">
        <v>0</v>
      </c>
      <c r="L14" s="265">
        <v>0</v>
      </c>
      <c r="M14" s="265">
        <v>0</v>
      </c>
      <c r="N14" s="265">
        <v>0</v>
      </c>
      <c r="O14" s="265">
        <v>0</v>
      </c>
      <c r="P14" s="265">
        <v>0</v>
      </c>
      <c r="Q14" s="265">
        <v>0</v>
      </c>
      <c r="R14" s="265">
        <v>0</v>
      </c>
      <c r="S14" s="265">
        <v>0</v>
      </c>
      <c r="T14" s="265">
        <v>0</v>
      </c>
      <c r="U14" s="265">
        <v>0</v>
      </c>
      <c r="V14" s="265">
        <v>0</v>
      </c>
      <c r="W14" s="265">
        <v>0</v>
      </c>
      <c r="X14" s="265">
        <v>0</v>
      </c>
      <c r="Y14" s="265">
        <v>0</v>
      </c>
      <c r="Z14" s="265">
        <v>0</v>
      </c>
      <c r="AA14" s="265">
        <v>0</v>
      </c>
      <c r="AB14" s="265">
        <v>0</v>
      </c>
      <c r="AC14" s="265">
        <v>0</v>
      </c>
    </row>
    <row r="15" spans="1:29">
      <c r="A15" s="17">
        <v>4</v>
      </c>
      <c r="B15" s="16" t="s">
        <v>251</v>
      </c>
      <c r="C15" s="16"/>
      <c r="D15" s="48"/>
      <c r="E15" s="265">
        <v>0.65350838099999997</v>
      </c>
      <c r="F15" s="265">
        <v>1.257682397</v>
      </c>
      <c r="G15" s="265">
        <v>2.3437929390000001</v>
      </c>
      <c r="H15" s="265">
        <v>3.318148023</v>
      </c>
      <c r="I15" s="265">
        <v>4.2800504439999996</v>
      </c>
      <c r="J15" s="265">
        <v>5.2241038230000001</v>
      </c>
      <c r="K15" s="265">
        <v>6.243107416</v>
      </c>
      <c r="L15" s="265">
        <v>7.2873219139999996</v>
      </c>
      <c r="M15" s="265">
        <v>8.7255911850000007</v>
      </c>
      <c r="N15" s="265">
        <v>9.8231476929999992</v>
      </c>
      <c r="O15" s="265">
        <v>11.228615400000001</v>
      </c>
      <c r="P15" s="265">
        <v>12.800873709999999</v>
      </c>
      <c r="Q15" s="265">
        <v>20.59412193</v>
      </c>
      <c r="R15" s="265">
        <v>22</v>
      </c>
      <c r="S15" s="265">
        <v>24</v>
      </c>
      <c r="T15" s="265">
        <v>26</v>
      </c>
      <c r="U15" s="265">
        <v>28</v>
      </c>
      <c r="V15" s="265">
        <v>29</v>
      </c>
      <c r="W15" s="265">
        <v>39</v>
      </c>
      <c r="X15" s="265">
        <v>43</v>
      </c>
      <c r="Y15" s="265">
        <v>49</v>
      </c>
      <c r="Z15" s="265">
        <v>54</v>
      </c>
      <c r="AA15" s="265">
        <v>61</v>
      </c>
      <c r="AB15" s="265">
        <v>64</v>
      </c>
      <c r="AC15" s="265">
        <v>68</v>
      </c>
    </row>
    <row r="16" spans="1:29">
      <c r="A16" s="17">
        <v>5</v>
      </c>
      <c r="B16" s="16" t="s">
        <v>31</v>
      </c>
      <c r="C16" s="16"/>
      <c r="D16" s="48"/>
      <c r="E16" s="265">
        <v>2.3873447891246475</v>
      </c>
      <c r="F16" s="265">
        <v>4.7594692835879568</v>
      </c>
      <c r="G16" s="265">
        <v>6.2831294874178578</v>
      </c>
      <c r="H16" s="265">
        <v>8.7816125871236554</v>
      </c>
      <c r="I16" s="265">
        <v>13.057510603687355</v>
      </c>
      <c r="J16" s="265">
        <v>12.946060630345738</v>
      </c>
      <c r="K16" s="265">
        <v>14.890488586153435</v>
      </c>
      <c r="L16" s="265">
        <v>16.485932447488558</v>
      </c>
      <c r="M16" s="265">
        <v>16.275594475959743</v>
      </c>
      <c r="N16" s="265">
        <v>18.889557638147394</v>
      </c>
      <c r="O16" s="265">
        <v>24.173494875761318</v>
      </c>
      <c r="P16" s="265">
        <v>21.209955386965685</v>
      </c>
      <c r="Q16" s="265">
        <v>22.786931128606913</v>
      </c>
      <c r="R16" s="265">
        <v>21.208287269374217</v>
      </c>
      <c r="S16" s="265">
        <v>23.800184464290545</v>
      </c>
      <c r="T16" s="265">
        <v>28.586345070862873</v>
      </c>
      <c r="U16" s="265">
        <v>28.810032669288532</v>
      </c>
      <c r="V16" s="265">
        <v>24.402877721412484</v>
      </c>
      <c r="W16" s="265">
        <v>24.495728511893248</v>
      </c>
      <c r="X16" s="265">
        <v>22.091440683163885</v>
      </c>
      <c r="Y16" s="265">
        <v>24.55797408156187</v>
      </c>
      <c r="Z16" s="265">
        <v>28.901455208582398</v>
      </c>
      <c r="AA16" s="265">
        <v>24.641143204655439</v>
      </c>
      <c r="AB16" s="265">
        <v>24.698636356780106</v>
      </c>
      <c r="AC16" s="265">
        <v>24.668881611637815</v>
      </c>
    </row>
    <row r="17" spans="1:29">
      <c r="A17" s="17">
        <v>6</v>
      </c>
      <c r="B17" s="16" t="s">
        <v>32</v>
      </c>
      <c r="C17" s="16"/>
      <c r="D17" s="48"/>
      <c r="E17" s="265">
        <v>0</v>
      </c>
      <c r="F17" s="265">
        <v>0</v>
      </c>
      <c r="G17" s="265">
        <v>0.02</v>
      </c>
      <c r="H17" s="265">
        <v>0.02</v>
      </c>
      <c r="I17" s="265">
        <v>0.02</v>
      </c>
      <c r="J17" s="265">
        <v>0.02</v>
      </c>
      <c r="K17" s="265">
        <v>0.02</v>
      </c>
      <c r="L17" s="265">
        <v>0.02</v>
      </c>
      <c r="M17" s="265">
        <v>0.02</v>
      </c>
      <c r="N17" s="265">
        <v>0.02</v>
      </c>
      <c r="O17" s="265">
        <v>0.02</v>
      </c>
      <c r="P17" s="265">
        <v>0.02</v>
      </c>
      <c r="Q17" s="265">
        <v>0.02</v>
      </c>
      <c r="R17" s="265">
        <v>0.02</v>
      </c>
      <c r="S17" s="265">
        <v>0.02</v>
      </c>
      <c r="T17" s="265">
        <v>0.02</v>
      </c>
      <c r="U17" s="265">
        <v>0.02</v>
      </c>
      <c r="V17" s="265">
        <v>0.02</v>
      </c>
      <c r="W17" s="265">
        <v>0.02</v>
      </c>
      <c r="X17" s="265">
        <v>0.02</v>
      </c>
      <c r="Y17" s="265">
        <v>0.02</v>
      </c>
      <c r="Z17" s="265">
        <v>0.02</v>
      </c>
      <c r="AA17" s="265">
        <v>0.02</v>
      </c>
      <c r="AB17" s="265">
        <v>0.02</v>
      </c>
      <c r="AC17" s="265">
        <v>0.02</v>
      </c>
    </row>
    <row r="18" spans="1:29">
      <c r="A18" s="17">
        <v>7</v>
      </c>
      <c r="B18" s="21" t="s">
        <v>393</v>
      </c>
      <c r="C18" s="290"/>
      <c r="D18" s="51"/>
      <c r="E18" s="281">
        <f t="shared" ref="E18:AC18" si="0">E11-E16-E17</f>
        <v>277.26616359187534</v>
      </c>
      <c r="F18" s="281">
        <f t="shared" si="0"/>
        <v>279.30312367547759</v>
      </c>
      <c r="G18" s="281">
        <f t="shared" si="0"/>
        <v>289.56465860533024</v>
      </c>
      <c r="H18" s="281">
        <f t="shared" si="0"/>
        <v>298.61592392908466</v>
      </c>
      <c r="I18" s="281">
        <f t="shared" si="0"/>
        <v>306.73834307680966</v>
      </c>
      <c r="J18" s="281">
        <f t="shared" si="0"/>
        <v>313.10377658771347</v>
      </c>
      <c r="K18" s="281">
        <f t="shared" si="0"/>
        <v>318.39978261760746</v>
      </c>
      <c r="L18" s="281">
        <f t="shared" si="0"/>
        <v>322.99082886345394</v>
      </c>
      <c r="M18" s="281">
        <f t="shared" si="0"/>
        <v>330.72256772309407</v>
      </c>
      <c r="N18" s="281">
        <f t="shared" si="0"/>
        <v>329.25662813371162</v>
      </c>
      <c r="O18" s="281">
        <f t="shared" si="0"/>
        <v>325.35779541682206</v>
      </c>
      <c r="P18" s="281">
        <f t="shared" si="0"/>
        <v>329.8407892629275</v>
      </c>
      <c r="Q18" s="281">
        <f t="shared" si="0"/>
        <v>330.80024463888589</v>
      </c>
      <c r="R18" s="281">
        <f t="shared" si="0"/>
        <v>333.22844019569698</v>
      </c>
      <c r="S18" s="281">
        <f t="shared" si="0"/>
        <v>332.24101835247762</v>
      </c>
      <c r="T18" s="281">
        <f t="shared" si="0"/>
        <v>328.95110185987636</v>
      </c>
      <c r="U18" s="281">
        <f t="shared" si="0"/>
        <v>329.09077787521016</v>
      </c>
      <c r="V18" s="281">
        <f t="shared" si="0"/>
        <v>333.71651814335144</v>
      </c>
      <c r="W18" s="281">
        <f t="shared" si="0"/>
        <v>336.95309579177547</v>
      </c>
      <c r="X18" s="281">
        <f t="shared" si="0"/>
        <v>342.32539430806372</v>
      </c>
      <c r="Y18" s="281">
        <f t="shared" si="0"/>
        <v>344.77111790404905</v>
      </c>
      <c r="Z18" s="281">
        <f t="shared" si="0"/>
        <v>344.13469297094332</v>
      </c>
      <c r="AA18" s="281">
        <f t="shared" si="0"/>
        <v>353.96648261441891</v>
      </c>
      <c r="AB18" s="281">
        <f t="shared" si="0"/>
        <v>355.36446801061163</v>
      </c>
      <c r="AC18" s="281">
        <f t="shared" si="0"/>
        <v>356.78690592895879</v>
      </c>
    </row>
    <row r="19" spans="1:29">
      <c r="A19" s="17">
        <v>8</v>
      </c>
      <c r="B19" s="16" t="s">
        <v>394</v>
      </c>
      <c r="C19" s="16"/>
      <c r="D19" s="48"/>
      <c r="E19" s="265">
        <v>0</v>
      </c>
      <c r="F19" s="265">
        <v>0</v>
      </c>
      <c r="G19" s="265">
        <v>0</v>
      </c>
      <c r="H19" s="265">
        <v>0</v>
      </c>
      <c r="I19" s="265">
        <v>0</v>
      </c>
      <c r="J19" s="265">
        <v>0</v>
      </c>
      <c r="K19" s="265">
        <v>0</v>
      </c>
      <c r="L19" s="265">
        <v>0</v>
      </c>
      <c r="M19" s="265">
        <v>0</v>
      </c>
      <c r="N19" s="265">
        <v>0</v>
      </c>
      <c r="O19" s="265">
        <v>0</v>
      </c>
      <c r="P19" s="265">
        <v>0</v>
      </c>
      <c r="Q19" s="265">
        <v>0</v>
      </c>
      <c r="R19" s="265">
        <v>0</v>
      </c>
      <c r="S19" s="265">
        <v>0</v>
      </c>
      <c r="T19" s="265">
        <v>0</v>
      </c>
      <c r="U19" s="265">
        <v>0</v>
      </c>
      <c r="V19" s="265">
        <v>0</v>
      </c>
      <c r="W19" s="265">
        <v>0</v>
      </c>
      <c r="X19" s="265">
        <v>0</v>
      </c>
      <c r="Y19" s="265">
        <v>0</v>
      </c>
      <c r="Z19" s="265">
        <v>0</v>
      </c>
      <c r="AA19" s="265">
        <v>0</v>
      </c>
      <c r="AB19" s="265">
        <v>0</v>
      </c>
      <c r="AC19" s="265">
        <v>0</v>
      </c>
    </row>
    <row r="20" spans="1:29">
      <c r="A20" s="17">
        <v>9</v>
      </c>
      <c r="B20" s="16" t="s">
        <v>0</v>
      </c>
      <c r="C20" s="16"/>
      <c r="D20" s="48"/>
      <c r="E20" s="265">
        <v>0</v>
      </c>
      <c r="F20" s="265">
        <v>0</v>
      </c>
      <c r="G20" s="265">
        <v>0</v>
      </c>
      <c r="H20" s="265">
        <v>0</v>
      </c>
      <c r="I20" s="265">
        <v>0</v>
      </c>
      <c r="J20" s="265">
        <v>0</v>
      </c>
      <c r="K20" s="265">
        <v>0</v>
      </c>
      <c r="L20" s="265">
        <v>0</v>
      </c>
      <c r="M20" s="265">
        <v>0</v>
      </c>
      <c r="N20" s="265">
        <v>0</v>
      </c>
      <c r="O20" s="265">
        <v>0</v>
      </c>
      <c r="P20" s="265">
        <v>0</v>
      </c>
      <c r="Q20" s="265">
        <v>0</v>
      </c>
      <c r="R20" s="265">
        <v>0</v>
      </c>
      <c r="S20" s="265">
        <v>0</v>
      </c>
      <c r="T20" s="265">
        <v>0</v>
      </c>
      <c r="U20" s="265">
        <v>0</v>
      </c>
      <c r="V20" s="265">
        <v>0</v>
      </c>
      <c r="W20" s="265">
        <v>0</v>
      </c>
      <c r="X20" s="265">
        <v>0</v>
      </c>
      <c r="Y20" s="265">
        <v>0</v>
      </c>
      <c r="Z20" s="265">
        <v>0</v>
      </c>
      <c r="AA20" s="265">
        <v>0</v>
      </c>
      <c r="AB20" s="265">
        <v>0</v>
      </c>
      <c r="AC20" s="265">
        <v>0</v>
      </c>
    </row>
    <row r="21" spans="1:29">
      <c r="A21" s="17">
        <v>10</v>
      </c>
      <c r="B21" s="21" t="s">
        <v>150</v>
      </c>
      <c r="C21" s="16"/>
      <c r="D21" s="51"/>
      <c r="E21" s="284">
        <f>E18+E19+E20</f>
        <v>277.26616359187534</v>
      </c>
      <c r="F21" s="284">
        <f>F18+F19+F20</f>
        <v>279.30312367547759</v>
      </c>
      <c r="G21" s="284">
        <f>G18+G19+G20</f>
        <v>289.56465860533024</v>
      </c>
      <c r="H21" s="284">
        <f t="shared" ref="H21:R21" si="1">H18+H19+H20</f>
        <v>298.61592392908466</v>
      </c>
      <c r="I21" s="284">
        <f t="shared" si="1"/>
        <v>306.73834307680966</v>
      </c>
      <c r="J21" s="284">
        <f t="shared" si="1"/>
        <v>313.10377658771347</v>
      </c>
      <c r="K21" s="284">
        <f t="shared" si="1"/>
        <v>318.39978261760746</v>
      </c>
      <c r="L21" s="284">
        <f t="shared" si="1"/>
        <v>322.99082886345394</v>
      </c>
      <c r="M21" s="284">
        <f>M18+M19+M20</f>
        <v>330.72256772309407</v>
      </c>
      <c r="N21" s="284">
        <f t="shared" si="1"/>
        <v>329.25662813371162</v>
      </c>
      <c r="O21" s="284">
        <f t="shared" si="1"/>
        <v>325.35779541682206</v>
      </c>
      <c r="P21" s="284">
        <f t="shared" si="1"/>
        <v>329.8407892629275</v>
      </c>
      <c r="Q21" s="284">
        <f t="shared" si="1"/>
        <v>330.80024463888589</v>
      </c>
      <c r="R21" s="284">
        <f t="shared" si="1"/>
        <v>333.22844019569698</v>
      </c>
      <c r="S21" s="284">
        <f t="shared" ref="S21:AC21" si="2">S18+S19+S20</f>
        <v>332.24101835247762</v>
      </c>
      <c r="T21" s="284">
        <f t="shared" si="2"/>
        <v>328.95110185987636</v>
      </c>
      <c r="U21" s="284">
        <f t="shared" si="2"/>
        <v>329.09077787521016</v>
      </c>
      <c r="V21" s="284">
        <f t="shared" si="2"/>
        <v>333.71651814335144</v>
      </c>
      <c r="W21" s="284">
        <f t="shared" si="2"/>
        <v>336.95309579177547</v>
      </c>
      <c r="X21" s="284">
        <f t="shared" si="2"/>
        <v>342.32539430806372</v>
      </c>
      <c r="Y21" s="284">
        <f t="shared" si="2"/>
        <v>344.77111790404905</v>
      </c>
      <c r="Z21" s="284">
        <f t="shared" si="2"/>
        <v>344.13469297094332</v>
      </c>
      <c r="AA21" s="284">
        <f t="shared" si="2"/>
        <v>353.96648261441891</v>
      </c>
      <c r="AB21" s="284">
        <f t="shared" si="2"/>
        <v>355.36446801061163</v>
      </c>
      <c r="AC21" s="284">
        <f t="shared" si="2"/>
        <v>356.78690592895879</v>
      </c>
    </row>
    <row r="22" spans="1:29">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c r="AB22" s="57"/>
      <c r="AC22" s="57"/>
    </row>
    <row r="23" spans="1:29" ht="15.75" customHeight="1">
      <c r="B23" s="209" t="s">
        <v>93</v>
      </c>
      <c r="C23" s="18"/>
      <c r="D23" s="17"/>
      <c r="E23" s="17"/>
      <c r="F23" s="17"/>
      <c r="G23" s="58"/>
      <c r="H23" s="58"/>
      <c r="I23" s="58"/>
      <c r="J23" s="58"/>
      <c r="K23" s="58"/>
      <c r="L23" s="58"/>
      <c r="M23" s="58"/>
      <c r="N23" s="58"/>
      <c r="O23" s="58"/>
      <c r="P23" s="58"/>
      <c r="Q23" s="58"/>
      <c r="R23" s="58"/>
    </row>
    <row r="24" spans="1:29">
      <c r="A24" s="60"/>
      <c r="B24" s="21" t="s">
        <v>255</v>
      </c>
      <c r="C24" s="25"/>
      <c r="D24" s="253" t="s">
        <v>340</v>
      </c>
      <c r="E24" s="254"/>
      <c r="F24" s="254"/>
      <c r="G24" s="255"/>
      <c r="H24" s="59"/>
      <c r="I24" s="59"/>
      <c r="J24" s="59"/>
      <c r="K24" s="59"/>
      <c r="L24" s="59"/>
      <c r="M24" s="59"/>
      <c r="N24" s="59"/>
      <c r="O24" s="60"/>
      <c r="P24" s="60"/>
      <c r="Q24" s="60"/>
      <c r="R24" s="60"/>
    </row>
    <row r="25" spans="1:29">
      <c r="A25" s="60"/>
      <c r="B25" s="26" t="s">
        <v>36</v>
      </c>
      <c r="D25" s="61" t="s">
        <v>305</v>
      </c>
      <c r="E25" s="47" t="s">
        <v>17</v>
      </c>
      <c r="F25" s="47" t="s">
        <v>18</v>
      </c>
      <c r="G25" s="47" t="s">
        <v>21</v>
      </c>
      <c r="H25" s="47" t="s">
        <v>22</v>
      </c>
      <c r="I25" s="47" t="s">
        <v>24</v>
      </c>
      <c r="J25" s="47" t="s">
        <v>25</v>
      </c>
      <c r="K25" s="47" t="s">
        <v>26</v>
      </c>
      <c r="L25" s="47" t="s">
        <v>27</v>
      </c>
      <c r="M25" s="47" t="s">
        <v>374</v>
      </c>
      <c r="N25" s="47" t="s">
        <v>375</v>
      </c>
      <c r="O25" s="47" t="s">
        <v>376</v>
      </c>
      <c r="P25" s="47" t="s">
        <v>377</v>
      </c>
      <c r="Q25" s="47" t="s">
        <v>378</v>
      </c>
      <c r="R25" s="47" t="s">
        <v>379</v>
      </c>
      <c r="S25" s="47" t="s">
        <v>380</v>
      </c>
      <c r="T25" s="47" t="s">
        <v>381</v>
      </c>
      <c r="U25" s="47" t="s">
        <v>382</v>
      </c>
      <c r="V25" s="47" t="s">
        <v>383</v>
      </c>
      <c r="W25" s="47" t="s">
        <v>384</v>
      </c>
      <c r="X25" s="47" t="s">
        <v>385</v>
      </c>
      <c r="Y25" s="47" t="s">
        <v>386</v>
      </c>
      <c r="Z25" s="47" t="s">
        <v>387</v>
      </c>
      <c r="AA25" s="47" t="s">
        <v>388</v>
      </c>
      <c r="AB25" s="47" t="s">
        <v>389</v>
      </c>
      <c r="AC25" s="47" t="s">
        <v>390</v>
      </c>
    </row>
    <row r="26" spans="1:29">
      <c r="A26" s="109" t="s">
        <v>45</v>
      </c>
      <c r="B26" s="266" t="s">
        <v>361</v>
      </c>
      <c r="C26" s="28"/>
      <c r="D26" s="238" t="s">
        <v>307</v>
      </c>
      <c r="E26" s="265">
        <v>82</v>
      </c>
      <c r="F26" s="265">
        <v>82</v>
      </c>
      <c r="G26" s="265">
        <v>82</v>
      </c>
      <c r="H26" s="265">
        <v>82</v>
      </c>
      <c r="I26" s="265">
        <v>82</v>
      </c>
      <c r="J26" s="265">
        <v>82</v>
      </c>
      <c r="K26" s="265">
        <v>82</v>
      </c>
      <c r="L26" s="265">
        <v>82</v>
      </c>
      <c r="M26" s="265">
        <v>82</v>
      </c>
      <c r="N26" s="265">
        <v>82</v>
      </c>
      <c r="O26" s="265">
        <v>82</v>
      </c>
      <c r="P26" s="265">
        <v>82</v>
      </c>
      <c r="Q26" s="265">
        <v>82</v>
      </c>
      <c r="R26" s="265">
        <v>82</v>
      </c>
      <c r="S26" s="265">
        <v>82</v>
      </c>
      <c r="T26" s="265">
        <v>82</v>
      </c>
      <c r="U26" s="265">
        <v>82</v>
      </c>
      <c r="V26" s="265">
        <v>0</v>
      </c>
      <c r="W26" s="265">
        <v>0</v>
      </c>
      <c r="X26" s="265">
        <v>0</v>
      </c>
      <c r="Y26" s="265">
        <v>0</v>
      </c>
      <c r="Z26" s="265">
        <v>0</v>
      </c>
      <c r="AA26" s="265">
        <v>0</v>
      </c>
      <c r="AB26" s="265">
        <v>0</v>
      </c>
      <c r="AC26" s="265">
        <v>0</v>
      </c>
    </row>
    <row r="27" spans="1:29">
      <c r="A27" s="109" t="s">
        <v>46</v>
      </c>
      <c r="B27" s="266" t="s">
        <v>361</v>
      </c>
      <c r="C27" s="28"/>
      <c r="D27" s="238" t="s">
        <v>397</v>
      </c>
      <c r="E27" s="265">
        <v>0</v>
      </c>
      <c r="F27" s="265">
        <v>0</v>
      </c>
      <c r="G27" s="265">
        <v>0</v>
      </c>
      <c r="H27" s="265">
        <v>0</v>
      </c>
      <c r="I27" s="265">
        <v>0</v>
      </c>
      <c r="J27" s="265">
        <v>0</v>
      </c>
      <c r="K27" s="265">
        <v>0</v>
      </c>
      <c r="L27" s="265">
        <v>0</v>
      </c>
      <c r="M27" s="265">
        <v>0</v>
      </c>
      <c r="N27" s="265">
        <v>0</v>
      </c>
      <c r="O27" s="265">
        <v>0</v>
      </c>
      <c r="P27" s="265">
        <v>0</v>
      </c>
      <c r="Q27" s="265">
        <v>0</v>
      </c>
      <c r="R27" s="265">
        <v>0</v>
      </c>
      <c r="S27" s="265">
        <v>0</v>
      </c>
      <c r="T27" s="265">
        <v>0</v>
      </c>
      <c r="U27" s="265">
        <v>0</v>
      </c>
      <c r="V27" s="265">
        <v>75</v>
      </c>
      <c r="W27" s="265">
        <v>75</v>
      </c>
      <c r="X27" s="265">
        <v>75</v>
      </c>
      <c r="Y27" s="265">
        <v>75</v>
      </c>
      <c r="Z27" s="265">
        <v>75</v>
      </c>
      <c r="AA27" s="265">
        <v>75</v>
      </c>
      <c r="AB27" s="265">
        <v>75</v>
      </c>
      <c r="AC27" s="265">
        <v>75</v>
      </c>
    </row>
    <row r="28" spans="1:29">
      <c r="A28" s="109" t="s">
        <v>47</v>
      </c>
      <c r="B28" s="266" t="s">
        <v>364</v>
      </c>
      <c r="C28" s="27"/>
      <c r="D28" s="62" t="s">
        <v>307</v>
      </c>
      <c r="E28" s="265">
        <v>44</v>
      </c>
      <c r="F28" s="265">
        <v>44</v>
      </c>
      <c r="G28" s="265">
        <v>44</v>
      </c>
      <c r="H28" s="265">
        <v>44</v>
      </c>
      <c r="I28" s="265">
        <v>44</v>
      </c>
      <c r="J28" s="265">
        <v>44</v>
      </c>
      <c r="K28" s="265">
        <v>44</v>
      </c>
      <c r="L28" s="265">
        <v>44</v>
      </c>
      <c r="M28" s="265">
        <v>44</v>
      </c>
      <c r="N28" s="265">
        <v>44</v>
      </c>
      <c r="O28" s="265">
        <v>44</v>
      </c>
      <c r="P28" s="265">
        <v>44</v>
      </c>
      <c r="Q28" s="265">
        <v>44</v>
      </c>
      <c r="R28" s="265">
        <v>44</v>
      </c>
      <c r="S28" s="265">
        <v>44</v>
      </c>
      <c r="T28" s="265">
        <v>44</v>
      </c>
      <c r="U28" s="265">
        <v>44</v>
      </c>
      <c r="V28" s="265">
        <v>0</v>
      </c>
      <c r="W28" s="265">
        <v>0</v>
      </c>
      <c r="X28" s="265">
        <v>0</v>
      </c>
      <c r="Y28" s="265">
        <v>0</v>
      </c>
      <c r="Z28" s="265">
        <v>0</v>
      </c>
      <c r="AA28" s="265">
        <v>0</v>
      </c>
      <c r="AB28" s="265">
        <v>0</v>
      </c>
      <c r="AC28" s="265">
        <v>0</v>
      </c>
    </row>
    <row r="29" spans="1:29">
      <c r="A29" s="109" t="s">
        <v>48</v>
      </c>
      <c r="B29" s="266" t="s">
        <v>364</v>
      </c>
      <c r="C29" s="27"/>
      <c r="D29" s="62" t="s">
        <v>397</v>
      </c>
      <c r="E29" s="265">
        <v>0</v>
      </c>
      <c r="F29" s="265">
        <v>0</v>
      </c>
      <c r="G29" s="265">
        <v>0</v>
      </c>
      <c r="H29" s="265">
        <v>0</v>
      </c>
      <c r="I29" s="265">
        <v>0</v>
      </c>
      <c r="J29" s="265">
        <v>0</v>
      </c>
      <c r="K29" s="265">
        <v>0</v>
      </c>
      <c r="L29" s="265">
        <v>0</v>
      </c>
      <c r="M29" s="265">
        <v>0</v>
      </c>
      <c r="N29" s="265">
        <v>0</v>
      </c>
      <c r="O29" s="265">
        <v>0</v>
      </c>
      <c r="P29" s="265">
        <v>0</v>
      </c>
      <c r="Q29" s="265">
        <v>0</v>
      </c>
      <c r="R29" s="265">
        <v>0</v>
      </c>
      <c r="S29" s="265">
        <v>0</v>
      </c>
      <c r="T29" s="265">
        <v>0</v>
      </c>
      <c r="U29" s="265">
        <v>0</v>
      </c>
      <c r="V29" s="265">
        <v>48</v>
      </c>
      <c r="W29" s="265">
        <v>48</v>
      </c>
      <c r="X29" s="265">
        <v>48</v>
      </c>
      <c r="Y29" s="265">
        <v>48</v>
      </c>
      <c r="Z29" s="265">
        <v>48</v>
      </c>
      <c r="AA29" s="265">
        <v>48</v>
      </c>
      <c r="AB29" s="265">
        <v>48</v>
      </c>
      <c r="AC29" s="265">
        <v>48</v>
      </c>
    </row>
    <row r="30" spans="1:29">
      <c r="A30" s="109" t="s">
        <v>49</v>
      </c>
      <c r="B30" s="266"/>
      <c r="C30" s="27"/>
      <c r="D30" s="62"/>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row>
    <row r="31" spans="1:29">
      <c r="A31" s="109" t="s">
        <v>50</v>
      </c>
      <c r="B31" s="266"/>
      <c r="C31" s="27"/>
      <c r="D31" s="62"/>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row>
    <row r="32" spans="1:29">
      <c r="A32" s="109" t="s">
        <v>51</v>
      </c>
      <c r="B32" s="266"/>
      <c r="C32" s="27"/>
      <c r="D32" s="62"/>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row>
    <row r="33" spans="1:29">
      <c r="A33" s="109"/>
      <c r="B33" s="32"/>
      <c r="D33" s="16"/>
      <c r="E33" s="72"/>
      <c r="F33" s="73"/>
      <c r="G33" s="73"/>
      <c r="H33" s="73"/>
      <c r="I33" s="73"/>
      <c r="J33" s="73"/>
      <c r="K33" s="73"/>
      <c r="L33" s="73"/>
      <c r="M33" s="73"/>
      <c r="N33" s="73"/>
      <c r="O33" s="74"/>
      <c r="P33" s="74"/>
      <c r="Q33" s="74"/>
      <c r="R33" s="74"/>
      <c r="S33" s="74"/>
      <c r="T33" s="74"/>
      <c r="U33" s="74"/>
      <c r="V33" s="74"/>
      <c r="W33" s="74"/>
      <c r="X33" s="74"/>
      <c r="Y33" s="74"/>
      <c r="Z33" s="74"/>
      <c r="AA33" s="74"/>
      <c r="AB33" s="74"/>
      <c r="AC33" s="74"/>
    </row>
    <row r="34" spans="1:29">
      <c r="A34" s="109"/>
      <c r="B34" s="21" t="s">
        <v>256</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c r="AB34" s="78"/>
      <c r="AC34" s="78"/>
    </row>
    <row r="35" spans="1:29">
      <c r="A35" s="109"/>
      <c r="B35" s="26" t="s">
        <v>30</v>
      </c>
      <c r="D35" s="61" t="s">
        <v>305</v>
      </c>
      <c r="E35" s="47" t="s">
        <v>17</v>
      </c>
      <c r="F35" s="47" t="s">
        <v>18</v>
      </c>
      <c r="G35" s="47" t="s">
        <v>21</v>
      </c>
      <c r="H35" s="47" t="s">
        <v>22</v>
      </c>
      <c r="I35" s="47" t="s">
        <v>24</v>
      </c>
      <c r="J35" s="47" t="s">
        <v>25</v>
      </c>
      <c r="K35" s="47" t="s">
        <v>26</v>
      </c>
      <c r="L35" s="47" t="s">
        <v>27</v>
      </c>
      <c r="M35" s="47" t="s">
        <v>374</v>
      </c>
      <c r="N35" s="47" t="s">
        <v>375</v>
      </c>
      <c r="O35" s="47" t="s">
        <v>376</v>
      </c>
      <c r="P35" s="47" t="s">
        <v>377</v>
      </c>
      <c r="Q35" s="47" t="s">
        <v>378</v>
      </c>
      <c r="R35" s="47" t="s">
        <v>379</v>
      </c>
      <c r="S35" s="47" t="s">
        <v>380</v>
      </c>
      <c r="T35" s="47" t="s">
        <v>381</v>
      </c>
      <c r="U35" s="47" t="s">
        <v>382</v>
      </c>
      <c r="V35" s="47" t="s">
        <v>383</v>
      </c>
      <c r="W35" s="47" t="s">
        <v>384</v>
      </c>
      <c r="X35" s="47" t="s">
        <v>385</v>
      </c>
      <c r="Y35" s="47" t="s">
        <v>386</v>
      </c>
      <c r="Z35" s="47" t="s">
        <v>387</v>
      </c>
      <c r="AA35" s="47" t="s">
        <v>388</v>
      </c>
      <c r="AB35" s="47" t="s">
        <v>389</v>
      </c>
      <c r="AC35" s="47" t="s">
        <v>390</v>
      </c>
    </row>
    <row r="36" spans="1:29">
      <c r="A36" s="109" t="s">
        <v>52</v>
      </c>
      <c r="B36" s="266" t="s">
        <v>362</v>
      </c>
      <c r="C36" s="28"/>
      <c r="D36" s="238" t="s">
        <v>309</v>
      </c>
      <c r="E36" s="265">
        <v>74</v>
      </c>
      <c r="F36" s="265">
        <v>74</v>
      </c>
      <c r="G36" s="265">
        <v>0</v>
      </c>
      <c r="H36" s="265">
        <v>0</v>
      </c>
      <c r="I36" s="265">
        <v>0</v>
      </c>
      <c r="J36" s="265">
        <v>0</v>
      </c>
      <c r="K36" s="265">
        <v>0</v>
      </c>
      <c r="L36" s="265">
        <v>0</v>
      </c>
      <c r="M36" s="265">
        <v>0</v>
      </c>
      <c r="N36" s="265">
        <v>0</v>
      </c>
      <c r="O36" s="265">
        <v>0</v>
      </c>
      <c r="P36" s="265">
        <v>0</v>
      </c>
      <c r="Q36" s="265">
        <v>0</v>
      </c>
      <c r="R36" s="265">
        <v>0</v>
      </c>
      <c r="S36" s="265">
        <v>0</v>
      </c>
      <c r="T36" s="265">
        <v>0</v>
      </c>
      <c r="U36" s="265">
        <v>0</v>
      </c>
      <c r="V36" s="265">
        <v>0</v>
      </c>
      <c r="W36" s="265">
        <v>0</v>
      </c>
      <c r="X36" s="265">
        <v>0</v>
      </c>
      <c r="Y36" s="265">
        <v>0</v>
      </c>
      <c r="Z36" s="265">
        <v>0</v>
      </c>
      <c r="AA36" s="265">
        <v>0</v>
      </c>
      <c r="AB36" s="265">
        <v>0</v>
      </c>
      <c r="AC36" s="265">
        <v>0</v>
      </c>
    </row>
    <row r="37" spans="1:29">
      <c r="A37" s="109" t="s">
        <v>53</v>
      </c>
      <c r="B37" s="266" t="s">
        <v>362</v>
      </c>
      <c r="C37" s="28"/>
      <c r="D37" s="62" t="s">
        <v>307</v>
      </c>
      <c r="E37" s="265">
        <v>0</v>
      </c>
      <c r="F37" s="265">
        <v>0</v>
      </c>
      <c r="G37" s="265">
        <v>28</v>
      </c>
      <c r="H37" s="265">
        <v>28</v>
      </c>
      <c r="I37" s="265">
        <v>28</v>
      </c>
      <c r="J37" s="265">
        <v>28</v>
      </c>
      <c r="K37" s="265">
        <v>28</v>
      </c>
      <c r="L37" s="265">
        <v>28</v>
      </c>
      <c r="M37" s="265">
        <v>28</v>
      </c>
      <c r="N37" s="265">
        <v>28</v>
      </c>
      <c r="O37" s="265">
        <v>28</v>
      </c>
      <c r="P37" s="265">
        <v>28</v>
      </c>
      <c r="Q37" s="265">
        <v>0</v>
      </c>
      <c r="R37" s="265">
        <v>0</v>
      </c>
      <c r="S37" s="265">
        <v>0</v>
      </c>
      <c r="T37" s="265">
        <v>0</v>
      </c>
      <c r="U37" s="265">
        <v>0</v>
      </c>
      <c r="V37" s="265">
        <v>0</v>
      </c>
      <c r="W37" s="265">
        <v>0</v>
      </c>
      <c r="X37" s="265">
        <v>0</v>
      </c>
      <c r="Y37" s="265">
        <v>0</v>
      </c>
      <c r="Z37" s="265">
        <v>0</v>
      </c>
      <c r="AA37" s="265">
        <v>0</v>
      </c>
      <c r="AB37" s="265">
        <v>0</v>
      </c>
      <c r="AC37" s="265">
        <v>0</v>
      </c>
    </row>
    <row r="38" spans="1:29">
      <c r="A38" s="109" t="s">
        <v>174</v>
      </c>
      <c r="B38" s="266" t="s">
        <v>362</v>
      </c>
      <c r="C38" s="28"/>
      <c r="D38" s="62" t="s">
        <v>397</v>
      </c>
      <c r="E38" s="265">
        <v>0</v>
      </c>
      <c r="F38" s="265">
        <v>0</v>
      </c>
      <c r="G38" s="265">
        <v>0</v>
      </c>
      <c r="H38" s="265">
        <v>0</v>
      </c>
      <c r="I38" s="265">
        <v>0</v>
      </c>
      <c r="J38" s="265">
        <v>0</v>
      </c>
      <c r="K38" s="265">
        <v>0</v>
      </c>
      <c r="L38" s="265">
        <v>0</v>
      </c>
      <c r="M38" s="265">
        <v>0</v>
      </c>
      <c r="N38" s="265">
        <v>0</v>
      </c>
      <c r="O38" s="265">
        <v>0</v>
      </c>
      <c r="P38" s="265">
        <v>0</v>
      </c>
      <c r="Q38" s="265">
        <v>28</v>
      </c>
      <c r="R38" s="265">
        <v>28</v>
      </c>
      <c r="S38" s="265">
        <v>28</v>
      </c>
      <c r="T38" s="265">
        <v>28</v>
      </c>
      <c r="U38" s="265">
        <v>28</v>
      </c>
      <c r="V38" s="265">
        <v>28</v>
      </c>
      <c r="W38" s="265">
        <v>28</v>
      </c>
      <c r="X38" s="265">
        <v>28</v>
      </c>
      <c r="Y38" s="265">
        <v>28</v>
      </c>
      <c r="Z38" s="265">
        <v>28</v>
      </c>
      <c r="AA38" s="265">
        <v>28</v>
      </c>
      <c r="AB38" s="265">
        <v>28</v>
      </c>
      <c r="AC38" s="265">
        <v>28</v>
      </c>
    </row>
    <row r="39" spans="1:29">
      <c r="A39" s="109" t="s">
        <v>175</v>
      </c>
      <c r="B39" s="266" t="s">
        <v>363</v>
      </c>
      <c r="C39" s="27"/>
      <c r="D39" s="62" t="s">
        <v>311</v>
      </c>
      <c r="E39" s="265">
        <v>10</v>
      </c>
      <c r="F39" s="265">
        <v>10</v>
      </c>
      <c r="G39" s="265">
        <v>10</v>
      </c>
      <c r="H39" s="265">
        <v>10</v>
      </c>
      <c r="I39" s="265">
        <v>10</v>
      </c>
      <c r="J39" s="265">
        <v>10</v>
      </c>
      <c r="K39" s="265">
        <v>10</v>
      </c>
      <c r="L39" s="265">
        <v>10</v>
      </c>
      <c r="M39" s="265">
        <v>10</v>
      </c>
      <c r="N39" s="265">
        <v>10</v>
      </c>
      <c r="O39" s="265">
        <v>10</v>
      </c>
      <c r="P39" s="265">
        <v>10</v>
      </c>
      <c r="Q39" s="265">
        <v>10</v>
      </c>
      <c r="R39" s="265">
        <v>10</v>
      </c>
      <c r="S39" s="265">
        <v>10</v>
      </c>
      <c r="T39" s="265">
        <v>10</v>
      </c>
      <c r="U39" s="265">
        <v>10</v>
      </c>
      <c r="V39" s="265">
        <v>10</v>
      </c>
      <c r="W39" s="265">
        <v>10</v>
      </c>
      <c r="X39" s="265">
        <v>10</v>
      </c>
      <c r="Y39" s="265">
        <v>10</v>
      </c>
      <c r="Z39" s="265">
        <v>10</v>
      </c>
      <c r="AA39" s="265">
        <v>10</v>
      </c>
      <c r="AB39" s="265">
        <v>10</v>
      </c>
      <c r="AC39" s="265">
        <v>10</v>
      </c>
    </row>
    <row r="40" spans="1:29" ht="31.5">
      <c r="A40" s="109" t="s">
        <v>176</v>
      </c>
      <c r="B40" s="266" t="s">
        <v>398</v>
      </c>
      <c r="C40" s="27"/>
      <c r="D40" s="62" t="s">
        <v>310</v>
      </c>
      <c r="E40" s="265">
        <v>14</v>
      </c>
      <c r="F40" s="265">
        <v>14</v>
      </c>
      <c r="G40" s="265">
        <v>14</v>
      </c>
      <c r="H40" s="265">
        <v>14</v>
      </c>
      <c r="I40" s="265">
        <v>14</v>
      </c>
      <c r="J40" s="265">
        <v>14</v>
      </c>
      <c r="K40" s="265">
        <v>14</v>
      </c>
      <c r="L40" s="265">
        <v>14</v>
      </c>
      <c r="M40" s="265">
        <v>14</v>
      </c>
      <c r="N40" s="265">
        <v>14</v>
      </c>
      <c r="O40" s="265">
        <v>14</v>
      </c>
      <c r="P40" s="265">
        <v>14</v>
      </c>
      <c r="Q40" s="265">
        <v>14</v>
      </c>
      <c r="R40" s="265">
        <v>14</v>
      </c>
      <c r="S40" s="265">
        <v>14</v>
      </c>
      <c r="T40" s="265">
        <v>14</v>
      </c>
      <c r="U40" s="265">
        <v>14</v>
      </c>
      <c r="V40" s="265">
        <v>14</v>
      </c>
      <c r="W40" s="265">
        <v>14</v>
      </c>
      <c r="X40" s="265">
        <v>14</v>
      </c>
      <c r="Y40" s="265">
        <v>14</v>
      </c>
      <c r="Z40" s="265">
        <v>14</v>
      </c>
      <c r="AA40" s="265">
        <v>14</v>
      </c>
      <c r="AB40" s="265">
        <v>14</v>
      </c>
      <c r="AC40" s="265">
        <v>14</v>
      </c>
    </row>
    <row r="41" spans="1:29">
      <c r="A41" s="109" t="s">
        <v>177</v>
      </c>
      <c r="B41" s="266"/>
      <c r="C41" s="27"/>
      <c r="D41" s="62"/>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row>
    <row r="42" spans="1:29">
      <c r="A42" s="109" t="s">
        <v>178</v>
      </c>
      <c r="B42" s="266"/>
      <c r="C42" s="27"/>
      <c r="D42" s="62"/>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row>
    <row r="43" spans="1:29">
      <c r="A43" s="109"/>
      <c r="B43" s="141"/>
      <c r="C43" s="142"/>
      <c r="D43" s="143"/>
      <c r="E43" s="143"/>
      <c r="F43" s="143"/>
      <c r="G43" s="144"/>
      <c r="H43" s="144"/>
      <c r="I43" s="144"/>
      <c r="J43" s="144"/>
      <c r="K43" s="144"/>
      <c r="L43" s="144"/>
      <c r="M43" s="144"/>
      <c r="N43" s="144"/>
      <c r="O43" s="145"/>
      <c r="P43" s="145"/>
      <c r="Q43" s="145"/>
      <c r="R43" s="145"/>
      <c r="S43" s="145"/>
      <c r="T43" s="145"/>
      <c r="U43" s="145"/>
      <c r="V43" s="145"/>
      <c r="W43" s="145"/>
      <c r="X43" s="145"/>
      <c r="Y43" s="145"/>
      <c r="Z43" s="145"/>
      <c r="AA43" s="145"/>
      <c r="AB43" s="145"/>
      <c r="AC43" s="145"/>
    </row>
    <row r="44" spans="1:29" ht="31.5">
      <c r="A44" s="109">
        <v>11</v>
      </c>
      <c r="B44" s="34" t="s">
        <v>151</v>
      </c>
      <c r="C44" s="33"/>
      <c r="D44" s="64"/>
      <c r="E44" s="53">
        <f>SUM(E26:E32,E36:E42)</f>
        <v>224</v>
      </c>
      <c r="F44" s="53">
        <f t="shared" ref="F44:AC44" si="3">SUM(F26:F32,F36:F42)</f>
        <v>224</v>
      </c>
      <c r="G44" s="53">
        <f t="shared" si="3"/>
        <v>178</v>
      </c>
      <c r="H44" s="53">
        <f t="shared" si="3"/>
        <v>178</v>
      </c>
      <c r="I44" s="53">
        <f t="shared" si="3"/>
        <v>178</v>
      </c>
      <c r="J44" s="53">
        <f t="shared" si="3"/>
        <v>178</v>
      </c>
      <c r="K44" s="53">
        <f t="shared" si="3"/>
        <v>178</v>
      </c>
      <c r="L44" s="53">
        <f t="shared" si="3"/>
        <v>178</v>
      </c>
      <c r="M44" s="53">
        <f t="shared" si="3"/>
        <v>178</v>
      </c>
      <c r="N44" s="53">
        <f t="shared" si="3"/>
        <v>178</v>
      </c>
      <c r="O44" s="53">
        <f t="shared" si="3"/>
        <v>178</v>
      </c>
      <c r="P44" s="53">
        <f t="shared" si="3"/>
        <v>178</v>
      </c>
      <c r="Q44" s="53">
        <f t="shared" si="3"/>
        <v>178</v>
      </c>
      <c r="R44" s="53">
        <f t="shared" si="3"/>
        <v>178</v>
      </c>
      <c r="S44" s="53">
        <f t="shared" si="3"/>
        <v>178</v>
      </c>
      <c r="T44" s="53">
        <f t="shared" si="3"/>
        <v>178</v>
      </c>
      <c r="U44" s="53">
        <f t="shared" si="3"/>
        <v>178</v>
      </c>
      <c r="V44" s="53">
        <f>SUM(V26:V32,V36:V42)</f>
        <v>175</v>
      </c>
      <c r="W44" s="53">
        <f t="shared" si="3"/>
        <v>175</v>
      </c>
      <c r="X44" s="53">
        <f t="shared" si="3"/>
        <v>175</v>
      </c>
      <c r="Y44" s="53">
        <f t="shared" si="3"/>
        <v>175</v>
      </c>
      <c r="Z44" s="53">
        <f t="shared" si="3"/>
        <v>175</v>
      </c>
      <c r="AA44" s="53">
        <f t="shared" si="3"/>
        <v>175</v>
      </c>
      <c r="AB44" s="53">
        <f t="shared" si="3"/>
        <v>175</v>
      </c>
      <c r="AC44" s="53">
        <f t="shared" si="3"/>
        <v>175</v>
      </c>
    </row>
    <row r="45" spans="1:29">
      <c r="A45" s="60"/>
      <c r="B45" s="25"/>
      <c r="C45" s="25"/>
      <c r="D45" s="21"/>
      <c r="E45" s="72"/>
      <c r="F45" s="73"/>
      <c r="G45" s="73"/>
      <c r="H45" s="73"/>
      <c r="I45" s="73"/>
      <c r="J45" s="73"/>
      <c r="K45" s="73"/>
      <c r="L45" s="73"/>
      <c r="M45" s="73"/>
      <c r="N45" s="73"/>
      <c r="O45" s="74"/>
      <c r="P45" s="74"/>
      <c r="Q45" s="74"/>
      <c r="R45" s="74"/>
      <c r="S45" s="74"/>
      <c r="T45" s="74"/>
      <c r="U45" s="74"/>
      <c r="V45" s="74"/>
      <c r="W45" s="74"/>
      <c r="X45" s="74"/>
      <c r="Y45" s="74"/>
      <c r="Z45" s="74"/>
      <c r="AA45" s="74"/>
      <c r="AB45" s="74"/>
      <c r="AC45" s="74"/>
    </row>
    <row r="46" spans="1:29">
      <c r="A46" s="60"/>
      <c r="B46" s="21" t="s">
        <v>261</v>
      </c>
      <c r="C46" s="25"/>
      <c r="D46" s="16"/>
      <c r="E46" s="76"/>
      <c r="F46" s="77"/>
      <c r="G46" s="77"/>
      <c r="H46" s="77"/>
      <c r="I46" s="77"/>
      <c r="J46" s="77"/>
      <c r="K46" s="77"/>
      <c r="L46" s="77"/>
      <c r="M46" s="77"/>
      <c r="N46" s="77"/>
      <c r="O46" s="78"/>
      <c r="P46" s="78"/>
      <c r="Q46" s="78"/>
      <c r="R46" s="78"/>
      <c r="S46" s="78"/>
      <c r="T46" s="78"/>
      <c r="U46" s="78"/>
      <c r="V46" s="78"/>
      <c r="W46" s="78"/>
      <c r="X46" s="78"/>
      <c r="Y46" s="78"/>
      <c r="Z46" s="78"/>
      <c r="AA46" s="78"/>
      <c r="AB46" s="78"/>
      <c r="AC46" s="78"/>
    </row>
    <row r="47" spans="1:29">
      <c r="A47" s="60"/>
      <c r="B47" s="16" t="s">
        <v>29</v>
      </c>
      <c r="D47" s="61" t="s">
        <v>305</v>
      </c>
      <c r="E47" s="47" t="s">
        <v>17</v>
      </c>
      <c r="F47" s="47" t="s">
        <v>18</v>
      </c>
      <c r="G47" s="47" t="s">
        <v>21</v>
      </c>
      <c r="H47" s="47" t="s">
        <v>22</v>
      </c>
      <c r="I47" s="47" t="s">
        <v>24</v>
      </c>
      <c r="J47" s="47" t="s">
        <v>25</v>
      </c>
      <c r="K47" s="47" t="s">
        <v>26</v>
      </c>
      <c r="L47" s="47" t="s">
        <v>27</v>
      </c>
      <c r="M47" s="47" t="s">
        <v>374</v>
      </c>
      <c r="N47" s="47" t="s">
        <v>375</v>
      </c>
      <c r="O47" s="47" t="s">
        <v>376</v>
      </c>
      <c r="P47" s="47" t="s">
        <v>377</v>
      </c>
      <c r="Q47" s="47" t="s">
        <v>378</v>
      </c>
      <c r="R47" s="47" t="s">
        <v>379</v>
      </c>
      <c r="S47" s="47" t="s">
        <v>380</v>
      </c>
      <c r="T47" s="47" t="s">
        <v>381</v>
      </c>
      <c r="U47" s="47" t="s">
        <v>382</v>
      </c>
      <c r="V47" s="47" t="s">
        <v>383</v>
      </c>
      <c r="W47" s="47" t="s">
        <v>384</v>
      </c>
      <c r="X47" s="47" t="s">
        <v>385</v>
      </c>
      <c r="Y47" s="47" t="s">
        <v>386</v>
      </c>
      <c r="Z47" s="47" t="s">
        <v>387</v>
      </c>
      <c r="AA47" s="47" t="s">
        <v>388</v>
      </c>
      <c r="AB47" s="47" t="s">
        <v>389</v>
      </c>
      <c r="AC47" s="47" t="s">
        <v>390</v>
      </c>
    </row>
    <row r="48" spans="1:29" ht="31.5">
      <c r="A48" s="109" t="s">
        <v>127</v>
      </c>
      <c r="B48" s="266" t="s">
        <v>401</v>
      </c>
      <c r="C48" s="230"/>
      <c r="D48" s="229" t="s">
        <v>402</v>
      </c>
      <c r="E48" s="265">
        <v>0</v>
      </c>
      <c r="F48" s="265">
        <v>0</v>
      </c>
      <c r="G48" s="265">
        <v>0</v>
      </c>
      <c r="H48" s="265">
        <v>0</v>
      </c>
      <c r="I48" s="265">
        <v>2.5</v>
      </c>
      <c r="J48" s="265">
        <v>2.5</v>
      </c>
      <c r="K48" s="265">
        <v>2.5</v>
      </c>
      <c r="L48" s="265">
        <v>2.5</v>
      </c>
      <c r="M48" s="265">
        <v>2.5</v>
      </c>
      <c r="N48" s="265">
        <v>2.5</v>
      </c>
      <c r="O48" s="265">
        <v>2.5</v>
      </c>
      <c r="P48" s="265">
        <v>2.5</v>
      </c>
      <c r="Q48" s="265">
        <v>2.5</v>
      </c>
      <c r="R48" s="265">
        <v>2.5</v>
      </c>
      <c r="S48" s="265">
        <v>2.5</v>
      </c>
      <c r="T48" s="265">
        <v>2.5</v>
      </c>
      <c r="U48" s="265">
        <v>2.5</v>
      </c>
      <c r="V48" s="265">
        <v>2.5</v>
      </c>
      <c r="W48" s="265">
        <v>2.5</v>
      </c>
      <c r="X48" s="265">
        <v>2.5</v>
      </c>
      <c r="Y48" s="265">
        <v>2.5</v>
      </c>
      <c r="Z48" s="265">
        <v>2.5</v>
      </c>
      <c r="AA48" s="265">
        <v>2.5</v>
      </c>
      <c r="AB48" s="265">
        <v>2.5</v>
      </c>
      <c r="AC48" s="265">
        <v>2.5</v>
      </c>
    </row>
    <row r="49" spans="1:29">
      <c r="A49" s="109" t="s">
        <v>128</v>
      </c>
      <c r="B49" s="266"/>
      <c r="C49" s="230"/>
      <c r="D49" s="229"/>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row>
    <row r="50" spans="1:29">
      <c r="A50" s="109" t="s">
        <v>129</v>
      </c>
      <c r="B50" s="266"/>
      <c r="C50" s="230"/>
      <c r="D50" s="229"/>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row>
    <row r="51" spans="1:29">
      <c r="A51" s="109" t="s">
        <v>130</v>
      </c>
      <c r="B51" s="266"/>
      <c r="C51" s="230"/>
      <c r="D51" s="229"/>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row>
    <row r="52" spans="1:29">
      <c r="A52" s="109" t="s">
        <v>131</v>
      </c>
      <c r="B52" s="266"/>
      <c r="C52" s="230"/>
      <c r="D52" s="229"/>
      <c r="E52" s="265"/>
      <c r="F52" s="265"/>
      <c r="G52" s="85"/>
      <c r="H52" s="85"/>
      <c r="I52" s="85"/>
      <c r="J52" s="85"/>
      <c r="K52" s="85"/>
      <c r="L52" s="85"/>
      <c r="M52" s="85"/>
      <c r="N52" s="92"/>
      <c r="O52" s="86"/>
      <c r="P52" s="86"/>
      <c r="Q52" s="86"/>
      <c r="R52" s="86"/>
      <c r="S52" s="86"/>
      <c r="T52" s="86"/>
      <c r="U52" s="86"/>
      <c r="V52" s="86"/>
      <c r="W52" s="86"/>
      <c r="X52" s="86"/>
      <c r="Y52" s="86"/>
      <c r="Z52" s="86"/>
      <c r="AA52" s="86"/>
      <c r="AB52" s="86"/>
      <c r="AC52" s="86"/>
    </row>
    <row r="53" spans="1:29">
      <c r="A53" s="109" t="s">
        <v>132</v>
      </c>
      <c r="B53" s="266"/>
      <c r="C53" s="230"/>
      <c r="D53" s="229"/>
      <c r="E53" s="265"/>
      <c r="F53" s="265"/>
      <c r="G53" s="85"/>
      <c r="H53" s="85"/>
      <c r="I53" s="85"/>
      <c r="J53" s="85"/>
      <c r="K53" s="85"/>
      <c r="L53" s="85"/>
      <c r="M53" s="85"/>
      <c r="N53" s="92"/>
      <c r="O53" s="86"/>
      <c r="P53" s="86"/>
      <c r="Q53" s="86"/>
      <c r="R53" s="86"/>
      <c r="S53" s="86"/>
      <c r="T53" s="86"/>
      <c r="U53" s="86"/>
      <c r="V53" s="86"/>
      <c r="W53" s="86"/>
      <c r="X53" s="86"/>
      <c r="Y53" s="86"/>
      <c r="Z53" s="86"/>
      <c r="AA53" s="86"/>
      <c r="AB53" s="86"/>
      <c r="AC53" s="86"/>
    </row>
    <row r="54" spans="1:29">
      <c r="A54" s="109" t="s">
        <v>133</v>
      </c>
      <c r="B54" s="266"/>
      <c r="C54" s="230"/>
      <c r="D54" s="229"/>
      <c r="E54" s="265"/>
      <c r="F54" s="265"/>
      <c r="G54" s="85"/>
      <c r="H54" s="85"/>
      <c r="I54" s="85"/>
      <c r="J54" s="85"/>
      <c r="K54" s="85"/>
      <c r="L54" s="85"/>
      <c r="M54" s="85"/>
      <c r="N54" s="92"/>
      <c r="O54" s="86"/>
      <c r="P54" s="86"/>
      <c r="Q54" s="86"/>
      <c r="R54" s="86"/>
      <c r="S54" s="86"/>
      <c r="T54" s="86"/>
      <c r="U54" s="86"/>
      <c r="V54" s="86"/>
      <c r="W54" s="86"/>
      <c r="X54" s="86"/>
      <c r="Y54" s="86"/>
      <c r="Z54" s="86"/>
      <c r="AA54" s="86"/>
      <c r="AB54" s="86"/>
      <c r="AC54" s="86"/>
    </row>
    <row r="55" spans="1:29">
      <c r="A55" s="109" t="s">
        <v>134</v>
      </c>
      <c r="B55" s="266"/>
      <c r="C55" s="230"/>
      <c r="D55" s="229"/>
      <c r="E55" s="265"/>
      <c r="F55" s="265"/>
      <c r="G55" s="87"/>
      <c r="H55" s="87"/>
      <c r="I55" s="87"/>
      <c r="J55" s="87"/>
      <c r="K55" s="87"/>
      <c r="L55" s="87"/>
      <c r="M55" s="87"/>
      <c r="N55" s="87"/>
      <c r="O55" s="88"/>
      <c r="P55" s="88"/>
      <c r="Q55" s="88"/>
      <c r="R55" s="88"/>
      <c r="S55" s="88"/>
      <c r="T55" s="88"/>
      <c r="U55" s="88"/>
      <c r="V55" s="88"/>
      <c r="W55" s="88"/>
      <c r="X55" s="88"/>
      <c r="Y55" s="88"/>
      <c r="Z55" s="88"/>
      <c r="AA55" s="88"/>
      <c r="AB55" s="88"/>
      <c r="AC55" s="88"/>
    </row>
    <row r="56" spans="1:29">
      <c r="A56" s="109" t="s">
        <v>135</v>
      </c>
      <c r="B56" s="266"/>
      <c r="C56" s="230"/>
      <c r="D56" s="229"/>
      <c r="E56" s="265"/>
      <c r="F56" s="265"/>
      <c r="G56" s="231"/>
      <c r="H56" s="231"/>
      <c r="I56" s="231"/>
      <c r="J56" s="231"/>
      <c r="K56" s="231"/>
      <c r="L56" s="231"/>
      <c r="M56" s="231"/>
      <c r="N56" s="231"/>
      <c r="O56" s="232"/>
      <c r="P56" s="232"/>
      <c r="Q56" s="232"/>
      <c r="R56" s="232"/>
      <c r="S56" s="232"/>
      <c r="T56" s="232"/>
      <c r="U56" s="232"/>
      <c r="V56" s="232"/>
      <c r="W56" s="232"/>
      <c r="X56" s="232"/>
      <c r="Y56" s="232"/>
      <c r="Z56" s="232"/>
      <c r="AA56" s="232"/>
      <c r="AB56" s="232"/>
      <c r="AC56" s="232"/>
    </row>
    <row r="57" spans="1:29">
      <c r="A57" s="109" t="s">
        <v>147</v>
      </c>
      <c r="B57" s="266"/>
      <c r="C57" s="230"/>
      <c r="D57" s="229"/>
      <c r="E57" s="265"/>
      <c r="F57" s="265"/>
      <c r="G57" s="231"/>
      <c r="H57" s="231"/>
      <c r="I57" s="231"/>
      <c r="J57" s="231"/>
      <c r="K57" s="231"/>
      <c r="L57" s="231"/>
      <c r="M57" s="231"/>
      <c r="N57" s="231"/>
      <c r="O57" s="232"/>
      <c r="P57" s="232"/>
      <c r="Q57" s="232"/>
      <c r="R57" s="232"/>
      <c r="S57" s="232"/>
      <c r="T57" s="232"/>
      <c r="U57" s="232"/>
      <c r="V57" s="232"/>
      <c r="W57" s="232"/>
      <c r="X57" s="232"/>
      <c r="Y57" s="232"/>
      <c r="Z57" s="232"/>
      <c r="AA57" s="232"/>
      <c r="AB57" s="232"/>
      <c r="AC57" s="232"/>
    </row>
    <row r="58" spans="1:29">
      <c r="A58" s="109" t="s">
        <v>148</v>
      </c>
      <c r="B58" s="266"/>
      <c r="C58" s="230"/>
      <c r="D58" s="229"/>
      <c r="E58" s="265"/>
      <c r="F58" s="265"/>
      <c r="G58" s="231"/>
      <c r="H58" s="231"/>
      <c r="I58" s="231"/>
      <c r="J58" s="231"/>
      <c r="K58" s="231"/>
      <c r="L58" s="231"/>
      <c r="M58" s="231"/>
      <c r="N58" s="231"/>
      <c r="O58" s="232"/>
      <c r="P58" s="232"/>
      <c r="Q58" s="232"/>
      <c r="R58" s="232"/>
      <c r="S58" s="232"/>
      <c r="T58" s="232"/>
      <c r="U58" s="232"/>
      <c r="V58" s="232"/>
      <c r="W58" s="232"/>
      <c r="X58" s="232"/>
      <c r="Y58" s="232"/>
      <c r="Z58" s="232"/>
      <c r="AA58" s="232"/>
      <c r="AB58" s="232"/>
      <c r="AC58" s="232"/>
    </row>
    <row r="59" spans="1:29">
      <c r="A59" s="109" t="s">
        <v>149</v>
      </c>
      <c r="B59" s="266"/>
      <c r="C59" s="230"/>
      <c r="D59" s="229"/>
      <c r="E59" s="265"/>
      <c r="F59" s="265"/>
      <c r="G59" s="231"/>
      <c r="H59" s="231"/>
      <c r="I59" s="231"/>
      <c r="J59" s="231"/>
      <c r="K59" s="231"/>
      <c r="L59" s="231"/>
      <c r="M59" s="231"/>
      <c r="N59" s="231"/>
      <c r="O59" s="232"/>
      <c r="P59" s="232"/>
      <c r="Q59" s="232"/>
      <c r="R59" s="232"/>
      <c r="S59" s="232"/>
      <c r="T59" s="232"/>
      <c r="U59" s="232"/>
      <c r="V59" s="232"/>
      <c r="W59" s="232"/>
      <c r="X59" s="232"/>
      <c r="Y59" s="232"/>
      <c r="Z59" s="232"/>
      <c r="AA59" s="232"/>
      <c r="AB59" s="232"/>
      <c r="AC59" s="232"/>
    </row>
    <row r="60" spans="1:29">
      <c r="A60" s="109" t="s">
        <v>179</v>
      </c>
      <c r="B60" s="266"/>
      <c r="C60" s="230"/>
      <c r="D60" s="229"/>
      <c r="E60" s="265"/>
      <c r="F60" s="265"/>
      <c r="G60" s="231"/>
      <c r="H60" s="231"/>
      <c r="I60" s="231"/>
      <c r="J60" s="231"/>
      <c r="K60" s="231"/>
      <c r="L60" s="231"/>
      <c r="M60" s="231"/>
      <c r="N60" s="231"/>
      <c r="O60" s="232"/>
      <c r="P60" s="232"/>
      <c r="Q60" s="232"/>
      <c r="R60" s="232"/>
      <c r="S60" s="232"/>
      <c r="T60" s="232"/>
      <c r="U60" s="232"/>
      <c r="V60" s="232"/>
      <c r="W60" s="232"/>
      <c r="X60" s="232"/>
      <c r="Y60" s="232"/>
      <c r="Z60" s="232"/>
      <c r="AA60" s="232"/>
      <c r="AB60" s="232"/>
      <c r="AC60" s="232"/>
    </row>
    <row r="61" spans="1:29">
      <c r="A61" s="109" t="s">
        <v>180</v>
      </c>
      <c r="B61" s="266"/>
      <c r="C61" s="230"/>
      <c r="D61" s="229"/>
      <c r="E61" s="265"/>
      <c r="F61" s="265"/>
      <c r="G61" s="231"/>
      <c r="H61" s="231"/>
      <c r="I61" s="231"/>
      <c r="J61" s="231"/>
      <c r="K61" s="231"/>
      <c r="L61" s="231"/>
      <c r="M61" s="231"/>
      <c r="N61" s="231"/>
      <c r="O61" s="232"/>
      <c r="P61" s="232"/>
      <c r="Q61" s="232"/>
      <c r="R61" s="232"/>
      <c r="S61" s="232"/>
      <c r="T61" s="232"/>
      <c r="U61" s="232"/>
      <c r="V61" s="232"/>
      <c r="W61" s="232"/>
      <c r="X61" s="232"/>
      <c r="Y61" s="232"/>
      <c r="Z61" s="232"/>
      <c r="AA61" s="232"/>
      <c r="AB61" s="232"/>
      <c r="AC61" s="232"/>
    </row>
    <row r="62" spans="1:29">
      <c r="A62" s="109"/>
      <c r="D62" s="16"/>
      <c r="E62" s="72"/>
      <c r="F62" s="73"/>
      <c r="G62" s="73"/>
      <c r="H62" s="73"/>
      <c r="I62" s="73"/>
      <c r="J62" s="73"/>
      <c r="K62" s="73"/>
      <c r="L62" s="73"/>
      <c r="M62" s="73"/>
      <c r="N62" s="73"/>
      <c r="O62" s="74"/>
      <c r="P62" s="74"/>
      <c r="Q62" s="74"/>
      <c r="R62" s="74"/>
      <c r="S62" s="74"/>
      <c r="T62" s="74"/>
      <c r="U62" s="74"/>
      <c r="V62" s="74"/>
      <c r="W62" s="74"/>
      <c r="X62" s="74"/>
      <c r="Y62" s="74"/>
      <c r="Z62" s="74"/>
      <c r="AA62" s="74"/>
      <c r="AB62" s="74"/>
      <c r="AC62" s="74"/>
    </row>
    <row r="63" spans="1:29">
      <c r="A63" s="109"/>
      <c r="D63" s="16"/>
      <c r="E63" s="76"/>
      <c r="F63" s="77"/>
      <c r="G63" s="77"/>
      <c r="H63" s="77"/>
      <c r="I63" s="77"/>
      <c r="J63" s="77"/>
      <c r="K63" s="77"/>
      <c r="L63" s="77"/>
      <c r="M63" s="77"/>
      <c r="N63" s="77"/>
      <c r="O63" s="78"/>
      <c r="P63" s="78"/>
      <c r="Q63" s="78"/>
      <c r="R63" s="78"/>
      <c r="S63" s="78"/>
      <c r="T63" s="78"/>
      <c r="U63" s="78"/>
      <c r="V63" s="78"/>
      <c r="W63" s="78"/>
      <c r="X63" s="78"/>
      <c r="Y63" s="78"/>
      <c r="Z63" s="78"/>
      <c r="AA63" s="78"/>
      <c r="AB63" s="78"/>
      <c r="AC63" s="78"/>
    </row>
    <row r="64" spans="1:29">
      <c r="A64" s="109"/>
      <c r="D64" s="16"/>
      <c r="E64" s="76"/>
      <c r="F64" s="77"/>
      <c r="G64" s="77"/>
      <c r="H64" s="77"/>
      <c r="I64" s="77"/>
      <c r="J64" s="77"/>
      <c r="K64" s="77"/>
      <c r="L64" s="77"/>
      <c r="M64" s="77"/>
      <c r="N64" s="77"/>
      <c r="O64" s="78"/>
      <c r="P64" s="78"/>
      <c r="Q64" s="78"/>
      <c r="R64" s="78"/>
      <c r="S64" s="78"/>
      <c r="T64" s="78"/>
      <c r="U64" s="78"/>
      <c r="V64" s="78"/>
      <c r="W64" s="78"/>
      <c r="X64" s="78"/>
      <c r="Y64" s="78"/>
      <c r="Z64" s="78"/>
      <c r="AA64" s="78"/>
      <c r="AB64" s="78"/>
      <c r="AC64" s="78"/>
    </row>
    <row r="65" spans="1:29">
      <c r="A65" s="109"/>
      <c r="B65" s="21" t="s">
        <v>262</v>
      </c>
      <c r="D65" s="21"/>
      <c r="E65" s="76"/>
      <c r="F65" s="77"/>
      <c r="G65" s="77"/>
      <c r="H65" s="77"/>
      <c r="I65" s="77"/>
      <c r="J65" s="77"/>
      <c r="K65" s="77"/>
      <c r="L65" s="77"/>
      <c r="M65" s="77"/>
      <c r="N65" s="77"/>
      <c r="O65" s="78"/>
      <c r="P65" s="78"/>
      <c r="Q65" s="78"/>
      <c r="R65" s="78"/>
      <c r="S65" s="78"/>
      <c r="T65" s="78"/>
      <c r="U65" s="78"/>
      <c r="V65" s="78"/>
      <c r="W65" s="78"/>
      <c r="X65" s="78"/>
      <c r="Y65" s="78"/>
      <c r="Z65" s="78"/>
      <c r="AA65" s="78"/>
      <c r="AB65" s="78"/>
      <c r="AC65" s="78"/>
    </row>
    <row r="66" spans="1:29">
      <c r="A66" s="109"/>
      <c r="B66" s="16" t="s">
        <v>30</v>
      </c>
      <c r="D66" s="61" t="s">
        <v>305</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9" t="s">
        <v>181</v>
      </c>
      <c r="B67" s="266" t="s">
        <v>365</v>
      </c>
      <c r="C67" s="30"/>
      <c r="D67" s="229" t="s">
        <v>322</v>
      </c>
      <c r="E67" s="265">
        <v>10</v>
      </c>
      <c r="F67" s="265">
        <v>10</v>
      </c>
      <c r="G67" s="265">
        <v>10</v>
      </c>
      <c r="H67" s="265">
        <v>10</v>
      </c>
      <c r="I67" s="265">
        <v>10</v>
      </c>
      <c r="J67" s="265">
        <v>10</v>
      </c>
      <c r="K67" s="265">
        <v>0</v>
      </c>
      <c r="L67" s="265">
        <v>0</v>
      </c>
      <c r="M67" s="265">
        <v>0</v>
      </c>
      <c r="N67" s="265">
        <v>0</v>
      </c>
      <c r="O67" s="265">
        <v>0</v>
      </c>
      <c r="P67" s="265">
        <v>0</v>
      </c>
      <c r="Q67" s="265">
        <v>0</v>
      </c>
      <c r="R67" s="265">
        <v>0</v>
      </c>
      <c r="S67" s="265">
        <v>0</v>
      </c>
      <c r="T67" s="265">
        <v>0</v>
      </c>
      <c r="U67" s="265">
        <v>0</v>
      </c>
      <c r="V67" s="265">
        <v>0</v>
      </c>
      <c r="W67" s="265">
        <v>0</v>
      </c>
      <c r="X67" s="265">
        <v>0</v>
      </c>
      <c r="Y67" s="265">
        <v>0</v>
      </c>
      <c r="Z67" s="265">
        <v>0</v>
      </c>
      <c r="AA67" s="265">
        <v>0</v>
      </c>
      <c r="AB67" s="265">
        <v>0</v>
      </c>
      <c r="AC67" s="265">
        <v>0</v>
      </c>
    </row>
    <row r="68" spans="1:29">
      <c r="A68" s="109" t="s">
        <v>182</v>
      </c>
      <c r="B68" s="266" t="s">
        <v>367</v>
      </c>
      <c r="C68" s="230"/>
      <c r="D68" s="229" t="s">
        <v>319</v>
      </c>
      <c r="E68" s="265">
        <v>40</v>
      </c>
      <c r="F68" s="265">
        <v>40</v>
      </c>
      <c r="G68" s="265">
        <v>40</v>
      </c>
      <c r="H68" s="265">
        <v>40</v>
      </c>
      <c r="I68" s="265">
        <v>40</v>
      </c>
      <c r="J68" s="265">
        <v>40</v>
      </c>
      <c r="K68" s="265">
        <v>40</v>
      </c>
      <c r="L68" s="265">
        <v>40</v>
      </c>
      <c r="M68" s="265">
        <v>40</v>
      </c>
      <c r="N68" s="265">
        <v>40</v>
      </c>
      <c r="O68" s="265">
        <v>0</v>
      </c>
      <c r="P68" s="265">
        <v>0</v>
      </c>
      <c r="Q68" s="265">
        <v>0</v>
      </c>
      <c r="R68" s="265">
        <v>0</v>
      </c>
      <c r="S68" s="265">
        <v>0</v>
      </c>
      <c r="T68" s="265">
        <v>0</v>
      </c>
      <c r="U68" s="265">
        <v>0</v>
      </c>
      <c r="V68" s="265">
        <v>0</v>
      </c>
      <c r="W68" s="265">
        <v>0</v>
      </c>
      <c r="X68" s="265">
        <v>0</v>
      </c>
      <c r="Y68" s="265">
        <v>0</v>
      </c>
      <c r="Z68" s="265">
        <v>0</v>
      </c>
      <c r="AA68" s="265">
        <v>0</v>
      </c>
      <c r="AB68" s="265">
        <v>0</v>
      </c>
      <c r="AC68" s="265">
        <v>0</v>
      </c>
    </row>
    <row r="69" spans="1:29" ht="31.5">
      <c r="A69" s="109" t="s">
        <v>183</v>
      </c>
      <c r="B69" s="266" t="s">
        <v>366</v>
      </c>
      <c r="C69" s="28"/>
      <c r="D69" s="62" t="s">
        <v>318</v>
      </c>
      <c r="E69" s="265">
        <v>6.9</v>
      </c>
      <c r="F69" s="265">
        <v>6.9</v>
      </c>
      <c r="G69" s="265">
        <v>6.9</v>
      </c>
      <c r="H69" s="265">
        <v>6.9</v>
      </c>
      <c r="I69" s="265">
        <v>6.9</v>
      </c>
      <c r="J69" s="265">
        <v>6.9</v>
      </c>
      <c r="K69" s="265">
        <v>6.9</v>
      </c>
      <c r="L69" s="265">
        <v>6.9</v>
      </c>
      <c r="M69" s="265">
        <v>6.9</v>
      </c>
      <c r="N69" s="265">
        <v>6.9</v>
      </c>
      <c r="O69" s="265">
        <v>6.9</v>
      </c>
      <c r="P69" s="265">
        <v>6.9</v>
      </c>
      <c r="Q69" s="265">
        <v>6.9</v>
      </c>
      <c r="R69" s="265">
        <v>6.9</v>
      </c>
      <c r="S69" s="265">
        <v>6.9</v>
      </c>
      <c r="T69" s="265">
        <v>6.9</v>
      </c>
      <c r="U69" s="265">
        <v>6.9</v>
      </c>
      <c r="V69" s="265">
        <v>6.9</v>
      </c>
      <c r="W69" s="265">
        <v>6.9</v>
      </c>
      <c r="X69" s="265">
        <v>6.9</v>
      </c>
      <c r="Y69" s="265">
        <v>6.9</v>
      </c>
      <c r="Z69" s="265">
        <v>6.9</v>
      </c>
      <c r="AA69" s="265">
        <v>6.9</v>
      </c>
      <c r="AB69" s="265">
        <v>6.9</v>
      </c>
      <c r="AC69" s="265">
        <v>6.9</v>
      </c>
    </row>
    <row r="70" spans="1:29">
      <c r="A70" s="109" t="s">
        <v>184</v>
      </c>
      <c r="B70" s="266" t="s">
        <v>368</v>
      </c>
      <c r="C70" s="230"/>
      <c r="D70" s="229" t="s">
        <v>322</v>
      </c>
      <c r="E70" s="265">
        <v>10</v>
      </c>
      <c r="F70" s="265">
        <v>10</v>
      </c>
      <c r="G70" s="265">
        <v>10</v>
      </c>
      <c r="H70" s="265">
        <v>0</v>
      </c>
      <c r="I70" s="265">
        <v>0</v>
      </c>
      <c r="J70" s="265">
        <v>0</v>
      </c>
      <c r="K70" s="265">
        <v>0</v>
      </c>
      <c r="L70" s="265">
        <v>0</v>
      </c>
      <c r="M70" s="265">
        <v>0</v>
      </c>
      <c r="N70" s="265">
        <v>0</v>
      </c>
      <c r="O70" s="265">
        <v>0</v>
      </c>
      <c r="P70" s="265">
        <v>0</v>
      </c>
      <c r="Q70" s="265">
        <v>0</v>
      </c>
      <c r="R70" s="265">
        <v>0</v>
      </c>
      <c r="S70" s="265">
        <v>0</v>
      </c>
      <c r="T70" s="265">
        <v>0</v>
      </c>
      <c r="U70" s="265">
        <v>0</v>
      </c>
      <c r="V70" s="265">
        <v>0</v>
      </c>
      <c r="W70" s="265">
        <v>0</v>
      </c>
      <c r="X70" s="265">
        <v>0</v>
      </c>
      <c r="Y70" s="265">
        <v>0</v>
      </c>
      <c r="Z70" s="265">
        <v>0</v>
      </c>
      <c r="AA70" s="265">
        <v>0</v>
      </c>
      <c r="AB70" s="265">
        <v>0</v>
      </c>
      <c r="AC70" s="265">
        <v>0</v>
      </c>
    </row>
    <row r="71" spans="1:29">
      <c r="A71" s="109" t="s">
        <v>332</v>
      </c>
      <c r="B71" s="266" t="s">
        <v>369</v>
      </c>
      <c r="C71" s="30"/>
      <c r="D71" s="229" t="s">
        <v>321</v>
      </c>
      <c r="E71" s="265">
        <v>3.8450000000000002</v>
      </c>
      <c r="F71" s="265">
        <v>3.8450000000000002</v>
      </c>
      <c r="G71" s="265">
        <v>3.8450000000000002</v>
      </c>
      <c r="H71" s="265">
        <v>3.8450000000000002</v>
      </c>
      <c r="I71" s="265">
        <v>3.8450000000000002</v>
      </c>
      <c r="J71" s="265">
        <v>3.8450000000000002</v>
      </c>
      <c r="K71" s="265">
        <v>3.8450000000000002</v>
      </c>
      <c r="L71" s="265">
        <v>3.8450000000000002</v>
      </c>
      <c r="M71" s="265">
        <v>3.8450000000000002</v>
      </c>
      <c r="N71" s="265">
        <v>3.8450000000000002</v>
      </c>
      <c r="O71" s="265">
        <v>0</v>
      </c>
      <c r="P71" s="265">
        <v>0</v>
      </c>
      <c r="Q71" s="265">
        <v>0</v>
      </c>
      <c r="R71" s="265">
        <v>0</v>
      </c>
      <c r="S71" s="265">
        <v>0</v>
      </c>
      <c r="T71" s="265">
        <v>0</v>
      </c>
      <c r="U71" s="265">
        <v>0</v>
      </c>
      <c r="V71" s="265">
        <v>0</v>
      </c>
      <c r="W71" s="265">
        <v>0</v>
      </c>
      <c r="X71" s="265">
        <v>0</v>
      </c>
      <c r="Y71" s="265">
        <v>0</v>
      </c>
      <c r="Z71" s="265">
        <v>0</v>
      </c>
      <c r="AA71" s="265">
        <v>0</v>
      </c>
      <c r="AB71" s="265">
        <v>0</v>
      </c>
      <c r="AC71" s="265">
        <v>0</v>
      </c>
    </row>
    <row r="72" spans="1:29" ht="16.5" customHeight="1">
      <c r="A72" s="109" t="s">
        <v>332</v>
      </c>
      <c r="B72" s="266"/>
      <c r="C72" s="230"/>
      <c r="D72" s="229"/>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row>
    <row r="73" spans="1:29">
      <c r="A73" s="109" t="s">
        <v>332</v>
      </c>
      <c r="B73" s="266"/>
      <c r="C73" s="30"/>
      <c r="D73" s="229"/>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row>
    <row r="74" spans="1:29">
      <c r="A74" s="109" t="s">
        <v>332</v>
      </c>
      <c r="B74" s="266"/>
      <c r="C74" s="230"/>
      <c r="D74" s="229"/>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row>
    <row r="75" spans="1:29">
      <c r="A75" s="109" t="s">
        <v>332</v>
      </c>
      <c r="B75" s="266"/>
      <c r="C75" s="230"/>
      <c r="D75" s="229"/>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row>
    <row r="76" spans="1:29">
      <c r="A76" s="109"/>
      <c r="B76" s="141"/>
      <c r="C76" s="142"/>
      <c r="D76" s="143"/>
      <c r="E76" s="143"/>
      <c r="F76" s="143"/>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row>
    <row r="77" spans="1:29" ht="31.5">
      <c r="A77" s="109">
        <v>12</v>
      </c>
      <c r="B77" s="151" t="s">
        <v>341</v>
      </c>
      <c r="C77" s="31"/>
      <c r="D77" s="152"/>
      <c r="E77" s="153">
        <f>SUM(E48:E61,E67:E75)</f>
        <v>70.745000000000005</v>
      </c>
      <c r="F77" s="153">
        <f t="shared" ref="F77:AC77" si="4">SUM(F48:F61,F67:F75)</f>
        <v>70.745000000000005</v>
      </c>
      <c r="G77" s="153">
        <f t="shared" si="4"/>
        <v>70.745000000000005</v>
      </c>
      <c r="H77" s="153">
        <f t="shared" si="4"/>
        <v>60.744999999999997</v>
      </c>
      <c r="I77" s="153">
        <f t="shared" si="4"/>
        <v>63.244999999999997</v>
      </c>
      <c r="J77" s="153">
        <f t="shared" si="4"/>
        <v>63.244999999999997</v>
      </c>
      <c r="K77" s="153">
        <f t="shared" si="4"/>
        <v>53.244999999999997</v>
      </c>
      <c r="L77" s="153">
        <f t="shared" si="4"/>
        <v>53.244999999999997</v>
      </c>
      <c r="M77" s="153">
        <f t="shared" si="4"/>
        <v>53.244999999999997</v>
      </c>
      <c r="N77" s="153">
        <f t="shared" si="4"/>
        <v>53.244999999999997</v>
      </c>
      <c r="O77" s="153">
        <f t="shared" si="4"/>
        <v>9.4</v>
      </c>
      <c r="P77" s="153">
        <f t="shared" si="4"/>
        <v>9.4</v>
      </c>
      <c r="Q77" s="153">
        <f t="shared" si="4"/>
        <v>9.4</v>
      </c>
      <c r="R77" s="153">
        <f>SUM(R48:R61,R67:R75)</f>
        <v>9.4</v>
      </c>
      <c r="S77" s="153">
        <f t="shared" si="4"/>
        <v>9.4</v>
      </c>
      <c r="T77" s="153">
        <f t="shared" si="4"/>
        <v>9.4</v>
      </c>
      <c r="U77" s="153">
        <f t="shared" si="4"/>
        <v>9.4</v>
      </c>
      <c r="V77" s="153">
        <f t="shared" si="4"/>
        <v>9.4</v>
      </c>
      <c r="W77" s="153">
        <f t="shared" si="4"/>
        <v>9.4</v>
      </c>
      <c r="X77" s="153">
        <f t="shared" si="4"/>
        <v>9.4</v>
      </c>
      <c r="Y77" s="153">
        <f t="shared" si="4"/>
        <v>9.4</v>
      </c>
      <c r="Z77" s="153">
        <f t="shared" si="4"/>
        <v>9.4</v>
      </c>
      <c r="AA77" s="153">
        <f t="shared" si="4"/>
        <v>9.4</v>
      </c>
      <c r="AB77" s="153">
        <f t="shared" si="4"/>
        <v>9.4</v>
      </c>
      <c r="AC77" s="153">
        <f t="shared" si="4"/>
        <v>9.4</v>
      </c>
    </row>
    <row r="78" spans="1:29">
      <c r="A78" s="109"/>
      <c r="B78" s="131"/>
      <c r="C78" s="128"/>
      <c r="D78" s="127"/>
      <c r="E78" s="81"/>
      <c r="F78" s="81"/>
      <c r="G78" s="81"/>
      <c r="H78" s="81"/>
      <c r="I78" s="81"/>
      <c r="J78" s="81"/>
      <c r="K78" s="81"/>
      <c r="L78" s="81"/>
      <c r="M78" s="81"/>
      <c r="N78" s="81"/>
      <c r="O78" s="81"/>
      <c r="P78" s="81"/>
      <c r="Q78" s="81"/>
      <c r="R78" s="81"/>
      <c r="S78" s="81"/>
      <c r="T78" s="81"/>
      <c r="U78" s="81"/>
      <c r="V78" s="81"/>
      <c r="W78" s="81"/>
      <c r="X78" s="81"/>
      <c r="Y78" s="81"/>
      <c r="Z78" s="81"/>
      <c r="AA78" s="81"/>
      <c r="AB78" s="81"/>
      <c r="AC78" s="81"/>
    </row>
    <row r="79" spans="1:29" ht="15" customHeight="1">
      <c r="A79" s="109">
        <v>13</v>
      </c>
      <c r="B79" s="35" t="s">
        <v>152</v>
      </c>
      <c r="C79" s="36"/>
      <c r="D79" s="62"/>
      <c r="E79" s="63">
        <f>E77+E44</f>
        <v>294.745</v>
      </c>
      <c r="F79" s="63">
        <f t="shared" ref="F79:Q79" si="5">F77+F44</f>
        <v>294.745</v>
      </c>
      <c r="G79" s="63">
        <f>G77+G44</f>
        <v>248.745</v>
      </c>
      <c r="H79" s="63">
        <f t="shared" si="5"/>
        <v>238.745</v>
      </c>
      <c r="I79" s="63">
        <f t="shared" si="5"/>
        <v>241.245</v>
      </c>
      <c r="J79" s="63">
        <f t="shared" si="5"/>
        <v>241.245</v>
      </c>
      <c r="K79" s="63">
        <f t="shared" si="5"/>
        <v>231.245</v>
      </c>
      <c r="L79" s="63">
        <f t="shared" si="5"/>
        <v>231.245</v>
      </c>
      <c r="M79" s="63">
        <f t="shared" si="5"/>
        <v>231.245</v>
      </c>
      <c r="N79" s="63">
        <f t="shared" si="5"/>
        <v>231.245</v>
      </c>
      <c r="O79" s="63">
        <f t="shared" si="5"/>
        <v>187.4</v>
      </c>
      <c r="P79" s="63">
        <f t="shared" si="5"/>
        <v>187.4</v>
      </c>
      <c r="Q79" s="63">
        <f t="shared" si="5"/>
        <v>187.4</v>
      </c>
      <c r="R79" s="63">
        <f>R77+R44</f>
        <v>187.4</v>
      </c>
      <c r="S79" s="63">
        <f t="shared" ref="S79:AC79" si="6">S77+S44</f>
        <v>187.4</v>
      </c>
      <c r="T79" s="63">
        <f t="shared" si="6"/>
        <v>187.4</v>
      </c>
      <c r="U79" s="63">
        <f t="shared" si="6"/>
        <v>187.4</v>
      </c>
      <c r="V79" s="63">
        <f t="shared" si="6"/>
        <v>184.4</v>
      </c>
      <c r="W79" s="63">
        <f t="shared" si="6"/>
        <v>184.4</v>
      </c>
      <c r="X79" s="63">
        <f t="shared" si="6"/>
        <v>184.4</v>
      </c>
      <c r="Y79" s="63">
        <f t="shared" si="6"/>
        <v>184.4</v>
      </c>
      <c r="Z79" s="63">
        <f t="shared" si="6"/>
        <v>184.4</v>
      </c>
      <c r="AA79" s="63">
        <f t="shared" si="6"/>
        <v>184.4</v>
      </c>
      <c r="AB79" s="63">
        <f t="shared" si="6"/>
        <v>184.4</v>
      </c>
      <c r="AC79" s="63">
        <f t="shared" si="6"/>
        <v>184.4</v>
      </c>
    </row>
    <row r="80" spans="1:29" ht="15" customHeight="1">
      <c r="A80" s="109"/>
      <c r="B80" s="93"/>
      <c r="C80" s="94"/>
      <c r="D80" s="16"/>
      <c r="E80" s="16"/>
      <c r="F80" s="16"/>
      <c r="G80" s="59"/>
      <c r="H80" s="59"/>
      <c r="I80" s="59"/>
      <c r="J80" s="59"/>
      <c r="K80" s="59"/>
      <c r="L80" s="59"/>
      <c r="M80" s="59"/>
      <c r="N80" s="59"/>
      <c r="O80" s="59"/>
      <c r="P80" s="59"/>
      <c r="Q80" s="59"/>
      <c r="R80" s="59"/>
      <c r="S80" s="59"/>
      <c r="T80" s="59"/>
      <c r="U80" s="59"/>
      <c r="V80" s="59"/>
      <c r="W80" s="59"/>
      <c r="X80" s="59"/>
      <c r="Y80" s="59"/>
      <c r="Z80" s="59"/>
      <c r="AA80" s="59"/>
      <c r="AB80" s="59"/>
      <c r="AC80" s="59"/>
    </row>
    <row r="81" spans="1:29" ht="15" customHeight="1">
      <c r="A81" s="109"/>
      <c r="B81" s="209" t="s">
        <v>33</v>
      </c>
      <c r="D81" s="16"/>
      <c r="E81" s="16"/>
      <c r="F81" s="16"/>
      <c r="G81" s="68"/>
      <c r="H81" s="68"/>
      <c r="I81" s="68"/>
      <c r="J81" s="68"/>
      <c r="K81" s="68"/>
      <c r="L81" s="68"/>
      <c r="M81" s="68"/>
      <c r="N81" s="68"/>
      <c r="O81" s="60"/>
      <c r="P81" s="60"/>
      <c r="Q81" s="60"/>
      <c r="R81" s="60"/>
      <c r="S81" s="60"/>
      <c r="T81" s="60"/>
      <c r="U81" s="60"/>
      <c r="V81" s="60"/>
      <c r="W81" s="60"/>
      <c r="X81" s="60"/>
      <c r="Y81" s="60"/>
      <c r="Z81" s="60"/>
      <c r="AA81" s="60"/>
      <c r="AB81" s="60"/>
      <c r="AC81" s="60"/>
    </row>
    <row r="82" spans="1:29" ht="15" customHeight="1">
      <c r="A82" s="109"/>
      <c r="B82" s="21" t="s">
        <v>263</v>
      </c>
      <c r="C82" s="25"/>
      <c r="D82" s="16"/>
      <c r="E82" s="16"/>
      <c r="F82" s="16"/>
      <c r="G82" s="68"/>
      <c r="H82" s="68"/>
      <c r="I82" s="68"/>
      <c r="J82" s="68"/>
      <c r="K82" s="68"/>
      <c r="L82" s="68"/>
      <c r="M82" s="68"/>
      <c r="N82" s="68"/>
      <c r="O82" s="60"/>
      <c r="P82" s="60"/>
      <c r="Q82" s="60"/>
      <c r="R82" s="60"/>
      <c r="S82" s="60"/>
      <c r="T82" s="60"/>
      <c r="U82" s="60"/>
      <c r="V82" s="60"/>
      <c r="W82" s="60"/>
      <c r="X82" s="60"/>
      <c r="Y82" s="60"/>
      <c r="Z82" s="60"/>
      <c r="AA82" s="60"/>
      <c r="AB82" s="60"/>
      <c r="AC82" s="60"/>
    </row>
    <row r="83" spans="1:29">
      <c r="A83" s="109"/>
      <c r="B83" s="16" t="s">
        <v>34</v>
      </c>
      <c r="C83" s="25"/>
      <c r="D83" s="61" t="s">
        <v>305</v>
      </c>
      <c r="E83" s="47" t="s">
        <v>17</v>
      </c>
      <c r="F83" s="47" t="s">
        <v>18</v>
      </c>
      <c r="G83" s="47" t="s">
        <v>21</v>
      </c>
      <c r="H83" s="47" t="s">
        <v>22</v>
      </c>
      <c r="I83" s="47" t="s">
        <v>24</v>
      </c>
      <c r="J83" s="47" t="s">
        <v>25</v>
      </c>
      <c r="K83" s="47" t="s">
        <v>26</v>
      </c>
      <c r="L83" s="47" t="s">
        <v>27</v>
      </c>
      <c r="M83" s="47" t="s">
        <v>374</v>
      </c>
      <c r="N83" s="47" t="s">
        <v>375</v>
      </c>
      <c r="O83" s="47" t="s">
        <v>376</v>
      </c>
      <c r="P83" s="47" t="s">
        <v>377</v>
      </c>
      <c r="Q83" s="47" t="s">
        <v>378</v>
      </c>
      <c r="R83" s="47" t="s">
        <v>379</v>
      </c>
      <c r="S83" s="47" t="s">
        <v>380</v>
      </c>
      <c r="T83" s="47" t="s">
        <v>381</v>
      </c>
      <c r="U83" s="47" t="s">
        <v>382</v>
      </c>
      <c r="V83" s="47" t="s">
        <v>383</v>
      </c>
      <c r="W83" s="47" t="s">
        <v>384</v>
      </c>
      <c r="X83" s="47" t="s">
        <v>385</v>
      </c>
      <c r="Y83" s="47" t="s">
        <v>386</v>
      </c>
      <c r="Z83" s="47" t="s">
        <v>387</v>
      </c>
      <c r="AA83" s="47" t="s">
        <v>388</v>
      </c>
      <c r="AB83" s="47" t="s">
        <v>389</v>
      </c>
      <c r="AC83" s="47" t="s">
        <v>390</v>
      </c>
    </row>
    <row r="84" spans="1:29">
      <c r="A84" s="109" t="s">
        <v>63</v>
      </c>
      <c r="B84" s="266"/>
      <c r="C84" s="30"/>
      <c r="D84" s="229"/>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row>
    <row r="85" spans="1:29">
      <c r="A85" s="109" t="s">
        <v>64</v>
      </c>
      <c r="B85" s="266"/>
      <c r="C85" s="30"/>
      <c r="D85" s="71"/>
      <c r="E85" s="265"/>
      <c r="F85" s="265"/>
      <c r="G85" s="265"/>
      <c r="H85" s="265"/>
      <c r="I85" s="265"/>
      <c r="J85" s="265"/>
      <c r="K85" s="265"/>
      <c r="L85" s="265"/>
      <c r="M85" s="265"/>
      <c r="N85" s="265"/>
      <c r="O85" s="265"/>
      <c r="P85" s="265"/>
      <c r="Q85" s="265"/>
      <c r="R85" s="265"/>
      <c r="S85" s="265"/>
      <c r="T85" s="265"/>
      <c r="U85" s="265"/>
      <c r="V85" s="265"/>
      <c r="W85" s="265"/>
      <c r="X85" s="265"/>
      <c r="Y85" s="265"/>
      <c r="Z85" s="265"/>
      <c r="AA85" s="265"/>
      <c r="AB85" s="265"/>
      <c r="AC85" s="265"/>
    </row>
    <row r="86" spans="1:29">
      <c r="A86" s="109" t="s">
        <v>65</v>
      </c>
      <c r="B86" s="266"/>
      <c r="C86" s="30"/>
      <c r="D86" s="71"/>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row>
    <row r="87" spans="1:29">
      <c r="A87" s="109" t="s">
        <v>66</v>
      </c>
      <c r="B87" s="266"/>
      <c r="C87" s="30"/>
      <c r="D87" s="71"/>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row>
    <row r="88" spans="1:29">
      <c r="A88" s="109" t="s">
        <v>67</v>
      </c>
      <c r="B88" s="266"/>
      <c r="C88" s="30"/>
      <c r="D88" s="122"/>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row>
    <row r="89" spans="1:29">
      <c r="A89" s="109" t="s">
        <v>185</v>
      </c>
      <c r="B89" s="266"/>
      <c r="C89" s="30"/>
      <c r="D89" s="122"/>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row>
    <row r="90" spans="1:29">
      <c r="A90" s="109" t="s">
        <v>186</v>
      </c>
      <c r="B90" s="266"/>
      <c r="C90" s="30"/>
      <c r="D90" s="122"/>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row>
    <row r="91" spans="1:29">
      <c r="A91" s="109" t="s">
        <v>187</v>
      </c>
      <c r="B91" s="266"/>
      <c r="C91" s="30"/>
      <c r="D91" s="122"/>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row>
    <row r="92" spans="1:29">
      <c r="A92" s="109" t="s">
        <v>188</v>
      </c>
      <c r="B92" s="266"/>
      <c r="C92" s="30"/>
      <c r="D92" s="122"/>
      <c r="E92" s="265"/>
      <c r="F92" s="265"/>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row>
    <row r="93" spans="1:29">
      <c r="A93" s="109" t="s">
        <v>189</v>
      </c>
      <c r="B93" s="266"/>
      <c r="C93" s="30"/>
      <c r="D93" s="122"/>
      <c r="E93" s="265"/>
      <c r="F93" s="265"/>
      <c r="G93" s="265"/>
      <c r="H93" s="265"/>
      <c r="I93" s="265"/>
      <c r="J93" s="265"/>
      <c r="K93" s="265"/>
      <c r="L93" s="265"/>
      <c r="M93" s="265"/>
      <c r="N93" s="265"/>
      <c r="O93" s="265"/>
      <c r="P93" s="265"/>
      <c r="Q93" s="265"/>
      <c r="R93" s="265"/>
      <c r="S93" s="265"/>
      <c r="T93" s="265"/>
      <c r="U93" s="265"/>
      <c r="V93" s="265"/>
      <c r="W93" s="265"/>
      <c r="X93" s="265"/>
      <c r="Y93" s="265"/>
      <c r="Z93" s="265"/>
      <c r="AA93" s="265"/>
      <c r="AB93" s="265"/>
      <c r="AC93" s="265"/>
    </row>
    <row r="94" spans="1:29">
      <c r="A94" s="109" t="s">
        <v>190</v>
      </c>
      <c r="B94" s="266"/>
      <c r="C94" s="30"/>
      <c r="D94" s="122"/>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row>
    <row r="95" spans="1:29">
      <c r="A95" s="109" t="s">
        <v>191</v>
      </c>
      <c r="B95" s="266"/>
      <c r="C95" s="30"/>
      <c r="D95" s="122"/>
      <c r="E95" s="265"/>
      <c r="F95" s="265"/>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row>
    <row r="96" spans="1:29">
      <c r="A96" s="109" t="s">
        <v>192</v>
      </c>
      <c r="B96" s="266"/>
      <c r="C96" s="30"/>
      <c r="D96" s="122"/>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row>
    <row r="97" spans="1:29">
      <c r="A97" s="207" t="s">
        <v>193</v>
      </c>
      <c r="B97" s="266"/>
      <c r="C97" s="30"/>
      <c r="D97" s="122"/>
      <c r="E97" s="265"/>
      <c r="F97" s="265"/>
      <c r="G97" s="265"/>
      <c r="H97" s="265"/>
      <c r="I97" s="265"/>
      <c r="J97" s="265"/>
      <c r="K97" s="265"/>
      <c r="L97" s="265"/>
      <c r="M97" s="265"/>
      <c r="N97" s="265"/>
      <c r="O97" s="265"/>
      <c r="P97" s="265"/>
      <c r="Q97" s="265"/>
      <c r="R97" s="265"/>
      <c r="S97" s="265"/>
      <c r="T97" s="265"/>
      <c r="U97" s="265"/>
      <c r="V97" s="265"/>
      <c r="W97" s="265"/>
      <c r="X97" s="265"/>
      <c r="Y97" s="265"/>
      <c r="Z97" s="265"/>
      <c r="AA97" s="265"/>
      <c r="AB97" s="265"/>
      <c r="AC97" s="265"/>
    </row>
    <row r="98" spans="1:29" ht="31.5">
      <c r="A98" s="109">
        <v>14</v>
      </c>
      <c r="B98" s="34" t="s">
        <v>86</v>
      </c>
      <c r="C98" s="33"/>
      <c r="D98" s="121"/>
      <c r="E98" s="52">
        <f>SUM(E84:E97)</f>
        <v>0</v>
      </c>
      <c r="F98" s="52">
        <f>SUM(F84:F97)</f>
        <v>0</v>
      </c>
      <c r="G98" s="52">
        <f t="shared" ref="G98:AC98" si="7">SUM(G84:G97)</f>
        <v>0</v>
      </c>
      <c r="H98" s="52">
        <f t="shared" si="7"/>
        <v>0</v>
      </c>
      <c r="I98" s="52">
        <f t="shared" si="7"/>
        <v>0</v>
      </c>
      <c r="J98" s="52">
        <f t="shared" si="7"/>
        <v>0</v>
      </c>
      <c r="K98" s="52">
        <f t="shared" si="7"/>
        <v>0</v>
      </c>
      <c r="L98" s="52">
        <f t="shared" si="7"/>
        <v>0</v>
      </c>
      <c r="M98" s="52">
        <f t="shared" si="7"/>
        <v>0</v>
      </c>
      <c r="N98" s="52">
        <f t="shared" si="7"/>
        <v>0</v>
      </c>
      <c r="O98" s="52">
        <f t="shared" si="7"/>
        <v>0</v>
      </c>
      <c r="P98" s="52">
        <f t="shared" si="7"/>
        <v>0</v>
      </c>
      <c r="Q98" s="52">
        <f t="shared" si="7"/>
        <v>0</v>
      </c>
      <c r="R98" s="52">
        <f t="shared" si="7"/>
        <v>0</v>
      </c>
      <c r="S98" s="52">
        <f t="shared" si="7"/>
        <v>0</v>
      </c>
      <c r="T98" s="52">
        <f t="shared" si="7"/>
        <v>0</v>
      </c>
      <c r="U98" s="52">
        <f t="shared" si="7"/>
        <v>0</v>
      </c>
      <c r="V98" s="52">
        <f t="shared" si="7"/>
        <v>0</v>
      </c>
      <c r="W98" s="52">
        <f t="shared" si="7"/>
        <v>0</v>
      </c>
      <c r="X98" s="52">
        <f>SUM(X84:X97)</f>
        <v>0</v>
      </c>
      <c r="Y98" s="52">
        <f t="shared" si="7"/>
        <v>0</v>
      </c>
      <c r="Z98" s="52">
        <f t="shared" si="7"/>
        <v>0</v>
      </c>
      <c r="AA98" s="52">
        <f t="shared" si="7"/>
        <v>0</v>
      </c>
      <c r="AB98" s="52">
        <f t="shared" si="7"/>
        <v>0</v>
      </c>
      <c r="AC98" s="52">
        <f t="shared" si="7"/>
        <v>0</v>
      </c>
    </row>
    <row r="99" spans="1:29">
      <c r="A99" s="109"/>
      <c r="C99" s="25"/>
      <c r="D99" s="120"/>
      <c r="E99" s="181"/>
      <c r="F99" s="180"/>
      <c r="G99" s="124"/>
      <c r="H99" s="124"/>
      <c r="I99" s="124"/>
      <c r="J99" s="124"/>
      <c r="K99" s="124"/>
      <c r="L99" s="124"/>
      <c r="M99" s="124"/>
      <c r="N99" s="124"/>
      <c r="O99" s="125"/>
      <c r="P99" s="125"/>
      <c r="Q99" s="125"/>
      <c r="R99" s="125"/>
      <c r="S99" s="125"/>
      <c r="T99" s="125"/>
      <c r="U99" s="125"/>
      <c r="V99" s="125"/>
      <c r="W99" s="125"/>
      <c r="X99" s="125"/>
      <c r="Y99" s="125"/>
      <c r="Z99" s="125"/>
      <c r="AA99" s="125"/>
      <c r="AB99" s="125"/>
      <c r="AC99" s="125"/>
    </row>
    <row r="100" spans="1:29">
      <c r="A100" s="109"/>
      <c r="B100" s="21" t="s">
        <v>264</v>
      </c>
      <c r="D100" s="16"/>
      <c r="E100" s="80"/>
      <c r="F100" s="81"/>
      <c r="G100" s="81"/>
      <c r="H100" s="81"/>
      <c r="I100" s="81"/>
      <c r="J100" s="81"/>
      <c r="K100" s="81"/>
      <c r="L100" s="81"/>
      <c r="M100" s="81"/>
      <c r="N100" s="81"/>
      <c r="O100" s="78"/>
      <c r="P100" s="78"/>
      <c r="Q100" s="78"/>
      <c r="R100" s="78"/>
      <c r="S100" s="78"/>
      <c r="T100" s="78"/>
      <c r="U100" s="78"/>
      <c r="V100" s="78"/>
      <c r="W100" s="78"/>
      <c r="X100" s="78"/>
      <c r="Y100" s="78"/>
      <c r="Z100" s="78"/>
      <c r="AA100" s="78"/>
      <c r="AB100" s="78"/>
      <c r="AC100" s="78"/>
    </row>
    <row r="101" spans="1:29">
      <c r="A101" s="109"/>
      <c r="B101" s="16" t="s">
        <v>34</v>
      </c>
      <c r="D101" s="61" t="s">
        <v>305</v>
      </c>
      <c r="E101" s="47" t="s">
        <v>17</v>
      </c>
      <c r="F101" s="47" t="s">
        <v>18</v>
      </c>
      <c r="G101" s="47" t="s">
        <v>21</v>
      </c>
      <c r="H101" s="47" t="s">
        <v>22</v>
      </c>
      <c r="I101" s="47" t="s">
        <v>24</v>
      </c>
      <c r="J101" s="47" t="s">
        <v>25</v>
      </c>
      <c r="K101" s="47" t="s">
        <v>26</v>
      </c>
      <c r="L101" s="47" t="s">
        <v>27</v>
      </c>
      <c r="M101" s="47" t="s">
        <v>374</v>
      </c>
      <c r="N101" s="47" t="s">
        <v>375</v>
      </c>
      <c r="O101" s="47" t="s">
        <v>376</v>
      </c>
      <c r="P101" s="47" t="s">
        <v>377</v>
      </c>
      <c r="Q101" s="47" t="s">
        <v>378</v>
      </c>
      <c r="R101" s="47" t="s">
        <v>379</v>
      </c>
      <c r="S101" s="47" t="s">
        <v>380</v>
      </c>
      <c r="T101" s="47" t="s">
        <v>381</v>
      </c>
      <c r="U101" s="47" t="s">
        <v>382</v>
      </c>
      <c r="V101" s="47" t="s">
        <v>383</v>
      </c>
      <c r="W101" s="47" t="s">
        <v>384</v>
      </c>
      <c r="X101" s="47" t="s">
        <v>385</v>
      </c>
      <c r="Y101" s="47" t="s">
        <v>386</v>
      </c>
      <c r="Z101" s="47" t="s">
        <v>387</v>
      </c>
      <c r="AA101" s="47" t="s">
        <v>388</v>
      </c>
      <c r="AB101" s="47" t="s">
        <v>389</v>
      </c>
      <c r="AC101" s="47" t="s">
        <v>390</v>
      </c>
    </row>
    <row r="102" spans="1:29">
      <c r="A102" s="109" t="s">
        <v>139</v>
      </c>
      <c r="B102" s="266" t="s">
        <v>399</v>
      </c>
      <c r="C102" s="30"/>
      <c r="D102" s="229" t="s">
        <v>319</v>
      </c>
      <c r="E102" s="265">
        <v>0</v>
      </c>
      <c r="F102" s="265">
        <v>0</v>
      </c>
      <c r="G102" s="265">
        <v>0</v>
      </c>
      <c r="H102" s="265">
        <v>0</v>
      </c>
      <c r="I102" s="265">
        <v>40</v>
      </c>
      <c r="J102" s="265">
        <v>40</v>
      </c>
      <c r="K102" s="265">
        <v>40</v>
      </c>
      <c r="L102" s="265">
        <v>40</v>
      </c>
      <c r="M102" s="265">
        <v>40</v>
      </c>
      <c r="N102" s="265">
        <v>40</v>
      </c>
      <c r="O102" s="265">
        <v>40</v>
      </c>
      <c r="P102" s="265">
        <v>40</v>
      </c>
      <c r="Q102" s="265">
        <v>40</v>
      </c>
      <c r="R102" s="265">
        <v>40</v>
      </c>
      <c r="S102" s="265">
        <v>40</v>
      </c>
      <c r="T102" s="265">
        <v>40</v>
      </c>
      <c r="U102" s="265">
        <v>40</v>
      </c>
      <c r="V102" s="265">
        <v>40</v>
      </c>
      <c r="W102" s="265">
        <v>40</v>
      </c>
      <c r="X102" s="265">
        <v>40</v>
      </c>
      <c r="Y102" s="265">
        <v>40</v>
      </c>
      <c r="Z102" s="265">
        <v>40</v>
      </c>
      <c r="AA102" s="265">
        <v>40</v>
      </c>
      <c r="AB102" s="265">
        <v>40</v>
      </c>
      <c r="AC102" s="265">
        <v>40</v>
      </c>
    </row>
    <row r="103" spans="1:29">
      <c r="A103" s="109" t="s">
        <v>140</v>
      </c>
      <c r="B103" s="266" t="s">
        <v>400</v>
      </c>
      <c r="C103" s="30"/>
      <c r="D103" s="229" t="s">
        <v>321</v>
      </c>
      <c r="E103" s="265">
        <v>0</v>
      </c>
      <c r="F103" s="265">
        <v>0</v>
      </c>
      <c r="G103" s="265">
        <v>0</v>
      </c>
      <c r="H103" s="265">
        <v>0</v>
      </c>
      <c r="I103" s="265">
        <v>20</v>
      </c>
      <c r="J103" s="265">
        <v>20</v>
      </c>
      <c r="K103" s="265">
        <v>20</v>
      </c>
      <c r="L103" s="265">
        <v>45</v>
      </c>
      <c r="M103" s="265">
        <v>45</v>
      </c>
      <c r="N103" s="265">
        <v>45</v>
      </c>
      <c r="O103" s="265">
        <v>45</v>
      </c>
      <c r="P103" s="265">
        <v>45</v>
      </c>
      <c r="Q103" s="265">
        <v>45</v>
      </c>
      <c r="R103" s="265">
        <v>45</v>
      </c>
      <c r="S103" s="265">
        <v>45</v>
      </c>
      <c r="T103" s="265">
        <v>45</v>
      </c>
      <c r="U103" s="265">
        <v>45</v>
      </c>
      <c r="V103" s="265">
        <v>45</v>
      </c>
      <c r="W103" s="265">
        <v>45</v>
      </c>
      <c r="X103" s="265">
        <v>45</v>
      </c>
      <c r="Y103" s="265">
        <v>45</v>
      </c>
      <c r="Z103" s="265">
        <v>45</v>
      </c>
      <c r="AA103" s="265">
        <v>45</v>
      </c>
      <c r="AB103" s="265">
        <v>45</v>
      </c>
      <c r="AC103" s="265">
        <v>45</v>
      </c>
    </row>
    <row r="104" spans="1:29">
      <c r="A104" s="109" t="s">
        <v>141</v>
      </c>
      <c r="B104" s="266" t="s">
        <v>430</v>
      </c>
      <c r="C104" s="30"/>
      <c r="D104" s="229" t="s">
        <v>319</v>
      </c>
      <c r="E104" s="265">
        <v>0</v>
      </c>
      <c r="F104" s="265">
        <v>0</v>
      </c>
      <c r="G104" s="265">
        <v>0</v>
      </c>
      <c r="H104" s="265">
        <v>0</v>
      </c>
      <c r="I104" s="265">
        <v>0</v>
      </c>
      <c r="J104" s="265">
        <v>0</v>
      </c>
      <c r="K104" s="265">
        <v>0</v>
      </c>
      <c r="L104" s="265">
        <v>0</v>
      </c>
      <c r="M104" s="265">
        <v>0</v>
      </c>
      <c r="N104" s="265">
        <v>0</v>
      </c>
      <c r="O104" s="265">
        <v>17.547869349999999</v>
      </c>
      <c r="P104" s="265">
        <v>17.547869349999999</v>
      </c>
      <c r="Q104" s="265">
        <v>17.547869349999999</v>
      </c>
      <c r="R104" s="265">
        <v>17.547869349999999</v>
      </c>
      <c r="S104" s="265">
        <v>17.547869349999999</v>
      </c>
      <c r="T104" s="265">
        <v>17.547869349999999</v>
      </c>
      <c r="U104" s="265">
        <v>17.547869349999999</v>
      </c>
      <c r="V104" s="265">
        <v>17.547869349999999</v>
      </c>
      <c r="W104" s="265">
        <v>17.547869349999999</v>
      </c>
      <c r="X104" s="265">
        <v>17.547869349999999</v>
      </c>
      <c r="Y104" s="265">
        <v>17.547869349999999</v>
      </c>
      <c r="Z104" s="265">
        <v>17.547869349999999</v>
      </c>
      <c r="AA104" s="265">
        <v>17.547869349999999</v>
      </c>
      <c r="AB104" s="265">
        <v>17.547869349999999</v>
      </c>
      <c r="AC104" s="265">
        <v>17.547869349999999</v>
      </c>
    </row>
    <row r="105" spans="1:29">
      <c r="A105" s="109" t="s">
        <v>142</v>
      </c>
      <c r="B105" s="266" t="s">
        <v>403</v>
      </c>
      <c r="C105" s="30"/>
      <c r="D105" s="229" t="s">
        <v>319</v>
      </c>
      <c r="E105" s="265">
        <v>0</v>
      </c>
      <c r="F105" s="265">
        <v>0</v>
      </c>
      <c r="G105" s="265">
        <v>0</v>
      </c>
      <c r="H105" s="265">
        <v>0</v>
      </c>
      <c r="I105" s="265">
        <v>0</v>
      </c>
      <c r="J105" s="265">
        <v>52.722003190000002</v>
      </c>
      <c r="K105" s="265">
        <v>59.268402219999999</v>
      </c>
      <c r="L105" s="265">
        <v>59.268402219999999</v>
      </c>
      <c r="M105" s="265">
        <v>59.268402219999999</v>
      </c>
      <c r="N105" s="265">
        <v>84.464380340000005</v>
      </c>
      <c r="O105" s="265">
        <v>110.38245034000001</v>
      </c>
      <c r="P105" s="265">
        <v>110.38245034000001</v>
      </c>
      <c r="Q105" s="265">
        <v>110.38245034000001</v>
      </c>
      <c r="R105" s="265">
        <v>110.38245034000001</v>
      </c>
      <c r="S105" s="265">
        <v>110.38245034000001</v>
      </c>
      <c r="T105" s="265">
        <v>110.38245034000001</v>
      </c>
      <c r="U105" s="265">
        <v>110.38245034000001</v>
      </c>
      <c r="V105" s="265">
        <v>110.38245034000001</v>
      </c>
      <c r="W105" s="265">
        <v>110.38245034000001</v>
      </c>
      <c r="X105" s="265">
        <v>110.38245034000001</v>
      </c>
      <c r="Y105" s="265">
        <v>110.38245034000001</v>
      </c>
      <c r="Z105" s="265">
        <v>110.38245034000001</v>
      </c>
      <c r="AA105" s="265">
        <v>110.38245034000001</v>
      </c>
      <c r="AB105" s="265">
        <v>110.38245034000001</v>
      </c>
      <c r="AC105" s="265">
        <v>110.38245034000001</v>
      </c>
    </row>
    <row r="106" spans="1:29">
      <c r="A106" s="109" t="s">
        <v>143</v>
      </c>
      <c r="B106" s="266" t="s">
        <v>431</v>
      </c>
      <c r="C106" s="30"/>
      <c r="D106" s="229" t="s">
        <v>319</v>
      </c>
      <c r="E106" s="265">
        <v>0</v>
      </c>
      <c r="F106" s="265">
        <v>0</v>
      </c>
      <c r="G106" s="265">
        <v>0</v>
      </c>
      <c r="H106" s="265">
        <v>0</v>
      </c>
      <c r="I106" s="265">
        <v>0</v>
      </c>
      <c r="J106" s="265">
        <v>49.568418020000003</v>
      </c>
      <c r="K106" s="265">
        <v>49.568418020000003</v>
      </c>
      <c r="L106" s="265">
        <v>49.568418020000003</v>
      </c>
      <c r="M106" s="265">
        <v>49.568418020000003</v>
      </c>
      <c r="N106" s="265">
        <v>49.568418020000003</v>
      </c>
      <c r="O106" s="265">
        <v>50.79979161</v>
      </c>
      <c r="P106" s="265">
        <v>50.79979161</v>
      </c>
      <c r="Q106" s="265">
        <v>50.79979161</v>
      </c>
      <c r="R106" s="265">
        <v>50.79979161</v>
      </c>
      <c r="S106" s="265">
        <v>50.79979161</v>
      </c>
      <c r="T106" s="265">
        <v>50.79979161</v>
      </c>
      <c r="U106" s="265">
        <v>50.79979161</v>
      </c>
      <c r="V106" s="265">
        <v>50.79979161</v>
      </c>
      <c r="W106" s="265">
        <v>50.79979161</v>
      </c>
      <c r="X106" s="265">
        <v>50.79979161</v>
      </c>
      <c r="Y106" s="265">
        <v>50.79979161</v>
      </c>
      <c r="Z106" s="265">
        <v>50.79979161</v>
      </c>
      <c r="AA106" s="265">
        <v>50.79979161</v>
      </c>
      <c r="AB106" s="265">
        <v>50.79979161</v>
      </c>
      <c r="AC106" s="265">
        <v>50.79979161</v>
      </c>
    </row>
    <row r="107" spans="1:29">
      <c r="A107" s="109" t="s">
        <v>194</v>
      </c>
      <c r="B107" s="266" t="s">
        <v>432</v>
      </c>
      <c r="C107" s="30"/>
      <c r="D107" s="229" t="s">
        <v>322</v>
      </c>
      <c r="E107" s="265">
        <v>0</v>
      </c>
      <c r="F107" s="265">
        <v>0</v>
      </c>
      <c r="G107" s="265">
        <v>0</v>
      </c>
      <c r="H107" s="265">
        <v>0</v>
      </c>
      <c r="I107" s="265">
        <v>0</v>
      </c>
      <c r="J107" s="265">
        <v>0</v>
      </c>
      <c r="K107" s="265">
        <v>0</v>
      </c>
      <c r="L107" s="265">
        <v>0</v>
      </c>
      <c r="M107" s="265">
        <v>0</v>
      </c>
      <c r="N107" s="265">
        <v>0</v>
      </c>
      <c r="O107" s="265">
        <v>0</v>
      </c>
      <c r="P107" s="265">
        <v>0</v>
      </c>
      <c r="Q107" s="265">
        <v>25</v>
      </c>
      <c r="R107" s="265">
        <v>25</v>
      </c>
      <c r="S107" s="265">
        <v>25</v>
      </c>
      <c r="T107" s="265">
        <v>25</v>
      </c>
      <c r="U107" s="265">
        <v>25</v>
      </c>
      <c r="V107" s="265">
        <v>25</v>
      </c>
      <c r="W107" s="265">
        <v>25</v>
      </c>
      <c r="X107" s="265">
        <v>25</v>
      </c>
      <c r="Y107" s="265">
        <v>25</v>
      </c>
      <c r="Z107" s="265">
        <v>25</v>
      </c>
      <c r="AA107" s="265">
        <v>25</v>
      </c>
      <c r="AB107" s="265">
        <v>25</v>
      </c>
      <c r="AC107" s="265">
        <v>25</v>
      </c>
    </row>
    <row r="108" spans="1:29">
      <c r="A108" s="109" t="s">
        <v>195</v>
      </c>
      <c r="B108" s="266" t="s">
        <v>433</v>
      </c>
      <c r="C108" s="30"/>
      <c r="D108" s="229" t="s">
        <v>319</v>
      </c>
      <c r="E108" s="265">
        <v>0</v>
      </c>
      <c r="F108" s="265">
        <v>0</v>
      </c>
      <c r="G108" s="265">
        <v>0</v>
      </c>
      <c r="H108" s="265">
        <v>0</v>
      </c>
      <c r="I108" s="265">
        <v>0</v>
      </c>
      <c r="J108" s="265">
        <v>0</v>
      </c>
      <c r="K108" s="265">
        <v>0</v>
      </c>
      <c r="L108" s="265">
        <v>0</v>
      </c>
      <c r="M108" s="265">
        <v>0</v>
      </c>
      <c r="N108" s="265">
        <v>0</v>
      </c>
      <c r="O108" s="265">
        <v>0</v>
      </c>
      <c r="P108" s="265">
        <v>0</v>
      </c>
      <c r="Q108" s="265">
        <v>50</v>
      </c>
      <c r="R108" s="265">
        <v>50</v>
      </c>
      <c r="S108" s="265">
        <v>50</v>
      </c>
      <c r="T108" s="265">
        <v>50</v>
      </c>
      <c r="U108" s="265">
        <v>50</v>
      </c>
      <c r="V108" s="265">
        <v>50</v>
      </c>
      <c r="W108" s="265">
        <v>50</v>
      </c>
      <c r="X108" s="265">
        <v>50</v>
      </c>
      <c r="Y108" s="265">
        <v>50</v>
      </c>
      <c r="Z108" s="265">
        <v>50</v>
      </c>
      <c r="AA108" s="265">
        <v>50</v>
      </c>
      <c r="AB108" s="265">
        <v>50</v>
      </c>
      <c r="AC108" s="265">
        <v>50</v>
      </c>
    </row>
    <row r="109" spans="1:29">
      <c r="A109" s="109" t="s">
        <v>196</v>
      </c>
      <c r="B109" s="266" t="s">
        <v>434</v>
      </c>
      <c r="C109" s="30"/>
      <c r="D109" s="229" t="s">
        <v>321</v>
      </c>
      <c r="E109" s="265">
        <v>0</v>
      </c>
      <c r="F109" s="265">
        <v>0</v>
      </c>
      <c r="G109" s="265">
        <v>0</v>
      </c>
      <c r="H109" s="265">
        <v>0</v>
      </c>
      <c r="I109" s="265">
        <v>0</v>
      </c>
      <c r="J109" s="265">
        <v>0</v>
      </c>
      <c r="K109" s="265">
        <v>0</v>
      </c>
      <c r="L109" s="265">
        <v>0</v>
      </c>
      <c r="M109" s="265">
        <v>0</v>
      </c>
      <c r="N109" s="265">
        <v>0</v>
      </c>
      <c r="O109" s="265">
        <v>0</v>
      </c>
      <c r="P109" s="265">
        <v>0</v>
      </c>
      <c r="Q109" s="265">
        <v>50</v>
      </c>
      <c r="R109" s="265">
        <v>50</v>
      </c>
      <c r="S109" s="265">
        <v>50</v>
      </c>
      <c r="T109" s="265">
        <v>50</v>
      </c>
      <c r="U109" s="265">
        <v>50</v>
      </c>
      <c r="V109" s="265">
        <v>50</v>
      </c>
      <c r="W109" s="265">
        <v>50</v>
      </c>
      <c r="X109" s="265">
        <v>50</v>
      </c>
      <c r="Y109" s="265">
        <v>50</v>
      </c>
      <c r="Z109" s="265">
        <v>50</v>
      </c>
      <c r="AA109" s="265">
        <v>50</v>
      </c>
      <c r="AB109" s="265">
        <v>50</v>
      </c>
      <c r="AC109" s="265">
        <v>50</v>
      </c>
    </row>
    <row r="110" spans="1:29">
      <c r="A110" s="109" t="s">
        <v>197</v>
      </c>
      <c r="B110" s="266"/>
      <c r="C110" s="30"/>
      <c r="D110" s="229"/>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row>
    <row r="111" spans="1:29">
      <c r="A111" s="109" t="s">
        <v>198</v>
      </c>
      <c r="B111" s="266"/>
      <c r="C111" s="30"/>
      <c r="D111" s="229"/>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row>
    <row r="112" spans="1:29">
      <c r="A112" s="109" t="s">
        <v>199</v>
      </c>
      <c r="B112" s="266"/>
      <c r="C112" s="30"/>
      <c r="D112" s="229"/>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row>
    <row r="113" spans="1:29">
      <c r="A113" s="109" t="s">
        <v>200</v>
      </c>
      <c r="B113" s="266"/>
      <c r="C113" s="30"/>
      <c r="D113" s="229"/>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row>
    <row r="114" spans="1:29">
      <c r="A114" s="109" t="s">
        <v>201</v>
      </c>
      <c r="B114" s="266"/>
      <c r="C114" s="30"/>
      <c r="D114" s="229"/>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row>
    <row r="115" spans="1:29">
      <c r="A115" s="207" t="s">
        <v>202</v>
      </c>
      <c r="B115" s="266"/>
      <c r="C115" s="30"/>
      <c r="D115" s="229"/>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row>
    <row r="116" spans="1:29">
      <c r="A116" s="109">
        <v>15</v>
      </c>
      <c r="B116" s="34" t="s">
        <v>87</v>
      </c>
      <c r="C116" s="33"/>
      <c r="D116" s="239"/>
      <c r="E116" s="52">
        <f>SUM(E102:E115)</f>
        <v>0</v>
      </c>
      <c r="F116" s="52">
        <f t="shared" ref="F116:AC116" si="8">SUM(F102:F115)</f>
        <v>0</v>
      </c>
      <c r="G116" s="52">
        <f t="shared" si="8"/>
        <v>0</v>
      </c>
      <c r="H116" s="52">
        <f t="shared" si="8"/>
        <v>0</v>
      </c>
      <c r="I116" s="52">
        <f t="shared" si="8"/>
        <v>60</v>
      </c>
      <c r="J116" s="52">
        <f t="shared" si="8"/>
        <v>162.29042121000001</v>
      </c>
      <c r="K116" s="52">
        <f t="shared" si="8"/>
        <v>168.83682024000001</v>
      </c>
      <c r="L116" s="52">
        <f t="shared" si="8"/>
        <v>193.83682023999998</v>
      </c>
      <c r="M116" s="52">
        <f t="shared" si="8"/>
        <v>193.83682023999998</v>
      </c>
      <c r="N116" s="52">
        <f t="shared" si="8"/>
        <v>219.03279835999999</v>
      </c>
      <c r="O116" s="52">
        <f t="shared" si="8"/>
        <v>263.73011129999998</v>
      </c>
      <c r="P116" s="52">
        <f t="shared" si="8"/>
        <v>263.73011129999998</v>
      </c>
      <c r="Q116" s="52">
        <f t="shared" si="8"/>
        <v>388.73011129999998</v>
      </c>
      <c r="R116" s="52">
        <f t="shared" si="8"/>
        <v>388.73011129999998</v>
      </c>
      <c r="S116" s="52">
        <f t="shared" si="8"/>
        <v>388.73011129999998</v>
      </c>
      <c r="T116" s="52">
        <f t="shared" si="8"/>
        <v>388.73011129999998</v>
      </c>
      <c r="U116" s="52">
        <f t="shared" si="8"/>
        <v>388.73011129999998</v>
      </c>
      <c r="V116" s="52">
        <f t="shared" si="8"/>
        <v>388.73011129999998</v>
      </c>
      <c r="W116" s="52">
        <f t="shared" si="8"/>
        <v>388.73011129999998</v>
      </c>
      <c r="X116" s="52">
        <f t="shared" si="8"/>
        <v>388.73011129999998</v>
      </c>
      <c r="Y116" s="52">
        <f t="shared" si="8"/>
        <v>388.73011129999998</v>
      </c>
      <c r="Z116" s="52">
        <f t="shared" si="8"/>
        <v>388.73011129999998</v>
      </c>
      <c r="AA116" s="52">
        <f t="shared" si="8"/>
        <v>388.73011129999998</v>
      </c>
      <c r="AB116" s="52">
        <f t="shared" si="8"/>
        <v>388.73011129999998</v>
      </c>
      <c r="AC116" s="52">
        <f t="shared" si="8"/>
        <v>388.73011129999998</v>
      </c>
    </row>
    <row r="117" spans="1:29">
      <c r="A117" s="109"/>
      <c r="B117" s="131"/>
      <c r="C117" s="129"/>
      <c r="D117" s="130"/>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ht="15" customHeight="1">
      <c r="A118" s="109">
        <v>16</v>
      </c>
      <c r="B118" s="35" t="s">
        <v>153</v>
      </c>
      <c r="C118" s="36"/>
      <c r="D118" s="62"/>
      <c r="E118" s="63">
        <f t="shared" ref="E118:AC118" si="9">E116+E98</f>
        <v>0</v>
      </c>
      <c r="F118" s="63">
        <f t="shared" si="9"/>
        <v>0</v>
      </c>
      <c r="G118" s="63">
        <f t="shared" si="9"/>
        <v>0</v>
      </c>
      <c r="H118" s="63">
        <f t="shared" si="9"/>
        <v>0</v>
      </c>
      <c r="I118" s="63">
        <f t="shared" si="9"/>
        <v>60</v>
      </c>
      <c r="J118" s="63">
        <f t="shared" si="9"/>
        <v>162.29042121000001</v>
      </c>
      <c r="K118" s="63">
        <f t="shared" si="9"/>
        <v>168.83682024000001</v>
      </c>
      <c r="L118" s="63">
        <f t="shared" si="9"/>
        <v>193.83682023999998</v>
      </c>
      <c r="M118" s="63">
        <f t="shared" si="9"/>
        <v>193.83682023999998</v>
      </c>
      <c r="N118" s="63">
        <f t="shared" si="9"/>
        <v>219.03279835999999</v>
      </c>
      <c r="O118" s="63">
        <f t="shared" si="9"/>
        <v>263.73011129999998</v>
      </c>
      <c r="P118" s="63">
        <f t="shared" si="9"/>
        <v>263.73011129999998</v>
      </c>
      <c r="Q118" s="63">
        <f t="shared" si="9"/>
        <v>388.73011129999998</v>
      </c>
      <c r="R118" s="63">
        <f t="shared" si="9"/>
        <v>388.73011129999998</v>
      </c>
      <c r="S118" s="63">
        <f t="shared" si="9"/>
        <v>388.73011129999998</v>
      </c>
      <c r="T118" s="63">
        <f t="shared" si="9"/>
        <v>388.73011129999998</v>
      </c>
      <c r="U118" s="63">
        <f t="shared" si="9"/>
        <v>388.73011129999998</v>
      </c>
      <c r="V118" s="63">
        <f t="shared" si="9"/>
        <v>388.73011129999998</v>
      </c>
      <c r="W118" s="63">
        <f t="shared" si="9"/>
        <v>388.73011129999998</v>
      </c>
      <c r="X118" s="63">
        <f t="shared" si="9"/>
        <v>388.73011129999998</v>
      </c>
      <c r="Y118" s="63">
        <f t="shared" si="9"/>
        <v>388.73011129999998</v>
      </c>
      <c r="Z118" s="63">
        <f t="shared" si="9"/>
        <v>388.73011129999998</v>
      </c>
      <c r="AA118" s="63">
        <f t="shared" si="9"/>
        <v>388.73011129999998</v>
      </c>
      <c r="AB118" s="63">
        <f t="shared" si="9"/>
        <v>388.73011129999998</v>
      </c>
      <c r="AC118" s="63">
        <f t="shared" si="9"/>
        <v>388.73011129999998</v>
      </c>
    </row>
    <row r="119" spans="1:29">
      <c r="A119" s="109"/>
      <c r="B119" s="21"/>
      <c r="D119" s="16"/>
      <c r="E119" s="16"/>
      <c r="F119" s="16"/>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1:29" ht="18.75">
      <c r="A120" s="109"/>
      <c r="B120" s="211" t="s">
        <v>37</v>
      </c>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1:29">
      <c r="A121" s="109"/>
      <c r="B121" s="1"/>
      <c r="D121" s="16"/>
      <c r="E121" s="47" t="s">
        <v>17</v>
      </c>
      <c r="F121" s="47" t="s">
        <v>18</v>
      </c>
      <c r="G121" s="47" t="s">
        <v>21</v>
      </c>
      <c r="H121" s="47" t="s">
        <v>22</v>
      </c>
      <c r="I121" s="47" t="s">
        <v>24</v>
      </c>
      <c r="J121" s="47" t="s">
        <v>25</v>
      </c>
      <c r="K121" s="47" t="s">
        <v>26</v>
      </c>
      <c r="L121" s="47" t="s">
        <v>27</v>
      </c>
      <c r="M121" s="47" t="s">
        <v>374</v>
      </c>
      <c r="N121" s="47" t="s">
        <v>375</v>
      </c>
      <c r="O121" s="47" t="s">
        <v>376</v>
      </c>
      <c r="P121" s="47" t="s">
        <v>377</v>
      </c>
      <c r="Q121" s="47" t="s">
        <v>378</v>
      </c>
      <c r="R121" s="47" t="s">
        <v>379</v>
      </c>
      <c r="S121" s="47" t="s">
        <v>380</v>
      </c>
      <c r="T121" s="47" t="s">
        <v>381</v>
      </c>
      <c r="U121" s="47" t="s">
        <v>382</v>
      </c>
      <c r="V121" s="47" t="s">
        <v>383</v>
      </c>
      <c r="W121" s="47" t="s">
        <v>384</v>
      </c>
      <c r="X121" s="47" t="s">
        <v>385</v>
      </c>
      <c r="Y121" s="47" t="s">
        <v>386</v>
      </c>
      <c r="Z121" s="47" t="s">
        <v>387</v>
      </c>
      <c r="AA121" s="47" t="s">
        <v>388</v>
      </c>
      <c r="AB121" s="47" t="s">
        <v>389</v>
      </c>
      <c r="AC121" s="47" t="s">
        <v>390</v>
      </c>
    </row>
    <row r="122" spans="1:29">
      <c r="A122" s="109">
        <v>17</v>
      </c>
      <c r="B122" s="34" t="s">
        <v>159</v>
      </c>
      <c r="C122" s="30"/>
      <c r="D122" s="69"/>
      <c r="E122" s="63">
        <f>E21</f>
        <v>277.26616359187534</v>
      </c>
      <c r="F122" s="63">
        <f t="shared" ref="F122:R122" si="10">F21</f>
        <v>279.30312367547759</v>
      </c>
      <c r="G122" s="63">
        <f t="shared" si="10"/>
        <v>289.56465860533024</v>
      </c>
      <c r="H122" s="63">
        <f t="shared" si="10"/>
        <v>298.61592392908466</v>
      </c>
      <c r="I122" s="63">
        <f t="shared" si="10"/>
        <v>306.73834307680966</v>
      </c>
      <c r="J122" s="63">
        <f t="shared" si="10"/>
        <v>313.10377658771347</v>
      </c>
      <c r="K122" s="63">
        <f t="shared" si="10"/>
        <v>318.39978261760746</v>
      </c>
      <c r="L122" s="63">
        <f t="shared" si="10"/>
        <v>322.99082886345394</v>
      </c>
      <c r="M122" s="63">
        <f t="shared" si="10"/>
        <v>330.72256772309407</v>
      </c>
      <c r="N122" s="63">
        <f t="shared" si="10"/>
        <v>329.25662813371162</v>
      </c>
      <c r="O122" s="63">
        <f t="shared" si="10"/>
        <v>325.35779541682206</v>
      </c>
      <c r="P122" s="63">
        <f t="shared" si="10"/>
        <v>329.8407892629275</v>
      </c>
      <c r="Q122" s="63">
        <f t="shared" si="10"/>
        <v>330.80024463888589</v>
      </c>
      <c r="R122" s="63">
        <f t="shared" si="10"/>
        <v>333.22844019569698</v>
      </c>
      <c r="S122" s="63">
        <f t="shared" ref="S122:AC122" si="11">S21</f>
        <v>332.24101835247762</v>
      </c>
      <c r="T122" s="63">
        <f t="shared" si="11"/>
        <v>328.95110185987636</v>
      </c>
      <c r="U122" s="63">
        <f t="shared" si="11"/>
        <v>329.09077787521016</v>
      </c>
      <c r="V122" s="63">
        <f t="shared" si="11"/>
        <v>333.71651814335144</v>
      </c>
      <c r="W122" s="63">
        <f t="shared" si="11"/>
        <v>336.95309579177547</v>
      </c>
      <c r="X122" s="63">
        <f t="shared" si="11"/>
        <v>342.32539430806372</v>
      </c>
      <c r="Y122" s="63">
        <f t="shared" si="11"/>
        <v>344.77111790404905</v>
      </c>
      <c r="Z122" s="63">
        <f t="shared" si="11"/>
        <v>344.13469297094332</v>
      </c>
      <c r="AA122" s="63">
        <f t="shared" si="11"/>
        <v>353.96648261441891</v>
      </c>
      <c r="AB122" s="63">
        <f t="shared" si="11"/>
        <v>355.36446801061163</v>
      </c>
      <c r="AC122" s="63">
        <f t="shared" si="11"/>
        <v>356.78690592895879</v>
      </c>
    </row>
    <row r="123" spans="1:29" ht="31.5">
      <c r="A123" s="109">
        <v>18</v>
      </c>
      <c r="B123" s="34" t="s">
        <v>155</v>
      </c>
      <c r="C123" s="30"/>
      <c r="D123" s="69"/>
      <c r="E123" s="63">
        <f>E79</f>
        <v>294.745</v>
      </c>
      <c r="F123" s="63">
        <f t="shared" ref="F123:Q123" si="12">F79</f>
        <v>294.745</v>
      </c>
      <c r="G123" s="63">
        <f t="shared" si="12"/>
        <v>248.745</v>
      </c>
      <c r="H123" s="63">
        <f t="shared" si="12"/>
        <v>238.745</v>
      </c>
      <c r="I123" s="63">
        <f t="shared" si="12"/>
        <v>241.245</v>
      </c>
      <c r="J123" s="63">
        <f t="shared" si="12"/>
        <v>241.245</v>
      </c>
      <c r="K123" s="63">
        <f t="shared" si="12"/>
        <v>231.245</v>
      </c>
      <c r="L123" s="63">
        <f t="shared" si="12"/>
        <v>231.245</v>
      </c>
      <c r="M123" s="63">
        <f t="shared" si="12"/>
        <v>231.245</v>
      </c>
      <c r="N123" s="63">
        <f t="shared" si="12"/>
        <v>231.245</v>
      </c>
      <c r="O123" s="63">
        <f t="shared" si="12"/>
        <v>187.4</v>
      </c>
      <c r="P123" s="63">
        <f t="shared" si="12"/>
        <v>187.4</v>
      </c>
      <c r="Q123" s="63">
        <f t="shared" si="12"/>
        <v>187.4</v>
      </c>
      <c r="R123" s="63">
        <f>R79</f>
        <v>187.4</v>
      </c>
      <c r="S123" s="63">
        <f t="shared" ref="S123:AC123" si="13">S79</f>
        <v>187.4</v>
      </c>
      <c r="T123" s="63">
        <f t="shared" si="13"/>
        <v>187.4</v>
      </c>
      <c r="U123" s="63">
        <f t="shared" si="13"/>
        <v>187.4</v>
      </c>
      <c r="V123" s="63">
        <f t="shared" si="13"/>
        <v>184.4</v>
      </c>
      <c r="W123" s="63">
        <f t="shared" si="13"/>
        <v>184.4</v>
      </c>
      <c r="X123" s="63">
        <f t="shared" si="13"/>
        <v>184.4</v>
      </c>
      <c r="Y123" s="63">
        <f t="shared" si="13"/>
        <v>184.4</v>
      </c>
      <c r="Z123" s="63">
        <f t="shared" si="13"/>
        <v>184.4</v>
      </c>
      <c r="AA123" s="63">
        <f t="shared" si="13"/>
        <v>184.4</v>
      </c>
      <c r="AB123" s="63">
        <f t="shared" si="13"/>
        <v>184.4</v>
      </c>
      <c r="AC123" s="63">
        <f t="shared" si="13"/>
        <v>184.4</v>
      </c>
    </row>
    <row r="124" spans="1:29">
      <c r="A124" s="109">
        <v>19</v>
      </c>
      <c r="B124" s="38" t="s">
        <v>250</v>
      </c>
      <c r="C124" s="30"/>
      <c r="D124" s="69"/>
      <c r="E124" s="63">
        <f>E123-E122</f>
        <v>17.478836408124664</v>
      </c>
      <c r="F124" s="63">
        <f>F123-F122</f>
        <v>15.441876324522411</v>
      </c>
      <c r="G124" s="63">
        <f t="shared" ref="G124:R124" si="14">G123-G122</f>
        <v>-40.819658605330233</v>
      </c>
      <c r="H124" s="63">
        <f t="shared" si="14"/>
        <v>-59.870923929084654</v>
      </c>
      <c r="I124" s="63">
        <f t="shared" si="14"/>
        <v>-65.493343076809651</v>
      </c>
      <c r="J124" s="63">
        <f t="shared" si="14"/>
        <v>-71.858776587713464</v>
      </c>
      <c r="K124" s="63">
        <f t="shared" si="14"/>
        <v>-87.154782617607452</v>
      </c>
      <c r="L124" s="63">
        <f t="shared" si="14"/>
        <v>-91.745828863453937</v>
      </c>
      <c r="M124" s="63">
        <f t="shared" si="14"/>
        <v>-99.477567723094069</v>
      </c>
      <c r="N124" s="63">
        <f t="shared" si="14"/>
        <v>-98.011628133711611</v>
      </c>
      <c r="O124" s="63">
        <f t="shared" si="14"/>
        <v>-137.95779541682205</v>
      </c>
      <c r="P124" s="63">
        <f t="shared" si="14"/>
        <v>-142.4407892629275</v>
      </c>
      <c r="Q124" s="63">
        <f t="shared" si="14"/>
        <v>-143.40024463888588</v>
      </c>
      <c r="R124" s="63">
        <f t="shared" si="14"/>
        <v>-145.82844019569697</v>
      </c>
      <c r="S124" s="63">
        <f t="shared" ref="S124:AC124" si="15">S123-S122</f>
        <v>-144.84101835247762</v>
      </c>
      <c r="T124" s="63">
        <f t="shared" si="15"/>
        <v>-141.55110185987635</v>
      </c>
      <c r="U124" s="63">
        <f t="shared" si="15"/>
        <v>-141.69077787521016</v>
      </c>
      <c r="V124" s="63">
        <f t="shared" si="15"/>
        <v>-149.31651814335143</v>
      </c>
      <c r="W124" s="63">
        <f t="shared" si="15"/>
        <v>-152.55309579177546</v>
      </c>
      <c r="X124" s="63">
        <f t="shared" si="15"/>
        <v>-157.92539430806372</v>
      </c>
      <c r="Y124" s="63">
        <f t="shared" si="15"/>
        <v>-160.37111790404904</v>
      </c>
      <c r="Z124" s="63">
        <f t="shared" si="15"/>
        <v>-159.73469297094331</v>
      </c>
      <c r="AA124" s="63">
        <f t="shared" si="15"/>
        <v>-169.5664826144189</v>
      </c>
      <c r="AB124" s="63">
        <f t="shared" si="15"/>
        <v>-170.96446801061163</v>
      </c>
      <c r="AC124" s="63">
        <f t="shared" si="15"/>
        <v>-172.38690592895878</v>
      </c>
    </row>
    <row r="125" spans="1:29" ht="31.5">
      <c r="A125" s="109">
        <v>20</v>
      </c>
      <c r="B125" s="34" t="s">
        <v>154</v>
      </c>
      <c r="C125" s="30"/>
      <c r="D125" s="69"/>
      <c r="E125" s="63">
        <f t="shared" ref="E125:R125" si="16">E118</f>
        <v>0</v>
      </c>
      <c r="F125" s="63">
        <f t="shared" si="16"/>
        <v>0</v>
      </c>
      <c r="G125" s="63">
        <f t="shared" si="16"/>
        <v>0</v>
      </c>
      <c r="H125" s="63">
        <f t="shared" si="16"/>
        <v>0</v>
      </c>
      <c r="I125" s="63">
        <f t="shared" si="16"/>
        <v>60</v>
      </c>
      <c r="J125" s="63">
        <f t="shared" si="16"/>
        <v>162.29042121000001</v>
      </c>
      <c r="K125" s="63">
        <f t="shared" si="16"/>
        <v>168.83682024000001</v>
      </c>
      <c r="L125" s="63">
        <f t="shared" si="16"/>
        <v>193.83682023999998</v>
      </c>
      <c r="M125" s="63">
        <f t="shared" si="16"/>
        <v>193.83682023999998</v>
      </c>
      <c r="N125" s="63">
        <f t="shared" si="16"/>
        <v>219.03279835999999</v>
      </c>
      <c r="O125" s="63">
        <f t="shared" si="16"/>
        <v>263.73011129999998</v>
      </c>
      <c r="P125" s="63">
        <f t="shared" si="16"/>
        <v>263.73011129999998</v>
      </c>
      <c r="Q125" s="63">
        <f t="shared" si="16"/>
        <v>388.73011129999998</v>
      </c>
      <c r="R125" s="63">
        <f t="shared" si="16"/>
        <v>388.73011129999998</v>
      </c>
      <c r="S125" s="63">
        <f t="shared" ref="S125:AC125" si="17">S118</f>
        <v>388.73011129999998</v>
      </c>
      <c r="T125" s="63">
        <f t="shared" si="17"/>
        <v>388.73011129999998</v>
      </c>
      <c r="U125" s="63">
        <f t="shared" si="17"/>
        <v>388.73011129999998</v>
      </c>
      <c r="V125" s="63">
        <f t="shared" si="17"/>
        <v>388.73011129999998</v>
      </c>
      <c r="W125" s="63">
        <f t="shared" si="17"/>
        <v>388.73011129999998</v>
      </c>
      <c r="X125" s="63">
        <f t="shared" si="17"/>
        <v>388.73011129999998</v>
      </c>
      <c r="Y125" s="63">
        <f t="shared" si="17"/>
        <v>388.73011129999998</v>
      </c>
      <c r="Z125" s="63">
        <f t="shared" si="17"/>
        <v>388.73011129999998</v>
      </c>
      <c r="AA125" s="63">
        <f t="shared" si="17"/>
        <v>388.73011129999998</v>
      </c>
      <c r="AB125" s="63">
        <f t="shared" si="17"/>
        <v>388.73011129999998</v>
      </c>
      <c r="AC125" s="63">
        <f t="shared" si="17"/>
        <v>388.73011129999998</v>
      </c>
    </row>
    <row r="126" spans="1:29" ht="35.25" customHeight="1">
      <c r="A126" s="109">
        <v>21</v>
      </c>
      <c r="B126" s="34" t="s">
        <v>269</v>
      </c>
      <c r="C126" s="30"/>
      <c r="D126" s="28"/>
      <c r="E126" s="63">
        <f>E125+E124</f>
        <v>17.478836408124664</v>
      </c>
      <c r="F126" s="63">
        <f>F125+F124</f>
        <v>15.441876324522411</v>
      </c>
      <c r="G126" s="63">
        <f t="shared" ref="G126:R126" si="18">G125+G124</f>
        <v>-40.819658605330233</v>
      </c>
      <c r="H126" s="63">
        <f t="shared" si="18"/>
        <v>-59.870923929084654</v>
      </c>
      <c r="I126" s="63">
        <f t="shared" si="18"/>
        <v>-5.4933430768096514</v>
      </c>
      <c r="J126" s="63">
        <f t="shared" si="18"/>
        <v>90.431644622286541</v>
      </c>
      <c r="K126" s="63">
        <f t="shared" si="18"/>
        <v>81.682037622392556</v>
      </c>
      <c r="L126" s="63">
        <f t="shared" si="18"/>
        <v>102.09099137654604</v>
      </c>
      <c r="M126" s="63">
        <f t="shared" si="18"/>
        <v>94.359252516905912</v>
      </c>
      <c r="N126" s="63">
        <f t="shared" si="18"/>
        <v>121.02117022628838</v>
      </c>
      <c r="O126" s="63">
        <f t="shared" si="18"/>
        <v>125.77231588317792</v>
      </c>
      <c r="P126" s="63">
        <f t="shared" si="18"/>
        <v>121.28932203707248</v>
      </c>
      <c r="Q126" s="63">
        <f t="shared" si="18"/>
        <v>245.3298666611141</v>
      </c>
      <c r="R126" s="63">
        <f t="shared" si="18"/>
        <v>242.90167110430301</v>
      </c>
      <c r="S126" s="63">
        <f t="shared" ref="S126:AC126" si="19">S125+S124</f>
        <v>243.88909294752236</v>
      </c>
      <c r="T126" s="63">
        <f t="shared" si="19"/>
        <v>247.17900944012362</v>
      </c>
      <c r="U126" s="63">
        <f t="shared" si="19"/>
        <v>247.03933342478982</v>
      </c>
      <c r="V126" s="63">
        <f t="shared" si="19"/>
        <v>239.41359315664855</v>
      </c>
      <c r="W126" s="63">
        <f t="shared" si="19"/>
        <v>236.17701550822451</v>
      </c>
      <c r="X126" s="63">
        <f t="shared" si="19"/>
        <v>230.80471699193626</v>
      </c>
      <c r="Y126" s="63">
        <f t="shared" si="19"/>
        <v>228.35899339595093</v>
      </c>
      <c r="Z126" s="63">
        <f t="shared" si="19"/>
        <v>228.99541832905666</v>
      </c>
      <c r="AA126" s="63">
        <f t="shared" si="19"/>
        <v>219.16362868558107</v>
      </c>
      <c r="AB126" s="63">
        <f t="shared" si="19"/>
        <v>217.76564328938835</v>
      </c>
      <c r="AC126" s="63">
        <f t="shared" si="19"/>
        <v>216.34320537104119</v>
      </c>
    </row>
    <row r="127" spans="1:29" ht="35.25" customHeight="1">
      <c r="A127" s="109"/>
      <c r="B127" s="21"/>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1:29">
      <c r="A128" s="109"/>
      <c r="B128" s="279" t="s">
        <v>373</v>
      </c>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30">
      <c r="A129" s="109"/>
      <c r="B129" s="279" t="s">
        <v>392</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1:29">
      <c r="A130" s="109"/>
      <c r="B130" s="279" t="s">
        <v>396</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1:29" ht="30">
      <c r="A131" s="109"/>
      <c r="B131" s="279" t="s">
        <v>395</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D49:D61 D73 D69:D71</xm:sqref>
        </x14:dataValidation>
        <x14:dataValidation type="list" allowBlank="1" showInputMessage="1" xr:uid="{00000000-0002-0000-0200-000001000000}">
          <x14:formula1>
            <xm:f>Lists!$E$2:$E$10</xm:f>
          </x14:formula1>
          <xm:sqref>D85:D97</xm:sqref>
        </x14:dataValidation>
        <x14:dataValidation type="list" allowBlank="1" showInputMessage="1" xr:uid="{00000000-0002-0000-0200-000002000000}">
          <x14:formula1>
            <xm:f>Lists!$F$2:$F$7</xm:f>
          </x14:formula1>
          <xm:sqref>D102:D115 D84</xm:sqref>
        </x14:dataValidation>
        <x14:dataValidation type="list" allowBlank="1" xr:uid="{00000000-0002-0000-0200-000003000000}">
          <x14:formula1>
            <xm:f>Lists!$A$2:$A$9</xm:f>
          </x14:formula1>
          <xm:sqref>D36:D42 D26:D32</xm:sqref>
        </x14:dataValidation>
        <x14:dataValidation type="list" allowBlank="1" showInputMessage="1" xr:uid="{00000000-0002-0000-0200-000004000000}">
          <x14:formula1>
            <xm:f>Lists!$D$2:$D$7</xm:f>
          </x14:formula1>
          <xm:sqref>D48:D50 D67:D68 D70:D75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9"/>
  <sheetViews>
    <sheetView topLeftCell="A120" zoomScale="90" zoomScaleNormal="90" workbookViewId="0">
      <selection activeCell="D87" sqref="D87"/>
    </sheetView>
  </sheetViews>
  <sheetFormatPr defaultColWidth="9" defaultRowHeight="15.75"/>
  <cols>
    <col min="1" max="1" width="9" style="113"/>
    <col min="2" max="2" width="68.625" style="7" customWidth="1"/>
    <col min="3" max="3" width="16.875" style="7" customWidth="1"/>
    <col min="4" max="4" width="15" style="7" customWidth="1"/>
    <col min="5" max="15" width="10.625" style="3" customWidth="1"/>
    <col min="16" max="29" width="10.625" style="1" customWidth="1"/>
    <col min="30" max="131" width="7.125" style="1" customWidth="1"/>
    <col min="132" max="16384" width="9" style="1"/>
  </cols>
  <sheetData>
    <row r="1" spans="1:29">
      <c r="B1" s="16" t="s">
        <v>19</v>
      </c>
      <c r="C1" s="16"/>
      <c r="O1" s="1"/>
    </row>
    <row r="2" spans="1:29">
      <c r="B2" s="16" t="s">
        <v>20</v>
      </c>
      <c r="C2" s="16"/>
      <c r="O2" s="1"/>
    </row>
    <row r="3" spans="1:29" s="2" customFormat="1">
      <c r="A3" s="113"/>
      <c r="B3" s="93" t="s">
        <v>246</v>
      </c>
      <c r="C3" s="17"/>
      <c r="D3" s="13"/>
    </row>
    <row r="4" spans="1:29" s="2" customFormat="1">
      <c r="A4" s="113"/>
      <c r="B4" s="20" t="s">
        <v>166</v>
      </c>
      <c r="C4" s="17"/>
      <c r="D4" s="12"/>
    </row>
    <row r="5" spans="1:29" s="2" customFormat="1">
      <c r="A5" s="113"/>
      <c r="B5" s="206" t="s">
        <v>170</v>
      </c>
      <c r="C5" s="17"/>
      <c r="D5" s="12"/>
    </row>
    <row r="6" spans="1:29" s="2" customFormat="1">
      <c r="A6" s="113"/>
      <c r="B6" s="12"/>
      <c r="D6" s="12"/>
    </row>
    <row r="7" spans="1:29" s="2" customFormat="1" ht="15.75" customHeight="1">
      <c r="A7" s="113"/>
      <c r="B7" s="112" t="s">
        <v>429</v>
      </c>
      <c r="C7" s="7"/>
      <c r="D7" s="7"/>
      <c r="E7" s="97" t="s">
        <v>75</v>
      </c>
      <c r="F7" s="8"/>
      <c r="G7" s="268"/>
      <c r="H7" s="269"/>
      <c r="I7" s="269"/>
      <c r="J7" s="269"/>
      <c r="K7" s="269"/>
      <c r="L7" s="269"/>
      <c r="M7" s="269"/>
      <c r="N7" s="269"/>
      <c r="O7" s="269"/>
      <c r="P7" s="269"/>
      <c r="Q7" s="269"/>
      <c r="R7" s="269"/>
    </row>
    <row r="8" spans="1:29" s="2" customFormat="1">
      <c r="A8" s="113"/>
      <c r="B8" s="16"/>
      <c r="C8" s="9"/>
      <c r="D8" s="16"/>
      <c r="E8" s="39"/>
      <c r="F8" s="39"/>
      <c r="G8" s="39"/>
      <c r="H8" s="39"/>
      <c r="I8" s="39"/>
      <c r="J8" s="40" t="s">
        <v>1</v>
      </c>
      <c r="K8" s="41"/>
      <c r="L8" s="41"/>
      <c r="M8" s="41"/>
      <c r="N8" s="41"/>
      <c r="O8" s="42"/>
      <c r="P8" s="43"/>
      <c r="Q8" s="43"/>
      <c r="R8" s="43"/>
    </row>
    <row r="9" spans="1:29" s="2" customFormat="1">
      <c r="A9" s="113"/>
      <c r="B9" s="9"/>
      <c r="C9" s="9"/>
      <c r="D9" s="16"/>
      <c r="E9" s="308"/>
      <c r="F9" s="309"/>
      <c r="G9" s="97"/>
      <c r="H9" s="45"/>
      <c r="I9" s="45"/>
      <c r="J9" s="46"/>
      <c r="K9" s="42"/>
      <c r="L9" s="42"/>
      <c r="M9" s="42"/>
      <c r="N9" s="42"/>
      <c r="O9" s="42"/>
      <c r="P9" s="43"/>
      <c r="Q9" s="43"/>
      <c r="R9" s="43"/>
    </row>
    <row r="10" spans="1:29" s="5" customFormat="1" ht="18.75">
      <c r="A10" s="114"/>
      <c r="B10" s="209" t="s">
        <v>39</v>
      </c>
      <c r="C10" s="18"/>
      <c r="D10" s="18"/>
      <c r="E10" s="47" t="s">
        <v>17</v>
      </c>
      <c r="F10" s="213" t="s">
        <v>18</v>
      </c>
      <c r="G10" s="259" t="s">
        <v>21</v>
      </c>
      <c r="H10" s="260" t="s">
        <v>22</v>
      </c>
      <c r="I10" s="260" t="s">
        <v>24</v>
      </c>
      <c r="J10" s="260" t="s">
        <v>25</v>
      </c>
      <c r="K10" s="260" t="s">
        <v>26</v>
      </c>
      <c r="L10" s="260" t="s">
        <v>27</v>
      </c>
      <c r="M10" s="260" t="s">
        <v>374</v>
      </c>
      <c r="N10" s="260" t="s">
        <v>375</v>
      </c>
      <c r="O10" s="260" t="s">
        <v>376</v>
      </c>
      <c r="P10" s="260" t="s">
        <v>377</v>
      </c>
      <c r="Q10" s="260" t="s">
        <v>378</v>
      </c>
      <c r="R10" s="260" t="s">
        <v>379</v>
      </c>
      <c r="S10" s="260" t="s">
        <v>380</v>
      </c>
      <c r="T10" s="260" t="s">
        <v>381</v>
      </c>
      <c r="U10" s="260" t="s">
        <v>382</v>
      </c>
      <c r="V10" s="260" t="s">
        <v>383</v>
      </c>
      <c r="W10" s="260" t="s">
        <v>384</v>
      </c>
      <c r="X10" s="260" t="s">
        <v>385</v>
      </c>
      <c r="Y10" s="260" t="s">
        <v>386</v>
      </c>
      <c r="Z10" s="260" t="s">
        <v>387</v>
      </c>
      <c r="AA10" s="260" t="s">
        <v>388</v>
      </c>
      <c r="AB10" s="260" t="s">
        <v>389</v>
      </c>
      <c r="AC10" s="260" t="s">
        <v>390</v>
      </c>
    </row>
    <row r="11" spans="1:29" ht="17.25" customHeight="1">
      <c r="A11" s="17">
        <v>1</v>
      </c>
      <c r="B11" s="16" t="s">
        <v>123</v>
      </c>
      <c r="C11" s="16"/>
      <c r="D11" s="48"/>
      <c r="E11" s="275">
        <v>985054.07583736698</v>
      </c>
      <c r="F11" s="275">
        <v>1014404.0517227504</v>
      </c>
      <c r="G11" s="275">
        <v>1078160.7815138185</v>
      </c>
      <c r="H11" s="275">
        <v>1141215.1311045303</v>
      </c>
      <c r="I11" s="275">
        <v>1203834.5392064515</v>
      </c>
      <c r="J11" s="275">
        <v>1244820.1571531026</v>
      </c>
      <c r="K11" s="275">
        <v>1285927.5844235257</v>
      </c>
      <c r="L11" s="275">
        <v>1327752.7720915228</v>
      </c>
      <c r="M11" s="275">
        <v>1373162.8074271218</v>
      </c>
      <c r="N11" s="275">
        <v>1386983.684885107</v>
      </c>
      <c r="O11" s="275">
        <v>1402836.3625168283</v>
      </c>
      <c r="P11" s="275">
        <v>1420940.3368960482</v>
      </c>
      <c r="Q11" s="275">
        <v>1441483.3181422253</v>
      </c>
      <c r="R11" s="275">
        <v>1454510.4965444354</v>
      </c>
      <c r="S11" s="275">
        <v>1469570.3032064189</v>
      </c>
      <c r="T11" s="275">
        <v>1483977.8439526334</v>
      </c>
      <c r="U11" s="275">
        <v>1499294.3062078238</v>
      </c>
      <c r="V11" s="275">
        <v>1514232.9556122061</v>
      </c>
      <c r="W11" s="275">
        <v>1543637.3046582416</v>
      </c>
      <c r="X11" s="275">
        <v>1575409.0914753308</v>
      </c>
      <c r="Y11" s="275">
        <v>1610150.5927444149</v>
      </c>
      <c r="Z11" s="275">
        <v>1649035.71746123</v>
      </c>
      <c r="AA11" s="275">
        <v>1690191.9193342752</v>
      </c>
      <c r="AB11" s="275">
        <v>1714236.580870074</v>
      </c>
      <c r="AC11" s="275">
        <v>1739033.0600867334</v>
      </c>
    </row>
    <row r="12" spans="1:29" ht="17.25" customHeight="1">
      <c r="A12" s="17">
        <v>2</v>
      </c>
      <c r="B12" s="16" t="s">
        <v>404</v>
      </c>
      <c r="C12" s="16"/>
      <c r="D12" s="48"/>
      <c r="E12" s="275">
        <f>E15-E14</f>
        <v>58148.6230507734</v>
      </c>
      <c r="F12" s="275">
        <f t="shared" ref="F12:AC12" si="0">F15-F14</f>
        <v>59293.811089262832</v>
      </c>
      <c r="G12" s="275">
        <f t="shared" si="0"/>
        <v>63046.138042457285</v>
      </c>
      <c r="H12" s="275">
        <f t="shared" si="0"/>
        <v>67174.441159779439</v>
      </c>
      <c r="I12" s="275">
        <f t="shared" si="0"/>
        <v>74326.528976690257</v>
      </c>
      <c r="J12" s="275">
        <f t="shared" si="0"/>
        <v>81824.844378143083</v>
      </c>
      <c r="K12" s="275">
        <f t="shared" si="0"/>
        <v>84358.39126139693</v>
      </c>
      <c r="L12" s="275">
        <f t="shared" si="0"/>
        <v>88245.89087468409</v>
      </c>
      <c r="M12" s="275">
        <f t="shared" si="0"/>
        <v>90535.502125835279</v>
      </c>
      <c r="N12" s="275">
        <f t="shared" si="0"/>
        <v>91454.283266535262</v>
      </c>
      <c r="O12" s="275">
        <f t="shared" si="0"/>
        <v>93788.671509332722</v>
      </c>
      <c r="P12" s="275">
        <f t="shared" si="0"/>
        <v>96083.141137714731</v>
      </c>
      <c r="Q12" s="275">
        <f t="shared" si="0"/>
        <v>103660.14075265382</v>
      </c>
      <c r="R12" s="275">
        <f t="shared" si="0"/>
        <v>104539.95185722411</v>
      </c>
      <c r="S12" s="275">
        <f t="shared" si="0"/>
        <v>104995.99225180107</v>
      </c>
      <c r="T12" s="275">
        <f t="shared" si="0"/>
        <v>108589.71732942713</v>
      </c>
      <c r="U12" s="275">
        <f t="shared" si="0"/>
        <v>111169.6923280172</v>
      </c>
      <c r="V12" s="275">
        <f t="shared" si="0"/>
        <v>108307.01627239236</v>
      </c>
      <c r="W12" s="275">
        <f t="shared" si="0"/>
        <v>110530.64543601242</v>
      </c>
      <c r="X12" s="275">
        <f t="shared" si="0"/>
        <v>110856.13171227416</v>
      </c>
      <c r="Y12" s="275">
        <f t="shared" si="0"/>
        <v>113670.4638318026</v>
      </c>
      <c r="Z12" s="275">
        <f t="shared" si="0"/>
        <v>115403.78795235744</v>
      </c>
      <c r="AA12" s="275">
        <f t="shared" si="0"/>
        <v>117597.89255219395</v>
      </c>
      <c r="AB12" s="275">
        <f t="shared" si="0"/>
        <v>118819.63281084504</v>
      </c>
      <c r="AC12" s="275">
        <f t="shared" si="0"/>
        <v>119513.26592768985</v>
      </c>
    </row>
    <row r="13" spans="1:29" ht="17.25" customHeight="1">
      <c r="A13" s="17">
        <v>3</v>
      </c>
      <c r="B13" s="16" t="s">
        <v>351</v>
      </c>
      <c r="C13" s="16"/>
      <c r="D13" s="48"/>
      <c r="E13" s="275">
        <v>1043202.6988881404</v>
      </c>
      <c r="F13" s="275">
        <v>1073697.8628120131</v>
      </c>
      <c r="G13" s="275">
        <v>1141206.9195562755</v>
      </c>
      <c r="H13" s="275">
        <v>1208389.5722643095</v>
      </c>
      <c r="I13" s="275">
        <v>1278161.0681831418</v>
      </c>
      <c r="J13" s="275">
        <v>1326645.0015312459</v>
      </c>
      <c r="K13" s="275">
        <v>1370285.9756849227</v>
      </c>
      <c r="L13" s="275">
        <v>1415998.6629662069</v>
      </c>
      <c r="M13" s="275">
        <v>1463698.3095529568</v>
      </c>
      <c r="N13" s="275">
        <v>1478437.9681516425</v>
      </c>
      <c r="O13" s="275">
        <v>1496625.0340261608</v>
      </c>
      <c r="P13" s="275">
        <v>1517023.4780337629</v>
      </c>
      <c r="Q13" s="275">
        <v>1545143.4588948789</v>
      </c>
      <c r="R13" s="275">
        <v>1559050.4484016593</v>
      </c>
      <c r="S13" s="275">
        <v>1574566.2954582202</v>
      </c>
      <c r="T13" s="275">
        <v>1592567.5612820603</v>
      </c>
      <c r="U13" s="275">
        <v>1610463.998535841</v>
      </c>
      <c r="V13" s="275">
        <v>1622539.9718845983</v>
      </c>
      <c r="W13" s="275">
        <v>1654167.950094254</v>
      </c>
      <c r="X13" s="275">
        <v>1686265.2231876049</v>
      </c>
      <c r="Y13" s="275">
        <v>1723821.0565762173</v>
      </c>
      <c r="Z13" s="275">
        <v>1764439.5054135877</v>
      </c>
      <c r="AA13" s="275">
        <v>1807789.8118864694</v>
      </c>
      <c r="AB13" s="275">
        <v>1833056.2136809193</v>
      </c>
      <c r="AC13" s="275">
        <v>1858546.3260144235</v>
      </c>
    </row>
    <row r="14" spans="1:29" ht="17.25" customHeight="1">
      <c r="A14" s="17">
        <v>4</v>
      </c>
      <c r="B14" s="16" t="s">
        <v>350</v>
      </c>
      <c r="C14" s="16"/>
      <c r="D14" s="48"/>
      <c r="E14" s="275">
        <v>973906.06875271571</v>
      </c>
      <c r="F14" s="275">
        <v>992388.75041782693</v>
      </c>
      <c r="G14" s="275">
        <v>1045464.9407582929</v>
      </c>
      <c r="H14" s="275">
        <v>1098498.326942571</v>
      </c>
      <c r="I14" s="275">
        <v>1150211.5266445391</v>
      </c>
      <c r="J14" s="275">
        <v>1180733.3099669062</v>
      </c>
      <c r="K14" s="275">
        <v>1212080.9764964129</v>
      </c>
      <c r="L14" s="275">
        <v>1245496.7519075561</v>
      </c>
      <c r="M14" s="275">
        <v>1284012.6728449459</v>
      </c>
      <c r="N14" s="275">
        <v>1291823.9014618038</v>
      </c>
      <c r="O14" s="275">
        <v>1301919.3762881178</v>
      </c>
      <c r="P14" s="275">
        <v>1314825.9373134053</v>
      </c>
      <c r="Q14" s="275">
        <v>1331687.1232768556</v>
      </c>
      <c r="R14" s="275">
        <v>1341546.6922334456</v>
      </c>
      <c r="S14" s="275">
        <v>1354122.8275758883</v>
      </c>
      <c r="T14" s="275">
        <v>1366867.940718103</v>
      </c>
      <c r="U14" s="275">
        <v>1380734.0791243233</v>
      </c>
      <c r="V14" s="275">
        <v>1394307.7916482666</v>
      </c>
      <c r="W14" s="275">
        <v>1422794.8195615073</v>
      </c>
      <c r="X14" s="275">
        <v>1453630.2280617347</v>
      </c>
      <c r="Y14" s="275">
        <v>1487698.6844086174</v>
      </c>
      <c r="Z14" s="275">
        <v>1525959.0405904618</v>
      </c>
      <c r="AA14" s="275">
        <v>1566658.2393365051</v>
      </c>
      <c r="AB14" s="275">
        <v>1590314.0124321841</v>
      </c>
      <c r="AC14" s="275">
        <v>1614836.4195467003</v>
      </c>
    </row>
    <row r="15" spans="1:29" ht="17.25" customHeight="1">
      <c r="A15" s="17">
        <v>5</v>
      </c>
      <c r="B15" s="16" t="s">
        <v>349</v>
      </c>
      <c r="C15" s="16"/>
      <c r="D15" s="48"/>
      <c r="E15" s="275">
        <v>1032054.6918034891</v>
      </c>
      <c r="F15" s="275">
        <v>1051682.5615070898</v>
      </c>
      <c r="G15" s="275">
        <v>1108511.0788007502</v>
      </c>
      <c r="H15" s="275">
        <v>1165672.7681023504</v>
      </c>
      <c r="I15" s="275">
        <v>1224538.0556212293</v>
      </c>
      <c r="J15" s="275">
        <v>1262558.1543450493</v>
      </c>
      <c r="K15" s="275">
        <v>1296439.3677578098</v>
      </c>
      <c r="L15" s="275">
        <v>1333742.6427822402</v>
      </c>
      <c r="M15" s="275">
        <v>1374548.1749707812</v>
      </c>
      <c r="N15" s="275">
        <v>1383278.1847283391</v>
      </c>
      <c r="O15" s="275">
        <v>1395708.0477974506</v>
      </c>
      <c r="P15" s="275">
        <v>1410909.0784511201</v>
      </c>
      <c r="Q15" s="275">
        <v>1435347.2640295094</v>
      </c>
      <c r="R15" s="275">
        <v>1446086.6440906697</v>
      </c>
      <c r="S15" s="275">
        <v>1459118.8198276893</v>
      </c>
      <c r="T15" s="275">
        <v>1475457.6580475301</v>
      </c>
      <c r="U15" s="275">
        <v>1491903.7714523405</v>
      </c>
      <c r="V15" s="275">
        <v>1502614.807920659</v>
      </c>
      <c r="W15" s="275">
        <v>1533325.4649975197</v>
      </c>
      <c r="X15" s="275">
        <v>1564486.3597740089</v>
      </c>
      <c r="Y15" s="275">
        <v>1601369.14824042</v>
      </c>
      <c r="Z15" s="275">
        <v>1641362.8285428192</v>
      </c>
      <c r="AA15" s="275">
        <v>1684256.131888699</v>
      </c>
      <c r="AB15" s="275">
        <v>1709133.6452430291</v>
      </c>
      <c r="AC15" s="275">
        <v>1734349.6854743902</v>
      </c>
    </row>
    <row r="16" spans="1:29" ht="17.25" customHeight="1">
      <c r="A16" s="17">
        <v>6</v>
      </c>
      <c r="B16" s="16" t="s">
        <v>35</v>
      </c>
      <c r="C16" s="19"/>
      <c r="D16" s="51"/>
      <c r="E16" s="275">
        <v>0</v>
      </c>
      <c r="F16" s="275">
        <v>0</v>
      </c>
      <c r="G16" s="275">
        <v>0</v>
      </c>
      <c r="H16" s="275">
        <v>0</v>
      </c>
      <c r="I16" s="275">
        <v>0</v>
      </c>
      <c r="J16" s="275">
        <v>0</v>
      </c>
      <c r="K16" s="275">
        <v>0</v>
      </c>
      <c r="L16" s="275">
        <v>0</v>
      </c>
      <c r="M16" s="275">
        <v>0</v>
      </c>
      <c r="N16" s="275">
        <v>0</v>
      </c>
      <c r="O16" s="275">
        <v>0</v>
      </c>
      <c r="P16" s="275">
        <v>0</v>
      </c>
      <c r="Q16" s="275">
        <v>0</v>
      </c>
      <c r="R16" s="275">
        <v>0</v>
      </c>
      <c r="S16" s="275">
        <v>0</v>
      </c>
      <c r="T16" s="275">
        <v>0</v>
      </c>
      <c r="U16" s="275">
        <v>0</v>
      </c>
      <c r="V16" s="275">
        <v>0</v>
      </c>
      <c r="W16" s="275">
        <v>0</v>
      </c>
      <c r="X16" s="275">
        <v>0</v>
      </c>
      <c r="Y16" s="275">
        <v>0</v>
      </c>
      <c r="Z16" s="275">
        <v>0</v>
      </c>
      <c r="AA16" s="275">
        <v>0</v>
      </c>
      <c r="AB16" s="275">
        <v>0</v>
      </c>
      <c r="AC16" s="275">
        <v>0</v>
      </c>
    </row>
    <row r="17" spans="1:29" ht="17.25" customHeight="1">
      <c r="A17" s="17">
        <v>7</v>
      </c>
      <c r="B17" s="21" t="s">
        <v>352</v>
      </c>
      <c r="C17" s="16"/>
      <c r="D17" s="48"/>
      <c r="E17" s="278">
        <f>E15+E16</f>
        <v>1032054.6918034891</v>
      </c>
      <c r="F17" s="278">
        <f>F15+F16</f>
        <v>1051682.5615070898</v>
      </c>
      <c r="G17" s="278">
        <f>G15+G16</f>
        <v>1108511.0788007502</v>
      </c>
      <c r="H17" s="278">
        <f t="shared" ref="H17:AC17" si="1">H15+H16</f>
        <v>1165672.7681023504</v>
      </c>
      <c r="I17" s="278">
        <f t="shared" si="1"/>
        <v>1224538.0556212293</v>
      </c>
      <c r="J17" s="278">
        <f t="shared" si="1"/>
        <v>1262558.1543450493</v>
      </c>
      <c r="K17" s="278">
        <f t="shared" si="1"/>
        <v>1296439.3677578098</v>
      </c>
      <c r="L17" s="278">
        <f t="shared" si="1"/>
        <v>1333742.6427822402</v>
      </c>
      <c r="M17" s="278">
        <f t="shared" si="1"/>
        <v>1374548.1749707812</v>
      </c>
      <c r="N17" s="278">
        <f t="shared" si="1"/>
        <v>1383278.1847283391</v>
      </c>
      <c r="O17" s="278">
        <f t="shared" si="1"/>
        <v>1395708.0477974506</v>
      </c>
      <c r="P17" s="278">
        <f t="shared" si="1"/>
        <v>1410909.0784511201</v>
      </c>
      <c r="Q17" s="278">
        <f t="shared" si="1"/>
        <v>1435347.2640295094</v>
      </c>
      <c r="R17" s="278">
        <f t="shared" si="1"/>
        <v>1446086.6440906697</v>
      </c>
      <c r="S17" s="278">
        <f t="shared" si="1"/>
        <v>1459118.8198276893</v>
      </c>
      <c r="T17" s="278">
        <f t="shared" si="1"/>
        <v>1475457.6580475301</v>
      </c>
      <c r="U17" s="278">
        <f t="shared" si="1"/>
        <v>1491903.7714523405</v>
      </c>
      <c r="V17" s="278">
        <f t="shared" si="1"/>
        <v>1502614.807920659</v>
      </c>
      <c r="W17" s="278">
        <f t="shared" si="1"/>
        <v>1533325.4649975197</v>
      </c>
      <c r="X17" s="278">
        <f t="shared" si="1"/>
        <v>1564486.3597740089</v>
      </c>
      <c r="Y17" s="278">
        <f t="shared" si="1"/>
        <v>1601369.14824042</v>
      </c>
      <c r="Z17" s="278">
        <f t="shared" si="1"/>
        <v>1641362.8285428192</v>
      </c>
      <c r="AA17" s="278">
        <f t="shared" si="1"/>
        <v>1684256.131888699</v>
      </c>
      <c r="AB17" s="278">
        <f t="shared" si="1"/>
        <v>1709133.6452430291</v>
      </c>
      <c r="AC17" s="278">
        <f t="shared" si="1"/>
        <v>1734349.6854743902</v>
      </c>
    </row>
    <row r="18" spans="1:29" ht="17.25" customHeight="1">
      <c r="A18" s="17"/>
      <c r="C18" s="16"/>
      <c r="D18" s="16"/>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row>
    <row r="19" spans="1:29" ht="17.25" customHeight="1">
      <c r="A19" s="17">
        <v>8</v>
      </c>
      <c r="B19" s="16" t="s">
        <v>406</v>
      </c>
      <c r="C19" s="16"/>
      <c r="D19" s="48"/>
      <c r="E19" s="275">
        <v>0</v>
      </c>
      <c r="F19" s="275">
        <v>550.23942143755994</v>
      </c>
      <c r="G19" s="275">
        <v>1345.9953255781015</v>
      </c>
      <c r="H19" s="275">
        <v>2556.0062332610796</v>
      </c>
      <c r="I19" s="275">
        <v>4162.8131252932972</v>
      </c>
      <c r="J19" s="275">
        <v>6092.1859551077514</v>
      </c>
      <c r="K19" s="275">
        <v>8281.0701475865753</v>
      </c>
      <c r="L19" s="275">
        <v>10693.853589443223</v>
      </c>
      <c r="M19" s="275">
        <v>13311.161557419524</v>
      </c>
      <c r="N19" s="275">
        <v>16083.39955904333</v>
      </c>
      <c r="O19" s="275">
        <v>18956.104623336741</v>
      </c>
      <c r="P19" s="275">
        <v>21875.305577155246</v>
      </c>
      <c r="Q19" s="275">
        <v>24810.126165635778</v>
      </c>
      <c r="R19" s="275">
        <v>29139.589070284273</v>
      </c>
      <c r="S19" s="275">
        <v>33128.606683167163</v>
      </c>
      <c r="T19" s="275">
        <v>37366.929409559816</v>
      </c>
      <c r="U19" s="275">
        <v>41854.55724975327</v>
      </c>
      <c r="V19" s="275">
        <v>46591.490203456488</v>
      </c>
      <c r="W19" s="275">
        <v>51577.728270902298</v>
      </c>
      <c r="X19" s="275">
        <v>56813.27145191608</v>
      </c>
      <c r="Y19" s="275">
        <v>62298.119746672455</v>
      </c>
      <c r="Z19" s="275">
        <v>68032.273155055009</v>
      </c>
      <c r="AA19" s="275">
        <v>74015.731677005533</v>
      </c>
      <c r="AB19" s="275">
        <v>80248.495312698651</v>
      </c>
      <c r="AC19" s="275">
        <v>86730.56406195974</v>
      </c>
    </row>
    <row r="20" spans="1:29" ht="17.25" customHeight="1">
      <c r="A20" s="17">
        <v>9</v>
      </c>
      <c r="B20" s="16" t="s">
        <v>121</v>
      </c>
      <c r="C20" s="16"/>
      <c r="D20" s="48"/>
      <c r="E20" s="275">
        <v>8531.853529604261</v>
      </c>
      <c r="F20" s="275">
        <v>16410.200616559268</v>
      </c>
      <c r="G20" s="275">
        <v>29134.691552688178</v>
      </c>
      <c r="H20" s="275">
        <v>41123.324722312282</v>
      </c>
      <c r="I20" s="275">
        <v>52839.909407744584</v>
      </c>
      <c r="J20" s="275">
        <v>64731.509395645691</v>
      </c>
      <c r="K20" s="275">
        <v>76976.711509244429</v>
      </c>
      <c r="L20" s="275">
        <v>89681.154921572175</v>
      </c>
      <c r="M20" s="275">
        <v>105978.71019192829</v>
      </c>
      <c r="N20" s="275">
        <v>118974.4581553438</v>
      </c>
      <c r="O20" s="275">
        <v>134073.98493112621</v>
      </c>
      <c r="P20" s="275">
        <v>151333.37547197804</v>
      </c>
      <c r="Q20" s="275">
        <v>171065.63086125857</v>
      </c>
      <c r="R20" s="275">
        <v>184260.93834670243</v>
      </c>
      <c r="S20" s="275">
        <v>198878.97748621475</v>
      </c>
      <c r="T20" s="275">
        <v>213939.79191906974</v>
      </c>
      <c r="U20" s="275">
        <v>229435.51538305153</v>
      </c>
      <c r="V20" s="275">
        <v>245359.39543401773</v>
      </c>
      <c r="W20" s="275">
        <v>275787.4443864593</v>
      </c>
      <c r="X20" s="275">
        <v>309478.90930613398</v>
      </c>
      <c r="Y20" s="275">
        <v>346578.5694547657</v>
      </c>
      <c r="Z20" s="275">
        <v>387227.41893843422</v>
      </c>
      <c r="AA20" s="275">
        <v>431563.23666034086</v>
      </c>
      <c r="AB20" s="275">
        <v>458036.87742961448</v>
      </c>
      <c r="AC20" s="275">
        <v>485141.10545190441</v>
      </c>
    </row>
    <row r="21" spans="1:29" ht="17.25" customHeight="1">
      <c r="A21" s="17">
        <v>10</v>
      </c>
      <c r="B21" s="225" t="s">
        <v>299</v>
      </c>
      <c r="C21" s="16"/>
      <c r="D21" s="16"/>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row>
    <row r="22" spans="1:29" ht="31.5">
      <c r="A22" s="17">
        <v>11</v>
      </c>
      <c r="B22" s="225" t="s">
        <v>300</v>
      </c>
      <c r="C22" s="16"/>
      <c r="D22" s="16"/>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row>
    <row r="23" spans="1:29">
      <c r="A23" s="115"/>
      <c r="B23" s="23"/>
      <c r="C23" s="23"/>
      <c r="D23" s="116"/>
      <c r="E23" s="117"/>
      <c r="F23" s="117"/>
      <c r="G23" s="117"/>
      <c r="H23" s="117"/>
      <c r="I23" s="117"/>
      <c r="J23" s="117"/>
      <c r="K23" s="117"/>
      <c r="L23" s="117"/>
      <c r="M23" s="117"/>
      <c r="N23" s="117"/>
      <c r="O23" s="118"/>
      <c r="P23" s="118"/>
      <c r="Q23" s="118"/>
      <c r="R23" s="119"/>
      <c r="S23" s="118"/>
      <c r="T23" s="118"/>
      <c r="U23" s="118"/>
      <c r="V23" s="118"/>
      <c r="W23" s="118"/>
      <c r="X23" s="118"/>
      <c r="Y23" s="118"/>
      <c r="Z23" s="118"/>
      <c r="AA23" s="118"/>
      <c r="AB23" s="118"/>
      <c r="AC23" s="118"/>
    </row>
    <row r="24" spans="1:29" ht="18.75" customHeight="1">
      <c r="B24" s="209" t="s">
        <v>259</v>
      </c>
      <c r="C24" s="18"/>
      <c r="D24" s="17"/>
      <c r="E24" s="58"/>
      <c r="F24" s="58"/>
      <c r="G24" s="58"/>
      <c r="H24" s="58"/>
      <c r="I24" s="58"/>
      <c r="J24" s="58"/>
      <c r="K24" s="58"/>
      <c r="L24" s="58"/>
      <c r="M24" s="58"/>
      <c r="N24" s="58"/>
      <c r="O24" s="58"/>
      <c r="P24" s="58"/>
      <c r="Q24" s="58"/>
      <c r="R24" s="58"/>
    </row>
    <row r="25" spans="1:29" ht="15.75" customHeight="1">
      <c r="A25" s="109"/>
      <c r="B25" s="21" t="s">
        <v>258</v>
      </c>
      <c r="C25" s="25"/>
      <c r="D25" s="21"/>
      <c r="E25" s="59"/>
      <c r="F25" s="59"/>
      <c r="G25" s="59"/>
      <c r="H25" s="59"/>
      <c r="I25" s="59"/>
      <c r="J25" s="59"/>
      <c r="K25" s="59"/>
      <c r="L25" s="59"/>
      <c r="M25" s="59"/>
      <c r="N25" s="59"/>
      <c r="O25" s="60"/>
      <c r="P25" s="60"/>
      <c r="Q25" s="60"/>
      <c r="R25" s="60"/>
    </row>
    <row r="26" spans="1:29">
      <c r="A26" s="109"/>
      <c r="B26" s="16" t="s">
        <v>36</v>
      </c>
      <c r="D26" s="61" t="s">
        <v>305</v>
      </c>
      <c r="E26" s="260" t="s">
        <v>17</v>
      </c>
      <c r="F26" s="260" t="s">
        <v>18</v>
      </c>
      <c r="G26" s="260" t="s">
        <v>21</v>
      </c>
      <c r="H26" s="260" t="s">
        <v>22</v>
      </c>
      <c r="I26" s="260" t="s">
        <v>24</v>
      </c>
      <c r="J26" s="260" t="s">
        <v>25</v>
      </c>
      <c r="K26" s="260" t="s">
        <v>26</v>
      </c>
      <c r="L26" s="260" t="s">
        <v>27</v>
      </c>
      <c r="M26" s="260" t="s">
        <v>374</v>
      </c>
      <c r="N26" s="260" t="s">
        <v>375</v>
      </c>
      <c r="O26" s="260" t="s">
        <v>376</v>
      </c>
      <c r="P26" s="260" t="s">
        <v>377</v>
      </c>
      <c r="Q26" s="260" t="s">
        <v>378</v>
      </c>
      <c r="R26" s="260" t="s">
        <v>379</v>
      </c>
      <c r="S26" s="260" t="s">
        <v>380</v>
      </c>
      <c r="T26" s="260" t="s">
        <v>381</v>
      </c>
      <c r="U26" s="260" t="s">
        <v>382</v>
      </c>
      <c r="V26" s="260" t="s">
        <v>383</v>
      </c>
      <c r="W26" s="260" t="s">
        <v>384</v>
      </c>
      <c r="X26" s="260" t="s">
        <v>385</v>
      </c>
      <c r="Y26" s="260" t="s">
        <v>386</v>
      </c>
      <c r="Z26" s="260" t="s">
        <v>387</v>
      </c>
      <c r="AA26" s="260" t="s">
        <v>388</v>
      </c>
      <c r="AB26" s="260" t="s">
        <v>389</v>
      </c>
      <c r="AC26" s="260" t="s">
        <v>390</v>
      </c>
    </row>
    <row r="27" spans="1:29">
      <c r="A27" s="109" t="s">
        <v>127</v>
      </c>
      <c r="B27" s="266" t="s">
        <v>361</v>
      </c>
      <c r="C27" s="30"/>
      <c r="D27" s="229" t="s">
        <v>307</v>
      </c>
      <c r="E27" s="275">
        <v>451661.86544003006</v>
      </c>
      <c r="F27" s="275">
        <v>459361.94303833018</v>
      </c>
      <c r="G27" s="275">
        <v>415610.08117250062</v>
      </c>
      <c r="H27" s="275">
        <v>477041.94193787035</v>
      </c>
      <c r="I27" s="275">
        <v>413445.60982743016</v>
      </c>
      <c r="J27" s="275">
        <v>311056.22929120995</v>
      </c>
      <c r="K27" s="275">
        <v>308540.02891545981</v>
      </c>
      <c r="L27" s="275">
        <v>297133.49433824018</v>
      </c>
      <c r="M27" s="275">
        <v>308411.61929961026</v>
      </c>
      <c r="N27" s="275">
        <v>305823.86623838992</v>
      </c>
      <c r="O27" s="275">
        <v>277040.05115938978</v>
      </c>
      <c r="P27" s="275">
        <v>256541.01450361975</v>
      </c>
      <c r="Q27" s="275">
        <v>136633.50737920005</v>
      </c>
      <c r="R27" s="275">
        <v>135183.03708038997</v>
      </c>
      <c r="S27" s="275">
        <v>146574.83792188001</v>
      </c>
      <c r="T27" s="275">
        <v>96517.491186319952</v>
      </c>
      <c r="U27" s="275">
        <v>68375.398816209985</v>
      </c>
      <c r="V27" s="275">
        <v>0</v>
      </c>
      <c r="W27" s="275">
        <v>0</v>
      </c>
      <c r="X27" s="275">
        <v>0</v>
      </c>
      <c r="Y27" s="275">
        <v>0</v>
      </c>
      <c r="Z27" s="275">
        <v>0</v>
      </c>
      <c r="AA27" s="275">
        <v>0</v>
      </c>
      <c r="AB27" s="275">
        <v>0</v>
      </c>
      <c r="AC27" s="275">
        <v>0</v>
      </c>
    </row>
    <row r="28" spans="1:29">
      <c r="A28" s="109" t="s">
        <v>128</v>
      </c>
      <c r="B28" s="266" t="s">
        <v>361</v>
      </c>
      <c r="C28" s="30"/>
      <c r="D28" s="229" t="s">
        <v>397</v>
      </c>
      <c r="E28" s="275">
        <v>0</v>
      </c>
      <c r="F28" s="275">
        <v>0</v>
      </c>
      <c r="G28" s="275">
        <v>0</v>
      </c>
      <c r="H28" s="275">
        <v>0</v>
      </c>
      <c r="I28" s="275">
        <v>0</v>
      </c>
      <c r="J28" s="275">
        <v>0</v>
      </c>
      <c r="K28" s="275">
        <v>0</v>
      </c>
      <c r="L28" s="275">
        <v>0</v>
      </c>
      <c r="M28" s="275">
        <v>0</v>
      </c>
      <c r="N28" s="275">
        <v>0</v>
      </c>
      <c r="O28" s="275">
        <v>0</v>
      </c>
      <c r="P28" s="275">
        <v>0</v>
      </c>
      <c r="Q28" s="275">
        <v>0</v>
      </c>
      <c r="R28" s="275">
        <v>0</v>
      </c>
      <c r="S28" s="275">
        <v>0</v>
      </c>
      <c r="T28" s="275">
        <v>0</v>
      </c>
      <c r="U28" s="275">
        <v>0</v>
      </c>
      <c r="V28" s="275">
        <v>132966.08615752001</v>
      </c>
      <c r="W28" s="275">
        <v>122717.75935155991</v>
      </c>
      <c r="X28" s="275">
        <v>160580.09095003994</v>
      </c>
      <c r="Y28" s="275">
        <v>141677.04829776002</v>
      </c>
      <c r="Z28" s="275">
        <v>168493.51518966997</v>
      </c>
      <c r="AA28" s="275">
        <v>180694.06303860992</v>
      </c>
      <c r="AB28" s="275">
        <v>186208.84317054006</v>
      </c>
      <c r="AC28" s="275">
        <v>218442.86630459997</v>
      </c>
    </row>
    <row r="29" spans="1:29">
      <c r="A29" s="109" t="s">
        <v>129</v>
      </c>
      <c r="B29" s="266" t="s">
        <v>364</v>
      </c>
      <c r="C29" s="30"/>
      <c r="D29" s="229" t="s">
        <v>307</v>
      </c>
      <c r="E29" s="275">
        <v>5822.5819657599986</v>
      </c>
      <c r="F29" s="275">
        <v>5992.4205284100008</v>
      </c>
      <c r="G29" s="275">
        <v>63301.496179829977</v>
      </c>
      <c r="H29" s="275">
        <v>8025.3711218000008</v>
      </c>
      <c r="I29" s="275">
        <v>10665.898965710001</v>
      </c>
      <c r="J29" s="275">
        <v>17866.717141410005</v>
      </c>
      <c r="K29" s="275">
        <v>22150.606168959992</v>
      </c>
      <c r="L29" s="275">
        <v>12287.829895110001</v>
      </c>
      <c r="M29" s="275">
        <v>19317.604395620005</v>
      </c>
      <c r="N29" s="275">
        <v>16858.468220279989</v>
      </c>
      <c r="O29" s="275">
        <v>16969.288011149998</v>
      </c>
      <c r="P29" s="275">
        <v>13736.883342660005</v>
      </c>
      <c r="Q29" s="275">
        <v>13429.999972680009</v>
      </c>
      <c r="R29" s="275">
        <v>13769.109254940002</v>
      </c>
      <c r="S29" s="275">
        <v>14128.881796510006</v>
      </c>
      <c r="T29" s="275">
        <v>15211.437690290004</v>
      </c>
      <c r="U29" s="275">
        <v>15981.525559980008</v>
      </c>
      <c r="V29" s="275">
        <v>0</v>
      </c>
      <c r="W29" s="275">
        <v>0</v>
      </c>
      <c r="X29" s="275">
        <v>0</v>
      </c>
      <c r="Y29" s="275">
        <v>0</v>
      </c>
      <c r="Z29" s="275">
        <v>0</v>
      </c>
      <c r="AA29" s="275">
        <v>0</v>
      </c>
      <c r="AB29" s="275">
        <v>0</v>
      </c>
      <c r="AC29" s="275">
        <v>0</v>
      </c>
    </row>
    <row r="30" spans="1:29">
      <c r="A30" s="109" t="s">
        <v>130</v>
      </c>
      <c r="B30" s="266" t="s">
        <v>364</v>
      </c>
      <c r="C30" s="30"/>
      <c r="D30" s="229" t="s">
        <v>397</v>
      </c>
      <c r="E30" s="275">
        <v>0</v>
      </c>
      <c r="F30" s="275">
        <v>0</v>
      </c>
      <c r="G30" s="275">
        <v>0</v>
      </c>
      <c r="H30" s="275">
        <v>0</v>
      </c>
      <c r="I30" s="275">
        <v>0</v>
      </c>
      <c r="J30" s="275">
        <v>0</v>
      </c>
      <c r="K30" s="275">
        <v>0</v>
      </c>
      <c r="L30" s="275">
        <v>0</v>
      </c>
      <c r="M30" s="275">
        <v>0</v>
      </c>
      <c r="N30" s="275">
        <v>0</v>
      </c>
      <c r="O30" s="275">
        <v>0</v>
      </c>
      <c r="P30" s="275">
        <v>0</v>
      </c>
      <c r="Q30" s="275">
        <v>0</v>
      </c>
      <c r="R30" s="275">
        <v>0</v>
      </c>
      <c r="S30" s="275">
        <v>0</v>
      </c>
      <c r="T30" s="275">
        <v>0</v>
      </c>
      <c r="U30" s="275">
        <v>0</v>
      </c>
      <c r="V30" s="275">
        <v>29465.706168710003</v>
      </c>
      <c r="W30" s="275">
        <v>42765.502268439988</v>
      </c>
      <c r="X30" s="275">
        <v>48911.236798269987</v>
      </c>
      <c r="Y30" s="275">
        <v>68507.549933720045</v>
      </c>
      <c r="Z30" s="275">
        <v>70228.385554449967</v>
      </c>
      <c r="AA30" s="275">
        <v>81793.833481479989</v>
      </c>
      <c r="AB30" s="275">
        <v>90964.863384629964</v>
      </c>
      <c r="AC30" s="275">
        <v>85398.599349410055</v>
      </c>
    </row>
    <row r="31" spans="1:29">
      <c r="A31" s="109" t="s">
        <v>131</v>
      </c>
      <c r="B31" s="266"/>
      <c r="C31" s="30"/>
      <c r="D31" s="229"/>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row>
    <row r="32" spans="1:29">
      <c r="A32" s="109" t="s">
        <v>132</v>
      </c>
      <c r="B32" s="266"/>
      <c r="C32" s="30"/>
      <c r="D32" s="229"/>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row>
    <row r="33" spans="1:29">
      <c r="A33" s="109" t="s">
        <v>133</v>
      </c>
      <c r="B33" s="266"/>
      <c r="C33" s="30"/>
      <c r="D33" s="229"/>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row>
    <row r="34" spans="1:29">
      <c r="A34" s="109"/>
      <c r="D34" s="16"/>
      <c r="E34" s="72"/>
      <c r="F34" s="73"/>
      <c r="G34" s="73"/>
      <c r="H34" s="73"/>
      <c r="I34" s="73"/>
      <c r="J34" s="73"/>
      <c r="K34" s="73"/>
      <c r="L34" s="73"/>
      <c r="M34" s="73"/>
      <c r="N34" s="73"/>
      <c r="O34" s="74"/>
      <c r="P34" s="74"/>
      <c r="Q34" s="74"/>
      <c r="R34" s="74"/>
      <c r="S34" s="74"/>
      <c r="T34" s="74"/>
      <c r="U34" s="74"/>
      <c r="V34" s="74"/>
      <c r="W34" s="74"/>
      <c r="X34" s="74"/>
      <c r="Y34" s="74"/>
      <c r="Z34" s="74"/>
      <c r="AA34" s="74"/>
      <c r="AB34" s="74"/>
      <c r="AC34" s="74"/>
    </row>
    <row r="35" spans="1:29">
      <c r="A35" s="109"/>
      <c r="B35" s="21" t="s">
        <v>256</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c r="AB35" s="78"/>
      <c r="AC35" s="78"/>
    </row>
    <row r="36" spans="1:29">
      <c r="A36" s="109"/>
      <c r="B36" s="16" t="s">
        <v>30</v>
      </c>
      <c r="D36" s="61" t="s">
        <v>305</v>
      </c>
      <c r="E36" s="260" t="s">
        <v>17</v>
      </c>
      <c r="F36" s="260" t="s">
        <v>18</v>
      </c>
      <c r="G36" s="47" t="s">
        <v>21</v>
      </c>
      <c r="H36" s="47" t="s">
        <v>22</v>
      </c>
      <c r="I36" s="47" t="s">
        <v>24</v>
      </c>
      <c r="J36" s="47" t="s">
        <v>25</v>
      </c>
      <c r="K36" s="47" t="s">
        <v>26</v>
      </c>
      <c r="L36" s="47" t="s">
        <v>27</v>
      </c>
      <c r="M36" s="47" t="s">
        <v>374</v>
      </c>
      <c r="N36" s="47" t="s">
        <v>375</v>
      </c>
      <c r="O36" s="47" t="s">
        <v>376</v>
      </c>
      <c r="P36" s="47" t="s">
        <v>377</v>
      </c>
      <c r="Q36" s="47" t="s">
        <v>378</v>
      </c>
      <c r="R36" s="47" t="s">
        <v>379</v>
      </c>
      <c r="S36" s="47" t="s">
        <v>380</v>
      </c>
      <c r="T36" s="47" t="s">
        <v>381</v>
      </c>
      <c r="U36" s="47" t="s">
        <v>382</v>
      </c>
      <c r="V36" s="47" t="s">
        <v>383</v>
      </c>
      <c r="W36" s="47" t="s">
        <v>384</v>
      </c>
      <c r="X36" s="47" t="s">
        <v>385</v>
      </c>
      <c r="Y36" s="47" t="s">
        <v>386</v>
      </c>
      <c r="Z36" s="47" t="s">
        <v>387</v>
      </c>
      <c r="AA36" s="47" t="s">
        <v>388</v>
      </c>
      <c r="AB36" s="47" t="s">
        <v>389</v>
      </c>
      <c r="AC36" s="47" t="s">
        <v>390</v>
      </c>
    </row>
    <row r="37" spans="1:29">
      <c r="A37" s="109" t="s">
        <v>134</v>
      </c>
      <c r="B37" s="266" t="s">
        <v>362</v>
      </c>
      <c r="C37" s="30"/>
      <c r="D37" s="229" t="s">
        <v>309</v>
      </c>
      <c r="E37" s="275">
        <v>184613.42399999918</v>
      </c>
      <c r="F37" s="275">
        <v>184867.39199999921</v>
      </c>
      <c r="G37" s="275">
        <v>31783.296000000042</v>
      </c>
      <c r="H37" s="275">
        <v>0</v>
      </c>
      <c r="I37" s="275">
        <v>0</v>
      </c>
      <c r="J37" s="275">
        <v>0</v>
      </c>
      <c r="K37" s="275">
        <v>0</v>
      </c>
      <c r="L37" s="275">
        <v>0</v>
      </c>
      <c r="M37" s="275">
        <v>0</v>
      </c>
      <c r="N37" s="275">
        <v>0</v>
      </c>
      <c r="O37" s="275">
        <v>0</v>
      </c>
      <c r="P37" s="275">
        <v>0</v>
      </c>
      <c r="Q37" s="275">
        <v>0</v>
      </c>
      <c r="R37" s="275">
        <v>0</v>
      </c>
      <c r="S37" s="275">
        <v>0</v>
      </c>
      <c r="T37" s="275">
        <v>0</v>
      </c>
      <c r="U37" s="275">
        <v>0</v>
      </c>
      <c r="V37" s="275">
        <v>0</v>
      </c>
      <c r="W37" s="275">
        <v>0</v>
      </c>
      <c r="X37" s="275">
        <v>0</v>
      </c>
      <c r="Y37" s="275">
        <v>0</v>
      </c>
      <c r="Z37" s="275">
        <v>0</v>
      </c>
      <c r="AA37" s="275">
        <v>0</v>
      </c>
      <c r="AB37" s="275">
        <v>0</v>
      </c>
      <c r="AC37" s="275">
        <v>0</v>
      </c>
    </row>
    <row r="38" spans="1:29">
      <c r="A38" s="109" t="s">
        <v>135</v>
      </c>
      <c r="B38" s="266" t="s">
        <v>362</v>
      </c>
      <c r="C38" s="30"/>
      <c r="D38" s="229" t="s">
        <v>307</v>
      </c>
      <c r="E38" s="275">
        <v>0</v>
      </c>
      <c r="F38" s="275">
        <v>0</v>
      </c>
      <c r="G38" s="275">
        <v>117465.59999999966</v>
      </c>
      <c r="H38" s="275">
        <v>239097.60000000027</v>
      </c>
      <c r="I38" s="275">
        <v>238506.3961029003</v>
      </c>
      <c r="J38" s="275">
        <v>186624.28834469992</v>
      </c>
      <c r="K38" s="275">
        <v>176864.56252915008</v>
      </c>
      <c r="L38" s="275">
        <v>179577.22049996009</v>
      </c>
      <c r="M38" s="275">
        <v>180866.13887944017</v>
      </c>
      <c r="N38" s="275">
        <v>174490.60712897009</v>
      </c>
      <c r="O38" s="275">
        <v>164633.36077538016</v>
      </c>
      <c r="P38" s="275">
        <v>158114.9806951902</v>
      </c>
      <c r="Q38" s="275">
        <v>141944.99311900002</v>
      </c>
      <c r="R38" s="275">
        <v>144133.3924999501</v>
      </c>
      <c r="S38" s="275">
        <v>119662.21224006992</v>
      </c>
      <c r="T38" s="275">
        <v>116295.94242672999</v>
      </c>
      <c r="U38" s="275">
        <v>93067.785143099987</v>
      </c>
      <c r="V38" s="275">
        <v>0</v>
      </c>
      <c r="W38" s="275">
        <v>0</v>
      </c>
      <c r="X38" s="275">
        <v>0</v>
      </c>
      <c r="Y38" s="275">
        <v>0</v>
      </c>
      <c r="Z38" s="275">
        <v>0</v>
      </c>
      <c r="AA38" s="275">
        <v>0</v>
      </c>
      <c r="AB38" s="275">
        <v>0</v>
      </c>
      <c r="AC38" s="275">
        <v>0</v>
      </c>
    </row>
    <row r="39" spans="1:29" ht="21" customHeight="1">
      <c r="A39" s="109" t="s">
        <v>147</v>
      </c>
      <c r="B39" s="266" t="s">
        <v>362</v>
      </c>
      <c r="C39" s="30"/>
      <c r="D39" s="229" t="s">
        <v>397</v>
      </c>
      <c r="E39" s="275">
        <v>0</v>
      </c>
      <c r="F39" s="275">
        <v>0</v>
      </c>
      <c r="G39" s="275">
        <v>0</v>
      </c>
      <c r="H39" s="275">
        <v>0</v>
      </c>
      <c r="I39" s="275">
        <v>0</v>
      </c>
      <c r="J39" s="275">
        <v>0</v>
      </c>
      <c r="K39" s="275">
        <v>0</v>
      </c>
      <c r="L39" s="275">
        <v>0</v>
      </c>
      <c r="M39" s="275">
        <v>0</v>
      </c>
      <c r="N39" s="275">
        <v>0</v>
      </c>
      <c r="O39" s="275">
        <v>0</v>
      </c>
      <c r="P39" s="275">
        <v>0</v>
      </c>
      <c r="Q39" s="275">
        <v>0</v>
      </c>
      <c r="R39" s="275">
        <v>0</v>
      </c>
      <c r="S39" s="275">
        <v>0</v>
      </c>
      <c r="T39" s="275">
        <v>0</v>
      </c>
      <c r="U39" s="275">
        <v>0</v>
      </c>
      <c r="V39" s="275">
        <v>189064.66004156982</v>
      </c>
      <c r="W39" s="275">
        <v>187223.6643111798</v>
      </c>
      <c r="X39" s="275">
        <v>188663.62048234962</v>
      </c>
      <c r="Y39" s="275">
        <v>190199.93772767999</v>
      </c>
      <c r="Z39" s="275">
        <v>192672.16842072972</v>
      </c>
      <c r="AA39" s="275">
        <v>196454.57420717977</v>
      </c>
      <c r="AB39" s="275">
        <v>195084.2764410497</v>
      </c>
      <c r="AC39" s="275">
        <v>198577.53557565989</v>
      </c>
    </row>
    <row r="40" spans="1:29">
      <c r="A40" s="109" t="s">
        <v>148</v>
      </c>
      <c r="B40" s="266" t="s">
        <v>363</v>
      </c>
      <c r="C40" s="30"/>
      <c r="D40" s="229" t="s">
        <v>311</v>
      </c>
      <c r="E40" s="275">
        <v>86492.012723089691</v>
      </c>
      <c r="F40" s="275">
        <v>86605.650442859827</v>
      </c>
      <c r="G40" s="275">
        <v>87427.745976299644</v>
      </c>
      <c r="H40" s="275">
        <v>86703.560257109668</v>
      </c>
      <c r="I40" s="275">
        <v>87245.24221934969</v>
      </c>
      <c r="J40" s="275">
        <v>82141.801029849899</v>
      </c>
      <c r="K40" s="275">
        <v>81824.793735959858</v>
      </c>
      <c r="L40" s="275">
        <v>81123.594993489838</v>
      </c>
      <c r="M40" s="275">
        <v>81587.885277259862</v>
      </c>
      <c r="N40" s="275">
        <v>80655.330728299843</v>
      </c>
      <c r="O40" s="275">
        <v>81391.625054769829</v>
      </c>
      <c r="P40" s="275">
        <v>81168.341953579889</v>
      </c>
      <c r="Q40" s="275">
        <v>77582.882776259838</v>
      </c>
      <c r="R40" s="275">
        <v>77763.537923759824</v>
      </c>
      <c r="S40" s="275">
        <v>79336.763542259825</v>
      </c>
      <c r="T40" s="275">
        <v>79796.824152679837</v>
      </c>
      <c r="U40" s="275">
        <v>79616.445157809838</v>
      </c>
      <c r="V40" s="275">
        <v>79224.864067599803</v>
      </c>
      <c r="W40" s="275">
        <v>78974.420662719844</v>
      </c>
      <c r="X40" s="275">
        <v>79353.74503722979</v>
      </c>
      <c r="Y40" s="275">
        <v>79618.085007219852</v>
      </c>
      <c r="Z40" s="275">
        <v>79921.883565299868</v>
      </c>
      <c r="AA40" s="275">
        <v>79421.016270749824</v>
      </c>
      <c r="AB40" s="275">
        <v>76697.619549959942</v>
      </c>
      <c r="AC40" s="275">
        <v>75896.559840179892</v>
      </c>
    </row>
    <row r="41" spans="1:29" ht="31.5">
      <c r="A41" s="109" t="s">
        <v>149</v>
      </c>
      <c r="B41" s="266" t="s">
        <v>398</v>
      </c>
      <c r="C41" s="30"/>
      <c r="D41" s="229" t="s">
        <v>310</v>
      </c>
      <c r="E41" s="275">
        <v>19404.695000030009</v>
      </c>
      <c r="F41" s="275">
        <v>19404.694999969997</v>
      </c>
      <c r="G41" s="275">
        <v>19406.128410670008</v>
      </c>
      <c r="H41" s="275">
        <v>19404.695000000003</v>
      </c>
      <c r="I41" s="275">
        <v>19404.695007399998</v>
      </c>
      <c r="J41" s="275">
        <v>21245.064558340011</v>
      </c>
      <c r="K41" s="275">
        <v>31273.693059610039</v>
      </c>
      <c r="L41" s="275">
        <v>20245.772635689998</v>
      </c>
      <c r="M41" s="275">
        <v>20502.024436889984</v>
      </c>
      <c r="N41" s="275">
        <v>19498.786418700009</v>
      </c>
      <c r="O41" s="275">
        <v>33501.334793289985</v>
      </c>
      <c r="P41" s="275">
        <v>62411.236036839997</v>
      </c>
      <c r="Q41" s="275">
        <v>19404.695009839987</v>
      </c>
      <c r="R41" s="275">
        <v>19448.871273420009</v>
      </c>
      <c r="S41" s="275">
        <v>19674.574147659994</v>
      </c>
      <c r="T41" s="275">
        <v>20510.631669969986</v>
      </c>
      <c r="U41" s="275">
        <v>31886.336486999982</v>
      </c>
      <c r="V41" s="275">
        <v>20404.760008139976</v>
      </c>
      <c r="W41" s="275">
        <v>21301.677927799999</v>
      </c>
      <c r="X41" s="275">
        <v>20649.967739670003</v>
      </c>
      <c r="Y41" s="275">
        <v>22041.734633059987</v>
      </c>
      <c r="Z41" s="275">
        <v>21227.70176018999</v>
      </c>
      <c r="AA41" s="275">
        <v>23062.370369439985</v>
      </c>
      <c r="AB41" s="275">
        <v>24244.583232329995</v>
      </c>
      <c r="AC41" s="275">
        <v>23252.123903740008</v>
      </c>
    </row>
    <row r="42" spans="1:29">
      <c r="A42" s="109" t="s">
        <v>179</v>
      </c>
      <c r="B42" s="266" t="s">
        <v>424</v>
      </c>
      <c r="C42" s="30"/>
      <c r="D42" s="229" t="s">
        <v>322</v>
      </c>
      <c r="E42" s="275">
        <v>12745.207501300754</v>
      </c>
      <c r="F42" s="275">
        <v>12092.8816051512</v>
      </c>
      <c r="G42" s="275">
        <v>11744.007001149601</v>
      </c>
      <c r="H42" s="275">
        <v>10797.423019525006</v>
      </c>
      <c r="I42" s="275">
        <v>10359.478486118391</v>
      </c>
      <c r="J42" s="275">
        <v>8256.9635476806016</v>
      </c>
      <c r="K42" s="275">
        <v>0</v>
      </c>
      <c r="L42" s="275">
        <v>0</v>
      </c>
      <c r="M42" s="275">
        <v>0</v>
      </c>
      <c r="N42" s="275">
        <v>0</v>
      </c>
      <c r="O42" s="275">
        <v>0</v>
      </c>
      <c r="P42" s="275">
        <v>0</v>
      </c>
      <c r="Q42" s="275">
        <v>0</v>
      </c>
      <c r="R42" s="275">
        <v>0</v>
      </c>
      <c r="S42" s="275">
        <v>0</v>
      </c>
      <c r="T42" s="275">
        <v>0</v>
      </c>
      <c r="U42" s="275">
        <v>0</v>
      </c>
      <c r="V42" s="275">
        <v>0</v>
      </c>
      <c r="W42" s="275">
        <v>0</v>
      </c>
      <c r="X42" s="275">
        <v>0</v>
      </c>
      <c r="Y42" s="275">
        <v>0</v>
      </c>
      <c r="Z42" s="275">
        <v>0</v>
      </c>
      <c r="AA42" s="275">
        <v>0</v>
      </c>
      <c r="AB42" s="275">
        <v>0</v>
      </c>
      <c r="AC42" s="275">
        <v>0</v>
      </c>
    </row>
    <row r="43" spans="1:29" ht="31.5">
      <c r="A43" s="109" t="s">
        <v>180</v>
      </c>
      <c r="B43" s="266" t="s">
        <v>423</v>
      </c>
      <c r="C43" s="30"/>
      <c r="D43" s="229" t="s">
        <v>318</v>
      </c>
      <c r="E43" s="275">
        <v>13279.515397699892</v>
      </c>
      <c r="F43" s="275">
        <v>12657.958308060815</v>
      </c>
      <c r="G43" s="275">
        <v>12257.378979836412</v>
      </c>
      <c r="H43" s="275">
        <v>11301.66909341001</v>
      </c>
      <c r="I43" s="275">
        <v>10911.43676869441</v>
      </c>
      <c r="J43" s="275">
        <v>10557.709407427928</v>
      </c>
      <c r="K43" s="275">
        <v>12297.59380524094</v>
      </c>
      <c r="L43" s="275">
        <v>9068.6247497200075</v>
      </c>
      <c r="M43" s="275">
        <v>9122.7299351560087</v>
      </c>
      <c r="N43" s="275">
        <v>9074.52679498002</v>
      </c>
      <c r="O43" s="275">
        <v>11169.596158400014</v>
      </c>
      <c r="P43" s="275">
        <v>13242.990393836004</v>
      </c>
      <c r="Q43" s="275">
        <v>9006.5512438480164</v>
      </c>
      <c r="R43" s="275">
        <v>8945.5050296280151</v>
      </c>
      <c r="S43" s="275">
        <v>9113.7042712920102</v>
      </c>
      <c r="T43" s="275">
        <v>9145.825546296006</v>
      </c>
      <c r="U43" s="275">
        <v>9703.2495983520112</v>
      </c>
      <c r="V43" s="275">
        <v>9047.3175516480151</v>
      </c>
      <c r="W43" s="275">
        <v>9074.9263289600076</v>
      </c>
      <c r="X43" s="275">
        <v>9081.4401321360147</v>
      </c>
      <c r="Y43" s="275">
        <v>9162.1653164040144</v>
      </c>
      <c r="Z43" s="275">
        <v>9127.8284833720081</v>
      </c>
      <c r="AA43" s="275">
        <v>9164.569926016009</v>
      </c>
      <c r="AB43" s="275">
        <v>9217.8780421360098</v>
      </c>
      <c r="AC43" s="275">
        <v>9274.2276917360068</v>
      </c>
    </row>
    <row r="44" spans="1:29">
      <c r="A44" s="109" t="s">
        <v>181</v>
      </c>
      <c r="B44" s="266" t="s">
        <v>425</v>
      </c>
      <c r="C44" s="30"/>
      <c r="D44" s="229" t="s">
        <v>322</v>
      </c>
      <c r="E44" s="275">
        <v>12730.445491942244</v>
      </c>
      <c r="F44" s="275">
        <v>12151.262146279199</v>
      </c>
      <c r="G44" s="275">
        <v>11738.567497660208</v>
      </c>
      <c r="H44" s="275">
        <v>884.08500000000015</v>
      </c>
      <c r="I44" s="275">
        <v>0</v>
      </c>
      <c r="J44" s="275">
        <v>0</v>
      </c>
      <c r="K44" s="275">
        <v>0</v>
      </c>
      <c r="L44" s="275">
        <v>0</v>
      </c>
      <c r="M44" s="275">
        <v>0</v>
      </c>
      <c r="N44" s="275">
        <v>0</v>
      </c>
      <c r="O44" s="275">
        <v>0</v>
      </c>
      <c r="P44" s="275">
        <v>0</v>
      </c>
      <c r="Q44" s="275">
        <v>0</v>
      </c>
      <c r="R44" s="275">
        <v>0</v>
      </c>
      <c r="S44" s="275">
        <v>0</v>
      </c>
      <c r="T44" s="275">
        <v>0</v>
      </c>
      <c r="U44" s="275">
        <v>0</v>
      </c>
      <c r="V44" s="275">
        <v>0</v>
      </c>
      <c r="W44" s="275">
        <v>0</v>
      </c>
      <c r="X44" s="275">
        <v>0</v>
      </c>
      <c r="Y44" s="275">
        <v>0</v>
      </c>
      <c r="Z44" s="275">
        <v>0</v>
      </c>
      <c r="AA44" s="275">
        <v>0</v>
      </c>
      <c r="AB44" s="275">
        <v>0</v>
      </c>
      <c r="AC44" s="275">
        <v>0</v>
      </c>
    </row>
    <row r="45" spans="1:29">
      <c r="A45" s="109"/>
      <c r="B45" s="266"/>
      <c r="C45" s="30"/>
      <c r="D45" s="229"/>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row>
    <row r="46" spans="1:29" ht="31.5">
      <c r="A46" s="109">
        <v>12</v>
      </c>
      <c r="B46" s="34" t="s">
        <v>156</v>
      </c>
      <c r="C46" s="64"/>
      <c r="D46" s="64"/>
      <c r="E46" s="70">
        <f>SUM(E27:E33,E37:E45)</f>
        <v>786749.74751985166</v>
      </c>
      <c r="F46" s="70">
        <f t="shared" ref="F46:AC46" si="2">SUM(F27:F33,F37:F45)</f>
        <v>793134.20306906046</v>
      </c>
      <c r="G46" s="70">
        <f t="shared" si="2"/>
        <v>770734.30121794599</v>
      </c>
      <c r="H46" s="70">
        <f t="shared" si="2"/>
        <v>853256.34542971523</v>
      </c>
      <c r="I46" s="70">
        <f t="shared" si="2"/>
        <v>790538.75737760297</v>
      </c>
      <c r="J46" s="70">
        <f>SUM(J27:J33,J37:J45)</f>
        <v>637748.77332061832</v>
      </c>
      <c r="K46" s="70">
        <f t="shared" si="2"/>
        <v>632951.27821438073</v>
      </c>
      <c r="L46" s="70">
        <f t="shared" si="2"/>
        <v>599436.53711221006</v>
      </c>
      <c r="M46" s="70">
        <f t="shared" si="2"/>
        <v>619808.00222397642</v>
      </c>
      <c r="N46" s="70">
        <f t="shared" si="2"/>
        <v>606401.58552961983</v>
      </c>
      <c r="O46" s="70">
        <f t="shared" si="2"/>
        <v>584705.25595237978</v>
      </c>
      <c r="P46" s="70">
        <f t="shared" si="2"/>
        <v>585215.4469257259</v>
      </c>
      <c r="Q46" s="70">
        <f t="shared" si="2"/>
        <v>398002.62950082793</v>
      </c>
      <c r="R46" s="70">
        <f t="shared" si="2"/>
        <v>399243.45306208794</v>
      </c>
      <c r="S46" s="70">
        <f t="shared" si="2"/>
        <v>388490.97391967179</v>
      </c>
      <c r="T46" s="70">
        <f t="shared" si="2"/>
        <v>337478.1526722858</v>
      </c>
      <c r="U46" s="70">
        <f t="shared" si="2"/>
        <v>298630.74076245184</v>
      </c>
      <c r="V46" s="70">
        <f t="shared" si="2"/>
        <v>460173.39399518765</v>
      </c>
      <c r="W46" s="70">
        <f t="shared" si="2"/>
        <v>462057.95085065952</v>
      </c>
      <c r="X46" s="70">
        <f t="shared" si="2"/>
        <v>507240.10113969538</v>
      </c>
      <c r="Y46" s="70">
        <f t="shared" si="2"/>
        <v>511206.52091584395</v>
      </c>
      <c r="Z46" s="70">
        <f t="shared" si="2"/>
        <v>541671.48297371157</v>
      </c>
      <c r="AA46" s="70">
        <f t="shared" si="2"/>
        <v>570590.42729347548</v>
      </c>
      <c r="AB46" s="70">
        <f t="shared" si="2"/>
        <v>582418.06382064568</v>
      </c>
      <c r="AC46" s="70">
        <f t="shared" si="2"/>
        <v>610841.91266532568</v>
      </c>
    </row>
    <row r="47" spans="1:29">
      <c r="A47" s="109"/>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c r="AB47" s="83"/>
      <c r="AC47" s="83"/>
    </row>
    <row r="48" spans="1:29">
      <c r="A48" s="109"/>
      <c r="B48" s="21" t="s">
        <v>260</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c r="AB48" s="78"/>
      <c r="AC48" s="78"/>
    </row>
    <row r="49" spans="1:29">
      <c r="A49" s="109"/>
      <c r="B49" s="16" t="s">
        <v>29</v>
      </c>
      <c r="D49" s="61" t="s">
        <v>305</v>
      </c>
      <c r="E49" s="47" t="s">
        <v>17</v>
      </c>
      <c r="F49" s="47" t="s">
        <v>18</v>
      </c>
      <c r="G49" s="47" t="s">
        <v>21</v>
      </c>
      <c r="H49" s="47" t="s">
        <v>22</v>
      </c>
      <c r="I49" s="47" t="s">
        <v>24</v>
      </c>
      <c r="J49" s="47" t="s">
        <v>25</v>
      </c>
      <c r="K49" s="47" t="s">
        <v>26</v>
      </c>
      <c r="L49" s="47" t="s">
        <v>27</v>
      </c>
      <c r="M49" s="47" t="s">
        <v>374</v>
      </c>
      <c r="N49" s="47" t="s">
        <v>375</v>
      </c>
      <c r="O49" s="47" t="s">
        <v>376</v>
      </c>
      <c r="P49" s="47" t="s">
        <v>377</v>
      </c>
      <c r="Q49" s="47" t="s">
        <v>378</v>
      </c>
      <c r="R49" s="47" t="s">
        <v>379</v>
      </c>
      <c r="S49" s="47" t="s">
        <v>380</v>
      </c>
      <c r="T49" s="47" t="s">
        <v>381</v>
      </c>
      <c r="U49" s="47" t="s">
        <v>382</v>
      </c>
      <c r="V49" s="47" t="s">
        <v>383</v>
      </c>
      <c r="W49" s="47" t="s">
        <v>384</v>
      </c>
      <c r="X49" s="47" t="s">
        <v>385</v>
      </c>
      <c r="Y49" s="47" t="s">
        <v>386</v>
      </c>
      <c r="Z49" s="47" t="s">
        <v>387</v>
      </c>
      <c r="AA49" s="47" t="s">
        <v>388</v>
      </c>
      <c r="AB49" s="47" t="s">
        <v>389</v>
      </c>
      <c r="AC49" s="47" t="s">
        <v>390</v>
      </c>
    </row>
    <row r="50" spans="1:29" ht="31.5">
      <c r="A50" s="109" t="s">
        <v>54</v>
      </c>
      <c r="B50" s="266" t="s">
        <v>401</v>
      </c>
      <c r="C50" s="30"/>
      <c r="D50" s="229" t="s">
        <v>402</v>
      </c>
      <c r="E50" s="275">
        <v>0</v>
      </c>
      <c r="F50" s="275">
        <v>0</v>
      </c>
      <c r="G50" s="275">
        <v>0</v>
      </c>
      <c r="H50" s="275">
        <v>0</v>
      </c>
      <c r="I50" s="275">
        <v>5990.5263907100016</v>
      </c>
      <c r="J50" s="275">
        <v>4835.1620423400154</v>
      </c>
      <c r="K50" s="275">
        <v>4886.0422782200039</v>
      </c>
      <c r="L50" s="275">
        <v>4951.1766955499761</v>
      </c>
      <c r="M50" s="275">
        <v>4931.6667841700091</v>
      </c>
      <c r="N50" s="275">
        <v>4826.0323887599998</v>
      </c>
      <c r="O50" s="275">
        <v>4474.6709450100088</v>
      </c>
      <c r="P50" s="275">
        <v>4553.5413464000048</v>
      </c>
      <c r="Q50" s="275">
        <v>4567.9648620100197</v>
      </c>
      <c r="R50" s="275">
        <v>4633.7483449500069</v>
      </c>
      <c r="S50" s="275">
        <v>4539.0516937499915</v>
      </c>
      <c r="T50" s="275">
        <v>4261.9812031699994</v>
      </c>
      <c r="U50" s="275">
        <v>3982.0292801600044</v>
      </c>
      <c r="V50" s="275">
        <v>3909.0705330600076</v>
      </c>
      <c r="W50" s="275">
        <v>4045.2235196300135</v>
      </c>
      <c r="X50" s="275">
        <v>4075.868275360016</v>
      </c>
      <c r="Y50" s="275">
        <v>4171.6816036300088</v>
      </c>
      <c r="Z50" s="275">
        <v>4352.769591099991</v>
      </c>
      <c r="AA50" s="275">
        <v>4305.0640562600001</v>
      </c>
      <c r="AB50" s="275">
        <v>4449.3399387500012</v>
      </c>
      <c r="AC50" s="275">
        <v>4325.8538953400075</v>
      </c>
    </row>
    <row r="51" spans="1:29">
      <c r="A51" s="109" t="s">
        <v>55</v>
      </c>
      <c r="B51" s="266"/>
      <c r="C51" s="30"/>
      <c r="D51" s="229"/>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row>
    <row r="52" spans="1:29">
      <c r="A52" s="109" t="s">
        <v>56</v>
      </c>
      <c r="B52" s="266"/>
      <c r="C52" s="30"/>
      <c r="D52" s="229"/>
      <c r="E52" s="275"/>
      <c r="F52" s="275"/>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row>
    <row r="53" spans="1:29">
      <c r="A53" s="109" t="s">
        <v>57</v>
      </c>
      <c r="B53" s="266"/>
      <c r="C53" s="30"/>
      <c r="D53" s="229"/>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row>
    <row r="54" spans="1:29">
      <c r="A54" s="109" t="s">
        <v>58</v>
      </c>
      <c r="B54" s="266"/>
      <c r="C54" s="30"/>
      <c r="D54" s="229"/>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row>
    <row r="55" spans="1:29">
      <c r="A55" s="109" t="s">
        <v>59</v>
      </c>
      <c r="B55" s="266"/>
      <c r="C55" s="30"/>
      <c r="D55" s="229"/>
      <c r="E55" s="264"/>
      <c r="F55" s="264"/>
      <c r="G55" s="264"/>
      <c r="H55" s="264"/>
      <c r="I55" s="264"/>
      <c r="J55" s="264"/>
      <c r="K55" s="264"/>
      <c r="L55" s="264"/>
      <c r="M55" s="264"/>
      <c r="N55" s="264"/>
      <c r="O55" s="263"/>
      <c r="P55" s="263"/>
      <c r="Q55" s="263"/>
      <c r="R55" s="263"/>
      <c r="S55" s="263"/>
      <c r="T55" s="263"/>
      <c r="U55" s="263"/>
      <c r="V55" s="263"/>
      <c r="W55" s="263"/>
      <c r="X55" s="263"/>
      <c r="Y55" s="263"/>
      <c r="Z55" s="263"/>
      <c r="AA55" s="263"/>
      <c r="AB55" s="263"/>
      <c r="AC55" s="263"/>
    </row>
    <row r="56" spans="1:29">
      <c r="A56" s="109" t="s">
        <v>60</v>
      </c>
      <c r="B56" s="266"/>
      <c r="C56" s="30"/>
      <c r="D56" s="229"/>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row>
    <row r="57" spans="1:29">
      <c r="A57" s="109" t="s">
        <v>61</v>
      </c>
      <c r="B57" s="266"/>
      <c r="C57" s="30"/>
      <c r="D57" s="229"/>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row>
    <row r="58" spans="1:29">
      <c r="A58" s="109" t="s">
        <v>62</v>
      </c>
      <c r="B58" s="266"/>
      <c r="C58" s="30"/>
      <c r="D58" s="229"/>
      <c r="E58" s="275"/>
      <c r="F58" s="275"/>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row>
    <row r="59" spans="1:29">
      <c r="A59" s="109" t="s">
        <v>136</v>
      </c>
      <c r="B59" s="266"/>
      <c r="C59" s="30"/>
      <c r="D59" s="229"/>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row>
    <row r="60" spans="1:29">
      <c r="A60" s="109" t="s">
        <v>137</v>
      </c>
      <c r="B60" s="266"/>
      <c r="C60" s="30"/>
      <c r="D60" s="229"/>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row>
    <row r="61" spans="1:29">
      <c r="A61" s="109" t="s">
        <v>138</v>
      </c>
      <c r="B61" s="266"/>
      <c r="C61" s="30"/>
      <c r="D61" s="229"/>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row>
    <row r="62" spans="1:29">
      <c r="A62" s="109" t="s">
        <v>203</v>
      </c>
      <c r="B62" s="266"/>
      <c r="C62" s="30"/>
      <c r="D62" s="229"/>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row>
    <row r="63" spans="1:29">
      <c r="A63" s="109" t="s">
        <v>204</v>
      </c>
      <c r="B63" s="266"/>
      <c r="C63" s="30"/>
      <c r="D63" s="229"/>
      <c r="E63" s="307"/>
      <c r="F63" s="307"/>
      <c r="G63" s="307"/>
      <c r="H63" s="307"/>
      <c r="I63" s="307"/>
      <c r="J63" s="307"/>
      <c r="K63" s="275"/>
      <c r="L63" s="275"/>
      <c r="M63" s="275"/>
      <c r="N63" s="275"/>
      <c r="O63" s="275"/>
      <c r="P63" s="275"/>
      <c r="Q63" s="275"/>
      <c r="R63" s="275"/>
      <c r="S63" s="275"/>
      <c r="T63" s="275"/>
      <c r="U63" s="275"/>
      <c r="V63" s="275"/>
      <c r="W63" s="275"/>
      <c r="X63" s="275"/>
      <c r="Y63" s="275"/>
      <c r="Z63" s="275"/>
      <c r="AA63" s="275"/>
      <c r="AB63" s="275"/>
      <c r="AC63" s="275"/>
    </row>
    <row r="64" spans="1:29">
      <c r="A64" s="109"/>
      <c r="B64" s="241"/>
      <c r="C64" s="241"/>
      <c r="D64" s="246"/>
      <c r="E64" s="305"/>
      <c r="F64" s="304"/>
      <c r="G64" s="304"/>
      <c r="H64" s="304"/>
      <c r="I64" s="304"/>
      <c r="J64" s="306"/>
      <c r="K64" s="243"/>
      <c r="L64" s="243"/>
      <c r="M64" s="243"/>
      <c r="N64" s="243"/>
      <c r="O64" s="244"/>
      <c r="P64" s="244"/>
      <c r="Q64" s="244"/>
      <c r="R64" s="244"/>
      <c r="S64" s="244"/>
      <c r="T64" s="244"/>
      <c r="U64" s="244"/>
      <c r="V64" s="244"/>
      <c r="W64" s="244"/>
      <c r="X64" s="244"/>
      <c r="Y64" s="244"/>
      <c r="Z64" s="244"/>
      <c r="AA64" s="244"/>
      <c r="AB64" s="244"/>
      <c r="AC64" s="244"/>
    </row>
    <row r="65" spans="1:29">
      <c r="A65" s="109"/>
      <c r="B65" s="240"/>
      <c r="C65" s="240"/>
      <c r="D65" s="247"/>
      <c r="E65" s="249"/>
      <c r="F65" s="245"/>
      <c r="G65" s="245"/>
      <c r="H65" s="245"/>
      <c r="I65" s="245"/>
      <c r="J65" s="245"/>
      <c r="K65" s="245"/>
      <c r="L65" s="245"/>
      <c r="M65" s="245"/>
      <c r="N65" s="245"/>
      <c r="O65" s="125"/>
      <c r="P65" s="125"/>
      <c r="Q65" s="125"/>
      <c r="R65" s="125"/>
      <c r="S65" s="125"/>
      <c r="T65" s="125"/>
      <c r="U65" s="125"/>
      <c r="V65" s="125"/>
      <c r="W65" s="125"/>
      <c r="X65" s="125"/>
      <c r="Y65" s="125"/>
      <c r="Z65" s="125"/>
      <c r="AA65" s="125"/>
      <c r="AB65" s="125"/>
      <c r="AC65" s="125"/>
    </row>
    <row r="66" spans="1:29">
      <c r="A66" s="109"/>
      <c r="D66" s="16"/>
      <c r="E66" s="76"/>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row>
    <row r="67" spans="1:29">
      <c r="A67" s="109"/>
      <c r="B67" s="21" t="s">
        <v>262</v>
      </c>
      <c r="D67" s="21"/>
      <c r="E67" s="76"/>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row>
    <row r="68" spans="1:29">
      <c r="A68" s="109"/>
      <c r="B68" s="16" t="s">
        <v>30</v>
      </c>
      <c r="D68" s="248" t="s">
        <v>305</v>
      </c>
      <c r="E68" s="300" t="s">
        <v>17</v>
      </c>
      <c r="F68" s="300" t="s">
        <v>18</v>
      </c>
      <c r="G68" s="300" t="s">
        <v>21</v>
      </c>
      <c r="H68" s="300" t="s">
        <v>22</v>
      </c>
      <c r="I68" s="300" t="s">
        <v>24</v>
      </c>
      <c r="J68" s="300" t="s">
        <v>25</v>
      </c>
      <c r="K68" s="300" t="s">
        <v>26</v>
      </c>
      <c r="L68" s="300" t="s">
        <v>27</v>
      </c>
      <c r="M68" s="300" t="s">
        <v>374</v>
      </c>
      <c r="N68" s="300" t="s">
        <v>375</v>
      </c>
      <c r="O68" s="300" t="s">
        <v>376</v>
      </c>
      <c r="P68" s="300" t="s">
        <v>377</v>
      </c>
      <c r="Q68" s="300" t="s">
        <v>378</v>
      </c>
      <c r="R68" s="300" t="s">
        <v>379</v>
      </c>
      <c r="S68" s="300" t="s">
        <v>380</v>
      </c>
      <c r="T68" s="300" t="s">
        <v>381</v>
      </c>
      <c r="U68" s="300" t="s">
        <v>382</v>
      </c>
      <c r="V68" s="300" t="s">
        <v>383</v>
      </c>
      <c r="W68" s="300" t="s">
        <v>384</v>
      </c>
      <c r="X68" s="300" t="s">
        <v>385</v>
      </c>
      <c r="Y68" s="300" t="s">
        <v>386</v>
      </c>
      <c r="Z68" s="300" t="s">
        <v>387</v>
      </c>
      <c r="AA68" s="300" t="s">
        <v>388</v>
      </c>
      <c r="AB68" s="300" t="s">
        <v>389</v>
      </c>
      <c r="AC68" s="300" t="s">
        <v>390</v>
      </c>
    </row>
    <row r="69" spans="1:29">
      <c r="A69" s="109" t="s">
        <v>326</v>
      </c>
      <c r="B69" s="266" t="s">
        <v>424</v>
      </c>
      <c r="C69" s="30"/>
      <c r="D69" s="229" t="s">
        <v>322</v>
      </c>
      <c r="E69" s="275">
        <v>8948.7627136792526</v>
      </c>
      <c r="F69" s="275">
        <v>9501.549832618799</v>
      </c>
      <c r="G69" s="275">
        <v>10004.154112090402</v>
      </c>
      <c r="H69" s="275">
        <v>10797.423019525006</v>
      </c>
      <c r="I69" s="275">
        <v>11222.768359961592</v>
      </c>
      <c r="J69" s="275">
        <v>9958.2659861393859</v>
      </c>
      <c r="K69" s="275">
        <v>0</v>
      </c>
      <c r="L69" s="275">
        <v>0</v>
      </c>
      <c r="M69" s="275">
        <v>0</v>
      </c>
      <c r="N69" s="275">
        <v>0</v>
      </c>
      <c r="O69" s="275">
        <v>0</v>
      </c>
      <c r="P69" s="275">
        <v>0</v>
      </c>
      <c r="Q69" s="275">
        <v>0</v>
      </c>
      <c r="R69" s="275">
        <v>0</v>
      </c>
      <c r="S69" s="275">
        <v>0</v>
      </c>
      <c r="T69" s="275">
        <v>0</v>
      </c>
      <c r="U69" s="275">
        <v>0</v>
      </c>
      <c r="V69" s="275">
        <v>0</v>
      </c>
      <c r="W69" s="275">
        <v>0</v>
      </c>
      <c r="X69" s="275">
        <v>0</v>
      </c>
      <c r="Y69" s="275">
        <v>0</v>
      </c>
      <c r="Z69" s="275">
        <v>0</v>
      </c>
      <c r="AA69" s="275">
        <v>0</v>
      </c>
      <c r="AB69" s="275">
        <v>0</v>
      </c>
      <c r="AC69" s="275">
        <v>0</v>
      </c>
    </row>
    <row r="70" spans="1:29">
      <c r="A70" s="109" t="s">
        <v>328</v>
      </c>
      <c r="B70" s="266" t="s">
        <v>367</v>
      </c>
      <c r="C70" s="30"/>
      <c r="D70" s="229" t="s">
        <v>319</v>
      </c>
      <c r="E70" s="275">
        <v>95021.252198840302</v>
      </c>
      <c r="F70" s="275">
        <v>95544.750700290359</v>
      </c>
      <c r="G70" s="275">
        <v>96497.725490970246</v>
      </c>
      <c r="H70" s="275">
        <v>92886.274509470095</v>
      </c>
      <c r="I70" s="275">
        <v>98408.789722369635</v>
      </c>
      <c r="J70" s="275">
        <v>95515.186182359641</v>
      </c>
      <c r="K70" s="275">
        <v>97146.666666939986</v>
      </c>
      <c r="L70" s="275">
        <v>95021.252198840302</v>
      </c>
      <c r="M70" s="275">
        <v>95351.686274520354</v>
      </c>
      <c r="N70" s="275">
        <v>96734.761905540232</v>
      </c>
      <c r="O70" s="275">
        <v>35955.607842769969</v>
      </c>
      <c r="P70" s="275">
        <v>0</v>
      </c>
      <c r="Q70" s="275">
        <v>0</v>
      </c>
      <c r="R70" s="275">
        <v>0</v>
      </c>
      <c r="S70" s="275">
        <v>0</v>
      </c>
      <c r="T70" s="275">
        <v>0</v>
      </c>
      <c r="U70" s="275">
        <v>0</v>
      </c>
      <c r="V70" s="275">
        <v>0</v>
      </c>
      <c r="W70" s="275">
        <v>0</v>
      </c>
      <c r="X70" s="275">
        <v>0</v>
      </c>
      <c r="Y70" s="275">
        <v>0</v>
      </c>
      <c r="Z70" s="275">
        <v>0</v>
      </c>
      <c r="AA70" s="275">
        <v>0</v>
      </c>
      <c r="AB70" s="275">
        <v>0</v>
      </c>
      <c r="AC70" s="275">
        <v>0</v>
      </c>
    </row>
    <row r="71" spans="1:29" ht="31.5">
      <c r="A71" s="109" t="s">
        <v>327</v>
      </c>
      <c r="B71" s="266" t="s">
        <v>423</v>
      </c>
      <c r="C71" s="30"/>
      <c r="D71" s="229" t="s">
        <v>318</v>
      </c>
      <c r="E71" s="275">
        <v>9323.9150664701374</v>
      </c>
      <c r="F71" s="275">
        <v>9945.538670619213</v>
      </c>
      <c r="G71" s="275">
        <v>10441.470982823612</v>
      </c>
      <c r="H71" s="275">
        <v>11301.66909341001</v>
      </c>
      <c r="I71" s="275">
        <v>11820.723166085612</v>
      </c>
      <c r="J71" s="275">
        <v>12733.068019062097</v>
      </c>
      <c r="K71" s="275">
        <v>16522.640095019062</v>
      </c>
      <c r="L71" s="275">
        <v>13602.937124580012</v>
      </c>
      <c r="M71" s="275">
        <v>13684.094902734012</v>
      </c>
      <c r="N71" s="275">
        <v>13611.790192470029</v>
      </c>
      <c r="O71" s="275">
        <v>16754.39423760002</v>
      </c>
      <c r="P71" s="275">
        <v>19864.485590754</v>
      </c>
      <c r="Q71" s="275">
        <v>13509.826865772024</v>
      </c>
      <c r="R71" s="275">
        <v>13418.25754444202</v>
      </c>
      <c r="S71" s="275">
        <v>13670.556406938014</v>
      </c>
      <c r="T71" s="275">
        <v>13718.738319444006</v>
      </c>
      <c r="U71" s="275">
        <v>14554.874397528014</v>
      </c>
      <c r="V71" s="275">
        <v>13570.976327472021</v>
      </c>
      <c r="W71" s="275">
        <v>13612.38949344001</v>
      </c>
      <c r="X71" s="275">
        <v>13622.160198204021</v>
      </c>
      <c r="Y71" s="275">
        <v>13743.24797460602</v>
      </c>
      <c r="Z71" s="275">
        <v>13691.742725058013</v>
      </c>
      <c r="AA71" s="275">
        <v>13746.854889024014</v>
      </c>
      <c r="AB71" s="275">
        <v>13826.817063204013</v>
      </c>
      <c r="AC71" s="275">
        <v>13911.34153760401</v>
      </c>
    </row>
    <row r="72" spans="1:29">
      <c r="A72" s="109" t="s">
        <v>329</v>
      </c>
      <c r="B72" s="266" t="s">
        <v>425</v>
      </c>
      <c r="C72" s="30"/>
      <c r="D72" s="229" t="s">
        <v>322</v>
      </c>
      <c r="E72" s="275">
        <v>8938.3978985977465</v>
      </c>
      <c r="F72" s="275">
        <v>9547.4202577907981</v>
      </c>
      <c r="G72" s="275">
        <v>9999.5204609698067</v>
      </c>
      <c r="H72" s="275">
        <v>884.08500000000015</v>
      </c>
      <c r="I72" s="275">
        <v>0</v>
      </c>
      <c r="J72" s="275">
        <v>0</v>
      </c>
      <c r="K72" s="275">
        <v>0</v>
      </c>
      <c r="L72" s="275">
        <v>0</v>
      </c>
      <c r="M72" s="275">
        <v>0</v>
      </c>
      <c r="N72" s="275">
        <v>0</v>
      </c>
      <c r="O72" s="275">
        <v>0</v>
      </c>
      <c r="P72" s="275">
        <v>0</v>
      </c>
      <c r="Q72" s="275">
        <v>0</v>
      </c>
      <c r="R72" s="275">
        <v>0</v>
      </c>
      <c r="S72" s="275">
        <v>0</v>
      </c>
      <c r="T72" s="275">
        <v>0</v>
      </c>
      <c r="U72" s="275">
        <v>0</v>
      </c>
      <c r="V72" s="275">
        <v>0</v>
      </c>
      <c r="W72" s="275">
        <v>0</v>
      </c>
      <c r="X72" s="275">
        <v>0</v>
      </c>
      <c r="Y72" s="275">
        <v>0</v>
      </c>
      <c r="Z72" s="275">
        <v>0</v>
      </c>
      <c r="AA72" s="275">
        <v>0</v>
      </c>
      <c r="AB72" s="275">
        <v>0</v>
      </c>
      <c r="AC72" s="275">
        <v>0</v>
      </c>
    </row>
    <row r="73" spans="1:29">
      <c r="A73" s="109" t="s">
        <v>330</v>
      </c>
      <c r="B73" s="266" t="s">
        <v>369</v>
      </c>
      <c r="C73" s="30"/>
      <c r="D73" s="229" t="s">
        <v>321</v>
      </c>
      <c r="E73" s="275">
        <v>18385.296872449991</v>
      </c>
      <c r="F73" s="275">
        <v>18084.493035509975</v>
      </c>
      <c r="G73" s="275">
        <v>18451.89954824997</v>
      </c>
      <c r="H73" s="275">
        <v>18011.206863599986</v>
      </c>
      <c r="I73" s="275">
        <v>18097.728462609979</v>
      </c>
      <c r="J73" s="275">
        <v>19184.05280172998</v>
      </c>
      <c r="K73" s="275">
        <v>22317.979005549951</v>
      </c>
      <c r="L73" s="275">
        <v>18701.641955079976</v>
      </c>
      <c r="M73" s="275">
        <v>18674.529450129983</v>
      </c>
      <c r="N73" s="275">
        <v>16779.565333539973</v>
      </c>
      <c r="O73" s="275">
        <v>0</v>
      </c>
      <c r="P73" s="275">
        <v>0</v>
      </c>
      <c r="Q73" s="275">
        <v>0</v>
      </c>
      <c r="R73" s="275">
        <v>0</v>
      </c>
      <c r="S73" s="275">
        <v>0</v>
      </c>
      <c r="T73" s="275">
        <v>0</v>
      </c>
      <c r="U73" s="275">
        <v>0</v>
      </c>
      <c r="V73" s="275">
        <v>0</v>
      </c>
      <c r="W73" s="275">
        <v>0</v>
      </c>
      <c r="X73" s="275">
        <v>0</v>
      </c>
      <c r="Y73" s="275">
        <v>0</v>
      </c>
      <c r="Z73" s="275">
        <v>0</v>
      </c>
      <c r="AA73" s="275">
        <v>0</v>
      </c>
      <c r="AB73" s="275">
        <v>0</v>
      </c>
      <c r="AC73" s="275">
        <v>0</v>
      </c>
    </row>
    <row r="74" spans="1:29" ht="33" customHeight="1">
      <c r="A74" s="109" t="s">
        <v>331</v>
      </c>
      <c r="B74" s="266" t="s">
        <v>409</v>
      </c>
      <c r="C74" s="30"/>
      <c r="D74" s="229" t="s">
        <v>319</v>
      </c>
      <c r="E74" s="275">
        <v>54319</v>
      </c>
      <c r="F74" s="275">
        <v>54319</v>
      </c>
      <c r="G74" s="275">
        <v>54319</v>
      </c>
      <c r="H74" s="275">
        <v>54319</v>
      </c>
      <c r="I74" s="275">
        <v>54319</v>
      </c>
      <c r="J74" s="275">
        <v>54319</v>
      </c>
      <c r="K74" s="275">
        <v>54319</v>
      </c>
      <c r="L74" s="275">
        <v>54319</v>
      </c>
      <c r="M74" s="275">
        <v>54319</v>
      </c>
      <c r="N74" s="275">
        <v>54319</v>
      </c>
      <c r="O74" s="275">
        <v>54319</v>
      </c>
      <c r="P74" s="275">
        <v>54319</v>
      </c>
      <c r="Q74" s="275">
        <v>54319</v>
      </c>
      <c r="R74" s="275">
        <v>54319</v>
      </c>
      <c r="S74" s="275">
        <v>54319</v>
      </c>
      <c r="T74" s="275">
        <v>54319</v>
      </c>
      <c r="U74" s="275">
        <v>54319</v>
      </c>
      <c r="V74" s="275">
        <v>54319</v>
      </c>
      <c r="W74" s="275">
        <v>54319</v>
      </c>
      <c r="X74" s="275">
        <v>54319</v>
      </c>
      <c r="Y74" s="275">
        <v>54319</v>
      </c>
      <c r="Z74" s="275">
        <v>54319</v>
      </c>
      <c r="AA74" s="275">
        <v>54319</v>
      </c>
      <c r="AB74" s="275">
        <v>3355</v>
      </c>
      <c r="AC74" s="275">
        <v>0</v>
      </c>
    </row>
    <row r="75" spans="1:29">
      <c r="A75" s="109" t="s">
        <v>410</v>
      </c>
      <c r="B75" s="266" t="s">
        <v>427</v>
      </c>
      <c r="C75" s="30"/>
      <c r="D75" s="229" t="s">
        <v>370</v>
      </c>
      <c r="E75" s="275">
        <v>2444.8874999999998</v>
      </c>
      <c r="F75" s="275">
        <v>2607.8799999999997</v>
      </c>
      <c r="G75" s="275">
        <v>2726.42</v>
      </c>
      <c r="H75" s="275">
        <v>2963.5</v>
      </c>
      <c r="I75" s="275">
        <v>3082.04</v>
      </c>
      <c r="J75" s="275">
        <v>3240.2909</v>
      </c>
      <c r="K75" s="275">
        <v>3077.4744000000001</v>
      </c>
      <c r="L75" s="275">
        <v>0</v>
      </c>
      <c r="M75" s="275">
        <v>0</v>
      </c>
      <c r="N75" s="275">
        <v>0</v>
      </c>
      <c r="O75" s="275">
        <v>0</v>
      </c>
      <c r="P75" s="275">
        <v>0</v>
      </c>
      <c r="Q75" s="275">
        <v>0</v>
      </c>
      <c r="R75" s="275">
        <v>0</v>
      </c>
      <c r="S75" s="275">
        <v>0</v>
      </c>
      <c r="T75" s="275">
        <v>0</v>
      </c>
      <c r="U75" s="275">
        <v>0</v>
      </c>
      <c r="V75" s="275">
        <v>0</v>
      </c>
      <c r="W75" s="275">
        <v>0</v>
      </c>
      <c r="X75" s="275">
        <v>0</v>
      </c>
      <c r="Y75" s="275">
        <v>0</v>
      </c>
      <c r="Z75" s="275">
        <v>0</v>
      </c>
      <c r="AA75" s="275">
        <v>0</v>
      </c>
      <c r="AB75" s="275">
        <v>0</v>
      </c>
      <c r="AC75" s="275">
        <v>0</v>
      </c>
    </row>
    <row r="76" spans="1:29">
      <c r="A76" s="109" t="s">
        <v>411</v>
      </c>
      <c r="B76" s="266" t="s">
        <v>412</v>
      </c>
      <c r="C76" s="30"/>
      <c r="D76" s="229" t="s">
        <v>413</v>
      </c>
      <c r="E76" s="275">
        <v>20000</v>
      </c>
      <c r="F76" s="275">
        <v>20000</v>
      </c>
      <c r="G76" s="275">
        <v>20000</v>
      </c>
      <c r="H76" s="275">
        <v>20000</v>
      </c>
      <c r="I76" s="275">
        <v>20000</v>
      </c>
      <c r="J76" s="275">
        <v>20000</v>
      </c>
      <c r="K76" s="275">
        <v>20000</v>
      </c>
      <c r="L76" s="275">
        <v>20000</v>
      </c>
      <c r="M76" s="275">
        <v>20000</v>
      </c>
      <c r="N76" s="275">
        <v>20000</v>
      </c>
      <c r="O76" s="275">
        <v>0</v>
      </c>
      <c r="P76" s="275">
        <v>0</v>
      </c>
      <c r="Q76" s="275">
        <v>0</v>
      </c>
      <c r="R76" s="275">
        <v>0</v>
      </c>
      <c r="S76" s="275">
        <v>0</v>
      </c>
      <c r="T76" s="275">
        <v>0</v>
      </c>
      <c r="U76" s="275">
        <v>0</v>
      </c>
      <c r="V76" s="275">
        <v>0</v>
      </c>
      <c r="W76" s="275">
        <v>0</v>
      </c>
      <c r="X76" s="275">
        <v>0</v>
      </c>
      <c r="Y76" s="275">
        <v>0</v>
      </c>
      <c r="Z76" s="275">
        <v>0</v>
      </c>
      <c r="AA76" s="275">
        <v>0</v>
      </c>
      <c r="AB76" s="275">
        <v>0</v>
      </c>
      <c r="AC76" s="275">
        <v>0</v>
      </c>
    </row>
    <row r="77" spans="1:29" ht="16.5" thickBot="1">
      <c r="A77" s="109"/>
      <c r="B77" s="266"/>
      <c r="C77" s="30"/>
      <c r="D77" s="229"/>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row>
    <row r="78" spans="1:29" ht="16.5" thickBot="1">
      <c r="A78" s="109">
        <v>13</v>
      </c>
      <c r="B78" s="217" t="s">
        <v>435</v>
      </c>
      <c r="C78" s="218"/>
      <c r="D78" s="242"/>
      <c r="E78" s="258">
        <f t="shared" ref="E78:AC78" si="3">SUM(E50:E63,E69:E76)</f>
        <v>217381.51225003746</v>
      </c>
      <c r="F78" s="258">
        <f t="shared" si="3"/>
        <v>219550.63249682914</v>
      </c>
      <c r="G78" s="258">
        <f t="shared" si="3"/>
        <v>222440.19059510404</v>
      </c>
      <c r="H78" s="258">
        <f t="shared" si="3"/>
        <v>211163.15848600509</v>
      </c>
      <c r="I78" s="258">
        <f t="shared" si="3"/>
        <v>222941.57610173683</v>
      </c>
      <c r="J78" s="258">
        <f t="shared" si="3"/>
        <v>219785.0259316311</v>
      </c>
      <c r="K78" s="258">
        <f t="shared" si="3"/>
        <v>218269.802445729</v>
      </c>
      <c r="L78" s="258">
        <f t="shared" si="3"/>
        <v>206596.00797405027</v>
      </c>
      <c r="M78" s="258">
        <f t="shared" si="3"/>
        <v>206960.97741155437</v>
      </c>
      <c r="N78" s="258">
        <f t="shared" si="3"/>
        <v>206271.14982031024</v>
      </c>
      <c r="O78" s="258">
        <f t="shared" si="3"/>
        <v>111503.67302538001</v>
      </c>
      <c r="P78" s="258">
        <f t="shared" si="3"/>
        <v>78737.026937154005</v>
      </c>
      <c r="Q78" s="258">
        <f t="shared" si="3"/>
        <v>72396.791727782052</v>
      </c>
      <c r="R78" s="258">
        <f t="shared" si="3"/>
        <v>72371.005889392021</v>
      </c>
      <c r="S78" s="258">
        <f t="shared" si="3"/>
        <v>72528.608100687998</v>
      </c>
      <c r="T78" s="258">
        <f t="shared" si="3"/>
        <v>72299.719522614003</v>
      </c>
      <c r="U78" s="258">
        <f t="shared" si="3"/>
        <v>72855.903677688009</v>
      </c>
      <c r="V78" s="258">
        <f t="shared" si="3"/>
        <v>71799.04686053202</v>
      </c>
      <c r="W78" s="258">
        <f t="shared" si="3"/>
        <v>71976.613013070018</v>
      </c>
      <c r="X78" s="258">
        <f t="shared" si="3"/>
        <v>72017.028473564045</v>
      </c>
      <c r="Y78" s="258">
        <f t="shared" si="3"/>
        <v>72233.929578236028</v>
      </c>
      <c r="Z78" s="258">
        <f t="shared" si="3"/>
        <v>72363.512316158012</v>
      </c>
      <c r="AA78" s="258">
        <f t="shared" si="3"/>
        <v>72370.918945284007</v>
      </c>
      <c r="AB78" s="258">
        <f t="shared" si="3"/>
        <v>21631.157001954016</v>
      </c>
      <c r="AC78" s="258">
        <f t="shared" si="3"/>
        <v>18237.19543294402</v>
      </c>
    </row>
    <row r="79" spans="1:29" ht="16.5" thickBot="1">
      <c r="A79" s="109"/>
      <c r="B79" s="157"/>
      <c r="C79" s="25"/>
      <c r="D79" s="21"/>
      <c r="E79" s="282"/>
      <c r="F79" s="282"/>
      <c r="G79" s="282"/>
      <c r="H79" s="282"/>
      <c r="I79" s="282"/>
      <c r="J79" s="282"/>
      <c r="K79" s="282"/>
      <c r="L79" s="282"/>
      <c r="M79" s="282"/>
      <c r="N79" s="282"/>
      <c r="O79" s="282"/>
      <c r="P79" s="282"/>
      <c r="Q79" s="282"/>
      <c r="R79" s="282"/>
      <c r="S79" s="282"/>
      <c r="T79" s="282"/>
      <c r="U79" s="282"/>
      <c r="V79" s="282"/>
      <c r="W79" s="282"/>
      <c r="X79" s="282"/>
      <c r="Y79" s="282"/>
      <c r="Z79" s="282"/>
      <c r="AA79" s="282"/>
      <c r="AB79" s="282"/>
      <c r="AC79" s="282"/>
    </row>
    <row r="80" spans="1:29" ht="16.5" thickBot="1">
      <c r="A80" s="109" t="s">
        <v>277</v>
      </c>
      <c r="B80" s="217" t="s">
        <v>276</v>
      </c>
      <c r="C80" s="220"/>
      <c r="D80" s="219"/>
      <c r="E80" s="276">
        <f>E74+E75+E76+E116</f>
        <v>76763.887499999997</v>
      </c>
      <c r="F80" s="276">
        <f t="shared" ref="F80:AC80" si="4">F74+F75+F76+F116</f>
        <v>76926.880000000005</v>
      </c>
      <c r="G80" s="276">
        <f t="shared" si="4"/>
        <v>77045.42</v>
      </c>
      <c r="H80" s="276">
        <f t="shared" si="4"/>
        <v>77282.5</v>
      </c>
      <c r="I80" s="276">
        <f t="shared" si="4"/>
        <v>77401.040000000008</v>
      </c>
      <c r="J80" s="276">
        <f t="shared" si="4"/>
        <v>77559.290899999993</v>
      </c>
      <c r="K80" s="276">
        <f t="shared" si="4"/>
        <v>77396.474400000006</v>
      </c>
      <c r="L80" s="276">
        <f t="shared" si="4"/>
        <v>74319</v>
      </c>
      <c r="M80" s="276">
        <f t="shared" si="4"/>
        <v>74319</v>
      </c>
      <c r="N80" s="276">
        <f t="shared" si="4"/>
        <v>74319</v>
      </c>
      <c r="O80" s="276">
        <f t="shared" si="4"/>
        <v>54319</v>
      </c>
      <c r="P80" s="276">
        <f t="shared" si="4"/>
        <v>54319</v>
      </c>
      <c r="Q80" s="276">
        <f t="shared" si="4"/>
        <v>54319</v>
      </c>
      <c r="R80" s="276">
        <f t="shared" si="4"/>
        <v>54319</v>
      </c>
      <c r="S80" s="276">
        <f t="shared" si="4"/>
        <v>54319</v>
      </c>
      <c r="T80" s="276">
        <f t="shared" si="4"/>
        <v>54319</v>
      </c>
      <c r="U80" s="276">
        <f t="shared" si="4"/>
        <v>54319</v>
      </c>
      <c r="V80" s="276">
        <f t="shared" si="4"/>
        <v>1108808.3571033997</v>
      </c>
      <c r="W80" s="276">
        <f t="shared" si="4"/>
        <v>1112439.7777935392</v>
      </c>
      <c r="X80" s="276">
        <f t="shared" si="4"/>
        <v>1248783.8446919785</v>
      </c>
      <c r="Y80" s="276">
        <f t="shared" si="4"/>
        <v>1255472.6078774803</v>
      </c>
      <c r="Z80" s="276">
        <f t="shared" si="4"/>
        <v>1348501.207494549</v>
      </c>
      <c r="AA80" s="276">
        <f t="shared" si="4"/>
        <v>1431146.4121818091</v>
      </c>
      <c r="AB80" s="276">
        <f t="shared" si="4"/>
        <v>1420128.9489886593</v>
      </c>
      <c r="AC80" s="276">
        <f t="shared" si="4"/>
        <v>1507257.0036890097</v>
      </c>
    </row>
    <row r="81" spans="1:29">
      <c r="A81" s="109"/>
      <c r="B81" s="157"/>
      <c r="C81" s="25"/>
      <c r="D81" s="21"/>
      <c r="E81" s="59"/>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1:29">
      <c r="A82" s="109"/>
      <c r="B82" s="154"/>
      <c r="C82" s="155"/>
      <c r="D82" s="162"/>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row>
    <row r="83" spans="1:29" ht="15" customHeight="1">
      <c r="A83" s="109">
        <v>14</v>
      </c>
      <c r="B83" s="158" t="s">
        <v>205</v>
      </c>
      <c r="C83" s="159"/>
      <c r="D83" s="160"/>
      <c r="E83" s="161">
        <f t="shared" ref="E83:AC83" si="5">E78+E46</f>
        <v>1004131.2597698891</v>
      </c>
      <c r="F83" s="161">
        <f t="shared" si="5"/>
        <v>1012684.8355658896</v>
      </c>
      <c r="G83" s="161">
        <f t="shared" si="5"/>
        <v>993174.49181305</v>
      </c>
      <c r="H83" s="161">
        <f t="shared" si="5"/>
        <v>1064419.5039157204</v>
      </c>
      <c r="I83" s="161">
        <f t="shared" si="5"/>
        <v>1013480.3334793398</v>
      </c>
      <c r="J83" s="161">
        <f t="shared" si="5"/>
        <v>857533.79925224942</v>
      </c>
      <c r="K83" s="161">
        <f t="shared" si="5"/>
        <v>851221.08066010976</v>
      </c>
      <c r="L83" s="161">
        <f t="shared" si="5"/>
        <v>806032.5450862603</v>
      </c>
      <c r="M83" s="161">
        <f t="shared" si="5"/>
        <v>826768.97963553085</v>
      </c>
      <c r="N83" s="161">
        <f t="shared" si="5"/>
        <v>812672.73534993012</v>
      </c>
      <c r="O83" s="161">
        <f t="shared" si="5"/>
        <v>696208.92897775979</v>
      </c>
      <c r="P83" s="161">
        <f t="shared" si="5"/>
        <v>663952.47386287991</v>
      </c>
      <c r="Q83" s="161">
        <f t="shared" si="5"/>
        <v>470399.42122860998</v>
      </c>
      <c r="R83" s="161">
        <f t="shared" si="5"/>
        <v>471614.45895147999</v>
      </c>
      <c r="S83" s="161">
        <f t="shared" si="5"/>
        <v>461019.58202035981</v>
      </c>
      <c r="T83" s="161">
        <f t="shared" si="5"/>
        <v>409777.87219489983</v>
      </c>
      <c r="U83" s="161">
        <f t="shared" si="5"/>
        <v>371486.64444013988</v>
      </c>
      <c r="V83" s="161">
        <f t="shared" si="5"/>
        <v>531972.44085571961</v>
      </c>
      <c r="W83" s="161">
        <f t="shared" si="5"/>
        <v>534034.56386372959</v>
      </c>
      <c r="X83" s="161">
        <f t="shared" si="5"/>
        <v>579257.12961325946</v>
      </c>
      <c r="Y83" s="161">
        <f t="shared" si="5"/>
        <v>583440.45049407997</v>
      </c>
      <c r="Z83" s="161">
        <f t="shared" si="5"/>
        <v>614034.99528986961</v>
      </c>
      <c r="AA83" s="161">
        <f t="shared" si="5"/>
        <v>642961.34623875946</v>
      </c>
      <c r="AB83" s="161">
        <f t="shared" si="5"/>
        <v>604049.22082259972</v>
      </c>
      <c r="AC83" s="161">
        <f t="shared" si="5"/>
        <v>629079.10809826967</v>
      </c>
    </row>
    <row r="84" spans="1:29" ht="15" customHeight="1">
      <c r="A84" s="109"/>
      <c r="B84" s="93"/>
      <c r="C84" s="94"/>
      <c r="D84" s="16"/>
      <c r="E84" s="59"/>
      <c r="F84" s="59"/>
      <c r="G84" s="59"/>
      <c r="H84" s="59"/>
      <c r="I84" s="59"/>
      <c r="J84" s="59"/>
      <c r="K84" s="59"/>
      <c r="L84" s="59"/>
      <c r="M84" s="59"/>
      <c r="N84" s="59"/>
      <c r="O84" s="59"/>
      <c r="P84" s="59"/>
      <c r="Q84" s="59"/>
      <c r="R84" s="59"/>
    </row>
    <row r="85" spans="1:29">
      <c r="A85" s="109"/>
      <c r="B85" s="16"/>
      <c r="D85" s="16"/>
      <c r="E85" s="59"/>
      <c r="F85" s="59"/>
      <c r="G85" s="283"/>
      <c r="H85" s="283"/>
      <c r="I85" s="283"/>
      <c r="J85" s="283"/>
      <c r="K85" s="283"/>
      <c r="L85" s="283"/>
      <c r="M85" s="283"/>
      <c r="N85" s="283"/>
      <c r="O85" s="283"/>
      <c r="P85" s="283"/>
      <c r="Q85" s="283"/>
      <c r="R85" s="283"/>
    </row>
    <row r="86" spans="1:29" ht="15" customHeight="1">
      <c r="A86" s="109"/>
      <c r="B86" s="93"/>
      <c r="C86" s="94"/>
      <c r="D86" s="16"/>
      <c r="E86" s="59"/>
      <c r="F86" s="59"/>
      <c r="G86" s="283"/>
      <c r="H86" s="283"/>
      <c r="I86" s="283"/>
      <c r="J86" s="283"/>
      <c r="K86" s="283"/>
      <c r="L86" s="283"/>
      <c r="M86" s="283"/>
      <c r="N86" s="283"/>
      <c r="O86" s="283"/>
      <c r="P86" s="283"/>
      <c r="Q86" s="283"/>
      <c r="R86" s="283"/>
    </row>
    <row r="87" spans="1:29" ht="15" customHeight="1">
      <c r="A87" s="109"/>
      <c r="B87" s="93"/>
      <c r="C87" s="94"/>
      <c r="D87" s="16"/>
      <c r="E87" s="59"/>
      <c r="F87" s="59"/>
      <c r="G87" s="59"/>
      <c r="H87" s="59"/>
      <c r="I87" s="59"/>
      <c r="J87" s="59"/>
      <c r="K87" s="59"/>
      <c r="L87" s="59"/>
      <c r="M87" s="59"/>
      <c r="N87" s="59"/>
      <c r="O87" s="59"/>
      <c r="P87" s="59"/>
      <c r="Q87" s="59"/>
      <c r="R87" s="59"/>
    </row>
    <row r="88" spans="1:29" ht="15" customHeight="1">
      <c r="A88" s="109"/>
      <c r="B88" s="93"/>
      <c r="C88" s="94"/>
      <c r="D88" s="16"/>
      <c r="E88" s="59"/>
      <c r="F88" s="59"/>
      <c r="G88" s="59"/>
      <c r="H88" s="59"/>
      <c r="I88" s="59"/>
      <c r="J88" s="59"/>
      <c r="K88" s="59"/>
      <c r="L88" s="59"/>
      <c r="M88" s="59"/>
      <c r="N88" s="59"/>
      <c r="O88" s="59"/>
      <c r="P88" s="59"/>
      <c r="Q88" s="59"/>
      <c r="R88" s="59"/>
    </row>
    <row r="89" spans="1:29" ht="15" customHeight="1">
      <c r="A89" s="109"/>
      <c r="B89" s="93"/>
      <c r="C89" s="94"/>
      <c r="D89" s="16"/>
      <c r="E89" s="59"/>
      <c r="F89" s="59"/>
      <c r="G89" s="59"/>
      <c r="H89" s="59"/>
      <c r="I89" s="59"/>
      <c r="J89" s="59"/>
      <c r="K89" s="59"/>
      <c r="L89" s="59"/>
      <c r="M89" s="59"/>
      <c r="N89" s="59"/>
      <c r="O89" s="59"/>
      <c r="P89" s="59"/>
      <c r="Q89" s="59"/>
      <c r="R89" s="59"/>
    </row>
    <row r="90" spans="1:29" ht="15" customHeight="1">
      <c r="A90" s="109"/>
      <c r="B90" s="209" t="s">
        <v>33</v>
      </c>
      <c r="D90" s="16"/>
      <c r="E90" s="16"/>
      <c r="F90" s="16"/>
      <c r="G90" s="68"/>
      <c r="H90" s="68"/>
      <c r="I90" s="68"/>
      <c r="J90" s="68"/>
      <c r="K90" s="68"/>
      <c r="L90" s="68"/>
      <c r="M90" s="68"/>
      <c r="N90" s="68"/>
      <c r="O90" s="60"/>
      <c r="P90" s="60"/>
      <c r="Q90" s="60"/>
      <c r="R90" s="60"/>
    </row>
    <row r="91" spans="1:29" ht="15" customHeight="1">
      <c r="A91" s="109"/>
      <c r="B91" s="21" t="s">
        <v>263</v>
      </c>
      <c r="C91" s="25"/>
      <c r="D91" s="16"/>
      <c r="E91" s="16"/>
      <c r="F91" s="16"/>
      <c r="G91" s="68"/>
      <c r="H91" s="68"/>
      <c r="I91" s="68"/>
      <c r="J91" s="68"/>
      <c r="K91" s="68"/>
      <c r="L91" s="68"/>
      <c r="M91" s="68"/>
      <c r="N91" s="68"/>
      <c r="O91" s="60"/>
      <c r="P91" s="60"/>
      <c r="Q91" s="60"/>
      <c r="R91" s="60"/>
    </row>
    <row r="92" spans="1:29">
      <c r="A92" s="109"/>
      <c r="B92" s="16" t="s">
        <v>34</v>
      </c>
      <c r="C92" s="25"/>
      <c r="D92" s="61" t="s">
        <v>305</v>
      </c>
      <c r="E92" s="47" t="s">
        <v>17</v>
      </c>
      <c r="F92" s="47" t="s">
        <v>18</v>
      </c>
      <c r="G92" s="47" t="s">
        <v>21</v>
      </c>
      <c r="H92" s="47" t="s">
        <v>22</v>
      </c>
      <c r="I92" s="47" t="s">
        <v>24</v>
      </c>
      <c r="J92" s="47" t="s">
        <v>25</v>
      </c>
      <c r="K92" s="47" t="s">
        <v>26</v>
      </c>
      <c r="L92" s="47" t="s">
        <v>27</v>
      </c>
      <c r="M92" s="47" t="s">
        <v>374</v>
      </c>
      <c r="N92" s="47" t="s">
        <v>375</v>
      </c>
      <c r="O92" s="47" t="s">
        <v>376</v>
      </c>
      <c r="P92" s="47" t="s">
        <v>377</v>
      </c>
      <c r="Q92" s="47" t="s">
        <v>378</v>
      </c>
      <c r="R92" s="47" t="s">
        <v>379</v>
      </c>
      <c r="S92" s="47" t="s">
        <v>380</v>
      </c>
      <c r="T92" s="47" t="s">
        <v>381</v>
      </c>
      <c r="U92" s="47" t="s">
        <v>382</v>
      </c>
      <c r="V92" s="47" t="s">
        <v>383</v>
      </c>
      <c r="W92" s="47" t="s">
        <v>384</v>
      </c>
      <c r="X92" s="47" t="s">
        <v>385</v>
      </c>
      <c r="Y92" s="47" t="s">
        <v>386</v>
      </c>
      <c r="Z92" s="47" t="s">
        <v>387</v>
      </c>
      <c r="AA92" s="47" t="s">
        <v>388</v>
      </c>
      <c r="AB92" s="47" t="s">
        <v>389</v>
      </c>
      <c r="AC92" s="47" t="s">
        <v>390</v>
      </c>
    </row>
    <row r="93" spans="1:29">
      <c r="A93" s="109" t="s">
        <v>139</v>
      </c>
      <c r="B93" s="266"/>
      <c r="C93" s="30"/>
      <c r="D93" s="229"/>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row>
    <row r="94" spans="1:29">
      <c r="A94" s="109" t="s">
        <v>140</v>
      </c>
      <c r="B94" s="266"/>
      <c r="C94" s="30"/>
      <c r="D94" s="71"/>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row>
    <row r="95" spans="1:29">
      <c r="A95" s="109" t="s">
        <v>141</v>
      </c>
      <c r="B95" s="266"/>
      <c r="C95" s="30"/>
      <c r="D95" s="71"/>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row>
    <row r="96" spans="1:29">
      <c r="A96" s="109" t="s">
        <v>142</v>
      </c>
      <c r="B96" s="266"/>
      <c r="C96" s="30"/>
      <c r="D96" s="71"/>
      <c r="E96" s="275"/>
      <c r="F96" s="275"/>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row>
    <row r="97" spans="1:29">
      <c r="A97" s="109" t="s">
        <v>143</v>
      </c>
      <c r="B97" s="266"/>
      <c r="C97" s="30"/>
      <c r="D97" s="229"/>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5"/>
    </row>
    <row r="98" spans="1:29">
      <c r="A98" s="109" t="s">
        <v>194</v>
      </c>
      <c r="B98" s="266"/>
      <c r="C98" s="30"/>
      <c r="D98" s="71"/>
      <c r="E98" s="87"/>
      <c r="F98" s="87"/>
      <c r="G98" s="87"/>
      <c r="H98" s="87"/>
      <c r="I98" s="87"/>
      <c r="J98" s="87"/>
      <c r="K98" s="87"/>
      <c r="L98" s="87"/>
      <c r="M98" s="87"/>
      <c r="N98" s="87"/>
      <c r="O98" s="87"/>
      <c r="P98" s="87"/>
      <c r="Q98" s="87"/>
      <c r="R98" s="87"/>
      <c r="S98" s="87"/>
      <c r="T98" s="87"/>
      <c r="U98" s="87"/>
      <c r="V98" s="87"/>
      <c r="W98" s="87"/>
      <c r="X98" s="87"/>
      <c r="Y98" s="87"/>
      <c r="Z98" s="87"/>
      <c r="AA98" s="87"/>
      <c r="AB98" s="87"/>
      <c r="AC98" s="87"/>
    </row>
    <row r="99" spans="1:29">
      <c r="A99" s="109" t="s">
        <v>195</v>
      </c>
      <c r="B99" s="266"/>
      <c r="C99" s="30"/>
      <c r="D99" s="71"/>
      <c r="E99" s="87"/>
      <c r="F99" s="87"/>
      <c r="G99" s="87"/>
      <c r="H99" s="87"/>
      <c r="I99" s="87"/>
      <c r="J99" s="87"/>
      <c r="K99" s="87"/>
      <c r="L99" s="87"/>
      <c r="M99" s="87"/>
      <c r="N99" s="87"/>
      <c r="O99" s="87"/>
      <c r="P99" s="87"/>
      <c r="Q99" s="87"/>
      <c r="R99" s="87"/>
      <c r="S99" s="87"/>
      <c r="T99" s="87"/>
      <c r="U99" s="87"/>
      <c r="V99" s="87"/>
      <c r="W99" s="87"/>
      <c r="X99" s="87"/>
      <c r="Y99" s="87"/>
      <c r="Z99" s="87"/>
      <c r="AA99" s="87"/>
      <c r="AB99" s="87"/>
      <c r="AC99" s="87"/>
    </row>
    <row r="100" spans="1:29">
      <c r="A100" s="109" t="s">
        <v>196</v>
      </c>
      <c r="B100" s="266"/>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row>
    <row r="101" spans="1:29">
      <c r="A101" s="109" t="s">
        <v>197</v>
      </c>
      <c r="B101" s="266"/>
      <c r="C101" s="30"/>
      <c r="D101" s="229"/>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row>
    <row r="102" spans="1:29">
      <c r="A102" s="109" t="s">
        <v>198</v>
      </c>
      <c r="B102" s="266"/>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row>
    <row r="103" spans="1:29">
      <c r="A103" s="109" t="s">
        <v>199</v>
      </c>
      <c r="B103" s="266"/>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row>
    <row r="104" spans="1:29">
      <c r="A104" s="109" t="s">
        <v>200</v>
      </c>
      <c r="B104" s="266"/>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row>
    <row r="105" spans="1:29">
      <c r="A105" s="109" t="s">
        <v>201</v>
      </c>
      <c r="B105" s="266"/>
      <c r="C105" s="30"/>
      <c r="D105" s="229"/>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row>
    <row r="106" spans="1:29">
      <c r="A106" s="207" t="s">
        <v>202</v>
      </c>
      <c r="B106" s="266"/>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row>
    <row r="107" spans="1:29">
      <c r="A107" s="109">
        <v>15</v>
      </c>
      <c r="B107" s="34" t="s">
        <v>94</v>
      </c>
      <c r="C107" s="30"/>
      <c r="D107" s="71"/>
      <c r="E107" s="52">
        <f t="shared" ref="E107:AC107" si="6">SUM(E93:E106)</f>
        <v>0</v>
      </c>
      <c r="F107" s="52">
        <f t="shared" si="6"/>
        <v>0</v>
      </c>
      <c r="G107" s="52">
        <f t="shared" si="6"/>
        <v>0</v>
      </c>
      <c r="H107" s="52">
        <f t="shared" si="6"/>
        <v>0</v>
      </c>
      <c r="I107" s="52">
        <f t="shared" si="6"/>
        <v>0</v>
      </c>
      <c r="J107" s="52">
        <f t="shared" si="6"/>
        <v>0</v>
      </c>
      <c r="K107" s="52">
        <f t="shared" si="6"/>
        <v>0</v>
      </c>
      <c r="L107" s="52">
        <f t="shared" si="6"/>
        <v>0</v>
      </c>
      <c r="M107" s="52">
        <f t="shared" si="6"/>
        <v>0</v>
      </c>
      <c r="N107" s="52">
        <f t="shared" si="6"/>
        <v>0</v>
      </c>
      <c r="O107" s="52">
        <f t="shared" si="6"/>
        <v>0</v>
      </c>
      <c r="P107" s="52">
        <f t="shared" si="6"/>
        <v>0</v>
      </c>
      <c r="Q107" s="52">
        <f t="shared" si="6"/>
        <v>0</v>
      </c>
      <c r="R107" s="52">
        <f t="shared" si="6"/>
        <v>0</v>
      </c>
      <c r="S107" s="52">
        <f t="shared" si="6"/>
        <v>0</v>
      </c>
      <c r="T107" s="52">
        <f t="shared" si="6"/>
        <v>0</v>
      </c>
      <c r="U107" s="52">
        <f t="shared" si="6"/>
        <v>0</v>
      </c>
      <c r="V107" s="52">
        <f t="shared" si="6"/>
        <v>0</v>
      </c>
      <c r="W107" s="52">
        <f t="shared" si="6"/>
        <v>0</v>
      </c>
      <c r="X107" s="52">
        <f t="shared" si="6"/>
        <v>0</v>
      </c>
      <c r="Y107" s="52">
        <f t="shared" si="6"/>
        <v>0</v>
      </c>
      <c r="Z107" s="52">
        <f t="shared" si="6"/>
        <v>0</v>
      </c>
      <c r="AA107" s="52">
        <f t="shared" si="6"/>
        <v>0</v>
      </c>
      <c r="AB107" s="52">
        <f t="shared" si="6"/>
        <v>0</v>
      </c>
      <c r="AC107" s="52">
        <f t="shared" si="6"/>
        <v>0</v>
      </c>
    </row>
    <row r="108" spans="1:29">
      <c r="A108" s="109"/>
      <c r="C108" s="25"/>
      <c r="D108" s="120"/>
      <c r="E108" s="123"/>
      <c r="F108" s="180"/>
      <c r="G108" s="124"/>
      <c r="H108" s="124"/>
      <c r="I108" s="124"/>
      <c r="J108" s="124"/>
      <c r="K108" s="124"/>
      <c r="L108" s="124"/>
      <c r="M108" s="124"/>
      <c r="N108" s="124"/>
      <c r="O108" s="125"/>
      <c r="P108" s="125"/>
      <c r="Q108" s="125"/>
      <c r="R108" s="125"/>
      <c r="S108" s="125"/>
      <c r="T108" s="125"/>
      <c r="U108" s="125"/>
      <c r="V108" s="125"/>
      <c r="W108" s="125"/>
      <c r="X108" s="125"/>
      <c r="Y108" s="125"/>
      <c r="Z108" s="125"/>
      <c r="AA108" s="125"/>
      <c r="AB108" s="125"/>
      <c r="AC108" s="125"/>
    </row>
    <row r="109" spans="1:29">
      <c r="A109" s="109"/>
      <c r="B109" s="21" t="s">
        <v>264</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c r="AB109" s="78"/>
      <c r="AC109" s="78"/>
    </row>
    <row r="110" spans="1:29">
      <c r="A110" s="109"/>
      <c r="B110" s="16" t="s">
        <v>34</v>
      </c>
      <c r="D110" s="61" t="s">
        <v>305</v>
      </c>
      <c r="E110" s="47" t="s">
        <v>17</v>
      </c>
      <c r="F110" s="47" t="s">
        <v>18</v>
      </c>
      <c r="G110" s="47" t="s">
        <v>21</v>
      </c>
      <c r="H110" s="47" t="s">
        <v>22</v>
      </c>
      <c r="I110" s="47" t="s">
        <v>24</v>
      </c>
      <c r="J110" s="47" t="s">
        <v>25</v>
      </c>
      <c r="K110" s="47" t="s">
        <v>26</v>
      </c>
      <c r="L110" s="47" t="s">
        <v>27</v>
      </c>
      <c r="M110" s="47" t="s">
        <v>374</v>
      </c>
      <c r="N110" s="47" t="s">
        <v>375</v>
      </c>
      <c r="O110" s="47" t="s">
        <v>376</v>
      </c>
      <c r="P110" s="47" t="s">
        <v>377</v>
      </c>
      <c r="Q110" s="47" t="s">
        <v>378</v>
      </c>
      <c r="R110" s="47" t="s">
        <v>379</v>
      </c>
      <c r="S110" s="47" t="s">
        <v>380</v>
      </c>
      <c r="T110" s="47" t="s">
        <v>381</v>
      </c>
      <c r="U110" s="47" t="s">
        <v>382</v>
      </c>
      <c r="V110" s="47" t="s">
        <v>383</v>
      </c>
      <c r="W110" s="47" t="s">
        <v>384</v>
      </c>
      <c r="X110" s="47" t="s">
        <v>385</v>
      </c>
      <c r="Y110" s="47" t="s">
        <v>386</v>
      </c>
      <c r="Z110" s="47" t="s">
        <v>387</v>
      </c>
      <c r="AA110" s="47" t="s">
        <v>388</v>
      </c>
      <c r="AB110" s="47" t="s">
        <v>389</v>
      </c>
      <c r="AC110" s="47" t="s">
        <v>390</v>
      </c>
    </row>
    <row r="111" spans="1:29" s="251" customFormat="1">
      <c r="A111" s="109" t="s">
        <v>68</v>
      </c>
      <c r="B111" s="266" t="s">
        <v>399</v>
      </c>
      <c r="C111" s="30"/>
      <c r="D111" s="229" t="s">
        <v>319</v>
      </c>
      <c r="E111" s="275">
        <v>0</v>
      </c>
      <c r="F111" s="275">
        <v>0</v>
      </c>
      <c r="G111" s="275">
        <v>0</v>
      </c>
      <c r="H111" s="275">
        <v>0</v>
      </c>
      <c r="I111" s="275">
        <v>98445.43999999993</v>
      </c>
      <c r="J111" s="275">
        <v>98444.639999999956</v>
      </c>
      <c r="K111" s="275">
        <v>98296.799999999916</v>
      </c>
      <c r="L111" s="275">
        <v>98311.67999999992</v>
      </c>
      <c r="M111" s="275">
        <v>98502.679999999906</v>
      </c>
      <c r="N111" s="275">
        <v>98666.399999999936</v>
      </c>
      <c r="O111" s="275">
        <v>98161.079999999944</v>
      </c>
      <c r="P111" s="275">
        <v>98233.239999999932</v>
      </c>
      <c r="Q111" s="275">
        <v>98296.799999999916</v>
      </c>
      <c r="R111" s="275">
        <v>98688.199999999924</v>
      </c>
      <c r="S111" s="275">
        <v>98515.879999999917</v>
      </c>
      <c r="T111" s="275">
        <v>98445.43999999993</v>
      </c>
      <c r="U111" s="275">
        <v>98161.079999999944</v>
      </c>
      <c r="V111" s="275">
        <v>98416.279999999926</v>
      </c>
      <c r="W111" s="275">
        <v>98311.67999999992</v>
      </c>
      <c r="X111" s="275">
        <v>98502.679999999906</v>
      </c>
      <c r="Y111" s="275">
        <v>98515.879999999917</v>
      </c>
      <c r="Z111" s="275">
        <v>98335.959999999948</v>
      </c>
      <c r="AA111" s="275">
        <v>98233.239999999932</v>
      </c>
      <c r="AB111" s="275">
        <v>98296.799999999916</v>
      </c>
      <c r="AC111" s="275">
        <v>98311.67999999992</v>
      </c>
    </row>
    <row r="112" spans="1:29" s="251" customFormat="1">
      <c r="A112" s="109" t="s">
        <v>69</v>
      </c>
      <c r="B112" s="266" t="s">
        <v>400</v>
      </c>
      <c r="C112" s="30"/>
      <c r="D112" s="229" t="s">
        <v>321</v>
      </c>
      <c r="E112" s="275">
        <v>0</v>
      </c>
      <c r="F112" s="275">
        <v>0</v>
      </c>
      <c r="G112" s="275">
        <v>0</v>
      </c>
      <c r="H112" s="275">
        <v>0</v>
      </c>
      <c r="I112" s="275">
        <v>101450.28272225973</v>
      </c>
      <c r="J112" s="275">
        <v>130636.6932344198</v>
      </c>
      <c r="K112" s="275">
        <v>146553.38251862975</v>
      </c>
      <c r="L112" s="275">
        <v>252194.47462051956</v>
      </c>
      <c r="M112" s="275">
        <v>267294.3244379402</v>
      </c>
      <c r="N112" s="275">
        <v>240933.16901167945</v>
      </c>
      <c r="O112" s="275">
        <v>299509.00524788001</v>
      </c>
      <c r="P112" s="275">
        <v>313926.32047431997</v>
      </c>
      <c r="Q112" s="275">
        <v>215778.56039348949</v>
      </c>
      <c r="R112" s="275">
        <v>218273.69196185941</v>
      </c>
      <c r="S112" s="275">
        <v>218217.27322759925</v>
      </c>
      <c r="T112" s="275">
        <v>248678.93131708002</v>
      </c>
      <c r="U112" s="275">
        <v>292686.69721197028</v>
      </c>
      <c r="V112" s="275">
        <v>221335.21698632935</v>
      </c>
      <c r="W112" s="275">
        <v>228886.4411157998</v>
      </c>
      <c r="X112" s="275">
        <v>225034.45772238955</v>
      </c>
      <c r="Y112" s="275">
        <v>229719.70317795969</v>
      </c>
      <c r="Z112" s="275">
        <v>231404.22984237972</v>
      </c>
      <c r="AA112" s="275">
        <v>232250.72723731969</v>
      </c>
      <c r="AB112" s="275">
        <v>234268.24208297976</v>
      </c>
      <c r="AC112" s="275">
        <v>237271.77910251994</v>
      </c>
    </row>
    <row r="113" spans="1:29" s="251" customFormat="1">
      <c r="A113" s="109" t="s">
        <v>70</v>
      </c>
      <c r="B113" s="266" t="s">
        <v>430</v>
      </c>
      <c r="C113" s="30"/>
      <c r="D113" s="229" t="s">
        <v>319</v>
      </c>
      <c r="E113" s="275">
        <v>0</v>
      </c>
      <c r="F113" s="275">
        <v>0</v>
      </c>
      <c r="G113" s="275">
        <v>0</v>
      </c>
      <c r="H113" s="275">
        <v>0</v>
      </c>
      <c r="I113" s="275">
        <v>0</v>
      </c>
      <c r="J113" s="275">
        <v>0</v>
      </c>
      <c r="K113" s="275">
        <v>0</v>
      </c>
      <c r="L113" s="275">
        <v>0</v>
      </c>
      <c r="M113" s="275">
        <v>0</v>
      </c>
      <c r="N113" s="275">
        <v>0</v>
      </c>
      <c r="O113" s="275">
        <v>17256.914592950008</v>
      </c>
      <c r="P113" s="275">
        <v>19198.446671720005</v>
      </c>
      <c r="Q113" s="275">
        <v>10974.894537670016</v>
      </c>
      <c r="R113" s="275">
        <v>10822.135250700008</v>
      </c>
      <c r="S113" s="275">
        <v>11334.458967329991</v>
      </c>
      <c r="T113" s="275">
        <v>37074.754185910024</v>
      </c>
      <c r="U113" s="275">
        <v>37426.693742869997</v>
      </c>
      <c r="V113" s="275">
        <v>35295.883290609876</v>
      </c>
      <c r="W113" s="275">
        <v>10682.110403219986</v>
      </c>
      <c r="X113" s="275">
        <v>11858.614864930008</v>
      </c>
      <c r="Y113" s="275">
        <v>12220.049580260005</v>
      </c>
      <c r="Z113" s="275">
        <v>13874.645220720009</v>
      </c>
      <c r="AA113" s="275">
        <v>15951.337276650007</v>
      </c>
      <c r="AB113" s="275">
        <v>16188.261499679989</v>
      </c>
      <c r="AC113" s="275">
        <v>18812.535795050004</v>
      </c>
    </row>
    <row r="114" spans="1:29" s="251" customFormat="1">
      <c r="A114" s="109" t="s">
        <v>71</v>
      </c>
      <c r="B114" s="266" t="s">
        <v>403</v>
      </c>
      <c r="C114" s="30"/>
      <c r="D114" s="229" t="s">
        <v>319</v>
      </c>
      <c r="E114" s="275">
        <v>0</v>
      </c>
      <c r="F114" s="275">
        <v>0</v>
      </c>
      <c r="G114" s="275">
        <v>0</v>
      </c>
      <c r="H114" s="275">
        <v>0</v>
      </c>
      <c r="I114" s="275">
        <v>0</v>
      </c>
      <c r="J114" s="275">
        <v>123605.85253587012</v>
      </c>
      <c r="K114" s="275">
        <v>140691.54093583048</v>
      </c>
      <c r="L114" s="275">
        <v>135948.81886913034</v>
      </c>
      <c r="M114" s="275">
        <v>137515.43598393013</v>
      </c>
      <c r="N114" s="275">
        <v>189287.98369520972</v>
      </c>
      <c r="O114" s="275">
        <v>239751.92363137126</v>
      </c>
      <c r="P114" s="275">
        <v>264107.04523381026</v>
      </c>
      <c r="Q114" s="275">
        <v>226806.97625148037</v>
      </c>
      <c r="R114" s="275">
        <v>227269.55746163041</v>
      </c>
      <c r="S114" s="275">
        <v>231441.90082140008</v>
      </c>
      <c r="T114" s="275">
        <v>213379.2746029399</v>
      </c>
      <c r="U114" s="275">
        <v>217887.47224661027</v>
      </c>
      <c r="V114" s="275">
        <v>206654.3039137107</v>
      </c>
      <c r="W114" s="275">
        <v>229893.24923518021</v>
      </c>
      <c r="X114" s="275">
        <v>225468.65749995029</v>
      </c>
      <c r="Y114" s="275">
        <v>229956.15858709044</v>
      </c>
      <c r="Z114" s="275">
        <v>233838.63383752</v>
      </c>
      <c r="AA114" s="275">
        <v>234544.42505084974</v>
      </c>
      <c r="AB114" s="275">
        <v>237509.98477594016</v>
      </c>
      <c r="AC114" s="275">
        <v>234630.122445441</v>
      </c>
    </row>
    <row r="115" spans="1:29" s="251" customFormat="1">
      <c r="A115" s="109" t="s">
        <v>72</v>
      </c>
      <c r="B115" s="266" t="s">
        <v>431</v>
      </c>
      <c r="C115" s="30"/>
      <c r="D115" s="229" t="s">
        <v>319</v>
      </c>
      <c r="E115" s="275">
        <v>0</v>
      </c>
      <c r="F115" s="275">
        <v>0</v>
      </c>
      <c r="G115" s="275">
        <v>0</v>
      </c>
      <c r="H115" s="275">
        <v>0</v>
      </c>
      <c r="I115" s="275">
        <v>0</v>
      </c>
      <c r="J115" s="275">
        <v>92171.179742670065</v>
      </c>
      <c r="K115" s="275">
        <v>89371.29403769011</v>
      </c>
      <c r="L115" s="275">
        <v>83464.215541259939</v>
      </c>
      <c r="M115" s="275">
        <v>85449.741053030171</v>
      </c>
      <c r="N115" s="275">
        <v>66064.852949270047</v>
      </c>
      <c r="O115" s="275">
        <v>71956.889298949798</v>
      </c>
      <c r="P115" s="275">
        <v>84823.378759999949</v>
      </c>
      <c r="Q115" s="275">
        <v>53281.16223831004</v>
      </c>
      <c r="R115" s="275">
        <v>49301.158539660013</v>
      </c>
      <c r="S115" s="275">
        <v>54202.543858430043</v>
      </c>
      <c r="T115" s="275">
        <v>44816.162870679982</v>
      </c>
      <c r="U115" s="275">
        <v>44532.797552130003</v>
      </c>
      <c r="V115" s="275">
        <v>38388.965154049954</v>
      </c>
      <c r="W115" s="275">
        <v>47855.777309559991</v>
      </c>
      <c r="X115" s="275">
        <v>54798.505558170029</v>
      </c>
      <c r="Y115" s="275">
        <v>54252.750039649996</v>
      </c>
      <c r="Z115" s="275">
        <v>60297.133290110047</v>
      </c>
      <c r="AA115" s="275">
        <v>63421.56887295004</v>
      </c>
      <c r="AB115" s="275">
        <v>68016.763422410018</v>
      </c>
      <c r="AC115" s="275">
        <v>70817.256129839923</v>
      </c>
    </row>
    <row r="116" spans="1:29" s="251" customFormat="1">
      <c r="A116" s="109" t="s">
        <v>206</v>
      </c>
      <c r="B116" s="266" t="s">
        <v>414</v>
      </c>
      <c r="C116" s="30"/>
      <c r="D116" s="229" t="s">
        <v>319</v>
      </c>
      <c r="E116" s="275">
        <v>0</v>
      </c>
      <c r="F116" s="275">
        <v>0</v>
      </c>
      <c r="G116" s="275">
        <v>0</v>
      </c>
      <c r="H116" s="275">
        <v>0</v>
      </c>
      <c r="I116" s="275">
        <v>0</v>
      </c>
      <c r="J116" s="275">
        <v>0</v>
      </c>
      <c r="K116" s="275">
        <v>0</v>
      </c>
      <c r="L116" s="275">
        <v>0</v>
      </c>
      <c r="M116" s="275">
        <v>0</v>
      </c>
      <c r="N116" s="275">
        <v>0</v>
      </c>
      <c r="O116" s="275">
        <v>0</v>
      </c>
      <c r="P116" s="275">
        <v>0</v>
      </c>
      <c r="Q116" s="275">
        <v>0</v>
      </c>
      <c r="R116" s="275">
        <v>0</v>
      </c>
      <c r="S116" s="275">
        <v>0</v>
      </c>
      <c r="T116" s="275">
        <v>0</v>
      </c>
      <c r="U116" s="275">
        <v>0</v>
      </c>
      <c r="V116" s="275">
        <v>1054489.3571033997</v>
      </c>
      <c r="W116" s="275">
        <v>1058120.7777935392</v>
      </c>
      <c r="X116" s="275">
        <v>1194464.8446919785</v>
      </c>
      <c r="Y116" s="275">
        <v>1201153.6078774803</v>
      </c>
      <c r="Z116" s="275">
        <v>1294182.207494549</v>
      </c>
      <c r="AA116" s="275">
        <v>1376827.4121818091</v>
      </c>
      <c r="AB116" s="275">
        <v>1416773.9489886593</v>
      </c>
      <c r="AC116" s="275">
        <v>1507257.0036890097</v>
      </c>
    </row>
    <row r="117" spans="1:29" s="251" customFormat="1">
      <c r="A117" s="109" t="s">
        <v>207</v>
      </c>
      <c r="B117" s="266" t="s">
        <v>432</v>
      </c>
      <c r="C117" s="30"/>
      <c r="D117" s="229" t="s">
        <v>322</v>
      </c>
      <c r="E117" s="275">
        <v>0</v>
      </c>
      <c r="F117" s="275">
        <v>0</v>
      </c>
      <c r="G117" s="275">
        <v>0</v>
      </c>
      <c r="H117" s="275">
        <v>0</v>
      </c>
      <c r="I117" s="275">
        <v>0</v>
      </c>
      <c r="J117" s="275">
        <v>0</v>
      </c>
      <c r="K117" s="275">
        <v>0</v>
      </c>
      <c r="L117" s="275">
        <v>0</v>
      </c>
      <c r="M117" s="275">
        <v>0</v>
      </c>
      <c r="N117" s="275">
        <v>0</v>
      </c>
      <c r="O117" s="275">
        <v>0</v>
      </c>
      <c r="P117" s="275">
        <v>0</v>
      </c>
      <c r="Q117" s="275">
        <v>35223.051814270038</v>
      </c>
      <c r="R117" s="275">
        <v>35941.223736630011</v>
      </c>
      <c r="S117" s="275">
        <v>36304.671140160019</v>
      </c>
      <c r="T117" s="275">
        <v>37062.856811420017</v>
      </c>
      <c r="U117" s="275">
        <v>36579.782930860027</v>
      </c>
      <c r="V117" s="275">
        <v>35916.235050070019</v>
      </c>
      <c r="W117" s="275">
        <v>35506.089464890014</v>
      </c>
      <c r="X117" s="275">
        <v>36328.481114040005</v>
      </c>
      <c r="Y117" s="275">
        <v>37000.468589979995</v>
      </c>
      <c r="Z117" s="275">
        <v>37329.303011539996</v>
      </c>
      <c r="AA117" s="275">
        <v>38129.414170399999</v>
      </c>
      <c r="AB117" s="275">
        <v>37885.980108420023</v>
      </c>
      <c r="AC117" s="275">
        <v>38896.42380431998</v>
      </c>
    </row>
    <row r="118" spans="1:29" s="251" customFormat="1">
      <c r="A118" s="109" t="s">
        <v>208</v>
      </c>
      <c r="B118" s="266" t="s">
        <v>433</v>
      </c>
      <c r="C118" s="30"/>
      <c r="D118" s="229" t="s">
        <v>319</v>
      </c>
      <c r="E118" s="275">
        <v>0</v>
      </c>
      <c r="F118" s="275">
        <v>0</v>
      </c>
      <c r="G118" s="275">
        <v>0</v>
      </c>
      <c r="H118" s="275">
        <v>0</v>
      </c>
      <c r="I118" s="275">
        <v>0</v>
      </c>
      <c r="J118" s="275">
        <v>0</v>
      </c>
      <c r="K118" s="275">
        <v>0</v>
      </c>
      <c r="L118" s="275">
        <v>0</v>
      </c>
      <c r="M118" s="275">
        <v>0</v>
      </c>
      <c r="N118" s="275">
        <v>0</v>
      </c>
      <c r="O118" s="275">
        <v>0</v>
      </c>
      <c r="P118" s="275">
        <v>0</v>
      </c>
      <c r="Q118" s="275">
        <v>103912.07734624977</v>
      </c>
      <c r="R118" s="275">
        <v>106569.42004030051</v>
      </c>
      <c r="S118" s="275">
        <v>104348.84116934008</v>
      </c>
      <c r="T118" s="275">
        <v>104754.5212590405</v>
      </c>
      <c r="U118" s="275">
        <v>105708.68088614981</v>
      </c>
      <c r="V118" s="275">
        <v>101190.71016510989</v>
      </c>
      <c r="W118" s="275">
        <v>107480.99571400038</v>
      </c>
      <c r="X118" s="275">
        <v>104104.80193563977</v>
      </c>
      <c r="Y118" s="275">
        <v>106130.49643809051</v>
      </c>
      <c r="Z118" s="275">
        <v>104080.02435042008</v>
      </c>
      <c r="AA118" s="275">
        <v>104042.31543239049</v>
      </c>
      <c r="AB118" s="275">
        <v>105166.90294473978</v>
      </c>
      <c r="AC118" s="275">
        <v>101070.13159758988</v>
      </c>
    </row>
    <row r="119" spans="1:29" s="251" customFormat="1">
      <c r="A119" s="109" t="s">
        <v>209</v>
      </c>
      <c r="B119" s="266" t="s">
        <v>434</v>
      </c>
      <c r="C119" s="30"/>
      <c r="D119" s="229" t="s">
        <v>321</v>
      </c>
      <c r="E119" s="275">
        <v>0</v>
      </c>
      <c r="F119" s="275">
        <v>0</v>
      </c>
      <c r="G119" s="275">
        <v>0</v>
      </c>
      <c r="H119" s="275">
        <v>0</v>
      </c>
      <c r="I119" s="275">
        <v>0</v>
      </c>
      <c r="J119" s="275">
        <v>0</v>
      </c>
      <c r="K119" s="275">
        <v>0</v>
      </c>
      <c r="L119" s="275">
        <v>0</v>
      </c>
      <c r="M119" s="275">
        <v>0</v>
      </c>
      <c r="N119" s="275">
        <v>0</v>
      </c>
      <c r="O119" s="275">
        <v>0</v>
      </c>
      <c r="P119" s="275">
        <v>0</v>
      </c>
      <c r="Q119" s="275">
        <v>269032.63662531966</v>
      </c>
      <c r="R119" s="275">
        <v>275322.93762651965</v>
      </c>
      <c r="S119" s="275">
        <v>293001.20921446988</v>
      </c>
      <c r="T119" s="275">
        <v>328788.13016019989</v>
      </c>
      <c r="U119" s="275">
        <v>336702.9210066704</v>
      </c>
      <c r="V119" s="275">
        <v>267827.40559075971</v>
      </c>
      <c r="W119" s="275">
        <v>271533.6740288799</v>
      </c>
      <c r="X119" s="275">
        <v>264841.24755992962</v>
      </c>
      <c r="Y119" s="275">
        <v>272949.72864385968</v>
      </c>
      <c r="Z119" s="275">
        <v>274500.69491365977</v>
      </c>
      <c r="AA119" s="275">
        <v>276250.89545705961</v>
      </c>
      <c r="AB119" s="275">
        <v>279684.34000175976</v>
      </c>
      <c r="AC119" s="275">
        <v>281114.08636474976</v>
      </c>
    </row>
    <row r="120" spans="1:29">
      <c r="A120" s="109" t="s">
        <v>210</v>
      </c>
      <c r="B120" s="266"/>
      <c r="C120" s="30"/>
      <c r="D120" s="229"/>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row>
    <row r="121" spans="1:29">
      <c r="A121" s="109" t="s">
        <v>211</v>
      </c>
      <c r="B121" s="266"/>
      <c r="C121" s="30"/>
      <c r="D121" s="229"/>
      <c r="E121" s="275"/>
      <c r="F121" s="275"/>
      <c r="G121" s="275"/>
      <c r="H121" s="275"/>
      <c r="I121" s="275"/>
      <c r="J121" s="275"/>
      <c r="K121" s="275"/>
      <c r="L121" s="275"/>
      <c r="M121" s="275"/>
      <c r="N121" s="275"/>
      <c r="O121" s="275"/>
      <c r="P121" s="275"/>
      <c r="Q121" s="275"/>
      <c r="R121" s="275"/>
      <c r="S121" s="275"/>
      <c r="T121" s="275"/>
      <c r="U121" s="275"/>
      <c r="V121" s="275"/>
      <c r="W121" s="275"/>
      <c r="X121" s="275"/>
      <c r="Y121" s="275"/>
      <c r="Z121" s="275"/>
      <c r="AA121" s="275"/>
      <c r="AB121" s="275"/>
      <c r="AC121" s="275"/>
    </row>
    <row r="122" spans="1:29">
      <c r="A122" s="109" t="s">
        <v>212</v>
      </c>
      <c r="B122" s="266"/>
      <c r="C122" s="30"/>
      <c r="D122" s="229"/>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row>
    <row r="123" spans="1:29">
      <c r="A123" s="109" t="s">
        <v>213</v>
      </c>
      <c r="B123" s="266"/>
      <c r="C123" s="30"/>
      <c r="D123" s="229"/>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row>
    <row r="124" spans="1:29">
      <c r="A124" s="207" t="s">
        <v>214</v>
      </c>
      <c r="B124" s="266"/>
      <c r="C124" s="30"/>
      <c r="D124" s="229"/>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row>
    <row r="125" spans="1:29">
      <c r="A125" s="109">
        <v>16</v>
      </c>
      <c r="B125" s="34" t="s">
        <v>95</v>
      </c>
      <c r="C125" s="33"/>
      <c r="D125" s="64"/>
      <c r="E125" s="52">
        <f t="shared" ref="E125:F125" si="7">SUM(E111:E124)</f>
        <v>0</v>
      </c>
      <c r="F125" s="52">
        <f t="shared" si="7"/>
        <v>0</v>
      </c>
      <c r="G125" s="52">
        <f>SUM(G111:G124)</f>
        <v>0</v>
      </c>
      <c r="H125" s="52">
        <f>SUM(H111:H124)</f>
        <v>0</v>
      </c>
      <c r="I125" s="52">
        <f t="shared" ref="I125:AC125" si="8">SUM(I111:I124)</f>
        <v>199895.72272225964</v>
      </c>
      <c r="J125" s="52">
        <f t="shared" si="8"/>
        <v>444858.36551295989</v>
      </c>
      <c r="K125" s="52">
        <f t="shared" si="8"/>
        <v>474913.01749215025</v>
      </c>
      <c r="L125" s="52">
        <f t="shared" si="8"/>
        <v>569919.18903090979</v>
      </c>
      <c r="M125" s="52">
        <f t="shared" si="8"/>
        <v>588762.18147490034</v>
      </c>
      <c r="N125" s="52">
        <f t="shared" si="8"/>
        <v>594952.40565615916</v>
      </c>
      <c r="O125" s="52">
        <f t="shared" si="8"/>
        <v>726635.81277115108</v>
      </c>
      <c r="P125" s="52">
        <f t="shared" si="8"/>
        <v>780288.43113985017</v>
      </c>
      <c r="Q125" s="52">
        <f t="shared" si="8"/>
        <v>1013306.1592067895</v>
      </c>
      <c r="R125" s="52">
        <f t="shared" si="8"/>
        <v>1022188.3246172999</v>
      </c>
      <c r="S125" s="52">
        <f t="shared" si="8"/>
        <v>1047366.7783987293</v>
      </c>
      <c r="T125" s="52">
        <f t="shared" si="8"/>
        <v>1113000.0712072703</v>
      </c>
      <c r="U125" s="52">
        <f t="shared" si="8"/>
        <v>1169686.1255772607</v>
      </c>
      <c r="V125" s="52">
        <f t="shared" si="8"/>
        <v>2059514.357254039</v>
      </c>
      <c r="W125" s="52">
        <f t="shared" si="8"/>
        <v>2088270.7950650696</v>
      </c>
      <c r="X125" s="52">
        <f t="shared" si="8"/>
        <v>2215402.2909470275</v>
      </c>
      <c r="Y125" s="52">
        <f t="shared" si="8"/>
        <v>2241898.8429343705</v>
      </c>
      <c r="Z125" s="52">
        <f t="shared" si="8"/>
        <v>2347842.8319608988</v>
      </c>
      <c r="AA125" s="52">
        <f t="shared" si="8"/>
        <v>2439651.3356794287</v>
      </c>
      <c r="AB125" s="52">
        <f t="shared" si="8"/>
        <v>2493791.2238245886</v>
      </c>
      <c r="AC125" s="52">
        <f t="shared" si="8"/>
        <v>2588181.0189285199</v>
      </c>
    </row>
    <row r="126" spans="1:29">
      <c r="A126" s="109"/>
      <c r="B126" s="131"/>
      <c r="C126" s="129"/>
      <c r="D126" s="130"/>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ht="15" customHeight="1">
      <c r="A127" s="109">
        <v>17</v>
      </c>
      <c r="B127" s="35" t="s">
        <v>157</v>
      </c>
      <c r="C127" s="36"/>
      <c r="D127" s="62"/>
      <c r="E127" s="63">
        <f t="shared" ref="E127:AC127" si="9">E125+E107</f>
        <v>0</v>
      </c>
      <c r="F127" s="63">
        <f t="shared" si="9"/>
        <v>0</v>
      </c>
      <c r="G127" s="63">
        <f t="shared" si="9"/>
        <v>0</v>
      </c>
      <c r="H127" s="63">
        <f t="shared" si="9"/>
        <v>0</v>
      </c>
      <c r="I127" s="63">
        <f t="shared" si="9"/>
        <v>199895.72272225964</v>
      </c>
      <c r="J127" s="63">
        <f t="shared" si="9"/>
        <v>444858.36551295989</v>
      </c>
      <c r="K127" s="63">
        <f t="shared" si="9"/>
        <v>474913.01749215025</v>
      </c>
      <c r="L127" s="63">
        <f t="shared" si="9"/>
        <v>569919.18903090979</v>
      </c>
      <c r="M127" s="63">
        <f t="shared" si="9"/>
        <v>588762.18147490034</v>
      </c>
      <c r="N127" s="63">
        <f t="shared" si="9"/>
        <v>594952.40565615916</v>
      </c>
      <c r="O127" s="63">
        <f t="shared" si="9"/>
        <v>726635.81277115108</v>
      </c>
      <c r="P127" s="63">
        <f t="shared" si="9"/>
        <v>780288.43113985017</v>
      </c>
      <c r="Q127" s="63">
        <f t="shared" si="9"/>
        <v>1013306.1592067895</v>
      </c>
      <c r="R127" s="63">
        <f t="shared" si="9"/>
        <v>1022188.3246172999</v>
      </c>
      <c r="S127" s="63">
        <f t="shared" si="9"/>
        <v>1047366.7783987293</v>
      </c>
      <c r="T127" s="63">
        <f t="shared" si="9"/>
        <v>1113000.0712072703</v>
      </c>
      <c r="U127" s="63">
        <f t="shared" si="9"/>
        <v>1169686.1255772607</v>
      </c>
      <c r="V127" s="63">
        <f t="shared" si="9"/>
        <v>2059514.357254039</v>
      </c>
      <c r="W127" s="63">
        <f t="shared" si="9"/>
        <v>2088270.7950650696</v>
      </c>
      <c r="X127" s="63">
        <f t="shared" si="9"/>
        <v>2215402.2909470275</v>
      </c>
      <c r="Y127" s="63">
        <f t="shared" si="9"/>
        <v>2241898.8429343705</v>
      </c>
      <c r="Z127" s="63">
        <f t="shared" si="9"/>
        <v>2347842.8319608988</v>
      </c>
      <c r="AA127" s="63">
        <f t="shared" si="9"/>
        <v>2439651.3356794287</v>
      </c>
      <c r="AB127" s="63">
        <f t="shared" si="9"/>
        <v>2493791.2238245886</v>
      </c>
      <c r="AC127" s="63">
        <f t="shared" si="9"/>
        <v>2588181.0189285199</v>
      </c>
    </row>
    <row r="128" spans="1:29" ht="15" customHeight="1">
      <c r="A128" s="109"/>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15" customHeight="1">
      <c r="A129" s="109" t="s">
        <v>291</v>
      </c>
      <c r="B129" s="34" t="s">
        <v>297</v>
      </c>
      <c r="C129" s="222"/>
      <c r="D129" s="223"/>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row>
    <row r="130" spans="1:29" ht="15" customHeight="1">
      <c r="A130" s="109"/>
      <c r="B130" s="133"/>
      <c r="C130" s="94"/>
      <c r="D130" s="16"/>
      <c r="E130" s="59"/>
      <c r="F130" s="59"/>
      <c r="G130" s="59"/>
      <c r="H130" s="59"/>
      <c r="I130" s="59"/>
      <c r="J130" s="59"/>
      <c r="K130" s="59"/>
      <c r="L130" s="59"/>
      <c r="M130" s="59"/>
      <c r="N130" s="59"/>
      <c r="O130" s="59"/>
      <c r="P130" s="59"/>
      <c r="Q130" s="59"/>
      <c r="R130" s="59"/>
    </row>
    <row r="131" spans="1:29" ht="18.75">
      <c r="A131" s="109"/>
      <c r="B131" s="209" t="s">
        <v>265</v>
      </c>
      <c r="D131" s="16"/>
      <c r="E131" s="68"/>
      <c r="F131" s="68"/>
      <c r="G131" s="68"/>
      <c r="H131" s="68"/>
      <c r="I131" s="68"/>
      <c r="J131" s="68"/>
      <c r="K131" s="68"/>
      <c r="L131" s="68"/>
      <c r="M131" s="68"/>
      <c r="N131" s="68"/>
      <c r="O131" s="60"/>
      <c r="P131" s="60"/>
      <c r="Q131" s="60"/>
      <c r="R131" s="60"/>
    </row>
    <row r="132" spans="1:29">
      <c r="A132" s="109"/>
      <c r="B132" s="21"/>
      <c r="C132" s="25"/>
      <c r="D132" s="21"/>
    </row>
    <row r="133" spans="1:29">
      <c r="A133" s="109"/>
      <c r="B133" s="16"/>
      <c r="C133" s="17"/>
      <c r="D133" s="139"/>
      <c r="E133" s="47" t="s">
        <v>17</v>
      </c>
      <c r="F133" s="47" t="s">
        <v>18</v>
      </c>
      <c r="G133" s="47" t="s">
        <v>21</v>
      </c>
      <c r="H133" s="47" t="s">
        <v>22</v>
      </c>
      <c r="I133" s="47" t="s">
        <v>24</v>
      </c>
      <c r="J133" s="47" t="s">
        <v>25</v>
      </c>
      <c r="K133" s="47" t="s">
        <v>26</v>
      </c>
      <c r="L133" s="47" t="s">
        <v>27</v>
      </c>
      <c r="M133" s="47" t="s">
        <v>374</v>
      </c>
      <c r="N133" s="47" t="s">
        <v>375</v>
      </c>
      <c r="O133" s="47" t="s">
        <v>376</v>
      </c>
      <c r="P133" s="47" t="s">
        <v>377</v>
      </c>
      <c r="Q133" s="47" t="s">
        <v>378</v>
      </c>
      <c r="R133" s="47" t="s">
        <v>379</v>
      </c>
      <c r="S133" s="47" t="s">
        <v>380</v>
      </c>
      <c r="T133" s="47" t="s">
        <v>381</v>
      </c>
      <c r="U133" s="47" t="s">
        <v>382</v>
      </c>
      <c r="V133" s="47" t="s">
        <v>383</v>
      </c>
      <c r="W133" s="47" t="s">
        <v>384</v>
      </c>
      <c r="X133" s="47" t="s">
        <v>385</v>
      </c>
      <c r="Y133" s="47" t="s">
        <v>386</v>
      </c>
      <c r="Z133" s="47" t="s">
        <v>387</v>
      </c>
      <c r="AA133" s="47" t="s">
        <v>388</v>
      </c>
      <c r="AB133" s="47" t="s">
        <v>389</v>
      </c>
      <c r="AC133" s="47" t="s">
        <v>390</v>
      </c>
    </row>
    <row r="134" spans="1:29">
      <c r="A134" s="109">
        <v>18</v>
      </c>
      <c r="B134" s="35" t="s">
        <v>266</v>
      </c>
      <c r="C134" s="69"/>
      <c r="D134" s="138"/>
      <c r="E134" s="275">
        <v>104687.31953359999</v>
      </c>
      <c r="F134" s="275">
        <v>115924.60594120012</v>
      </c>
      <c r="G134" s="275">
        <v>192382.00698769998</v>
      </c>
      <c r="H134" s="275">
        <v>178535.76418663008</v>
      </c>
      <c r="I134" s="275">
        <v>88563.039419629989</v>
      </c>
      <c r="J134" s="275">
        <v>37725.280479839988</v>
      </c>
      <c r="K134" s="275">
        <v>47701.74400554999</v>
      </c>
      <c r="L134" s="275">
        <v>32109.908665070016</v>
      </c>
      <c r="M134" s="275">
        <v>33336.013860350009</v>
      </c>
      <c r="N134" s="275">
        <v>49972.043722249997</v>
      </c>
      <c r="O134" s="275">
        <v>27182.306048539991</v>
      </c>
      <c r="P134" s="275">
        <v>20987.173448389993</v>
      </c>
      <c r="Q134" s="275">
        <v>5960.683594109998</v>
      </c>
      <c r="R134" s="275">
        <v>6602.8605218900002</v>
      </c>
      <c r="S134" s="275">
        <v>5051.4594086000006</v>
      </c>
      <c r="T134" s="275">
        <v>6998.7146453599998</v>
      </c>
      <c r="U134" s="275">
        <v>5050.0014349400008</v>
      </c>
      <c r="V134" s="275">
        <v>19936.366914299997</v>
      </c>
      <c r="W134" s="275">
        <v>23459.883862259998</v>
      </c>
      <c r="X134" s="275">
        <v>18610.783905699991</v>
      </c>
      <c r="Y134" s="275">
        <v>31502.462689449996</v>
      </c>
      <c r="Z134" s="275">
        <v>27986.2087866</v>
      </c>
      <c r="AA134" s="275">
        <v>32789.862152320005</v>
      </c>
      <c r="AB134" s="275">
        <v>31422.149584500014</v>
      </c>
      <c r="AC134" s="275">
        <v>24346.562136609991</v>
      </c>
    </row>
    <row r="135" spans="1:29" ht="15" customHeight="1">
      <c r="A135" s="109" t="s">
        <v>357</v>
      </c>
      <c r="B135" s="35" t="s">
        <v>360</v>
      </c>
      <c r="C135" s="222"/>
      <c r="D135" s="223"/>
      <c r="E135" s="275">
        <v>0</v>
      </c>
      <c r="F135" s="275">
        <v>0</v>
      </c>
      <c r="G135" s="275">
        <v>0</v>
      </c>
      <c r="H135" s="275">
        <v>0</v>
      </c>
      <c r="I135" s="275">
        <v>0</v>
      </c>
      <c r="J135" s="275">
        <v>0</v>
      </c>
      <c r="K135" s="275">
        <v>0</v>
      </c>
      <c r="L135" s="275">
        <v>0</v>
      </c>
      <c r="M135" s="275">
        <v>0</v>
      </c>
      <c r="N135" s="275">
        <v>0</v>
      </c>
      <c r="O135" s="275">
        <v>0</v>
      </c>
      <c r="P135" s="275">
        <v>0</v>
      </c>
      <c r="Q135" s="275">
        <v>0</v>
      </c>
      <c r="R135" s="275">
        <v>0</v>
      </c>
      <c r="S135" s="275">
        <v>0</v>
      </c>
      <c r="T135" s="275">
        <v>0</v>
      </c>
      <c r="U135" s="275">
        <v>0</v>
      </c>
      <c r="V135" s="275">
        <v>0</v>
      </c>
      <c r="W135" s="275">
        <v>0</v>
      </c>
      <c r="X135" s="275">
        <v>0</v>
      </c>
      <c r="Y135" s="275">
        <v>0</v>
      </c>
      <c r="Z135" s="275">
        <v>0</v>
      </c>
      <c r="AA135" s="275">
        <v>0</v>
      </c>
      <c r="AB135" s="275">
        <v>0</v>
      </c>
      <c r="AC135" s="275">
        <v>0</v>
      </c>
    </row>
    <row r="136" spans="1:29" ht="15" customHeight="1">
      <c r="A136" s="109"/>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1:29" ht="18.75">
      <c r="A137" s="109"/>
      <c r="B137" s="211"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1:29">
      <c r="A138" s="109"/>
      <c r="B138" s="16"/>
      <c r="D138" s="16"/>
      <c r="E138" s="47" t="s">
        <v>17</v>
      </c>
      <c r="F138" s="47" t="s">
        <v>18</v>
      </c>
      <c r="G138" s="47" t="s">
        <v>21</v>
      </c>
      <c r="H138" s="47" t="s">
        <v>22</v>
      </c>
      <c r="I138" s="47" t="s">
        <v>24</v>
      </c>
      <c r="J138" s="47" t="s">
        <v>25</v>
      </c>
      <c r="K138" s="47" t="s">
        <v>26</v>
      </c>
      <c r="L138" s="47" t="s">
        <v>27</v>
      </c>
      <c r="M138" s="47" t="s">
        <v>374</v>
      </c>
      <c r="N138" s="47" t="s">
        <v>375</v>
      </c>
      <c r="O138" s="47" t="s">
        <v>376</v>
      </c>
      <c r="P138" s="47" t="s">
        <v>377</v>
      </c>
      <c r="Q138" s="47" t="s">
        <v>378</v>
      </c>
      <c r="R138" s="47" t="s">
        <v>379</v>
      </c>
      <c r="S138" s="47" t="s">
        <v>380</v>
      </c>
      <c r="T138" s="47" t="s">
        <v>381</v>
      </c>
      <c r="U138" s="47" t="s">
        <v>382</v>
      </c>
      <c r="V138" s="47" t="s">
        <v>383</v>
      </c>
      <c r="W138" s="47" t="s">
        <v>384</v>
      </c>
      <c r="X138" s="47" t="s">
        <v>385</v>
      </c>
      <c r="Y138" s="47" t="s">
        <v>386</v>
      </c>
      <c r="Z138" s="47" t="s">
        <v>387</v>
      </c>
      <c r="AA138" s="47" t="s">
        <v>388</v>
      </c>
      <c r="AB138" s="47" t="s">
        <v>389</v>
      </c>
      <c r="AC138" s="47" t="s">
        <v>390</v>
      </c>
    </row>
    <row r="139" spans="1:29">
      <c r="A139" s="109">
        <v>19</v>
      </c>
      <c r="B139" s="34" t="s">
        <v>292</v>
      </c>
      <c r="C139" s="30"/>
      <c r="D139" s="69"/>
      <c r="E139" s="221">
        <f>E83+E127+E129</f>
        <v>1004131.2597698891</v>
      </c>
      <c r="F139" s="221">
        <f>F83+F127+F129</f>
        <v>1012684.8355658896</v>
      </c>
      <c r="G139" s="221">
        <f t="shared" ref="G139:AC139" si="10">G83+G127+G129</f>
        <v>993174.49181305</v>
      </c>
      <c r="H139" s="221">
        <f t="shared" si="10"/>
        <v>1064419.5039157204</v>
      </c>
      <c r="I139" s="221">
        <f t="shared" si="10"/>
        <v>1213376.0562015995</v>
      </c>
      <c r="J139" s="221">
        <f t="shared" si="10"/>
        <v>1302392.1647652094</v>
      </c>
      <c r="K139" s="221">
        <f t="shared" si="10"/>
        <v>1326134.0981522601</v>
      </c>
      <c r="L139" s="221">
        <f t="shared" si="10"/>
        <v>1375951.7341171701</v>
      </c>
      <c r="M139" s="221">
        <f t="shared" si="10"/>
        <v>1415531.1611104312</v>
      </c>
      <c r="N139" s="221">
        <f t="shared" si="10"/>
        <v>1407625.1410060893</v>
      </c>
      <c r="O139" s="221">
        <f t="shared" si="10"/>
        <v>1422844.7417489109</v>
      </c>
      <c r="P139" s="221">
        <f t="shared" si="10"/>
        <v>1444240.90500273</v>
      </c>
      <c r="Q139" s="221">
        <f t="shared" si="10"/>
        <v>1483705.5804353994</v>
      </c>
      <c r="R139" s="221">
        <f t="shared" si="10"/>
        <v>1493802.7835687799</v>
      </c>
      <c r="S139" s="221">
        <f t="shared" si="10"/>
        <v>1508386.360419089</v>
      </c>
      <c r="T139" s="221">
        <f t="shared" si="10"/>
        <v>1522777.9434021702</v>
      </c>
      <c r="U139" s="221">
        <f t="shared" si="10"/>
        <v>1541172.7700174006</v>
      </c>
      <c r="V139" s="221">
        <f t="shared" si="10"/>
        <v>2591486.7981097586</v>
      </c>
      <c r="W139" s="221">
        <f t="shared" si="10"/>
        <v>2622305.3589287992</v>
      </c>
      <c r="X139" s="221">
        <f t="shared" si="10"/>
        <v>2794659.4205602868</v>
      </c>
      <c r="Y139" s="221">
        <f t="shared" si="10"/>
        <v>2825339.2934284504</v>
      </c>
      <c r="Z139" s="221">
        <f t="shared" si="10"/>
        <v>2961877.8272507684</v>
      </c>
      <c r="AA139" s="221">
        <f t="shared" si="10"/>
        <v>3082612.681918188</v>
      </c>
      <c r="AB139" s="221">
        <f t="shared" si="10"/>
        <v>3097840.4446471883</v>
      </c>
      <c r="AC139" s="221">
        <f t="shared" si="10"/>
        <v>3217260.1270267898</v>
      </c>
    </row>
    <row r="140" spans="1:29">
      <c r="A140" s="109" t="s">
        <v>278</v>
      </c>
      <c r="B140" s="157" t="s">
        <v>296</v>
      </c>
      <c r="C140" s="30"/>
      <c r="D140" s="69"/>
      <c r="E140" s="221">
        <f>E80</f>
        <v>76763.887499999997</v>
      </c>
      <c r="F140" s="221">
        <f>F80</f>
        <v>76926.880000000005</v>
      </c>
      <c r="G140" s="221">
        <f>G80</f>
        <v>77045.42</v>
      </c>
      <c r="H140" s="221">
        <f t="shared" ref="H140:AC140" si="11">H80</f>
        <v>77282.5</v>
      </c>
      <c r="I140" s="221">
        <f t="shared" si="11"/>
        <v>77401.040000000008</v>
      </c>
      <c r="J140" s="221">
        <f t="shared" si="11"/>
        <v>77559.290899999993</v>
      </c>
      <c r="K140" s="221">
        <f t="shared" si="11"/>
        <v>77396.474400000006</v>
      </c>
      <c r="L140" s="221">
        <f t="shared" si="11"/>
        <v>74319</v>
      </c>
      <c r="M140" s="221">
        <f t="shared" si="11"/>
        <v>74319</v>
      </c>
      <c r="N140" s="221">
        <f t="shared" si="11"/>
        <v>74319</v>
      </c>
      <c r="O140" s="221">
        <f t="shared" si="11"/>
        <v>54319</v>
      </c>
      <c r="P140" s="221">
        <f t="shared" si="11"/>
        <v>54319</v>
      </c>
      <c r="Q140" s="221">
        <f t="shared" si="11"/>
        <v>54319</v>
      </c>
      <c r="R140" s="221">
        <f t="shared" si="11"/>
        <v>54319</v>
      </c>
      <c r="S140" s="221">
        <f t="shared" si="11"/>
        <v>54319</v>
      </c>
      <c r="T140" s="221">
        <f t="shared" si="11"/>
        <v>54319</v>
      </c>
      <c r="U140" s="221">
        <f t="shared" si="11"/>
        <v>54319</v>
      </c>
      <c r="V140" s="221">
        <f t="shared" si="11"/>
        <v>1108808.3571033997</v>
      </c>
      <c r="W140" s="221">
        <f t="shared" si="11"/>
        <v>1112439.7777935392</v>
      </c>
      <c r="X140" s="221">
        <f t="shared" si="11"/>
        <v>1248783.8446919785</v>
      </c>
      <c r="Y140" s="221">
        <f t="shared" si="11"/>
        <v>1255472.6078774803</v>
      </c>
      <c r="Z140" s="221">
        <f t="shared" si="11"/>
        <v>1348501.207494549</v>
      </c>
      <c r="AA140" s="221">
        <f t="shared" si="11"/>
        <v>1431146.4121818091</v>
      </c>
      <c r="AB140" s="221">
        <f t="shared" si="11"/>
        <v>1420128.9489886593</v>
      </c>
      <c r="AC140" s="221">
        <f t="shared" si="11"/>
        <v>1507257.0036890097</v>
      </c>
    </row>
    <row r="141" spans="1:29">
      <c r="A141" s="109">
        <v>20</v>
      </c>
      <c r="B141" s="34" t="s">
        <v>358</v>
      </c>
      <c r="C141" s="30"/>
      <c r="D141" s="69"/>
      <c r="E141" s="221">
        <f>E134-E135</f>
        <v>104687.31953359999</v>
      </c>
      <c r="F141" s="221">
        <f>F134-F135</f>
        <v>115924.60594120012</v>
      </c>
      <c r="G141" s="221">
        <f>G134-G135</f>
        <v>192382.00698769998</v>
      </c>
      <c r="H141" s="221">
        <f t="shared" ref="H141:AC141" si="12">H134-H135</f>
        <v>178535.76418663008</v>
      </c>
      <c r="I141" s="221">
        <f t="shared" si="12"/>
        <v>88563.039419629989</v>
      </c>
      <c r="J141" s="221">
        <f t="shared" si="12"/>
        <v>37725.280479839988</v>
      </c>
      <c r="K141" s="221">
        <f t="shared" si="12"/>
        <v>47701.74400554999</v>
      </c>
      <c r="L141" s="221">
        <f t="shared" si="12"/>
        <v>32109.908665070016</v>
      </c>
      <c r="M141" s="221">
        <f t="shared" si="12"/>
        <v>33336.013860350009</v>
      </c>
      <c r="N141" s="221">
        <f t="shared" si="12"/>
        <v>49972.043722249997</v>
      </c>
      <c r="O141" s="221">
        <f t="shared" si="12"/>
        <v>27182.306048539991</v>
      </c>
      <c r="P141" s="221">
        <f t="shared" si="12"/>
        <v>20987.173448389993</v>
      </c>
      <c r="Q141" s="221">
        <f t="shared" si="12"/>
        <v>5960.683594109998</v>
      </c>
      <c r="R141" s="221">
        <f t="shared" si="12"/>
        <v>6602.8605218900002</v>
      </c>
      <c r="S141" s="221">
        <f t="shared" si="12"/>
        <v>5051.4594086000006</v>
      </c>
      <c r="T141" s="221">
        <f t="shared" si="12"/>
        <v>6998.7146453599998</v>
      </c>
      <c r="U141" s="221">
        <f t="shared" si="12"/>
        <v>5050.0014349400008</v>
      </c>
      <c r="V141" s="221">
        <f t="shared" si="12"/>
        <v>19936.366914299997</v>
      </c>
      <c r="W141" s="221">
        <f t="shared" si="12"/>
        <v>23459.883862259998</v>
      </c>
      <c r="X141" s="221">
        <f t="shared" si="12"/>
        <v>18610.783905699991</v>
      </c>
      <c r="Y141" s="221">
        <f t="shared" si="12"/>
        <v>31502.462689449996</v>
      </c>
      <c r="Z141" s="221">
        <f t="shared" si="12"/>
        <v>27986.2087866</v>
      </c>
      <c r="AA141" s="221">
        <f t="shared" si="12"/>
        <v>32789.862152320005</v>
      </c>
      <c r="AB141" s="221">
        <f t="shared" si="12"/>
        <v>31422.149584500014</v>
      </c>
      <c r="AC141" s="221">
        <f t="shared" si="12"/>
        <v>24346.562136609991</v>
      </c>
    </row>
    <row r="142" spans="1:29">
      <c r="A142" s="214">
        <v>21</v>
      </c>
      <c r="B142" s="34" t="s">
        <v>279</v>
      </c>
      <c r="C142" s="30"/>
      <c r="D142" s="62"/>
      <c r="E142" s="221">
        <f>E139-E140+E141</f>
        <v>1032054.6918034891</v>
      </c>
      <c r="F142" s="221">
        <f t="shared" ref="F142:AC142" si="13">F139-F140+F141</f>
        <v>1051682.5615070898</v>
      </c>
      <c r="G142" s="221">
        <f>G139-G140+G141</f>
        <v>1108511.07880075</v>
      </c>
      <c r="H142" s="221">
        <f t="shared" si="13"/>
        <v>1165672.7681023504</v>
      </c>
      <c r="I142" s="221">
        <f t="shared" si="13"/>
        <v>1224538.0556212296</v>
      </c>
      <c r="J142" s="221">
        <f t="shared" si="13"/>
        <v>1262558.1543450495</v>
      </c>
      <c r="K142" s="221">
        <f t="shared" si="13"/>
        <v>1296439.36775781</v>
      </c>
      <c r="L142" s="221">
        <f t="shared" si="13"/>
        <v>1333742.6427822402</v>
      </c>
      <c r="M142" s="221">
        <f t="shared" si="13"/>
        <v>1374548.1749707812</v>
      </c>
      <c r="N142" s="221">
        <f t="shared" si="13"/>
        <v>1383278.1847283393</v>
      </c>
      <c r="O142" s="221">
        <f t="shared" si="13"/>
        <v>1395708.0477974508</v>
      </c>
      <c r="P142" s="221">
        <f t="shared" si="13"/>
        <v>1410909.0784511201</v>
      </c>
      <c r="Q142" s="221">
        <f t="shared" si="13"/>
        <v>1435347.2640295094</v>
      </c>
      <c r="R142" s="221">
        <f t="shared" si="13"/>
        <v>1446086.6440906699</v>
      </c>
      <c r="S142" s="221">
        <f t="shared" si="13"/>
        <v>1459118.8198276891</v>
      </c>
      <c r="T142" s="221">
        <f t="shared" si="13"/>
        <v>1475457.6580475301</v>
      </c>
      <c r="U142" s="221">
        <f t="shared" si="13"/>
        <v>1491903.7714523405</v>
      </c>
      <c r="V142" s="221">
        <f t="shared" si="13"/>
        <v>1502614.807920659</v>
      </c>
      <c r="W142" s="221">
        <f t="shared" si="13"/>
        <v>1533325.46499752</v>
      </c>
      <c r="X142" s="221">
        <f t="shared" si="13"/>
        <v>1564486.3597740084</v>
      </c>
      <c r="Y142" s="221">
        <f t="shared" si="13"/>
        <v>1601369.14824042</v>
      </c>
      <c r="Z142" s="221">
        <f t="shared" si="13"/>
        <v>1641362.8285428195</v>
      </c>
      <c r="AA142" s="221">
        <f t="shared" si="13"/>
        <v>1684256.131888699</v>
      </c>
      <c r="AB142" s="221">
        <f t="shared" si="13"/>
        <v>1709133.6452430291</v>
      </c>
      <c r="AC142" s="221">
        <f t="shared" si="13"/>
        <v>1734349.6854743902</v>
      </c>
    </row>
    <row r="143" spans="1:29">
      <c r="A143" s="109">
        <v>22</v>
      </c>
      <c r="B143" s="34" t="s">
        <v>88</v>
      </c>
      <c r="C143" s="30"/>
      <c r="D143" s="62"/>
      <c r="E143" s="63">
        <f t="shared" ref="E143:AC143" si="14">E17</f>
        <v>1032054.6918034891</v>
      </c>
      <c r="F143" s="63">
        <f t="shared" si="14"/>
        <v>1051682.5615070898</v>
      </c>
      <c r="G143" s="63">
        <f t="shared" si="14"/>
        <v>1108511.0788007502</v>
      </c>
      <c r="H143" s="63">
        <f t="shared" si="14"/>
        <v>1165672.7681023504</v>
      </c>
      <c r="I143" s="63">
        <f t="shared" si="14"/>
        <v>1224538.0556212293</v>
      </c>
      <c r="J143" s="63">
        <f t="shared" si="14"/>
        <v>1262558.1543450493</v>
      </c>
      <c r="K143" s="63">
        <f t="shared" si="14"/>
        <v>1296439.3677578098</v>
      </c>
      <c r="L143" s="63">
        <f t="shared" si="14"/>
        <v>1333742.6427822402</v>
      </c>
      <c r="M143" s="63">
        <f t="shared" si="14"/>
        <v>1374548.1749707812</v>
      </c>
      <c r="N143" s="63">
        <f t="shared" si="14"/>
        <v>1383278.1847283391</v>
      </c>
      <c r="O143" s="63">
        <f t="shared" si="14"/>
        <v>1395708.0477974506</v>
      </c>
      <c r="P143" s="63">
        <f t="shared" si="14"/>
        <v>1410909.0784511201</v>
      </c>
      <c r="Q143" s="63">
        <f t="shared" si="14"/>
        <v>1435347.2640295094</v>
      </c>
      <c r="R143" s="63">
        <f t="shared" si="14"/>
        <v>1446086.6440906697</v>
      </c>
      <c r="S143" s="63">
        <f t="shared" si="14"/>
        <v>1459118.8198276893</v>
      </c>
      <c r="T143" s="63">
        <f t="shared" si="14"/>
        <v>1475457.6580475301</v>
      </c>
      <c r="U143" s="63">
        <f t="shared" si="14"/>
        <v>1491903.7714523405</v>
      </c>
      <c r="V143" s="63">
        <f t="shared" si="14"/>
        <v>1502614.807920659</v>
      </c>
      <c r="W143" s="63">
        <f t="shared" si="14"/>
        <v>1533325.4649975197</v>
      </c>
      <c r="X143" s="63">
        <f t="shared" si="14"/>
        <v>1564486.3597740089</v>
      </c>
      <c r="Y143" s="63">
        <f t="shared" si="14"/>
        <v>1601369.14824042</v>
      </c>
      <c r="Z143" s="63">
        <f t="shared" si="14"/>
        <v>1641362.8285428192</v>
      </c>
      <c r="AA143" s="63">
        <f t="shared" si="14"/>
        <v>1684256.131888699</v>
      </c>
      <c r="AB143" s="63">
        <f t="shared" si="14"/>
        <v>1709133.6452430291</v>
      </c>
      <c r="AC143" s="63">
        <f t="shared" si="14"/>
        <v>1734349.6854743902</v>
      </c>
    </row>
    <row r="144" spans="1:29">
      <c r="A144" s="109">
        <v>23</v>
      </c>
      <c r="B144" s="34" t="s">
        <v>280</v>
      </c>
      <c r="C144" s="30"/>
      <c r="D144" s="69"/>
      <c r="E144" s="63">
        <f>E142-E143</f>
        <v>0</v>
      </c>
      <c r="F144" s="63">
        <f>F142-F143</f>
        <v>0</v>
      </c>
      <c r="G144" s="63">
        <f>G142-G143</f>
        <v>0</v>
      </c>
      <c r="H144" s="63">
        <f t="shared" ref="H144:AC144" si="15">H142-H143</f>
        <v>0</v>
      </c>
      <c r="I144" s="63">
        <f t="shared" si="15"/>
        <v>0</v>
      </c>
      <c r="J144" s="63">
        <f t="shared" si="15"/>
        <v>0</v>
      </c>
      <c r="K144" s="63">
        <f t="shared" si="15"/>
        <v>0</v>
      </c>
      <c r="L144" s="63">
        <f t="shared" si="15"/>
        <v>0</v>
      </c>
      <c r="M144" s="63">
        <f t="shared" si="15"/>
        <v>0</v>
      </c>
      <c r="N144" s="63">
        <f t="shared" si="15"/>
        <v>0</v>
      </c>
      <c r="O144" s="63">
        <f t="shared" si="15"/>
        <v>0</v>
      </c>
      <c r="P144" s="63">
        <f t="shared" si="15"/>
        <v>0</v>
      </c>
      <c r="Q144" s="63">
        <f t="shared" si="15"/>
        <v>0</v>
      </c>
      <c r="R144" s="63">
        <f t="shared" si="15"/>
        <v>0</v>
      </c>
      <c r="S144" s="63">
        <f t="shared" si="15"/>
        <v>0</v>
      </c>
      <c r="T144" s="63">
        <f t="shared" si="15"/>
        <v>0</v>
      </c>
      <c r="U144" s="63">
        <f t="shared" si="15"/>
        <v>0</v>
      </c>
      <c r="V144" s="63">
        <f t="shared" si="15"/>
        <v>0</v>
      </c>
      <c r="W144" s="63">
        <f t="shared" si="15"/>
        <v>0</v>
      </c>
      <c r="X144" s="63">
        <f t="shared" si="15"/>
        <v>0</v>
      </c>
      <c r="Y144" s="63">
        <f t="shared" si="15"/>
        <v>0</v>
      </c>
      <c r="Z144" s="63">
        <f t="shared" si="15"/>
        <v>0</v>
      </c>
      <c r="AA144" s="63">
        <f t="shared" si="15"/>
        <v>0</v>
      </c>
      <c r="AB144" s="63">
        <f t="shared" si="15"/>
        <v>0</v>
      </c>
      <c r="AC144" s="63">
        <f t="shared" si="15"/>
        <v>0</v>
      </c>
    </row>
    <row r="145" spans="1:29">
      <c r="A145" s="109"/>
      <c r="B145" s="285"/>
      <c r="C145" s="286"/>
      <c r="D145" s="287"/>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row>
    <row r="146" spans="1:29">
      <c r="A146" s="109"/>
      <c r="B146" s="279" t="s">
        <v>373</v>
      </c>
      <c r="C146" s="286"/>
      <c r="D146" s="287"/>
      <c r="E146" s="288"/>
      <c r="F146" s="288"/>
      <c r="G146" s="288"/>
      <c r="H146" s="288"/>
      <c r="I146" s="288"/>
      <c r="J146" s="288"/>
      <c r="K146" s="288"/>
      <c r="L146" s="288"/>
      <c r="M146" s="288"/>
      <c r="N146" s="288"/>
      <c r="O146" s="288"/>
      <c r="P146" s="288"/>
      <c r="Q146" s="288"/>
      <c r="R146" s="288"/>
    </row>
    <row r="147" spans="1:29">
      <c r="A147" s="109"/>
      <c r="B147" s="289" t="s">
        <v>405</v>
      </c>
      <c r="C147" s="286"/>
      <c r="D147" s="287"/>
      <c r="E147" s="288"/>
      <c r="F147" s="288"/>
      <c r="G147" s="288"/>
      <c r="H147" s="288"/>
      <c r="I147" s="288"/>
      <c r="J147" s="288"/>
      <c r="K147" s="288"/>
      <c r="L147" s="288"/>
      <c r="M147" s="288"/>
      <c r="N147" s="288"/>
      <c r="O147" s="288"/>
      <c r="P147" s="288"/>
      <c r="Q147" s="288"/>
      <c r="R147" s="288"/>
    </row>
    <row r="148" spans="1:29" ht="30">
      <c r="A148" s="109"/>
      <c r="B148" s="289" t="s">
        <v>407</v>
      </c>
      <c r="C148" s="286"/>
      <c r="D148" s="287"/>
      <c r="E148" s="288"/>
      <c r="F148" s="288"/>
      <c r="G148" s="288"/>
      <c r="H148" s="288"/>
      <c r="I148" s="288"/>
      <c r="J148" s="288"/>
      <c r="K148" s="288"/>
      <c r="L148" s="288"/>
      <c r="M148" s="288"/>
      <c r="N148" s="288"/>
      <c r="O148" s="288"/>
      <c r="P148" s="288"/>
      <c r="Q148" s="288"/>
      <c r="R148" s="288"/>
    </row>
    <row r="149" spans="1:29" ht="30">
      <c r="A149" s="109"/>
      <c r="B149" s="289" t="s">
        <v>426</v>
      </c>
    </row>
    <row r="150" spans="1:29">
      <c r="A150" s="109"/>
      <c r="B150" s="279" t="s">
        <v>428</v>
      </c>
    </row>
    <row r="151" spans="1:29">
      <c r="A151" s="109"/>
    </row>
    <row r="152" spans="1:29">
      <c r="A152" s="109"/>
    </row>
    <row r="153" spans="1:29">
      <c r="A153" s="109"/>
    </row>
    <row r="154" spans="1:29">
      <c r="A154" s="109"/>
    </row>
    <row r="155" spans="1:29">
      <c r="A155" s="109"/>
    </row>
    <row r="156" spans="1:29">
      <c r="A156" s="109"/>
    </row>
    <row r="157" spans="1:29">
      <c r="A157" s="109"/>
    </row>
    <row r="158" spans="1:29">
      <c r="A158" s="109"/>
    </row>
    <row r="159" spans="1:29">
      <c r="A159" s="109"/>
    </row>
  </sheetData>
  <dataConsolidate/>
  <mergeCells count="1">
    <mergeCell ref="E9:F9"/>
  </mergeCells>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3D1A576B-819A-4CF4-9B70-9F65C694E7E6}">
          <x14:formula1>
            <xm:f>Lists!$F$2:$F$7</xm:f>
          </x14:formula1>
          <xm:sqref>D93 D111:D115</xm:sqref>
        </x14:dataValidation>
        <x14:dataValidation type="list" allowBlank="1" showInputMessage="1" xr:uid="{9EF93D75-4399-42A3-BBEC-59534D334C6D}">
          <x14:formula1>
            <xm:f>Lists!$E$2:$E$10</xm:f>
          </x14:formula1>
          <xm:sqref>D94:D96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C171"/>
  <sheetViews>
    <sheetView topLeftCell="A109" workbookViewId="0">
      <selection activeCell="D27" sqref="D27"/>
    </sheetView>
  </sheetViews>
  <sheetFormatPr defaultColWidth="9" defaultRowHeight="15.75"/>
  <cols>
    <col min="1" max="1" width="9" style="113"/>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9" width="8" style="1" bestFit="1" customWidth="1"/>
    <col min="20" max="131" width="7.125" style="1" customWidth="1"/>
    <col min="132" max="16384" width="9" style="1"/>
  </cols>
  <sheetData>
    <row r="1" spans="1:29">
      <c r="B1" s="16" t="s">
        <v>19</v>
      </c>
      <c r="C1" s="16"/>
      <c r="O1" s="1"/>
    </row>
    <row r="2" spans="1:29">
      <c r="B2" s="16" t="s">
        <v>20</v>
      </c>
      <c r="C2" s="16"/>
      <c r="O2" s="1"/>
    </row>
    <row r="3" spans="1:29" s="2" customFormat="1">
      <c r="A3" s="113"/>
      <c r="B3" s="93" t="s">
        <v>246</v>
      </c>
      <c r="C3" s="17"/>
      <c r="D3" s="13"/>
    </row>
    <row r="4" spans="1:29" s="2" customFormat="1">
      <c r="A4" s="113"/>
      <c r="B4" s="20" t="s">
        <v>165</v>
      </c>
      <c r="C4" s="17"/>
      <c r="D4" s="12"/>
    </row>
    <row r="5" spans="1:29" s="2" customFormat="1">
      <c r="A5" s="113"/>
      <c r="B5" s="206" t="s">
        <v>171</v>
      </c>
      <c r="C5" s="17"/>
      <c r="D5" s="12"/>
    </row>
    <row r="6" spans="1:29" s="2" customFormat="1">
      <c r="A6" s="113"/>
      <c r="B6" s="12"/>
      <c r="D6" s="12"/>
    </row>
    <row r="7" spans="1:29" s="2" customFormat="1" ht="15.75" customHeight="1">
      <c r="A7" s="113"/>
      <c r="B7" s="112" t="s">
        <v>429</v>
      </c>
      <c r="C7" s="7"/>
      <c r="D7" s="7"/>
      <c r="E7" s="8"/>
      <c r="F7" s="8"/>
      <c r="G7" s="8"/>
      <c r="I7" s="4"/>
      <c r="J7" s="4"/>
      <c r="K7" s="4"/>
      <c r="L7" s="4"/>
      <c r="M7" s="4"/>
      <c r="N7" s="4"/>
      <c r="O7" s="4"/>
    </row>
    <row r="8" spans="1:29" s="2" customFormat="1">
      <c r="A8" s="113"/>
      <c r="B8" s="16"/>
      <c r="C8" s="9"/>
      <c r="D8" s="16"/>
      <c r="E8" s="39"/>
      <c r="F8" s="39"/>
      <c r="G8" s="39"/>
      <c r="H8" s="39"/>
      <c r="I8" s="39"/>
      <c r="J8" s="40" t="s">
        <v>1</v>
      </c>
      <c r="K8" s="41"/>
      <c r="L8" s="41"/>
      <c r="M8" s="41"/>
      <c r="N8" s="41"/>
      <c r="O8" s="42"/>
      <c r="P8" s="43"/>
      <c r="Q8" s="43"/>
      <c r="R8" s="43"/>
    </row>
    <row r="9" spans="1:29" s="2" customFormat="1">
      <c r="A9" s="113"/>
      <c r="B9" s="9"/>
      <c r="C9" s="9"/>
      <c r="D9" s="16"/>
      <c r="E9" s="59" t="s">
        <v>74</v>
      </c>
      <c r="F9" s="59"/>
      <c r="G9" s="44"/>
      <c r="H9" s="45"/>
      <c r="I9" s="45"/>
      <c r="J9" s="46"/>
      <c r="K9" s="42"/>
      <c r="L9" s="42"/>
      <c r="M9" s="42"/>
      <c r="N9" s="42"/>
      <c r="O9" s="42"/>
      <c r="P9" s="43"/>
      <c r="Q9" s="43"/>
      <c r="R9" s="43"/>
    </row>
    <row r="10" spans="1:29" ht="15.75" customHeight="1">
      <c r="B10" s="209" t="s">
        <v>267</v>
      </c>
      <c r="C10" s="18"/>
      <c r="D10" s="17"/>
      <c r="E10" s="59" t="s">
        <v>268</v>
      </c>
      <c r="F10" s="273" t="s">
        <v>372</v>
      </c>
      <c r="G10" s="274"/>
      <c r="H10" s="274"/>
      <c r="I10" s="58"/>
      <c r="J10" s="58"/>
      <c r="K10" s="58"/>
      <c r="L10" s="58"/>
      <c r="M10" s="58"/>
      <c r="N10" s="58"/>
      <c r="O10" s="58"/>
      <c r="P10" s="58"/>
      <c r="Q10" s="58"/>
      <c r="R10" s="58"/>
    </row>
    <row r="11" spans="1:29" ht="15.75" customHeight="1">
      <c r="B11" s="21" t="s">
        <v>257</v>
      </c>
      <c r="C11" s="25"/>
      <c r="D11" s="21"/>
      <c r="G11" s="272"/>
      <c r="H11" s="59"/>
      <c r="I11" s="59"/>
      <c r="J11" s="59"/>
      <c r="K11" s="59"/>
      <c r="L11" s="59"/>
      <c r="M11" s="59"/>
      <c r="N11" s="59"/>
      <c r="O11" s="60"/>
      <c r="P11" s="60"/>
      <c r="Q11" s="60"/>
      <c r="R11" s="60"/>
    </row>
    <row r="12" spans="1:29">
      <c r="A12" s="109"/>
      <c r="B12" s="26" t="s">
        <v>36</v>
      </c>
      <c r="C12" s="17"/>
      <c r="D12" s="61" t="s">
        <v>89</v>
      </c>
      <c r="E12" s="260" t="s">
        <v>17</v>
      </c>
      <c r="F12" s="260" t="s">
        <v>18</v>
      </c>
      <c r="G12" s="260" t="s">
        <v>21</v>
      </c>
      <c r="H12" s="260" t="s">
        <v>22</v>
      </c>
      <c r="I12" s="260" t="s">
        <v>24</v>
      </c>
      <c r="J12" s="260" t="s">
        <v>25</v>
      </c>
      <c r="K12" s="260" t="s">
        <v>26</v>
      </c>
      <c r="L12" s="260" t="s">
        <v>27</v>
      </c>
      <c r="M12" s="260" t="s">
        <v>374</v>
      </c>
      <c r="N12" s="260" t="s">
        <v>375</v>
      </c>
      <c r="O12" s="260" t="s">
        <v>376</v>
      </c>
      <c r="P12" s="260" t="s">
        <v>377</v>
      </c>
      <c r="Q12" s="260" t="s">
        <v>378</v>
      </c>
      <c r="R12" s="260" t="s">
        <v>379</v>
      </c>
      <c r="S12" s="260" t="s">
        <v>380</v>
      </c>
      <c r="T12" s="260" t="s">
        <v>381</v>
      </c>
      <c r="U12" s="260" t="s">
        <v>382</v>
      </c>
      <c r="V12" s="260" t="s">
        <v>383</v>
      </c>
      <c r="W12" s="260" t="s">
        <v>384</v>
      </c>
      <c r="X12" s="260" t="s">
        <v>385</v>
      </c>
      <c r="Y12" s="260" t="s">
        <v>386</v>
      </c>
      <c r="Z12" s="260" t="s">
        <v>387</v>
      </c>
      <c r="AA12" s="260" t="s">
        <v>388</v>
      </c>
      <c r="AB12" s="260" t="s">
        <v>389</v>
      </c>
      <c r="AC12" s="260" t="s">
        <v>390</v>
      </c>
    </row>
    <row r="13" spans="1:29">
      <c r="A13" s="109" t="s">
        <v>76</v>
      </c>
      <c r="B13" s="261" t="s">
        <v>361</v>
      </c>
      <c r="C13" s="140"/>
      <c r="D13" s="271">
        <f>SUM(E13:AC13)/SUM(EBT!E27:AC27)</f>
        <v>0.39075897397588627</v>
      </c>
      <c r="E13" s="49">
        <v>176470.81988950819</v>
      </c>
      <c r="F13" s="49">
        <v>179471.59210207307</v>
      </c>
      <c r="G13" s="49">
        <v>162407.75551422022</v>
      </c>
      <c r="H13" s="49">
        <v>186355.37756287327</v>
      </c>
      <c r="I13" s="49">
        <v>161558.8799769553</v>
      </c>
      <c r="J13" s="49">
        <v>121648.60824509391</v>
      </c>
      <c r="K13" s="49">
        <v>120658.06955297512</v>
      </c>
      <c r="L13" s="49">
        <v>116207.97293207972</v>
      </c>
      <c r="M13" s="49">
        <v>120578.41099953855</v>
      </c>
      <c r="N13" s="49">
        <v>119490.44908930808</v>
      </c>
      <c r="O13" s="49">
        <v>108382.34416796497</v>
      </c>
      <c r="P13" s="49">
        <v>100230.09828627009</v>
      </c>
      <c r="Q13" s="49">
        <v>53348.095790401545</v>
      </c>
      <c r="R13" s="49">
        <v>52729.60300811971</v>
      </c>
      <c r="S13" s="49">
        <v>57149.60656167227</v>
      </c>
      <c r="T13" s="49">
        <v>37664.23346916541</v>
      </c>
      <c r="U13" s="49">
        <v>26671.741670005595</v>
      </c>
      <c r="V13" s="49">
        <v>0</v>
      </c>
      <c r="W13" s="49">
        <v>0</v>
      </c>
      <c r="X13" s="49">
        <v>0</v>
      </c>
      <c r="Y13" s="49">
        <v>0</v>
      </c>
      <c r="Z13" s="49">
        <v>0</v>
      </c>
      <c r="AA13" s="49">
        <v>0</v>
      </c>
      <c r="AB13" s="49">
        <v>0</v>
      </c>
      <c r="AC13" s="49">
        <v>0</v>
      </c>
    </row>
    <row r="14" spans="1:29">
      <c r="A14" s="109" t="s">
        <v>77</v>
      </c>
      <c r="B14" s="261" t="s">
        <v>364</v>
      </c>
      <c r="C14" s="140"/>
      <c r="D14" s="271">
        <f>SUM(E14:AC14)/SUM(EBT!E29:AC29)</f>
        <v>0.67105328809470011</v>
      </c>
      <c r="E14" s="49">
        <v>3907.2627733058589</v>
      </c>
      <c r="F14" s="49">
        <v>4021.2334992045444</v>
      </c>
      <c r="G14" s="49">
        <v>42478.677152793185</v>
      </c>
      <c r="H14" s="49">
        <v>5385.4516794554002</v>
      </c>
      <c r="I14" s="49">
        <v>7157.3865714432613</v>
      </c>
      <c r="J14" s="49">
        <v>11989.519285210999</v>
      </c>
      <c r="K14" s="49">
        <v>14864.237102950974</v>
      </c>
      <c r="L14" s="49">
        <v>8245.7886546560985</v>
      </c>
      <c r="M14" s="49">
        <v>12963.141947789063</v>
      </c>
      <c r="N14" s="49">
        <v>11312.930531477941</v>
      </c>
      <c r="O14" s="49">
        <v>11387.296516493721</v>
      </c>
      <c r="P14" s="49">
        <v>9218.1807352626602</v>
      </c>
      <c r="Q14" s="49">
        <v>9012.2456407850805</v>
      </c>
      <c r="R14" s="49">
        <v>9239.8060396810815</v>
      </c>
      <c r="S14" s="49">
        <v>9481.232586636439</v>
      </c>
      <c r="T14" s="49">
        <v>10207.685278732239</v>
      </c>
      <c r="U14" s="49">
        <v>10724.455275821785</v>
      </c>
      <c r="V14" s="49">
        <v>0</v>
      </c>
      <c r="W14" s="49">
        <v>0</v>
      </c>
      <c r="X14" s="49">
        <v>0</v>
      </c>
      <c r="Y14" s="49">
        <v>0</v>
      </c>
      <c r="Z14" s="49">
        <v>0</v>
      </c>
      <c r="AA14" s="49">
        <v>0</v>
      </c>
      <c r="AB14" s="49">
        <v>0</v>
      </c>
      <c r="AC14" s="49">
        <v>0</v>
      </c>
    </row>
    <row r="15" spans="1:29">
      <c r="A15" s="109" t="s">
        <v>78</v>
      </c>
      <c r="B15" s="261"/>
      <c r="C15" s="140"/>
      <c r="D15" s="271"/>
      <c r="E15" s="49"/>
      <c r="F15" s="49"/>
      <c r="G15" s="49"/>
      <c r="H15" s="49"/>
      <c r="I15" s="49"/>
      <c r="J15" s="49"/>
      <c r="K15" s="49"/>
      <c r="L15" s="49"/>
      <c r="M15" s="49"/>
      <c r="N15" s="49"/>
      <c r="O15" s="49"/>
      <c r="P15" s="49"/>
      <c r="Q15" s="49"/>
      <c r="R15" s="49"/>
      <c r="S15" s="49"/>
      <c r="T15" s="49"/>
      <c r="U15" s="49"/>
      <c r="V15" s="49"/>
      <c r="W15" s="49"/>
      <c r="X15" s="49"/>
      <c r="Y15" s="49"/>
      <c r="Z15" s="49"/>
      <c r="AA15" s="49"/>
      <c r="AB15" s="49"/>
      <c r="AC15" s="49"/>
    </row>
    <row r="16" spans="1:29">
      <c r="A16" s="109" t="s">
        <v>79</v>
      </c>
      <c r="B16" s="261"/>
      <c r="C16" s="140"/>
      <c r="D16" s="271"/>
      <c r="E16" s="49"/>
      <c r="F16" s="49"/>
      <c r="G16" s="49"/>
      <c r="H16" s="49"/>
      <c r="I16" s="49"/>
      <c r="J16" s="49"/>
      <c r="K16" s="49"/>
      <c r="L16" s="49"/>
      <c r="M16" s="49"/>
      <c r="N16" s="49"/>
      <c r="O16" s="49"/>
      <c r="P16" s="49"/>
      <c r="Q16" s="49"/>
      <c r="R16" s="49"/>
      <c r="S16" s="49"/>
      <c r="T16" s="49"/>
      <c r="U16" s="49"/>
      <c r="V16" s="49"/>
      <c r="W16" s="49"/>
      <c r="X16" s="49"/>
      <c r="Y16" s="49"/>
      <c r="Z16" s="49"/>
      <c r="AA16" s="49"/>
      <c r="AB16" s="49"/>
      <c r="AC16" s="49"/>
    </row>
    <row r="17" spans="1:29">
      <c r="A17" s="109" t="s">
        <v>80</v>
      </c>
      <c r="B17" s="29"/>
      <c r="C17" s="140"/>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row>
    <row r="18" spans="1:29">
      <c r="A18" s="109" t="s">
        <v>81</v>
      </c>
      <c r="B18" s="29"/>
      <c r="C18" s="140"/>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row>
    <row r="19" spans="1:29">
      <c r="A19" s="109" t="s">
        <v>82</v>
      </c>
      <c r="B19" s="29"/>
      <c r="C19" s="14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row>
    <row r="20" spans="1:29">
      <c r="A20" s="109"/>
      <c r="B20" s="32"/>
      <c r="D20" s="16"/>
      <c r="E20" s="72"/>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row>
    <row r="21" spans="1:29">
      <c r="A21" s="109"/>
      <c r="B21" s="21" t="s">
        <v>256</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c r="AB21" s="78"/>
      <c r="AC21" s="78"/>
    </row>
    <row r="22" spans="1:29">
      <c r="A22" s="109"/>
      <c r="B22" s="26" t="s">
        <v>30</v>
      </c>
      <c r="C22" s="17"/>
      <c r="D22" s="61" t="s">
        <v>90</v>
      </c>
      <c r="E22" s="47" t="s">
        <v>17</v>
      </c>
      <c r="F22" s="47" t="s">
        <v>18</v>
      </c>
      <c r="G22" s="47" t="s">
        <v>21</v>
      </c>
      <c r="H22" s="47" t="s">
        <v>22</v>
      </c>
      <c r="I22" s="47" t="s">
        <v>24</v>
      </c>
      <c r="J22" s="47" t="s">
        <v>25</v>
      </c>
      <c r="K22" s="47" t="s">
        <v>26</v>
      </c>
      <c r="L22" s="47" t="s">
        <v>27</v>
      </c>
      <c r="M22" s="47" t="s">
        <v>374</v>
      </c>
      <c r="N22" s="47" t="s">
        <v>375</v>
      </c>
      <c r="O22" s="47" t="s">
        <v>376</v>
      </c>
      <c r="P22" s="47" t="s">
        <v>377</v>
      </c>
      <c r="Q22" s="47" t="s">
        <v>378</v>
      </c>
      <c r="R22" s="47" t="s">
        <v>379</v>
      </c>
      <c r="S22" s="47" t="s">
        <v>380</v>
      </c>
      <c r="T22" s="47" t="s">
        <v>381</v>
      </c>
      <c r="U22" s="47" t="s">
        <v>382</v>
      </c>
      <c r="V22" s="47" t="s">
        <v>383</v>
      </c>
      <c r="W22" s="47" t="s">
        <v>384</v>
      </c>
      <c r="X22" s="47" t="s">
        <v>385</v>
      </c>
      <c r="Y22" s="47" t="s">
        <v>386</v>
      </c>
      <c r="Z22" s="47" t="s">
        <v>387</v>
      </c>
      <c r="AA22" s="47" t="s">
        <v>388</v>
      </c>
      <c r="AB22" s="47" t="s">
        <v>389</v>
      </c>
      <c r="AC22" s="47" t="s">
        <v>390</v>
      </c>
    </row>
    <row r="23" spans="1:29">
      <c r="A23" s="109" t="s">
        <v>83</v>
      </c>
      <c r="B23" s="261" t="s">
        <v>371</v>
      </c>
      <c r="C23" s="140"/>
      <c r="D23" s="271">
        <f>SUM(E23:AC23)/SUM(EBT!E37:AC37)</f>
        <v>0.88169344376808823</v>
      </c>
      <c r="E23" s="49">
        <v>162772.44557237759</v>
      </c>
      <c r="F23" s="49">
        <v>162996.36749290451</v>
      </c>
      <c r="G23" s="49">
        <v>28023.123704540387</v>
      </c>
      <c r="H23" s="49">
        <v>0</v>
      </c>
      <c r="I23" s="49">
        <v>0</v>
      </c>
      <c r="J23" s="49">
        <v>0</v>
      </c>
      <c r="K23" s="49">
        <v>0</v>
      </c>
      <c r="L23" s="49">
        <v>0</v>
      </c>
      <c r="M23" s="49">
        <v>0</v>
      </c>
      <c r="N23" s="49">
        <v>0</v>
      </c>
      <c r="O23" s="49">
        <v>0</v>
      </c>
      <c r="P23" s="49">
        <v>0</v>
      </c>
      <c r="Q23" s="49">
        <v>0</v>
      </c>
      <c r="R23" s="49">
        <v>0</v>
      </c>
      <c r="S23" s="49">
        <v>0</v>
      </c>
      <c r="T23" s="49">
        <v>0</v>
      </c>
      <c r="U23" s="49">
        <v>0</v>
      </c>
      <c r="V23" s="49">
        <v>0</v>
      </c>
      <c r="W23" s="49">
        <v>0</v>
      </c>
      <c r="X23" s="49">
        <v>0</v>
      </c>
      <c r="Y23" s="49">
        <v>0</v>
      </c>
      <c r="Z23" s="49">
        <v>0</v>
      </c>
      <c r="AA23" s="49">
        <v>0</v>
      </c>
      <c r="AB23" s="49">
        <v>0</v>
      </c>
      <c r="AC23" s="49">
        <v>0</v>
      </c>
    </row>
    <row r="24" spans="1:29">
      <c r="A24" s="109" t="s">
        <v>73</v>
      </c>
      <c r="B24" s="261" t="s">
        <v>408</v>
      </c>
      <c r="C24" s="140"/>
      <c r="D24" s="271">
        <f>SUM(E24:AC24)/SUM(EBT!E38:AC38)</f>
        <v>0.35106050022219593</v>
      </c>
      <c r="E24" s="49">
        <v>0</v>
      </c>
      <c r="F24" s="49">
        <v>0</v>
      </c>
      <c r="G24" s="49">
        <v>41237.532294908007</v>
      </c>
      <c r="H24" s="49">
        <v>83937.723057942174</v>
      </c>
      <c r="I24" s="49">
        <v>83730.174722084572</v>
      </c>
      <c r="J24" s="49">
        <v>65516.416019940159</v>
      </c>
      <c r="K24" s="49">
        <v>62090.161793033221</v>
      </c>
      <c r="L24" s="49">
        <v>63042.468857226915</v>
      </c>
      <c r="M24" s="49">
        <v>63494.957188262146</v>
      </c>
      <c r="N24" s="49">
        <v>61256.759822734959</v>
      </c>
      <c r="O24" s="49">
        <v>57796.269987074811</v>
      </c>
      <c r="P24" s="49">
        <v>55507.924215483967</v>
      </c>
      <c r="Q24" s="49">
        <v>49831.280288402544</v>
      </c>
      <c r="R24" s="49">
        <v>50599.540869773082</v>
      </c>
      <c r="S24" s="49">
        <v>42008.676086672451</v>
      </c>
      <c r="T24" s="49">
        <v>40826.911722135912</v>
      </c>
      <c r="U24" s="49">
        <v>32672.423206897209</v>
      </c>
      <c r="V24" s="49">
        <v>0</v>
      </c>
      <c r="W24" s="49">
        <v>0</v>
      </c>
      <c r="X24" s="49">
        <v>0</v>
      </c>
      <c r="Y24" s="49">
        <v>0</v>
      </c>
      <c r="Z24" s="49">
        <v>0</v>
      </c>
      <c r="AA24" s="49">
        <v>0</v>
      </c>
      <c r="AB24" s="49">
        <v>0</v>
      </c>
      <c r="AC24" s="49">
        <v>0</v>
      </c>
    </row>
    <row r="25" spans="1:29">
      <c r="A25" s="109" t="s">
        <v>84</v>
      </c>
      <c r="B25" s="261"/>
      <c r="C25" s="140"/>
      <c r="D25" s="271"/>
      <c r="E25" s="49"/>
      <c r="F25" s="49"/>
      <c r="G25" s="49"/>
      <c r="H25" s="49"/>
      <c r="I25" s="49"/>
      <c r="J25" s="49"/>
      <c r="K25" s="49"/>
      <c r="L25" s="49"/>
      <c r="M25" s="49"/>
      <c r="N25" s="49"/>
      <c r="O25" s="49"/>
      <c r="P25" s="49"/>
      <c r="Q25" s="49"/>
      <c r="R25" s="49"/>
      <c r="S25" s="49"/>
      <c r="T25" s="49"/>
      <c r="U25" s="49"/>
      <c r="V25" s="49"/>
      <c r="W25" s="49"/>
      <c r="X25" s="49"/>
      <c r="Y25" s="49"/>
      <c r="Z25" s="49"/>
      <c r="AA25" s="49"/>
      <c r="AB25" s="49"/>
      <c r="AC25" s="49"/>
    </row>
    <row r="26" spans="1:29">
      <c r="A26" s="109" t="s">
        <v>215</v>
      </c>
      <c r="B26" s="10"/>
      <c r="C26" s="140"/>
      <c r="D26" s="49"/>
      <c r="E26" s="49"/>
      <c r="F26" s="49"/>
      <c r="G26" s="49"/>
      <c r="H26" s="49"/>
      <c r="I26" s="49"/>
      <c r="J26" s="49"/>
      <c r="K26" s="49"/>
      <c r="L26" s="49"/>
      <c r="M26" s="49"/>
      <c r="N26" s="49"/>
      <c r="O26" s="50"/>
      <c r="P26" s="50"/>
      <c r="Q26" s="50"/>
      <c r="R26" s="50"/>
      <c r="S26" s="50"/>
      <c r="T26" s="50"/>
      <c r="U26" s="50"/>
      <c r="V26" s="50"/>
      <c r="W26" s="50"/>
      <c r="X26" s="50"/>
      <c r="Y26" s="50"/>
      <c r="Z26" s="50"/>
      <c r="AA26" s="50"/>
      <c r="AB26" s="50"/>
      <c r="AC26" s="50"/>
    </row>
    <row r="27" spans="1:29">
      <c r="A27" s="109" t="s">
        <v>216</v>
      </c>
      <c r="B27" s="10"/>
      <c r="C27" s="140"/>
      <c r="D27" s="49"/>
      <c r="E27" s="49"/>
      <c r="F27" s="49"/>
      <c r="G27" s="49"/>
      <c r="H27" s="49"/>
      <c r="I27" s="49"/>
      <c r="J27" s="49"/>
      <c r="K27" s="49"/>
      <c r="L27" s="49"/>
      <c r="M27" s="49"/>
      <c r="N27" s="49"/>
      <c r="O27" s="50"/>
      <c r="P27" s="50"/>
      <c r="Q27" s="50"/>
      <c r="R27" s="50"/>
      <c r="S27" s="50"/>
      <c r="T27" s="50"/>
      <c r="U27" s="50"/>
      <c r="V27" s="50"/>
      <c r="W27" s="50"/>
      <c r="X27" s="50"/>
      <c r="Y27" s="50"/>
      <c r="Z27" s="50"/>
      <c r="AA27" s="50"/>
      <c r="AB27" s="50"/>
      <c r="AC27" s="50"/>
    </row>
    <row r="28" spans="1:29">
      <c r="A28" s="109" t="s">
        <v>217</v>
      </c>
      <c r="B28" s="29"/>
      <c r="C28" s="164"/>
      <c r="D28" s="65"/>
      <c r="E28" s="65"/>
      <c r="F28" s="65"/>
      <c r="G28" s="65"/>
      <c r="H28" s="65"/>
      <c r="I28" s="65"/>
      <c r="J28" s="65"/>
      <c r="K28" s="65"/>
      <c r="L28" s="65"/>
      <c r="M28" s="65"/>
      <c r="N28" s="65"/>
      <c r="O28" s="66"/>
      <c r="P28" s="66"/>
      <c r="Q28" s="66"/>
      <c r="R28" s="66"/>
      <c r="S28" s="66"/>
      <c r="T28" s="66"/>
      <c r="U28" s="66"/>
      <c r="V28" s="66"/>
      <c r="W28" s="66"/>
      <c r="X28" s="66"/>
      <c r="Y28" s="66"/>
      <c r="Z28" s="66"/>
      <c r="AA28" s="66"/>
      <c r="AB28" s="66"/>
      <c r="AC28" s="66"/>
    </row>
    <row r="29" spans="1:29">
      <c r="A29" s="109" t="s">
        <v>218</v>
      </c>
      <c r="B29" s="29"/>
      <c r="C29" s="164"/>
      <c r="D29" s="65"/>
      <c r="E29" s="65"/>
      <c r="F29" s="65"/>
      <c r="G29" s="65"/>
      <c r="H29" s="65"/>
      <c r="I29" s="65"/>
      <c r="J29" s="65"/>
      <c r="K29" s="65"/>
      <c r="L29" s="65"/>
      <c r="M29" s="65"/>
      <c r="N29" s="65"/>
      <c r="O29" s="66"/>
      <c r="P29" s="66"/>
      <c r="Q29" s="66"/>
      <c r="R29" s="66"/>
      <c r="S29" s="66"/>
      <c r="T29" s="66"/>
      <c r="U29" s="66"/>
      <c r="V29" s="66"/>
      <c r="W29" s="66"/>
      <c r="X29" s="66"/>
      <c r="Y29" s="66"/>
      <c r="Z29" s="66"/>
      <c r="AA29" s="66"/>
      <c r="AB29" s="66"/>
      <c r="AC29" s="66"/>
    </row>
    <row r="30" spans="1:29">
      <c r="A30" s="1"/>
      <c r="B30" s="141"/>
      <c r="C30" s="250"/>
      <c r="D30" s="233"/>
      <c r="E30" s="234"/>
      <c r="F30" s="234"/>
      <c r="G30" s="234"/>
      <c r="H30" s="234"/>
      <c r="I30" s="234"/>
      <c r="J30" s="234"/>
      <c r="K30" s="234"/>
      <c r="L30" s="234"/>
      <c r="M30" s="234"/>
      <c r="N30" s="234"/>
      <c r="O30" s="235"/>
      <c r="P30" s="235"/>
      <c r="Q30" s="235"/>
      <c r="R30" s="235"/>
      <c r="S30" s="235"/>
      <c r="T30" s="235"/>
      <c r="U30" s="235"/>
      <c r="V30" s="235"/>
      <c r="W30" s="235"/>
      <c r="X30" s="235"/>
      <c r="Y30" s="235"/>
      <c r="Z30" s="235"/>
      <c r="AA30" s="235"/>
      <c r="AB30" s="235"/>
      <c r="AC30" s="235"/>
    </row>
    <row r="31" spans="1:29" ht="31.5">
      <c r="A31" s="109">
        <v>1</v>
      </c>
      <c r="B31" s="151" t="s">
        <v>106</v>
      </c>
      <c r="C31" s="226"/>
      <c r="D31" s="228"/>
      <c r="E31" s="227">
        <f t="shared" ref="E31:F31" si="0">SUM(E13:E19,E23:E30)</f>
        <v>343150.5282351916</v>
      </c>
      <c r="F31" s="227">
        <f t="shared" si="0"/>
        <v>346489.19309418212</v>
      </c>
      <c r="G31" s="227">
        <f t="shared" ref="G31:AC31" si="1">SUM(G13:G16,G23:G30)</f>
        <v>274147.08866646182</v>
      </c>
      <c r="H31" s="224">
        <f t="shared" si="1"/>
        <v>275678.55230027088</v>
      </c>
      <c r="I31" s="224">
        <f t="shared" si="1"/>
        <v>252446.44127048313</v>
      </c>
      <c r="J31" s="224">
        <f t="shared" si="1"/>
        <v>199154.54355024509</v>
      </c>
      <c r="K31" s="224">
        <f t="shared" si="1"/>
        <v>197612.46844895932</v>
      </c>
      <c r="L31" s="224">
        <f t="shared" si="1"/>
        <v>187496.23044396273</v>
      </c>
      <c r="M31" s="224">
        <f t="shared" si="1"/>
        <v>197036.51013558975</v>
      </c>
      <c r="N31" s="224">
        <f t="shared" si="1"/>
        <v>192060.13944352098</v>
      </c>
      <c r="O31" s="224">
        <f t="shared" si="1"/>
        <v>177565.91067153349</v>
      </c>
      <c r="P31" s="224">
        <f t="shared" si="1"/>
        <v>164956.20323701671</v>
      </c>
      <c r="Q31" s="224">
        <f t="shared" si="1"/>
        <v>112191.62171958917</v>
      </c>
      <c r="R31" s="224">
        <f t="shared" si="1"/>
        <v>112568.94991757387</v>
      </c>
      <c r="S31" s="224">
        <f t="shared" si="1"/>
        <v>108639.51523498115</v>
      </c>
      <c r="T31" s="224">
        <f t="shared" si="1"/>
        <v>88698.830470033572</v>
      </c>
      <c r="U31" s="224">
        <f t="shared" si="1"/>
        <v>70068.620152724587</v>
      </c>
      <c r="V31" s="224">
        <f t="shared" si="1"/>
        <v>0</v>
      </c>
      <c r="W31" s="224">
        <f t="shared" si="1"/>
        <v>0</v>
      </c>
      <c r="X31" s="224">
        <f t="shared" si="1"/>
        <v>0</v>
      </c>
      <c r="Y31" s="224">
        <f t="shared" si="1"/>
        <v>0</v>
      </c>
      <c r="Z31" s="224">
        <f t="shared" si="1"/>
        <v>0</v>
      </c>
      <c r="AA31" s="224">
        <f t="shared" si="1"/>
        <v>0</v>
      </c>
      <c r="AB31" s="224">
        <f t="shared" si="1"/>
        <v>0</v>
      </c>
      <c r="AC31" s="224">
        <f t="shared" si="1"/>
        <v>0</v>
      </c>
    </row>
    <row r="32" spans="1:29">
      <c r="A32" s="109"/>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c r="AB32" s="83"/>
      <c r="AC32" s="83"/>
    </row>
    <row r="33" spans="1:29">
      <c r="A33" s="109"/>
      <c r="B33" s="21" t="s">
        <v>260</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c r="AB33" s="78"/>
      <c r="AC33" s="78"/>
    </row>
    <row r="34" spans="1:29">
      <c r="A34" s="109"/>
      <c r="B34" s="16" t="s">
        <v>29</v>
      </c>
      <c r="D34" s="61" t="s">
        <v>90</v>
      </c>
      <c r="E34" s="47" t="s">
        <v>17</v>
      </c>
      <c r="F34" s="47" t="s">
        <v>18</v>
      </c>
      <c r="G34" s="47" t="s">
        <v>21</v>
      </c>
      <c r="H34" s="47" t="s">
        <v>22</v>
      </c>
      <c r="I34" s="47" t="s">
        <v>24</v>
      </c>
      <c r="J34" s="47" t="s">
        <v>25</v>
      </c>
      <c r="K34" s="47" t="s">
        <v>26</v>
      </c>
      <c r="L34" s="47" t="s">
        <v>27</v>
      </c>
      <c r="M34" s="47" t="s">
        <v>374</v>
      </c>
      <c r="N34" s="47" t="s">
        <v>375</v>
      </c>
      <c r="O34" s="47" t="s">
        <v>376</v>
      </c>
      <c r="P34" s="47" t="s">
        <v>377</v>
      </c>
      <c r="Q34" s="47" t="s">
        <v>378</v>
      </c>
      <c r="R34" s="47" t="s">
        <v>379</v>
      </c>
      <c r="S34" s="47" t="s">
        <v>380</v>
      </c>
      <c r="T34" s="47" t="s">
        <v>381</v>
      </c>
      <c r="U34" s="47" t="s">
        <v>382</v>
      </c>
      <c r="V34" s="47" t="s">
        <v>383</v>
      </c>
      <c r="W34" s="47" t="s">
        <v>384</v>
      </c>
      <c r="X34" s="47" t="s">
        <v>385</v>
      </c>
      <c r="Y34" s="47" t="s">
        <v>386</v>
      </c>
      <c r="Z34" s="47" t="s">
        <v>387</v>
      </c>
      <c r="AA34" s="47" t="s">
        <v>388</v>
      </c>
      <c r="AB34" s="47" t="s">
        <v>389</v>
      </c>
      <c r="AC34" s="47" t="s">
        <v>390</v>
      </c>
    </row>
    <row r="35" spans="1:29">
      <c r="A35" s="109" t="s">
        <v>96</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c r="AB35" s="90"/>
      <c r="AC35" s="90"/>
    </row>
    <row r="36" spans="1:29">
      <c r="A36" s="109" t="s">
        <v>97</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c r="AB36" s="86"/>
      <c r="AC36" s="86"/>
    </row>
    <row r="37" spans="1:29">
      <c r="A37" s="109" t="s">
        <v>98</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c r="AB37" s="86"/>
      <c r="AC37" s="86"/>
    </row>
    <row r="38" spans="1:29">
      <c r="A38" s="109" t="s">
        <v>99</v>
      </c>
      <c r="B38" s="10"/>
      <c r="C38" s="230"/>
      <c r="D38" s="229"/>
      <c r="E38" s="231"/>
      <c r="F38" s="231"/>
      <c r="G38" s="231"/>
      <c r="H38" s="231"/>
      <c r="I38" s="231"/>
      <c r="J38" s="231"/>
      <c r="K38" s="231"/>
      <c r="L38" s="231"/>
      <c r="M38" s="231"/>
      <c r="N38" s="92"/>
      <c r="O38" s="232"/>
      <c r="P38" s="232"/>
      <c r="Q38" s="232"/>
      <c r="R38" s="232"/>
      <c r="S38" s="232"/>
      <c r="T38" s="232"/>
      <c r="U38" s="232"/>
      <c r="V38" s="232"/>
      <c r="W38" s="232"/>
      <c r="X38" s="232"/>
      <c r="Y38" s="232"/>
      <c r="Z38" s="232"/>
      <c r="AA38" s="232"/>
      <c r="AB38" s="232"/>
      <c r="AC38" s="232"/>
    </row>
    <row r="39" spans="1:29">
      <c r="A39" s="109" t="s">
        <v>219</v>
      </c>
      <c r="B39" s="10"/>
      <c r="C39" s="230"/>
      <c r="D39" s="229"/>
      <c r="E39" s="231"/>
      <c r="F39" s="231"/>
      <c r="G39" s="231"/>
      <c r="H39" s="231"/>
      <c r="I39" s="231"/>
      <c r="J39" s="231"/>
      <c r="K39" s="231"/>
      <c r="L39" s="231"/>
      <c r="M39" s="231"/>
      <c r="N39" s="92"/>
      <c r="O39" s="232"/>
      <c r="P39" s="232"/>
      <c r="Q39" s="232"/>
      <c r="R39" s="232"/>
      <c r="S39" s="232"/>
      <c r="T39" s="232"/>
      <c r="U39" s="232"/>
      <c r="V39" s="232"/>
      <c r="W39" s="232"/>
      <c r="X39" s="232"/>
      <c r="Y39" s="232"/>
      <c r="Z39" s="232"/>
      <c r="AA39" s="232"/>
      <c r="AB39" s="232"/>
      <c r="AC39" s="232"/>
    </row>
    <row r="40" spans="1:29">
      <c r="A40" s="109" t="s">
        <v>220</v>
      </c>
      <c r="B40" s="10"/>
      <c r="C40" s="230"/>
      <c r="D40" s="229"/>
      <c r="E40" s="231"/>
      <c r="F40" s="231"/>
      <c r="G40" s="231"/>
      <c r="H40" s="231"/>
      <c r="I40" s="231"/>
      <c r="J40" s="231"/>
      <c r="K40" s="231"/>
      <c r="L40" s="231"/>
      <c r="M40" s="231"/>
      <c r="N40" s="92"/>
      <c r="O40" s="232"/>
      <c r="P40" s="232"/>
      <c r="Q40" s="232"/>
      <c r="R40" s="232"/>
      <c r="S40" s="232"/>
      <c r="T40" s="232"/>
      <c r="U40" s="232"/>
      <c r="V40" s="232"/>
      <c r="W40" s="232"/>
      <c r="X40" s="232"/>
      <c r="Y40" s="232"/>
      <c r="Z40" s="232"/>
      <c r="AA40" s="232"/>
      <c r="AB40" s="232"/>
      <c r="AC40" s="232"/>
    </row>
    <row r="41" spans="1:29">
      <c r="A41" s="109" t="s">
        <v>221</v>
      </c>
      <c r="B41" s="10"/>
      <c r="C41" s="230"/>
      <c r="D41" s="229"/>
      <c r="E41" s="231"/>
      <c r="F41" s="231"/>
      <c r="G41" s="231"/>
      <c r="H41" s="231"/>
      <c r="I41" s="231"/>
      <c r="J41" s="231"/>
      <c r="K41" s="231"/>
      <c r="L41" s="231"/>
      <c r="M41" s="231"/>
      <c r="N41" s="92"/>
      <c r="O41" s="232"/>
      <c r="P41" s="232"/>
      <c r="Q41" s="232"/>
      <c r="R41" s="232"/>
      <c r="S41" s="232"/>
      <c r="T41" s="232"/>
      <c r="U41" s="232"/>
      <c r="V41" s="232"/>
      <c r="W41" s="232"/>
      <c r="X41" s="232"/>
      <c r="Y41" s="232"/>
      <c r="Z41" s="232"/>
      <c r="AA41" s="232"/>
      <c r="AB41" s="232"/>
      <c r="AC41" s="232"/>
    </row>
    <row r="42" spans="1:29">
      <c r="A42" s="109" t="s">
        <v>222</v>
      </c>
      <c r="B42" s="10"/>
      <c r="C42" s="230"/>
      <c r="D42" s="229"/>
      <c r="E42" s="231"/>
      <c r="F42" s="231"/>
      <c r="G42" s="231"/>
      <c r="H42" s="231"/>
      <c r="I42" s="231"/>
      <c r="J42" s="231"/>
      <c r="K42" s="231"/>
      <c r="L42" s="231"/>
      <c r="M42" s="231"/>
      <c r="N42" s="92"/>
      <c r="O42" s="232"/>
      <c r="P42" s="232"/>
      <c r="Q42" s="232"/>
      <c r="R42" s="232"/>
      <c r="S42" s="232"/>
      <c r="T42" s="232"/>
      <c r="U42" s="232"/>
      <c r="V42" s="232"/>
      <c r="W42" s="232"/>
      <c r="X42" s="232"/>
      <c r="Y42" s="232"/>
      <c r="Z42" s="232"/>
      <c r="AA42" s="232"/>
      <c r="AB42" s="232"/>
      <c r="AC42" s="232"/>
    </row>
    <row r="43" spans="1:29">
      <c r="A43" s="109" t="s">
        <v>100</v>
      </c>
      <c r="B43" s="10"/>
      <c r="C43" s="230"/>
      <c r="D43" s="229"/>
      <c r="E43" s="231"/>
      <c r="F43" s="231"/>
      <c r="G43" s="231"/>
      <c r="H43" s="231"/>
      <c r="I43" s="231"/>
      <c r="J43" s="231"/>
      <c r="K43" s="231"/>
      <c r="L43" s="231"/>
      <c r="M43" s="231"/>
      <c r="N43" s="92"/>
      <c r="O43" s="232"/>
      <c r="P43" s="232"/>
      <c r="Q43" s="232"/>
      <c r="R43" s="232"/>
      <c r="S43" s="232"/>
      <c r="T43" s="232"/>
      <c r="U43" s="232"/>
      <c r="V43" s="232"/>
      <c r="W43" s="232"/>
      <c r="X43" s="232"/>
      <c r="Y43" s="232"/>
      <c r="Z43" s="232"/>
      <c r="AA43" s="232"/>
      <c r="AB43" s="232"/>
      <c r="AC43" s="232"/>
    </row>
    <row r="44" spans="1:29">
      <c r="A44" s="109" t="s">
        <v>101</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c r="AB44" s="86"/>
      <c r="AC44" s="86"/>
    </row>
    <row r="45" spans="1:29">
      <c r="A45" s="109" t="s">
        <v>102</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c r="AB45" s="86"/>
      <c r="AC45" s="86"/>
    </row>
    <row r="46" spans="1:29">
      <c r="A46" s="109" t="s">
        <v>103</v>
      </c>
      <c r="B46" s="10"/>
      <c r="C46" s="230"/>
      <c r="D46" s="229"/>
      <c r="E46" s="231"/>
      <c r="F46" s="231"/>
      <c r="G46" s="231"/>
      <c r="H46" s="231"/>
      <c r="I46" s="231"/>
      <c r="J46" s="231"/>
      <c r="K46" s="231"/>
      <c r="L46" s="231"/>
      <c r="M46" s="231"/>
      <c r="N46" s="92"/>
      <c r="O46" s="232"/>
      <c r="P46" s="232"/>
      <c r="Q46" s="232"/>
      <c r="R46" s="232"/>
      <c r="S46" s="232"/>
      <c r="T46" s="232"/>
      <c r="U46" s="232"/>
      <c r="V46" s="232"/>
      <c r="W46" s="232"/>
      <c r="X46" s="232"/>
      <c r="Y46" s="232"/>
      <c r="Z46" s="232"/>
      <c r="AA46" s="232"/>
      <c r="AB46" s="232"/>
      <c r="AC46" s="232"/>
    </row>
    <row r="47" spans="1:29">
      <c r="A47" s="109" t="s">
        <v>223</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c r="AB47" s="86"/>
      <c r="AC47" s="86"/>
    </row>
    <row r="48" spans="1:29">
      <c r="A48" s="207" t="s">
        <v>224</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c r="AB48" s="86"/>
      <c r="AC48" s="86"/>
    </row>
    <row r="49" spans="1:29">
      <c r="A49" s="251"/>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c r="AB49" s="74"/>
      <c r="AC49" s="74"/>
    </row>
    <row r="50" spans="1:29">
      <c r="A50" s="109"/>
      <c r="B50" s="21" t="s">
        <v>262</v>
      </c>
      <c r="D50" s="21"/>
      <c r="E50" s="80"/>
      <c r="F50" s="81"/>
      <c r="G50" s="81"/>
      <c r="H50" s="81"/>
      <c r="I50" s="81"/>
      <c r="J50" s="81"/>
      <c r="K50" s="81"/>
      <c r="L50" s="81"/>
      <c r="M50" s="81"/>
      <c r="N50" s="81"/>
      <c r="O50" s="78"/>
      <c r="P50" s="78"/>
      <c r="Q50" s="78"/>
      <c r="R50" s="79"/>
      <c r="S50" s="78"/>
      <c r="T50" s="78"/>
      <c r="U50" s="78"/>
      <c r="V50" s="78"/>
      <c r="W50" s="78"/>
      <c r="X50" s="78"/>
      <c r="Y50" s="78"/>
      <c r="Z50" s="78"/>
      <c r="AA50" s="78"/>
      <c r="AB50" s="78"/>
      <c r="AC50" s="78"/>
    </row>
    <row r="51" spans="1:29">
      <c r="A51" s="109"/>
      <c r="B51" s="16" t="s">
        <v>30</v>
      </c>
      <c r="D51" s="61" t="s">
        <v>90</v>
      </c>
      <c r="E51" s="47" t="s">
        <v>17</v>
      </c>
      <c r="F51" s="47" t="s">
        <v>18</v>
      </c>
      <c r="G51" s="47" t="s">
        <v>21</v>
      </c>
      <c r="H51" s="47" t="s">
        <v>22</v>
      </c>
      <c r="I51" s="47" t="s">
        <v>24</v>
      </c>
      <c r="J51" s="47" t="s">
        <v>25</v>
      </c>
      <c r="K51" s="47" t="s">
        <v>26</v>
      </c>
      <c r="L51" s="47" t="s">
        <v>27</v>
      </c>
      <c r="M51" s="47" t="s">
        <v>374</v>
      </c>
      <c r="N51" s="47" t="s">
        <v>375</v>
      </c>
      <c r="O51" s="47" t="s">
        <v>376</v>
      </c>
      <c r="P51" s="47" t="s">
        <v>377</v>
      </c>
      <c r="Q51" s="47" t="s">
        <v>378</v>
      </c>
      <c r="R51" s="47" t="s">
        <v>379</v>
      </c>
      <c r="S51" s="47" t="s">
        <v>380</v>
      </c>
      <c r="T51" s="47" t="s">
        <v>381</v>
      </c>
      <c r="U51" s="47" t="s">
        <v>382</v>
      </c>
      <c r="V51" s="47" t="s">
        <v>383</v>
      </c>
      <c r="W51" s="47" t="s">
        <v>384</v>
      </c>
      <c r="X51" s="47" t="s">
        <v>385</v>
      </c>
      <c r="Y51" s="47" t="s">
        <v>386</v>
      </c>
      <c r="Z51" s="47" t="s">
        <v>387</v>
      </c>
      <c r="AA51" s="47" t="s">
        <v>388</v>
      </c>
      <c r="AB51" s="47" t="s">
        <v>389</v>
      </c>
      <c r="AC51" s="47" t="s">
        <v>390</v>
      </c>
    </row>
    <row r="52" spans="1:29">
      <c r="A52" s="109" t="s">
        <v>333</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c r="AB52" s="90"/>
      <c r="AC52" s="90"/>
    </row>
    <row r="53" spans="1:29">
      <c r="A53" s="109" t="s">
        <v>334</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c r="AB53" s="90"/>
      <c r="AC53" s="90"/>
    </row>
    <row r="54" spans="1:29">
      <c r="A54" s="109" t="s">
        <v>335</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c r="AB54" s="90"/>
      <c r="AC54" s="90"/>
    </row>
    <row r="55" spans="1:29">
      <c r="A55" s="109" t="s">
        <v>337</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c r="AB55" s="90"/>
      <c r="AC55" s="90"/>
    </row>
    <row r="56" spans="1:29">
      <c r="A56" s="109" t="s">
        <v>338</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c r="AB56" s="90"/>
      <c r="AC56" s="90"/>
    </row>
    <row r="57" spans="1:29">
      <c r="A57" s="109" t="s">
        <v>336</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c r="AB57" s="86"/>
      <c r="AC57" s="86"/>
    </row>
    <row r="58" spans="1:29">
      <c r="A58" s="109"/>
      <c r="B58" s="147"/>
      <c r="C58" s="148"/>
      <c r="D58" s="149"/>
      <c r="E58" s="150"/>
      <c r="F58" s="150"/>
      <c r="G58" s="150"/>
      <c r="H58" s="150"/>
      <c r="I58" s="150"/>
      <c r="J58" s="150"/>
      <c r="K58" s="150"/>
      <c r="L58" s="150"/>
      <c r="M58" s="150"/>
      <c r="N58" s="144"/>
      <c r="O58" s="146"/>
      <c r="P58" s="146"/>
      <c r="Q58" s="146"/>
      <c r="R58" s="146"/>
      <c r="S58" s="146"/>
      <c r="T58" s="146"/>
      <c r="U58" s="146"/>
      <c r="V58" s="146"/>
      <c r="W58" s="146"/>
      <c r="X58" s="146"/>
      <c r="Y58" s="146"/>
      <c r="Z58" s="146"/>
      <c r="AA58" s="146"/>
      <c r="AB58" s="146"/>
      <c r="AC58" s="146"/>
    </row>
    <row r="59" spans="1:29">
      <c r="A59" s="109">
        <v>2</v>
      </c>
      <c r="B59" s="165" t="s">
        <v>339</v>
      </c>
      <c r="C59" s="166"/>
      <c r="D59" s="167"/>
      <c r="E59" s="53">
        <f t="shared" ref="E59:AC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c r="AB59" s="53">
        <f t="shared" si="2"/>
        <v>0</v>
      </c>
      <c r="AC59" s="53">
        <f t="shared" si="2"/>
        <v>0</v>
      </c>
    </row>
    <row r="60" spans="1:29">
      <c r="A60" s="109"/>
      <c r="B60" s="154"/>
      <c r="C60" s="155"/>
      <c r="D60" s="162"/>
      <c r="E60" s="163"/>
      <c r="F60" s="163"/>
      <c r="G60" s="163"/>
      <c r="H60" s="163"/>
      <c r="I60" s="163"/>
      <c r="J60" s="163"/>
      <c r="K60" s="163"/>
      <c r="L60" s="163"/>
      <c r="M60" s="163"/>
      <c r="N60" s="163"/>
      <c r="O60" s="163"/>
      <c r="P60" s="163"/>
      <c r="Q60" s="163"/>
      <c r="R60" s="156"/>
      <c r="S60" s="163"/>
      <c r="T60" s="163"/>
      <c r="U60" s="163"/>
      <c r="V60" s="163"/>
      <c r="W60" s="163"/>
      <c r="X60" s="163"/>
      <c r="Y60" s="163"/>
      <c r="Z60" s="163"/>
      <c r="AA60" s="163"/>
      <c r="AB60" s="163"/>
      <c r="AC60" s="163"/>
    </row>
    <row r="61" spans="1:29" ht="15" customHeight="1">
      <c r="A61" s="109">
        <v>3</v>
      </c>
      <c r="B61" s="158" t="s">
        <v>107</v>
      </c>
      <c r="C61" s="159"/>
      <c r="D61" s="160"/>
      <c r="E61" s="161">
        <f t="shared" ref="E61:AC61" si="3">E31+E59</f>
        <v>343150.5282351916</v>
      </c>
      <c r="F61" s="161">
        <f t="shared" si="3"/>
        <v>346489.19309418212</v>
      </c>
      <c r="G61" s="161">
        <f t="shared" si="3"/>
        <v>274147.08866646182</v>
      </c>
      <c r="H61" s="161">
        <f t="shared" si="3"/>
        <v>275678.55230027088</v>
      </c>
      <c r="I61" s="161">
        <f t="shared" si="3"/>
        <v>252446.44127048313</v>
      </c>
      <c r="J61" s="161">
        <f t="shared" si="3"/>
        <v>199154.54355024509</v>
      </c>
      <c r="K61" s="161">
        <f t="shared" si="3"/>
        <v>197612.46844895932</v>
      </c>
      <c r="L61" s="161">
        <f t="shared" si="3"/>
        <v>187496.23044396273</v>
      </c>
      <c r="M61" s="161">
        <f t="shared" si="3"/>
        <v>197036.51013558975</v>
      </c>
      <c r="N61" s="161">
        <f t="shared" si="3"/>
        <v>192060.13944352098</v>
      </c>
      <c r="O61" s="161">
        <f t="shared" si="3"/>
        <v>177565.91067153349</v>
      </c>
      <c r="P61" s="161">
        <f t="shared" si="3"/>
        <v>164956.20323701671</v>
      </c>
      <c r="Q61" s="161">
        <f t="shared" si="3"/>
        <v>112191.62171958917</v>
      </c>
      <c r="R61" s="161">
        <f t="shared" si="3"/>
        <v>112568.94991757387</v>
      </c>
      <c r="S61" s="161">
        <f t="shared" si="3"/>
        <v>108639.51523498115</v>
      </c>
      <c r="T61" s="161">
        <f t="shared" si="3"/>
        <v>88698.830470033572</v>
      </c>
      <c r="U61" s="161">
        <f t="shared" si="3"/>
        <v>70068.620152724587</v>
      </c>
      <c r="V61" s="161">
        <f t="shared" si="3"/>
        <v>0</v>
      </c>
      <c r="W61" s="161">
        <f t="shared" si="3"/>
        <v>0</v>
      </c>
      <c r="X61" s="161">
        <f t="shared" si="3"/>
        <v>0</v>
      </c>
      <c r="Y61" s="161">
        <f t="shared" si="3"/>
        <v>0</v>
      </c>
      <c r="Z61" s="161">
        <f t="shared" si="3"/>
        <v>0</v>
      </c>
      <c r="AA61" s="161">
        <f t="shared" si="3"/>
        <v>0</v>
      </c>
      <c r="AB61" s="161">
        <f t="shared" si="3"/>
        <v>0</v>
      </c>
      <c r="AC61" s="161">
        <f t="shared" si="3"/>
        <v>0</v>
      </c>
    </row>
    <row r="62" spans="1:29">
      <c r="A62" s="109"/>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1:29" ht="15" customHeight="1">
      <c r="A63" s="109"/>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1:29" ht="15" customHeight="1">
      <c r="A64" s="109"/>
      <c r="B64" s="209" t="s">
        <v>122</v>
      </c>
      <c r="D64" s="16"/>
      <c r="E64" s="16"/>
      <c r="F64" s="16"/>
      <c r="G64" s="68"/>
      <c r="H64" s="68"/>
      <c r="I64" s="68"/>
      <c r="J64" s="68"/>
      <c r="K64" s="68"/>
      <c r="L64" s="68"/>
      <c r="M64" s="68"/>
      <c r="N64" s="68"/>
      <c r="O64" s="60"/>
      <c r="P64" s="60"/>
      <c r="Q64" s="60"/>
      <c r="R64" s="60"/>
      <c r="S64" s="60"/>
      <c r="T64" s="60"/>
      <c r="U64" s="60"/>
      <c r="V64" s="60"/>
      <c r="W64" s="60"/>
      <c r="X64" s="60"/>
      <c r="Y64" s="60"/>
      <c r="Z64" s="60"/>
      <c r="AA64" s="60"/>
      <c r="AB64" s="60"/>
      <c r="AC64" s="60"/>
    </row>
    <row r="65" spans="1:29" ht="15" customHeight="1">
      <c r="A65" s="109"/>
      <c r="B65" s="21" t="s">
        <v>263</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c r="AB65" s="60"/>
      <c r="AC65" s="60"/>
    </row>
    <row r="66" spans="1:29">
      <c r="A66" s="109"/>
      <c r="B66" s="16" t="s">
        <v>34</v>
      </c>
      <c r="C66" s="25"/>
      <c r="D66" s="61" t="s">
        <v>90</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9" t="s">
        <v>108</v>
      </c>
      <c r="B67" s="95"/>
      <c r="C67" s="135"/>
      <c r="D67" s="168"/>
      <c r="E67" s="85"/>
      <c r="F67" s="85"/>
      <c r="G67" s="85"/>
      <c r="H67" s="85"/>
      <c r="I67" s="85"/>
      <c r="J67" s="85"/>
      <c r="K67" s="85"/>
      <c r="L67" s="85"/>
      <c r="M67" s="85"/>
      <c r="N67" s="92"/>
      <c r="O67" s="86"/>
      <c r="P67" s="86"/>
      <c r="Q67" s="86"/>
      <c r="R67" s="86"/>
      <c r="S67" s="86"/>
      <c r="T67" s="86"/>
      <c r="U67" s="86"/>
      <c r="V67" s="86"/>
      <c r="W67" s="86"/>
      <c r="X67" s="86"/>
      <c r="Y67" s="86"/>
      <c r="Z67" s="86"/>
      <c r="AA67" s="86"/>
      <c r="AB67" s="86"/>
      <c r="AC67" s="86"/>
    </row>
    <row r="68" spans="1:29">
      <c r="A68" s="109" t="s">
        <v>109</v>
      </c>
      <c r="B68" s="37"/>
      <c r="C68" s="135"/>
      <c r="D68" s="168"/>
      <c r="E68" s="85"/>
      <c r="F68" s="85"/>
      <c r="G68" s="85"/>
      <c r="H68" s="85"/>
      <c r="I68" s="85"/>
      <c r="J68" s="85"/>
      <c r="K68" s="85"/>
      <c r="L68" s="85"/>
      <c r="M68" s="85"/>
      <c r="N68" s="92"/>
      <c r="O68" s="86"/>
      <c r="P68" s="86"/>
      <c r="Q68" s="86"/>
      <c r="R68" s="86"/>
      <c r="S68" s="86"/>
      <c r="T68" s="86"/>
      <c r="U68" s="86"/>
      <c r="V68" s="86"/>
      <c r="W68" s="86"/>
      <c r="X68" s="86"/>
      <c r="Y68" s="86"/>
      <c r="Z68" s="86"/>
      <c r="AA68" s="86"/>
      <c r="AB68" s="86"/>
      <c r="AC68" s="86"/>
    </row>
    <row r="69" spans="1:29">
      <c r="A69" s="109" t="s">
        <v>110</v>
      </c>
      <c r="B69" s="37"/>
      <c r="C69" s="135"/>
      <c r="D69" s="168"/>
      <c r="E69" s="85"/>
      <c r="F69" s="85"/>
      <c r="G69" s="85"/>
      <c r="H69" s="85"/>
      <c r="I69" s="85"/>
      <c r="J69" s="85"/>
      <c r="K69" s="85"/>
      <c r="L69" s="85"/>
      <c r="M69" s="85"/>
      <c r="N69" s="92"/>
      <c r="O69" s="86"/>
      <c r="P69" s="86"/>
      <c r="Q69" s="86"/>
      <c r="R69" s="86"/>
      <c r="S69" s="86"/>
      <c r="T69" s="86"/>
      <c r="U69" s="86"/>
      <c r="V69" s="86"/>
      <c r="W69" s="86"/>
      <c r="X69" s="86"/>
      <c r="Y69" s="86"/>
      <c r="Z69" s="86"/>
      <c r="AA69" s="86"/>
      <c r="AB69" s="86"/>
      <c r="AC69" s="86"/>
    </row>
    <row r="70" spans="1:29">
      <c r="A70" s="109" t="s">
        <v>111</v>
      </c>
      <c r="B70" s="37"/>
      <c r="C70" s="135"/>
      <c r="D70" s="168"/>
      <c r="E70" s="85"/>
      <c r="F70" s="85"/>
      <c r="G70" s="85"/>
      <c r="H70" s="85"/>
      <c r="I70" s="85"/>
      <c r="J70" s="85"/>
      <c r="K70" s="85"/>
      <c r="L70" s="85"/>
      <c r="M70" s="85"/>
      <c r="N70" s="92"/>
      <c r="O70" s="86"/>
      <c r="P70" s="86"/>
      <c r="Q70" s="86"/>
      <c r="R70" s="86"/>
      <c r="S70" s="86"/>
      <c r="T70" s="86"/>
      <c r="U70" s="86"/>
      <c r="V70" s="86"/>
      <c r="W70" s="86"/>
      <c r="X70" s="86"/>
      <c r="Y70" s="86"/>
      <c r="Z70" s="86"/>
      <c r="AA70" s="86"/>
      <c r="AB70" s="86"/>
      <c r="AC70" s="86"/>
    </row>
    <row r="71" spans="1:29">
      <c r="A71" s="109" t="s">
        <v>112</v>
      </c>
      <c r="B71" s="37"/>
      <c r="C71" s="135"/>
      <c r="D71" s="168"/>
      <c r="E71" s="85"/>
      <c r="F71" s="85"/>
      <c r="G71" s="85"/>
      <c r="H71" s="85"/>
      <c r="I71" s="85"/>
      <c r="J71" s="85"/>
      <c r="K71" s="85"/>
      <c r="L71" s="85"/>
      <c r="M71" s="85"/>
      <c r="N71" s="92"/>
      <c r="O71" s="86"/>
      <c r="P71" s="86"/>
      <c r="Q71" s="86"/>
      <c r="R71" s="86"/>
      <c r="S71" s="86"/>
      <c r="T71" s="86"/>
      <c r="U71" s="86"/>
      <c r="V71" s="86"/>
      <c r="W71" s="86"/>
      <c r="X71" s="86"/>
      <c r="Y71" s="86"/>
      <c r="Z71" s="86"/>
      <c r="AA71" s="86"/>
      <c r="AB71" s="86"/>
      <c r="AC71" s="86"/>
    </row>
    <row r="72" spans="1:29">
      <c r="A72" s="109" t="s">
        <v>225</v>
      </c>
      <c r="B72" s="37"/>
      <c r="C72" s="135"/>
      <c r="D72" s="168"/>
      <c r="E72" s="85"/>
      <c r="F72" s="85"/>
      <c r="G72" s="85"/>
      <c r="H72" s="85"/>
      <c r="I72" s="85"/>
      <c r="J72" s="85"/>
      <c r="K72" s="85"/>
      <c r="L72" s="85"/>
      <c r="M72" s="85"/>
      <c r="N72" s="92"/>
      <c r="O72" s="86"/>
      <c r="P72" s="86"/>
      <c r="Q72" s="86"/>
      <c r="R72" s="86"/>
      <c r="S72" s="86"/>
      <c r="T72" s="86"/>
      <c r="U72" s="86"/>
      <c r="V72" s="86"/>
      <c r="W72" s="86"/>
      <c r="X72" s="86"/>
      <c r="Y72" s="86"/>
      <c r="Z72" s="86"/>
      <c r="AA72" s="86"/>
      <c r="AB72" s="86"/>
      <c r="AC72" s="86"/>
    </row>
    <row r="73" spans="1:29">
      <c r="A73" s="109" t="s">
        <v>226</v>
      </c>
      <c r="B73" s="37"/>
      <c r="C73" s="135"/>
      <c r="D73" s="168"/>
      <c r="E73" s="85"/>
      <c r="F73" s="85"/>
      <c r="G73" s="85"/>
      <c r="H73" s="85"/>
      <c r="I73" s="85"/>
      <c r="J73" s="85"/>
      <c r="K73" s="85"/>
      <c r="L73" s="85"/>
      <c r="M73" s="85"/>
      <c r="N73" s="92"/>
      <c r="O73" s="86"/>
      <c r="P73" s="86"/>
      <c r="Q73" s="86"/>
      <c r="R73" s="86"/>
      <c r="S73" s="86"/>
      <c r="T73" s="86"/>
      <c r="U73" s="86"/>
      <c r="V73" s="86"/>
      <c r="W73" s="86"/>
      <c r="X73" s="86"/>
      <c r="Y73" s="86"/>
      <c r="Z73" s="86"/>
      <c r="AA73" s="86"/>
      <c r="AB73" s="86"/>
      <c r="AC73" s="86"/>
    </row>
    <row r="74" spans="1:29">
      <c r="A74" s="109" t="s">
        <v>227</v>
      </c>
      <c r="B74" s="37"/>
      <c r="C74" s="135"/>
      <c r="D74" s="168"/>
      <c r="E74" s="85"/>
      <c r="F74" s="85"/>
      <c r="G74" s="85"/>
      <c r="H74" s="85"/>
      <c r="I74" s="85"/>
      <c r="J74" s="85"/>
      <c r="K74" s="85"/>
      <c r="L74" s="85"/>
      <c r="M74" s="85"/>
      <c r="N74" s="92"/>
      <c r="O74" s="86"/>
      <c r="P74" s="86"/>
      <c r="Q74" s="86"/>
      <c r="R74" s="86"/>
      <c r="S74" s="86"/>
      <c r="T74" s="86"/>
      <c r="U74" s="86"/>
      <c r="V74" s="86"/>
      <c r="W74" s="86"/>
      <c r="X74" s="86"/>
      <c r="Y74" s="86"/>
      <c r="Z74" s="86"/>
      <c r="AA74" s="86"/>
      <c r="AB74" s="86"/>
      <c r="AC74" s="86"/>
    </row>
    <row r="75" spans="1:29">
      <c r="A75" s="109" t="s">
        <v>228</v>
      </c>
      <c r="B75" s="37"/>
      <c r="C75" s="135"/>
      <c r="D75" s="168"/>
      <c r="E75" s="85"/>
      <c r="F75" s="85"/>
      <c r="G75" s="85"/>
      <c r="H75" s="85"/>
      <c r="I75" s="85"/>
      <c r="J75" s="85"/>
      <c r="K75" s="85"/>
      <c r="L75" s="85"/>
      <c r="M75" s="85"/>
      <c r="N75" s="92"/>
      <c r="O75" s="86"/>
      <c r="P75" s="86"/>
      <c r="Q75" s="86"/>
      <c r="R75" s="86"/>
      <c r="S75" s="86"/>
      <c r="T75" s="86"/>
      <c r="U75" s="86"/>
      <c r="V75" s="86"/>
      <c r="W75" s="86"/>
      <c r="X75" s="86"/>
      <c r="Y75" s="86"/>
      <c r="Z75" s="86"/>
      <c r="AA75" s="86"/>
      <c r="AB75" s="86"/>
      <c r="AC75" s="86"/>
    </row>
    <row r="76" spans="1:29">
      <c r="A76" s="109" t="s">
        <v>229</v>
      </c>
      <c r="B76" s="37"/>
      <c r="C76" s="135"/>
      <c r="D76" s="168"/>
      <c r="E76" s="85"/>
      <c r="F76" s="85"/>
      <c r="G76" s="85"/>
      <c r="H76" s="85"/>
      <c r="I76" s="85"/>
      <c r="J76" s="85"/>
      <c r="K76" s="85"/>
      <c r="L76" s="85"/>
      <c r="M76" s="85"/>
      <c r="N76" s="92"/>
      <c r="O76" s="86"/>
      <c r="P76" s="86"/>
      <c r="Q76" s="86"/>
      <c r="R76" s="86"/>
      <c r="S76" s="86"/>
      <c r="T76" s="86"/>
      <c r="U76" s="86"/>
      <c r="V76" s="86"/>
      <c r="W76" s="86"/>
      <c r="X76" s="86"/>
      <c r="Y76" s="86"/>
      <c r="Z76" s="86"/>
      <c r="AA76" s="86"/>
      <c r="AB76" s="86"/>
      <c r="AC76" s="86"/>
    </row>
    <row r="77" spans="1:29">
      <c r="A77" s="109" t="s">
        <v>230</v>
      </c>
      <c r="B77" s="37"/>
      <c r="C77" s="135"/>
      <c r="D77" s="168"/>
      <c r="E77" s="85"/>
      <c r="F77" s="85"/>
      <c r="G77" s="85"/>
      <c r="H77" s="85"/>
      <c r="I77" s="85"/>
      <c r="J77" s="85"/>
      <c r="K77" s="85"/>
      <c r="L77" s="85"/>
      <c r="M77" s="85"/>
      <c r="N77" s="92"/>
      <c r="O77" s="86"/>
      <c r="P77" s="86"/>
      <c r="Q77" s="86"/>
      <c r="R77" s="86"/>
      <c r="S77" s="86"/>
      <c r="T77" s="86"/>
      <c r="U77" s="86"/>
      <c r="V77" s="86"/>
      <c r="W77" s="86"/>
      <c r="X77" s="86"/>
      <c r="Y77" s="86"/>
      <c r="Z77" s="86"/>
      <c r="AA77" s="86"/>
      <c r="AB77" s="86"/>
      <c r="AC77" s="86"/>
    </row>
    <row r="78" spans="1:29">
      <c r="A78" s="109" t="s">
        <v>231</v>
      </c>
      <c r="B78" s="37"/>
      <c r="C78" s="135"/>
      <c r="D78" s="168"/>
      <c r="E78" s="85"/>
      <c r="F78" s="85"/>
      <c r="G78" s="85"/>
      <c r="H78" s="85"/>
      <c r="I78" s="85"/>
      <c r="J78" s="85"/>
      <c r="K78" s="85"/>
      <c r="L78" s="85"/>
      <c r="M78" s="85"/>
      <c r="N78" s="92"/>
      <c r="O78" s="86"/>
      <c r="P78" s="86"/>
      <c r="Q78" s="86"/>
      <c r="R78" s="86"/>
      <c r="S78" s="86"/>
      <c r="T78" s="86"/>
      <c r="U78" s="86"/>
      <c r="V78" s="86"/>
      <c r="W78" s="86"/>
      <c r="X78" s="86"/>
      <c r="Y78" s="86"/>
      <c r="Z78" s="86"/>
      <c r="AA78" s="86"/>
      <c r="AB78" s="86"/>
      <c r="AC78" s="86"/>
    </row>
    <row r="79" spans="1:29">
      <c r="A79" s="109" t="s">
        <v>232</v>
      </c>
      <c r="B79" s="37"/>
      <c r="C79" s="135"/>
      <c r="D79" s="168"/>
      <c r="E79" s="85"/>
      <c r="F79" s="85"/>
      <c r="G79" s="85"/>
      <c r="H79" s="85"/>
      <c r="I79" s="85"/>
      <c r="J79" s="85"/>
      <c r="K79" s="85"/>
      <c r="L79" s="85"/>
      <c r="M79" s="85"/>
      <c r="N79" s="92"/>
      <c r="O79" s="86"/>
      <c r="P79" s="86"/>
      <c r="Q79" s="86"/>
      <c r="R79" s="86"/>
      <c r="S79" s="86"/>
      <c r="T79" s="86"/>
      <c r="U79" s="86"/>
      <c r="V79" s="86"/>
      <c r="W79" s="86"/>
      <c r="X79" s="86"/>
      <c r="Y79" s="86"/>
      <c r="Z79" s="86"/>
      <c r="AA79" s="86"/>
      <c r="AB79" s="86"/>
      <c r="AC79" s="86"/>
    </row>
    <row r="80" spans="1:29">
      <c r="A80" s="207" t="s">
        <v>233</v>
      </c>
      <c r="B80" s="37"/>
      <c r="C80" s="135"/>
      <c r="D80" s="168"/>
      <c r="E80" s="85"/>
      <c r="F80" s="85"/>
      <c r="G80" s="85"/>
      <c r="H80" s="85"/>
      <c r="I80" s="85"/>
      <c r="J80" s="85"/>
      <c r="K80" s="85"/>
      <c r="L80" s="85"/>
      <c r="M80" s="85"/>
      <c r="N80" s="85"/>
      <c r="O80" s="86"/>
      <c r="P80" s="86"/>
      <c r="Q80" s="86"/>
      <c r="R80" s="86"/>
      <c r="S80" s="86"/>
      <c r="T80" s="86"/>
      <c r="U80" s="86"/>
      <c r="V80" s="86"/>
      <c r="W80" s="86"/>
      <c r="X80" s="86"/>
      <c r="Y80" s="86"/>
      <c r="Z80" s="86"/>
      <c r="AA80" s="86"/>
      <c r="AB80" s="86"/>
      <c r="AC80" s="86"/>
    </row>
    <row r="81" spans="1:29">
      <c r="A81" s="109">
        <v>4</v>
      </c>
      <c r="B81" s="34" t="s">
        <v>104</v>
      </c>
      <c r="C81" s="33"/>
      <c r="D81" s="136"/>
      <c r="E81" s="52">
        <f>SUM(E67:E80)</f>
        <v>0</v>
      </c>
      <c r="F81" s="52">
        <f>SUM(F67:F80)</f>
        <v>0</v>
      </c>
      <c r="G81" s="52">
        <f t="shared" ref="G81:AC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c r="AB81" s="52">
        <f t="shared" si="4"/>
        <v>0</v>
      </c>
      <c r="AC81" s="52">
        <f t="shared" si="4"/>
        <v>0</v>
      </c>
    </row>
    <row r="82" spans="1:29">
      <c r="A82" s="109"/>
      <c r="C82" s="25"/>
      <c r="D82" s="120"/>
      <c r="E82" s="123"/>
      <c r="F82" s="180"/>
      <c r="G82" s="124"/>
      <c r="H82" s="124"/>
      <c r="I82" s="124"/>
      <c r="J82" s="124"/>
      <c r="K82" s="124"/>
      <c r="L82" s="124"/>
      <c r="M82" s="124"/>
      <c r="N82" s="124"/>
      <c r="O82" s="125"/>
      <c r="P82" s="125"/>
      <c r="Q82" s="125"/>
      <c r="R82" s="126"/>
      <c r="S82" s="125"/>
      <c r="T82" s="125"/>
      <c r="U82" s="125"/>
      <c r="V82" s="125"/>
      <c r="W82" s="125"/>
      <c r="X82" s="125"/>
      <c r="Y82" s="125"/>
      <c r="Z82" s="125"/>
      <c r="AA82" s="125"/>
      <c r="AB82" s="125"/>
      <c r="AC82" s="125"/>
    </row>
    <row r="83" spans="1:29">
      <c r="A83" s="109"/>
      <c r="B83" s="21" t="s">
        <v>264</v>
      </c>
      <c r="D83" s="16"/>
      <c r="E83" s="80"/>
      <c r="F83" s="81"/>
      <c r="G83" s="81"/>
      <c r="H83" s="81"/>
      <c r="I83" s="81"/>
      <c r="J83" s="81"/>
      <c r="K83" s="81"/>
      <c r="L83" s="81"/>
      <c r="M83" s="81"/>
      <c r="N83" s="81"/>
      <c r="O83" s="78"/>
      <c r="P83" s="78"/>
      <c r="Q83" s="78"/>
      <c r="R83" s="79"/>
      <c r="S83" s="78"/>
      <c r="T83" s="78"/>
      <c r="U83" s="78"/>
      <c r="V83" s="78"/>
      <c r="W83" s="78"/>
      <c r="X83" s="78"/>
      <c r="Y83" s="78"/>
      <c r="Z83" s="78"/>
      <c r="AA83" s="78"/>
      <c r="AB83" s="78"/>
      <c r="AC83" s="78"/>
    </row>
    <row r="84" spans="1:29">
      <c r="A84" s="109"/>
      <c r="B84" s="16" t="s">
        <v>34</v>
      </c>
      <c r="D84" s="61" t="s">
        <v>90</v>
      </c>
      <c r="E84" s="47" t="s">
        <v>17</v>
      </c>
      <c r="F84" s="47" t="s">
        <v>18</v>
      </c>
      <c r="G84" s="47" t="s">
        <v>21</v>
      </c>
      <c r="H84" s="47" t="s">
        <v>22</v>
      </c>
      <c r="I84" s="47" t="s">
        <v>24</v>
      </c>
      <c r="J84" s="47" t="s">
        <v>25</v>
      </c>
      <c r="K84" s="47" t="s">
        <v>26</v>
      </c>
      <c r="L84" s="47" t="s">
        <v>27</v>
      </c>
      <c r="M84" s="47" t="s">
        <v>374</v>
      </c>
      <c r="N84" s="47" t="s">
        <v>375</v>
      </c>
      <c r="O84" s="47" t="s">
        <v>376</v>
      </c>
      <c r="P84" s="47" t="s">
        <v>377</v>
      </c>
      <c r="Q84" s="47" t="s">
        <v>378</v>
      </c>
      <c r="R84" s="47" t="s">
        <v>379</v>
      </c>
      <c r="S84" s="47" t="s">
        <v>380</v>
      </c>
      <c r="T84" s="47" t="s">
        <v>381</v>
      </c>
      <c r="U84" s="47" t="s">
        <v>382</v>
      </c>
      <c r="V84" s="47" t="s">
        <v>383</v>
      </c>
      <c r="W84" s="47" t="s">
        <v>384</v>
      </c>
      <c r="X84" s="47" t="s">
        <v>385</v>
      </c>
      <c r="Y84" s="47" t="s">
        <v>386</v>
      </c>
      <c r="Z84" s="47" t="s">
        <v>387</v>
      </c>
      <c r="AA84" s="47" t="s">
        <v>388</v>
      </c>
      <c r="AB84" s="47" t="s">
        <v>389</v>
      </c>
      <c r="AC84" s="47" t="s">
        <v>390</v>
      </c>
    </row>
    <row r="85" spans="1:29">
      <c r="A85" s="109" t="s">
        <v>113</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c r="AB85" s="86"/>
      <c r="AC85" s="86"/>
    </row>
    <row r="86" spans="1:29">
      <c r="A86" s="109" t="s">
        <v>114</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c r="AB86" s="86"/>
      <c r="AC86" s="86"/>
    </row>
    <row r="87" spans="1:29">
      <c r="A87" s="109" t="s">
        <v>115</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c r="AB87" s="86"/>
      <c r="AC87" s="86"/>
    </row>
    <row r="88" spans="1:29">
      <c r="A88" s="109" t="s">
        <v>116</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c r="AB88" s="86"/>
      <c r="AC88" s="86"/>
    </row>
    <row r="89" spans="1:29">
      <c r="A89" s="109" t="s">
        <v>117</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c r="AB89" s="86"/>
      <c r="AC89" s="86"/>
    </row>
    <row r="90" spans="1:29">
      <c r="A90" s="109" t="s">
        <v>234</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c r="AB90" s="86"/>
      <c r="AC90" s="86"/>
    </row>
    <row r="91" spans="1:29">
      <c r="A91" s="109" t="s">
        <v>235</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c r="AB91" s="86"/>
      <c r="AC91" s="86"/>
    </row>
    <row r="92" spans="1:29">
      <c r="A92" s="109" t="s">
        <v>236</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c r="AB92" s="86"/>
      <c r="AC92" s="86"/>
    </row>
    <row r="93" spans="1:29">
      <c r="A93" s="109" t="s">
        <v>237</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c r="AB93" s="86"/>
      <c r="AC93" s="86"/>
    </row>
    <row r="94" spans="1:29">
      <c r="A94" s="109" t="s">
        <v>238</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c r="AB94" s="86"/>
      <c r="AC94" s="86"/>
    </row>
    <row r="95" spans="1:29">
      <c r="A95" s="109" t="s">
        <v>239</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c r="AB95" s="86"/>
      <c r="AC95" s="86"/>
    </row>
    <row r="96" spans="1:29">
      <c r="A96" s="109" t="s">
        <v>240</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c r="AB96" s="86"/>
      <c r="AC96" s="86"/>
    </row>
    <row r="97" spans="1:29">
      <c r="A97" s="109" t="s">
        <v>241</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c r="AB97" s="86"/>
      <c r="AC97" s="86"/>
    </row>
    <row r="98" spans="1:29">
      <c r="A98" s="207" t="s">
        <v>242</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c r="AB98" s="86"/>
      <c r="AC98" s="86"/>
    </row>
    <row r="99" spans="1:29">
      <c r="A99" s="109">
        <v>5</v>
      </c>
      <c r="B99" s="34" t="s">
        <v>105</v>
      </c>
      <c r="C99" s="33"/>
      <c r="D99" s="169"/>
      <c r="E99" s="52">
        <f>SUM(E85:E98)</f>
        <v>0</v>
      </c>
      <c r="F99" s="52">
        <f>SUM(F85:F98)</f>
        <v>0</v>
      </c>
      <c r="G99" s="52">
        <f t="shared" ref="G99:AC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c r="AB99" s="52">
        <f t="shared" si="5"/>
        <v>0</v>
      </c>
      <c r="AC99" s="52">
        <f t="shared" si="5"/>
        <v>0</v>
      </c>
    </row>
    <row r="100" spans="1:29">
      <c r="A100" s="109"/>
      <c r="B100" s="131"/>
      <c r="C100" s="129"/>
      <c r="D100" s="130"/>
      <c r="E100" s="81"/>
      <c r="F100" s="81"/>
      <c r="G100" s="81"/>
      <c r="H100" s="81"/>
      <c r="I100" s="81"/>
      <c r="J100" s="81"/>
      <c r="K100" s="81"/>
      <c r="L100" s="81"/>
      <c r="M100" s="81"/>
      <c r="N100" s="81"/>
      <c r="O100" s="81"/>
      <c r="P100" s="81"/>
      <c r="Q100" s="81"/>
      <c r="R100" s="132"/>
      <c r="S100" s="81"/>
      <c r="T100" s="81"/>
      <c r="U100" s="81"/>
      <c r="V100" s="81"/>
      <c r="W100" s="81"/>
      <c r="X100" s="81"/>
      <c r="Y100" s="81"/>
      <c r="Z100" s="81"/>
      <c r="AA100" s="81"/>
      <c r="AB100" s="81"/>
      <c r="AC100" s="81"/>
    </row>
    <row r="101" spans="1:29" ht="15" customHeight="1">
      <c r="A101" s="109">
        <v>6</v>
      </c>
      <c r="B101" s="35" t="s">
        <v>158</v>
      </c>
      <c r="C101" s="36"/>
      <c r="D101" s="62"/>
      <c r="E101" s="63">
        <f>E99+E81</f>
        <v>0</v>
      </c>
      <c r="F101" s="63">
        <f>F99+F81</f>
        <v>0</v>
      </c>
      <c r="G101" s="63">
        <f t="shared" ref="G101:AC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c r="AB101" s="63">
        <f t="shared" si="6"/>
        <v>0</v>
      </c>
      <c r="AC101" s="63">
        <f t="shared" si="6"/>
        <v>0</v>
      </c>
    </row>
    <row r="102" spans="1:29">
      <c r="A102" s="109"/>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1:29" ht="18.75">
      <c r="A103" s="109"/>
      <c r="B103" s="209" t="s">
        <v>38</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c r="AB103" s="60"/>
      <c r="AC103" s="60"/>
    </row>
    <row r="104" spans="1:29">
      <c r="A104" s="109"/>
      <c r="B104" s="21"/>
      <c r="C104" s="25"/>
      <c r="D104" s="21"/>
    </row>
    <row r="105" spans="1:29">
      <c r="A105" s="109"/>
      <c r="B105" s="26"/>
      <c r="C105" s="17"/>
      <c r="D105" s="61" t="s">
        <v>89</v>
      </c>
      <c r="E105" s="47" t="s">
        <v>17</v>
      </c>
      <c r="F105" s="47" t="s">
        <v>18</v>
      </c>
      <c r="G105" s="47" t="s">
        <v>21</v>
      </c>
      <c r="H105" s="47" t="s">
        <v>22</v>
      </c>
      <c r="I105" s="47" t="s">
        <v>24</v>
      </c>
      <c r="J105" s="47" t="s">
        <v>25</v>
      </c>
      <c r="K105" s="47" t="s">
        <v>26</v>
      </c>
      <c r="L105" s="47" t="s">
        <v>27</v>
      </c>
      <c r="M105" s="47" t="s">
        <v>374</v>
      </c>
      <c r="N105" s="47" t="s">
        <v>375</v>
      </c>
      <c r="O105" s="47" t="s">
        <v>376</v>
      </c>
      <c r="P105" s="47" t="s">
        <v>377</v>
      </c>
      <c r="Q105" s="47" t="s">
        <v>378</v>
      </c>
      <c r="R105" s="47" t="s">
        <v>379</v>
      </c>
      <c r="S105" s="47" t="s">
        <v>380</v>
      </c>
      <c r="T105" s="47" t="s">
        <v>381</v>
      </c>
      <c r="U105" s="47" t="s">
        <v>382</v>
      </c>
      <c r="V105" s="47" t="s">
        <v>383</v>
      </c>
      <c r="W105" s="47" t="s">
        <v>384</v>
      </c>
      <c r="X105" s="47" t="s">
        <v>385</v>
      </c>
      <c r="Y105" s="47" t="s">
        <v>386</v>
      </c>
      <c r="Z105" s="47" t="s">
        <v>387</v>
      </c>
      <c r="AA105" s="47" t="s">
        <v>388</v>
      </c>
      <c r="AB105" s="47" t="s">
        <v>389</v>
      </c>
      <c r="AC105" s="47" t="s">
        <v>390</v>
      </c>
    </row>
    <row r="106" spans="1:29">
      <c r="A106" s="109">
        <v>7</v>
      </c>
      <c r="B106" s="34" t="s">
        <v>359</v>
      </c>
      <c r="C106" s="205"/>
      <c r="D106" s="134">
        <v>0.42799999999999999</v>
      </c>
      <c r="E106" s="221">
        <f>EBT!E141*$D$106</f>
        <v>44806.172760380796</v>
      </c>
      <c r="F106" s="221">
        <f>EBT!F141*$D$106</f>
        <v>49615.731342833649</v>
      </c>
      <c r="G106" s="221">
        <f>EBT!G141*$D$106</f>
        <v>82339.498990735592</v>
      </c>
      <c r="H106" s="221">
        <f>EBT!H141*$D$106</f>
        <v>76413.307071877673</v>
      </c>
      <c r="I106" s="221">
        <f>EBT!I141*$D$106</f>
        <v>37904.980871601634</v>
      </c>
      <c r="J106" s="221">
        <f>EBT!J141*$D$106</f>
        <v>16146.420045371515</v>
      </c>
      <c r="K106" s="221">
        <f>EBT!K141*$D$106</f>
        <v>20416.346434375395</v>
      </c>
      <c r="L106" s="221">
        <f>EBT!L141*$D$106</f>
        <v>13743.040908649966</v>
      </c>
      <c r="M106" s="221">
        <f>EBT!M141*$D$106</f>
        <v>14267.813932229803</v>
      </c>
      <c r="N106" s="221">
        <f>EBT!N141*$D$106</f>
        <v>21388.034713122997</v>
      </c>
      <c r="O106" s="221">
        <f>EBT!O141*$D$106</f>
        <v>11634.026988775116</v>
      </c>
      <c r="P106" s="221">
        <f>EBT!P141*$D$106</f>
        <v>8982.5102359109169</v>
      </c>
      <c r="Q106" s="221">
        <f>EBT!Q141*$D$106</f>
        <v>2551.1725782790791</v>
      </c>
      <c r="R106" s="221">
        <f>EBT!R141*$D$106</f>
        <v>2826.0243033689198</v>
      </c>
      <c r="S106" s="221">
        <f>EBT!S141*$D$106</f>
        <v>2162.0246268808</v>
      </c>
      <c r="T106" s="221">
        <f>EBT!T141*$D$106</f>
        <v>2995.4498682140797</v>
      </c>
      <c r="U106" s="221">
        <f>EBT!U141*$D$106</f>
        <v>2161.4006141543205</v>
      </c>
      <c r="V106" s="221">
        <f>EBT!V141*$D$106</f>
        <v>8532.7650393203985</v>
      </c>
      <c r="W106" s="221">
        <f>EBT!W141*$D$106</f>
        <v>10040.830293047278</v>
      </c>
      <c r="X106" s="221">
        <f>EBT!X141*$D$106</f>
        <v>7965.4155116395959</v>
      </c>
      <c r="Y106" s="221">
        <f>EBT!Y141*$D$106</f>
        <v>13483.054031084597</v>
      </c>
      <c r="Z106" s="221">
        <f>EBT!Z141*$D$106</f>
        <v>11978.0973606648</v>
      </c>
      <c r="AA106" s="221">
        <f>EBT!AA141*$D$106</f>
        <v>14034.061001192962</v>
      </c>
      <c r="AB106" s="221">
        <f>EBT!AB141*$D$106</f>
        <v>13448.680022166005</v>
      </c>
      <c r="AC106" s="221">
        <f>EBT!AC141*$D$106</f>
        <v>10420.328594469076</v>
      </c>
    </row>
    <row r="107" spans="1:29" ht="18.75">
      <c r="A107" s="109"/>
      <c r="B107" s="209" t="s">
        <v>91</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c r="AB107" s="60"/>
      <c r="AC107" s="60"/>
    </row>
    <row r="108" spans="1:29">
      <c r="A108" s="109"/>
      <c r="B108" s="16"/>
      <c r="D108" s="16"/>
      <c r="E108" s="47" t="s">
        <v>17</v>
      </c>
      <c r="F108" s="47" t="s">
        <v>18</v>
      </c>
      <c r="G108" s="47" t="s">
        <v>21</v>
      </c>
      <c r="H108" s="47" t="s">
        <v>22</v>
      </c>
      <c r="I108" s="47" t="s">
        <v>24</v>
      </c>
      <c r="J108" s="47" t="s">
        <v>25</v>
      </c>
      <c r="K108" s="47" t="s">
        <v>26</v>
      </c>
      <c r="L108" s="47" t="s">
        <v>27</v>
      </c>
      <c r="M108" s="47" t="s">
        <v>374</v>
      </c>
      <c r="N108" s="47" t="s">
        <v>375</v>
      </c>
      <c r="O108" s="47" t="s">
        <v>376</v>
      </c>
      <c r="P108" s="47" t="s">
        <v>377</v>
      </c>
      <c r="Q108" s="47" t="s">
        <v>378</v>
      </c>
      <c r="R108" s="47" t="s">
        <v>379</v>
      </c>
      <c r="S108" s="47" t="s">
        <v>380</v>
      </c>
      <c r="T108" s="47" t="s">
        <v>381</v>
      </c>
      <c r="U108" s="47" t="s">
        <v>382</v>
      </c>
      <c r="V108" s="47" t="s">
        <v>383</v>
      </c>
      <c r="W108" s="47" t="s">
        <v>384</v>
      </c>
      <c r="X108" s="47" t="s">
        <v>385</v>
      </c>
      <c r="Y108" s="47" t="s">
        <v>386</v>
      </c>
      <c r="Z108" s="47" t="s">
        <v>387</v>
      </c>
      <c r="AA108" s="47" t="s">
        <v>388</v>
      </c>
      <c r="AB108" s="47" t="s">
        <v>389</v>
      </c>
      <c r="AC108" s="47" t="s">
        <v>390</v>
      </c>
    </row>
    <row r="109" spans="1:29">
      <c r="A109" s="109">
        <v>8</v>
      </c>
      <c r="B109" s="34" t="s">
        <v>298</v>
      </c>
      <c r="C109" s="30"/>
      <c r="D109" s="69"/>
      <c r="E109" s="63">
        <f>E61+E106+E101</f>
        <v>387956.70099557238</v>
      </c>
      <c r="F109" s="63">
        <f t="shared" ref="F109:AC109" si="7">F61+F106+F101</f>
        <v>396104.92443701578</v>
      </c>
      <c r="G109" s="63">
        <f t="shared" si="7"/>
        <v>356486.58765719738</v>
      </c>
      <c r="H109" s="63">
        <f t="shared" si="7"/>
        <v>352091.85937214852</v>
      </c>
      <c r="I109" s="63">
        <f t="shared" si="7"/>
        <v>290351.42214208475</v>
      </c>
      <c r="J109" s="63">
        <f t="shared" si="7"/>
        <v>215300.9635956166</v>
      </c>
      <c r="K109" s="63">
        <f t="shared" si="7"/>
        <v>218028.81488333471</v>
      </c>
      <c r="L109" s="63">
        <f t="shared" si="7"/>
        <v>201239.2713526127</v>
      </c>
      <c r="M109" s="63">
        <f t="shared" si="7"/>
        <v>211304.32406781954</v>
      </c>
      <c r="N109" s="63">
        <f t="shared" si="7"/>
        <v>213448.17415664397</v>
      </c>
      <c r="O109" s="63">
        <f t="shared" si="7"/>
        <v>189199.93766030861</v>
      </c>
      <c r="P109" s="63">
        <f t="shared" si="7"/>
        <v>173938.71347292763</v>
      </c>
      <c r="Q109" s="63">
        <f t="shared" si="7"/>
        <v>114742.79429786824</v>
      </c>
      <c r="R109" s="63">
        <f t="shared" si="7"/>
        <v>115394.97422094279</v>
      </c>
      <c r="S109" s="63">
        <f t="shared" si="7"/>
        <v>110801.53986186195</v>
      </c>
      <c r="T109" s="63">
        <f t="shared" si="7"/>
        <v>91694.280338247656</v>
      </c>
      <c r="U109" s="63">
        <f t="shared" si="7"/>
        <v>72230.020766878908</v>
      </c>
      <c r="V109" s="63">
        <f t="shared" si="7"/>
        <v>8532.7650393203985</v>
      </c>
      <c r="W109" s="63">
        <f t="shared" si="7"/>
        <v>10040.830293047278</v>
      </c>
      <c r="X109" s="63">
        <f t="shared" si="7"/>
        <v>7965.4155116395959</v>
      </c>
      <c r="Y109" s="63">
        <f t="shared" si="7"/>
        <v>13483.054031084597</v>
      </c>
      <c r="Z109" s="63">
        <f t="shared" si="7"/>
        <v>11978.0973606648</v>
      </c>
      <c r="AA109" s="63">
        <f t="shared" si="7"/>
        <v>14034.061001192962</v>
      </c>
      <c r="AB109" s="63">
        <f t="shared" si="7"/>
        <v>13448.680022166005</v>
      </c>
      <c r="AC109" s="63">
        <f t="shared" si="7"/>
        <v>10420.328594469076</v>
      </c>
    </row>
    <row r="110" spans="1:29" ht="15" customHeight="1">
      <c r="A110" s="109"/>
      <c r="E110" s="6"/>
      <c r="F110" s="6"/>
      <c r="G110" s="6"/>
      <c r="H110" s="6"/>
      <c r="I110" s="6"/>
      <c r="J110" s="6"/>
      <c r="K110" s="6"/>
      <c r="L110" s="6"/>
      <c r="M110" s="6"/>
      <c r="N110" s="1"/>
      <c r="O110" s="1"/>
    </row>
    <row r="111" spans="1:29" ht="18.75">
      <c r="A111" s="109"/>
      <c r="B111" s="209" t="s">
        <v>293</v>
      </c>
    </row>
    <row r="112" spans="1:29">
      <c r="A112" s="109"/>
    </row>
    <row r="113" spans="1:29">
      <c r="A113" s="109" t="s">
        <v>282</v>
      </c>
      <c r="B113" s="169" t="s">
        <v>303</v>
      </c>
      <c r="C113" s="30"/>
      <c r="D113" s="69"/>
      <c r="E113" s="215">
        <f>EBT!E80</f>
        <v>76763.887499999997</v>
      </c>
      <c r="F113" s="215">
        <f>EBT!F80</f>
        <v>76926.880000000005</v>
      </c>
      <c r="G113" s="215">
        <f>EBT!G80</f>
        <v>77045.42</v>
      </c>
      <c r="H113" s="215">
        <f>EBT!H80</f>
        <v>77282.5</v>
      </c>
      <c r="I113" s="215">
        <f>EBT!I80</f>
        <v>77401.040000000008</v>
      </c>
      <c r="J113" s="215">
        <f>EBT!J80</f>
        <v>77559.290899999993</v>
      </c>
      <c r="K113" s="215">
        <f>EBT!K80</f>
        <v>77396.474400000006</v>
      </c>
      <c r="L113" s="215">
        <f>EBT!L80</f>
        <v>74319</v>
      </c>
      <c r="M113" s="215">
        <f>EBT!M80</f>
        <v>74319</v>
      </c>
      <c r="N113" s="215">
        <f>EBT!N80</f>
        <v>74319</v>
      </c>
      <c r="O113" s="215">
        <f>EBT!O80</f>
        <v>54319</v>
      </c>
      <c r="P113" s="215">
        <f>EBT!P80</f>
        <v>54319</v>
      </c>
      <c r="Q113" s="215">
        <f>EBT!Q80</f>
        <v>54319</v>
      </c>
      <c r="R113" s="215">
        <f>EBT!R80</f>
        <v>54319</v>
      </c>
      <c r="S113" s="215">
        <f>EBT!S80</f>
        <v>54319</v>
      </c>
      <c r="T113" s="215">
        <f>EBT!T80</f>
        <v>54319</v>
      </c>
      <c r="U113" s="215">
        <f>EBT!U80</f>
        <v>54319</v>
      </c>
      <c r="V113" s="215">
        <f>EBT!V80</f>
        <v>1108808.3571033997</v>
      </c>
      <c r="W113" s="215">
        <f>EBT!W80</f>
        <v>1112439.7777935392</v>
      </c>
      <c r="X113" s="215">
        <f>EBT!X80</f>
        <v>1248783.8446919785</v>
      </c>
      <c r="Y113" s="215">
        <f>EBT!Y80</f>
        <v>1255472.6078774803</v>
      </c>
      <c r="Z113" s="215">
        <f>EBT!Z80</f>
        <v>1348501.207494549</v>
      </c>
      <c r="AA113" s="215">
        <f>EBT!AA80</f>
        <v>1431146.4121818091</v>
      </c>
      <c r="AB113" s="215">
        <f>EBT!AB80</f>
        <v>1420128.9489886593</v>
      </c>
      <c r="AC113" s="215">
        <f>EBT!AC80</f>
        <v>1507257.0036890097</v>
      </c>
    </row>
    <row r="114" spans="1:29">
      <c r="A114" s="109" t="s">
        <v>283</v>
      </c>
      <c r="B114" s="169" t="s">
        <v>287</v>
      </c>
      <c r="C114" s="30"/>
      <c r="D114" s="69"/>
      <c r="E114" s="215">
        <f>EBT!E16</f>
        <v>0</v>
      </c>
      <c r="F114" s="215">
        <f>EBT!F16</f>
        <v>0</v>
      </c>
      <c r="G114" s="215">
        <f>EBT!G16</f>
        <v>0</v>
      </c>
      <c r="H114" s="215">
        <f>EBT!H16</f>
        <v>0</v>
      </c>
      <c r="I114" s="215">
        <f>EBT!I16</f>
        <v>0</v>
      </c>
      <c r="J114" s="215">
        <f>EBT!J16</f>
        <v>0</v>
      </c>
      <c r="K114" s="215">
        <f>EBT!K16</f>
        <v>0</v>
      </c>
      <c r="L114" s="215">
        <f>EBT!L16</f>
        <v>0</v>
      </c>
      <c r="M114" s="215">
        <f>EBT!M16</f>
        <v>0</v>
      </c>
      <c r="N114" s="215">
        <f>EBT!N16</f>
        <v>0</v>
      </c>
      <c r="O114" s="215">
        <f>EBT!O16</f>
        <v>0</v>
      </c>
      <c r="P114" s="215">
        <f>EBT!P16</f>
        <v>0</v>
      </c>
      <c r="Q114" s="215">
        <f>EBT!Q16</f>
        <v>0</v>
      </c>
      <c r="R114" s="215">
        <f>EBT!R16</f>
        <v>0</v>
      </c>
      <c r="S114" s="215">
        <f>EBT!S16</f>
        <v>0</v>
      </c>
      <c r="T114" s="215">
        <f>EBT!T16</f>
        <v>0</v>
      </c>
      <c r="U114" s="215">
        <f>EBT!U16</f>
        <v>0</v>
      </c>
      <c r="V114" s="215">
        <f>EBT!V16</f>
        <v>0</v>
      </c>
      <c r="W114" s="215">
        <f>EBT!W16</f>
        <v>0</v>
      </c>
      <c r="X114" s="215">
        <f>EBT!X16</f>
        <v>0</v>
      </c>
      <c r="Y114" s="215">
        <f>EBT!Y16</f>
        <v>0</v>
      </c>
      <c r="Z114" s="215">
        <f>EBT!Z16</f>
        <v>0</v>
      </c>
      <c r="AA114" s="215">
        <f>EBT!AA16</f>
        <v>0</v>
      </c>
      <c r="AB114" s="215">
        <f>EBT!AB16</f>
        <v>0</v>
      </c>
      <c r="AC114" s="215">
        <f>EBT!AC16</f>
        <v>0</v>
      </c>
    </row>
    <row r="115" spans="1:29">
      <c r="A115" s="109" t="s">
        <v>284</v>
      </c>
      <c r="B115" s="169" t="s">
        <v>294</v>
      </c>
      <c r="C115" s="30"/>
      <c r="D115" s="69"/>
      <c r="E115" s="215">
        <f>E113+E114</f>
        <v>76763.887499999997</v>
      </c>
      <c r="F115" s="215">
        <f t="shared" ref="F115:R115" si="8">F113+F114</f>
        <v>76926.880000000005</v>
      </c>
      <c r="G115" s="215">
        <f t="shared" si="8"/>
        <v>77045.42</v>
      </c>
      <c r="H115" s="215">
        <f t="shared" si="8"/>
        <v>77282.5</v>
      </c>
      <c r="I115" s="215">
        <f t="shared" si="8"/>
        <v>77401.040000000008</v>
      </c>
      <c r="J115" s="215">
        <f t="shared" si="8"/>
        <v>77559.290899999993</v>
      </c>
      <c r="K115" s="215">
        <f t="shared" si="8"/>
        <v>77396.474400000006</v>
      </c>
      <c r="L115" s="215">
        <f t="shared" si="8"/>
        <v>74319</v>
      </c>
      <c r="M115" s="215">
        <f t="shared" si="8"/>
        <v>74319</v>
      </c>
      <c r="N115" s="215">
        <f t="shared" si="8"/>
        <v>74319</v>
      </c>
      <c r="O115" s="215">
        <f t="shared" si="8"/>
        <v>54319</v>
      </c>
      <c r="P115" s="215">
        <f t="shared" si="8"/>
        <v>54319</v>
      </c>
      <c r="Q115" s="215">
        <f t="shared" si="8"/>
        <v>54319</v>
      </c>
      <c r="R115" s="215">
        <f t="shared" si="8"/>
        <v>54319</v>
      </c>
      <c r="S115" s="215">
        <f t="shared" ref="S115:AC115" si="9">S113+S114</f>
        <v>54319</v>
      </c>
      <c r="T115" s="215">
        <f t="shared" si="9"/>
        <v>54319</v>
      </c>
      <c r="U115" s="215">
        <f t="shared" si="9"/>
        <v>54319</v>
      </c>
      <c r="V115" s="215">
        <f t="shared" si="9"/>
        <v>1108808.3571033997</v>
      </c>
      <c r="W115" s="215">
        <f t="shared" si="9"/>
        <v>1112439.7777935392</v>
      </c>
      <c r="X115" s="215">
        <f t="shared" si="9"/>
        <v>1248783.8446919785</v>
      </c>
      <c r="Y115" s="215">
        <f t="shared" si="9"/>
        <v>1255472.6078774803</v>
      </c>
      <c r="Z115" s="215">
        <f t="shared" si="9"/>
        <v>1348501.207494549</v>
      </c>
      <c r="AA115" s="215">
        <f t="shared" si="9"/>
        <v>1431146.4121818091</v>
      </c>
      <c r="AB115" s="215">
        <f t="shared" si="9"/>
        <v>1420128.9489886593</v>
      </c>
      <c r="AC115" s="215">
        <f t="shared" si="9"/>
        <v>1507257.0036890097</v>
      </c>
    </row>
    <row r="116" spans="1:29">
      <c r="A116" s="207" t="s">
        <v>285</v>
      </c>
      <c r="B116" s="169" t="s">
        <v>281</v>
      </c>
      <c r="C116" s="30"/>
      <c r="D116" s="69"/>
      <c r="E116" s="215"/>
      <c r="F116" s="215"/>
      <c r="G116" s="215"/>
      <c r="H116" s="215"/>
      <c r="I116" s="215"/>
      <c r="J116" s="215"/>
      <c r="K116" s="215"/>
      <c r="L116" s="215"/>
      <c r="M116" s="215"/>
      <c r="N116" s="215"/>
      <c r="O116" s="215"/>
      <c r="P116" s="216"/>
      <c r="Q116" s="216"/>
      <c r="R116" s="216"/>
      <c r="S116" s="216"/>
      <c r="T116" s="216"/>
      <c r="U116" s="216"/>
      <c r="V116" s="216"/>
      <c r="W116" s="216"/>
      <c r="X116" s="216"/>
      <c r="Y116" s="216"/>
      <c r="Z116" s="216"/>
      <c r="AA116" s="216"/>
      <c r="AB116" s="216"/>
      <c r="AC116" s="216"/>
    </row>
    <row r="117" spans="1:29">
      <c r="A117" s="109" t="s">
        <v>288</v>
      </c>
      <c r="B117" s="169" t="s">
        <v>289</v>
      </c>
      <c r="C117" s="30"/>
      <c r="D117" s="69"/>
      <c r="E117" s="215">
        <f>E115*E116</f>
        <v>0</v>
      </c>
      <c r="F117" s="215">
        <f t="shared" ref="F117:R117" si="10">F115*F116</f>
        <v>0</v>
      </c>
      <c r="G117" s="215">
        <f t="shared" si="10"/>
        <v>0</v>
      </c>
      <c r="H117" s="215">
        <f t="shared" si="10"/>
        <v>0</v>
      </c>
      <c r="I117" s="215">
        <f t="shared" si="10"/>
        <v>0</v>
      </c>
      <c r="J117" s="215">
        <f t="shared" si="10"/>
        <v>0</v>
      </c>
      <c r="K117" s="215">
        <f t="shared" si="10"/>
        <v>0</v>
      </c>
      <c r="L117" s="215">
        <f t="shared" si="10"/>
        <v>0</v>
      </c>
      <c r="M117" s="215">
        <f t="shared" si="10"/>
        <v>0</v>
      </c>
      <c r="N117" s="215">
        <f t="shared" si="10"/>
        <v>0</v>
      </c>
      <c r="O117" s="215">
        <f t="shared" si="10"/>
        <v>0</v>
      </c>
      <c r="P117" s="215">
        <f t="shared" si="10"/>
        <v>0</v>
      </c>
      <c r="Q117" s="215">
        <f t="shared" si="10"/>
        <v>0</v>
      </c>
      <c r="R117" s="215">
        <f t="shared" si="10"/>
        <v>0</v>
      </c>
      <c r="S117" s="215">
        <f t="shared" ref="S117:AC117" si="11">S115*S116</f>
        <v>0</v>
      </c>
      <c r="T117" s="215">
        <f t="shared" si="11"/>
        <v>0</v>
      </c>
      <c r="U117" s="215">
        <f t="shared" si="11"/>
        <v>0</v>
      </c>
      <c r="V117" s="215">
        <f t="shared" si="11"/>
        <v>0</v>
      </c>
      <c r="W117" s="215">
        <f t="shared" si="11"/>
        <v>0</v>
      </c>
      <c r="X117" s="215">
        <f t="shared" si="11"/>
        <v>0</v>
      </c>
      <c r="Y117" s="215">
        <f t="shared" si="11"/>
        <v>0</v>
      </c>
      <c r="Z117" s="215">
        <f t="shared" si="11"/>
        <v>0</v>
      </c>
      <c r="AA117" s="215">
        <f t="shared" si="11"/>
        <v>0</v>
      </c>
      <c r="AB117" s="215">
        <f t="shared" si="11"/>
        <v>0</v>
      </c>
      <c r="AC117" s="215">
        <f t="shared" si="11"/>
        <v>0</v>
      </c>
    </row>
    <row r="118" spans="1:29">
      <c r="A118" s="109"/>
    </row>
    <row r="119" spans="1:29" ht="18.75">
      <c r="A119" s="109"/>
      <c r="B119" s="209" t="s">
        <v>286</v>
      </c>
    </row>
    <row r="120" spans="1:29">
      <c r="A120" s="109"/>
    </row>
    <row r="121" spans="1:29">
      <c r="A121" s="109" t="s">
        <v>290</v>
      </c>
      <c r="B121" s="169" t="s">
        <v>342</v>
      </c>
      <c r="C121" s="30"/>
      <c r="D121" s="69"/>
      <c r="E121" s="215">
        <f>E109-E117</f>
        <v>387956.70099557238</v>
      </c>
      <c r="F121" s="215">
        <f t="shared" ref="F121:AC121" si="12">F109-F117</f>
        <v>396104.92443701578</v>
      </c>
      <c r="G121" s="215">
        <f t="shared" si="12"/>
        <v>356486.58765719738</v>
      </c>
      <c r="H121" s="215">
        <f t="shared" si="12"/>
        <v>352091.85937214852</v>
      </c>
      <c r="I121" s="215">
        <f>I109-I117</f>
        <v>290351.42214208475</v>
      </c>
      <c r="J121" s="215">
        <f t="shared" si="12"/>
        <v>215300.9635956166</v>
      </c>
      <c r="K121" s="215">
        <f t="shared" si="12"/>
        <v>218028.81488333471</v>
      </c>
      <c r="L121" s="215">
        <f t="shared" si="12"/>
        <v>201239.2713526127</v>
      </c>
      <c r="M121" s="215">
        <f t="shared" si="12"/>
        <v>211304.32406781954</v>
      </c>
      <c r="N121" s="215">
        <f t="shared" si="12"/>
        <v>213448.17415664397</v>
      </c>
      <c r="O121" s="215">
        <f t="shared" si="12"/>
        <v>189199.93766030861</v>
      </c>
      <c r="P121" s="215">
        <f t="shared" si="12"/>
        <v>173938.71347292763</v>
      </c>
      <c r="Q121" s="215">
        <f t="shared" si="12"/>
        <v>114742.79429786824</v>
      </c>
      <c r="R121" s="215">
        <f t="shared" si="12"/>
        <v>115394.97422094279</v>
      </c>
      <c r="S121" s="215">
        <f t="shared" si="12"/>
        <v>110801.53986186195</v>
      </c>
      <c r="T121" s="215">
        <f t="shared" si="12"/>
        <v>91694.280338247656</v>
      </c>
      <c r="U121" s="215">
        <f t="shared" si="12"/>
        <v>72230.020766878908</v>
      </c>
      <c r="V121" s="215">
        <f t="shared" si="12"/>
        <v>8532.7650393203985</v>
      </c>
      <c r="W121" s="215">
        <f t="shared" si="12"/>
        <v>10040.830293047278</v>
      </c>
      <c r="X121" s="215">
        <f t="shared" si="12"/>
        <v>7965.4155116395959</v>
      </c>
      <c r="Y121" s="215">
        <f t="shared" si="12"/>
        <v>13483.054031084597</v>
      </c>
      <c r="Z121" s="215">
        <f t="shared" si="12"/>
        <v>11978.0973606648</v>
      </c>
      <c r="AA121" s="215">
        <f t="shared" si="12"/>
        <v>14034.061001192962</v>
      </c>
      <c r="AB121" s="215">
        <f t="shared" si="12"/>
        <v>13448.680022166005</v>
      </c>
      <c r="AC121" s="215">
        <f t="shared" si="12"/>
        <v>10420.328594469076</v>
      </c>
    </row>
    <row r="122" spans="1:29">
      <c r="A122" s="109"/>
    </row>
    <row r="123" spans="1:29" ht="37.5">
      <c r="A123" s="109"/>
      <c r="B123" s="209" t="s">
        <v>163</v>
      </c>
    </row>
    <row r="124" spans="1:29">
      <c r="A124" s="109"/>
    </row>
    <row r="125" spans="1:29">
      <c r="A125" s="109"/>
      <c r="B125" s="16"/>
      <c r="D125" s="16"/>
      <c r="E125" s="47" t="s">
        <v>17</v>
      </c>
      <c r="F125" s="47" t="s">
        <v>18</v>
      </c>
      <c r="G125" s="47" t="s">
        <v>21</v>
      </c>
      <c r="H125" s="47" t="s">
        <v>22</v>
      </c>
      <c r="I125" s="47" t="s">
        <v>24</v>
      </c>
      <c r="J125" s="47" t="s">
        <v>25</v>
      </c>
      <c r="K125" s="47" t="s">
        <v>26</v>
      </c>
      <c r="L125" s="47" t="s">
        <v>27</v>
      </c>
      <c r="M125" s="47" t="s">
        <v>374</v>
      </c>
      <c r="N125" s="47" t="s">
        <v>375</v>
      </c>
      <c r="O125" s="47" t="s">
        <v>376</v>
      </c>
      <c r="P125" s="47" t="s">
        <v>377</v>
      </c>
      <c r="Q125" s="47" t="s">
        <v>378</v>
      </c>
      <c r="R125" s="47" t="s">
        <v>379</v>
      </c>
      <c r="S125" s="47" t="s">
        <v>380</v>
      </c>
      <c r="T125" s="47" t="s">
        <v>381</v>
      </c>
      <c r="U125" s="47" t="s">
        <v>382</v>
      </c>
      <c r="V125" s="47" t="s">
        <v>383</v>
      </c>
      <c r="W125" s="47" t="s">
        <v>384</v>
      </c>
      <c r="X125" s="47" t="s">
        <v>385</v>
      </c>
      <c r="Y125" s="47" t="s">
        <v>386</v>
      </c>
      <c r="Z125" s="47" t="s">
        <v>387</v>
      </c>
      <c r="AA125" s="47" t="s">
        <v>388</v>
      </c>
      <c r="AB125" s="47" t="s">
        <v>389</v>
      </c>
      <c r="AC125" s="47" t="s">
        <v>390</v>
      </c>
    </row>
    <row r="126" spans="1:29">
      <c r="A126" s="109">
        <v>9</v>
      </c>
      <c r="B126" s="34" t="s">
        <v>253</v>
      </c>
      <c r="C126" s="30"/>
      <c r="D126" s="69"/>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row>
    <row r="127" spans="1:29">
      <c r="A127" s="109">
        <v>10</v>
      </c>
      <c r="B127" s="34" t="s">
        <v>254</v>
      </c>
      <c r="C127" s="30"/>
      <c r="D127" s="69"/>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row>
    <row r="128" spans="1:29">
      <c r="A128" s="109"/>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c r="AB128" s="252"/>
      <c r="AC128" s="252"/>
    </row>
    <row r="129" spans="1:29">
      <c r="A129" s="109">
        <v>11</v>
      </c>
      <c r="B129" s="310" t="s">
        <v>301</v>
      </c>
      <c r="C129" s="311"/>
      <c r="D129" s="312"/>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row>
    <row r="130" spans="1:29">
      <c r="A130" s="109">
        <v>12</v>
      </c>
      <c r="B130" s="310" t="s">
        <v>302</v>
      </c>
      <c r="C130" s="311"/>
      <c r="D130" s="312"/>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row>
    <row r="131" spans="1:29">
      <c r="A131" s="109"/>
      <c r="B131" s="280"/>
      <c r="C131" s="9"/>
      <c r="D131" s="9"/>
      <c r="E131" s="59"/>
      <c r="F131" s="59"/>
      <c r="G131" s="59"/>
      <c r="H131" s="59"/>
      <c r="I131" s="59"/>
      <c r="J131" s="59"/>
      <c r="K131" s="59"/>
      <c r="L131" s="59"/>
      <c r="M131" s="59"/>
      <c r="N131" s="59"/>
      <c r="O131" s="59"/>
      <c r="P131" s="59"/>
      <c r="Q131" s="59"/>
      <c r="R131" s="59"/>
    </row>
    <row r="132" spans="1:29">
      <c r="A132" s="109"/>
      <c r="B132" s="280" t="s">
        <v>373</v>
      </c>
      <c r="C132" s="9"/>
      <c r="D132" s="9"/>
      <c r="E132" s="59"/>
      <c r="F132" s="59"/>
      <c r="G132" s="59"/>
      <c r="H132" s="59"/>
      <c r="I132" s="59"/>
      <c r="J132" s="59"/>
      <c r="K132" s="59"/>
      <c r="L132" s="59"/>
      <c r="M132" s="59"/>
      <c r="N132" s="59"/>
      <c r="O132" s="59"/>
      <c r="P132" s="59"/>
      <c r="Q132" s="59"/>
      <c r="R132" s="59"/>
    </row>
    <row r="133" spans="1:29">
      <c r="A133" s="109"/>
      <c r="B133" s="280"/>
      <c r="C133" s="9"/>
      <c r="D133" s="9"/>
      <c r="E133" s="59"/>
      <c r="F133" s="59"/>
      <c r="G133" s="59"/>
      <c r="H133" s="59"/>
      <c r="I133" s="59"/>
      <c r="J133" s="59"/>
      <c r="K133" s="59"/>
      <c r="L133" s="59"/>
      <c r="M133" s="59"/>
      <c r="N133" s="59"/>
      <c r="O133" s="59"/>
      <c r="P133" s="59"/>
      <c r="Q133" s="59"/>
      <c r="R133" s="59"/>
    </row>
    <row r="134" spans="1:29">
      <c r="A134" s="109"/>
    </row>
    <row r="135" spans="1:29">
      <c r="A135" s="109"/>
    </row>
    <row r="136" spans="1:29">
      <c r="A136" s="109"/>
    </row>
    <row r="137" spans="1:29">
      <c r="A137" s="109"/>
    </row>
    <row r="138" spans="1:29">
      <c r="A138" s="109"/>
    </row>
    <row r="139" spans="1:29">
      <c r="A139" s="109"/>
    </row>
    <row r="140" spans="1:29">
      <c r="A140" s="109"/>
    </row>
    <row r="141" spans="1:29">
      <c r="A141" s="109"/>
    </row>
    <row r="142" spans="1:29">
      <c r="A142" s="109"/>
    </row>
    <row r="143" spans="1:29">
      <c r="A143" s="109"/>
    </row>
    <row r="144" spans="1:29">
      <c r="A144" s="109"/>
    </row>
    <row r="145" spans="1:1">
      <c r="A145" s="109"/>
    </row>
    <row r="146" spans="1:1">
      <c r="A146" s="109"/>
    </row>
    <row r="147" spans="1:1">
      <c r="A147" s="109"/>
    </row>
    <row r="148" spans="1:1">
      <c r="A148" s="109"/>
    </row>
    <row r="149" spans="1:1">
      <c r="A149" s="109"/>
    </row>
    <row r="150" spans="1:1">
      <c r="A150" s="109"/>
    </row>
    <row r="151" spans="1:1">
      <c r="A151" s="109"/>
    </row>
    <row r="152" spans="1:1">
      <c r="A152" s="109"/>
    </row>
    <row r="153" spans="1:1">
      <c r="A153" s="109"/>
    </row>
    <row r="154" spans="1:1">
      <c r="A154" s="109"/>
    </row>
    <row r="155" spans="1:1">
      <c r="A155" s="109"/>
    </row>
    <row r="156" spans="1:1">
      <c r="A156" s="109"/>
    </row>
    <row r="157" spans="1:1">
      <c r="A157" s="109"/>
    </row>
    <row r="158" spans="1:1">
      <c r="A158" s="109"/>
    </row>
    <row r="159" spans="1:1">
      <c r="A159" s="109"/>
    </row>
    <row r="160" spans="1:1">
      <c r="A160" s="109"/>
    </row>
    <row r="161" spans="1:1">
      <c r="A161" s="109"/>
    </row>
    <row r="162" spans="1:1">
      <c r="A162" s="109"/>
    </row>
    <row r="163" spans="1:1">
      <c r="A163" s="109"/>
    </row>
    <row r="164" spans="1:1">
      <c r="A164" s="109"/>
    </row>
    <row r="165" spans="1:1">
      <c r="A165" s="109"/>
    </row>
    <row r="166" spans="1:1">
      <c r="A166" s="109"/>
    </row>
    <row r="167" spans="1:1">
      <c r="A167" s="109"/>
    </row>
    <row r="168" spans="1:1">
      <c r="A168" s="109"/>
    </row>
    <row r="169" spans="1:1">
      <c r="A169" s="109"/>
    </row>
    <row r="170" spans="1:1">
      <c r="A170" s="109"/>
    </row>
    <row r="171" spans="1:1">
      <c r="A171" s="109"/>
    </row>
  </sheetData>
  <dataConsolidate/>
  <mergeCells count="2">
    <mergeCell ref="B129:D129"/>
    <mergeCell ref="B130:D130"/>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N36"/>
  <sheetViews>
    <sheetView topLeftCell="A7" workbookViewId="0">
      <selection activeCell="G20" sqref="G20"/>
    </sheetView>
  </sheetViews>
  <sheetFormatPr defaultColWidth="9" defaultRowHeight="15.75"/>
  <cols>
    <col min="1" max="1" width="9" style="113"/>
    <col min="2" max="2" width="80.5" style="7" customWidth="1"/>
    <col min="3" max="3" width="19.125" style="7" customWidth="1"/>
    <col min="4" max="5" width="12.625" style="7" customWidth="1"/>
    <col min="6" max="17" width="12.625" style="3" customWidth="1"/>
    <col min="18" max="40" width="12.625" style="1" customWidth="1"/>
    <col min="41" max="133" width="7.125" style="1" customWidth="1"/>
    <col min="134" max="16384" width="9" style="1"/>
  </cols>
  <sheetData>
    <row r="1" spans="1:40">
      <c r="B1" s="16" t="s">
        <v>19</v>
      </c>
      <c r="P1" s="1"/>
      <c r="Q1" s="1"/>
    </row>
    <row r="2" spans="1:40">
      <c r="B2" s="16" t="s">
        <v>20</v>
      </c>
      <c r="P2" s="1"/>
      <c r="Q2" s="1"/>
    </row>
    <row r="3" spans="1:40" s="2" customFormat="1">
      <c r="A3" s="113"/>
      <c r="B3" s="93" t="s">
        <v>246</v>
      </c>
      <c r="C3" s="13"/>
      <c r="D3" s="13"/>
      <c r="E3" s="13"/>
    </row>
    <row r="4" spans="1:40" s="2" customFormat="1">
      <c r="A4" s="113"/>
      <c r="B4" s="20" t="s">
        <v>173</v>
      </c>
      <c r="C4" s="12"/>
      <c r="D4" s="12"/>
      <c r="E4" s="12"/>
    </row>
    <row r="5" spans="1:40" s="2" customFormat="1">
      <c r="A5" s="113"/>
      <c r="B5" s="206" t="s">
        <v>172</v>
      </c>
      <c r="C5" s="12"/>
      <c r="D5" s="12"/>
      <c r="E5" s="12"/>
    </row>
    <row r="6" spans="1:40" s="2" customFormat="1">
      <c r="A6" s="113"/>
      <c r="B6" s="12"/>
      <c r="C6" s="12"/>
      <c r="D6" s="12"/>
      <c r="E6" s="12"/>
    </row>
    <row r="7" spans="1:40" s="2" customFormat="1" ht="15.75" customHeight="1">
      <c r="A7" s="113"/>
      <c r="B7" s="112" t="s">
        <v>429</v>
      </c>
      <c r="C7" s="7"/>
      <c r="D7" s="7"/>
      <c r="E7" s="7"/>
      <c r="F7" s="8"/>
      <c r="I7" s="4"/>
      <c r="J7" s="4"/>
      <c r="K7" s="4"/>
      <c r="L7" s="4"/>
      <c r="M7" s="4"/>
      <c r="N7" s="4"/>
      <c r="O7" s="4"/>
      <c r="P7" s="4"/>
      <c r="Q7" s="4"/>
    </row>
    <row r="8" spans="1:40" s="2" customFormat="1">
      <c r="A8" s="113"/>
      <c r="B8" s="16"/>
      <c r="C8" s="21" t="s">
        <v>124</v>
      </c>
      <c r="D8" s="93" t="s">
        <v>75</v>
      </c>
      <c r="E8" s="16"/>
      <c r="F8" s="39"/>
      <c r="G8" s="39"/>
      <c r="H8" s="39"/>
      <c r="I8" s="39"/>
      <c r="J8" s="43"/>
      <c r="K8" s="42"/>
      <c r="L8" s="42"/>
      <c r="M8" s="42"/>
      <c r="N8" s="42"/>
      <c r="O8" s="42"/>
      <c r="P8" s="42"/>
      <c r="Q8" s="42"/>
      <c r="R8" s="43"/>
      <c r="S8" s="43"/>
      <c r="T8" s="43"/>
    </row>
    <row r="9" spans="1:40" s="2" customFormat="1" ht="15.75" customHeight="1">
      <c r="A9" s="113"/>
      <c r="B9" s="9"/>
      <c r="C9" s="21" t="s">
        <v>416</v>
      </c>
      <c r="D9" s="308" t="s">
        <v>118</v>
      </c>
      <c r="E9" s="308"/>
      <c r="F9" s="308"/>
      <c r="G9" s="308"/>
      <c r="H9" s="170"/>
      <c r="I9" s="320" t="s">
        <v>119</v>
      </c>
      <c r="J9" s="321"/>
      <c r="K9" s="321"/>
      <c r="L9" s="42"/>
      <c r="M9" s="308" t="s">
        <v>120</v>
      </c>
      <c r="N9" s="325"/>
      <c r="O9" s="325"/>
      <c r="Q9" s="308" t="s">
        <v>415</v>
      </c>
      <c r="R9" s="325"/>
      <c r="S9" s="325"/>
      <c r="U9" s="308" t="s">
        <v>417</v>
      </c>
      <c r="V9" s="325"/>
      <c r="W9" s="325"/>
      <c r="Y9" s="308" t="s">
        <v>418</v>
      </c>
      <c r="Z9" s="325"/>
      <c r="AA9" s="325"/>
      <c r="AC9" s="308" t="s">
        <v>420</v>
      </c>
      <c r="AD9" s="325"/>
      <c r="AE9" s="325"/>
      <c r="AG9" s="308" t="s">
        <v>421</v>
      </c>
      <c r="AH9" s="325"/>
      <c r="AI9" s="325"/>
      <c r="AK9" s="308" t="s">
        <v>422</v>
      </c>
      <c r="AL9" s="325"/>
      <c r="AM9" s="325"/>
    </row>
    <row r="10" spans="1:40" s="5" customFormat="1" ht="18.75">
      <c r="A10" s="114"/>
      <c r="B10" s="209" t="s">
        <v>85</v>
      </c>
      <c r="C10" s="18"/>
      <c r="D10" s="300" t="s">
        <v>14</v>
      </c>
      <c r="E10" s="300" t="s">
        <v>15</v>
      </c>
      <c r="F10" s="300" t="s">
        <v>17</v>
      </c>
      <c r="G10" s="300" t="s">
        <v>18</v>
      </c>
      <c r="H10" s="172"/>
      <c r="I10" s="137" t="s">
        <v>21</v>
      </c>
      <c r="J10" s="47" t="s">
        <v>22</v>
      </c>
      <c r="K10" s="171" t="s">
        <v>24</v>
      </c>
      <c r="L10" s="172"/>
      <c r="M10" s="137" t="s">
        <v>25</v>
      </c>
      <c r="N10" s="47" t="s">
        <v>26</v>
      </c>
      <c r="O10" s="47" t="s">
        <v>27</v>
      </c>
      <c r="P10" s="172"/>
      <c r="Q10" s="137" t="s">
        <v>374</v>
      </c>
      <c r="R10" s="47" t="s">
        <v>375</v>
      </c>
      <c r="S10" s="47" t="s">
        <v>376</v>
      </c>
      <c r="T10" s="172"/>
      <c r="U10" s="137" t="s">
        <v>377</v>
      </c>
      <c r="V10" s="47" t="s">
        <v>378</v>
      </c>
      <c r="W10" s="47" t="s">
        <v>379</v>
      </c>
      <c r="X10" s="172"/>
      <c r="Y10" s="137" t="s">
        <v>380</v>
      </c>
      <c r="Z10" s="47" t="s">
        <v>381</v>
      </c>
      <c r="AA10" s="47" t="s">
        <v>382</v>
      </c>
      <c r="AB10" s="172"/>
      <c r="AC10" s="137" t="s">
        <v>383</v>
      </c>
      <c r="AD10" s="47" t="s">
        <v>384</v>
      </c>
      <c r="AE10" s="47" t="s">
        <v>385</v>
      </c>
      <c r="AF10" s="172"/>
      <c r="AG10" s="137" t="s">
        <v>386</v>
      </c>
      <c r="AH10" s="47" t="s">
        <v>387</v>
      </c>
      <c r="AI10" s="47" t="s">
        <v>388</v>
      </c>
      <c r="AJ10" s="172"/>
      <c r="AK10" s="137" t="s">
        <v>389</v>
      </c>
      <c r="AL10" s="47" t="s">
        <v>390</v>
      </c>
      <c r="AM10" s="291" t="s">
        <v>419</v>
      </c>
      <c r="AN10" s="172"/>
    </row>
    <row r="11" spans="1:40" ht="15" customHeight="1">
      <c r="A11" s="17">
        <v>1</v>
      </c>
      <c r="B11" s="16" t="s">
        <v>353</v>
      </c>
      <c r="C11" s="21"/>
      <c r="D11" s="301"/>
      <c r="E11" s="301"/>
      <c r="F11" s="301">
        <f>EBT!E14</f>
        <v>973906.06875271571</v>
      </c>
      <c r="G11" s="301">
        <f>EBT!F14</f>
        <v>992388.75041782693</v>
      </c>
      <c r="H11" s="174"/>
      <c r="I11" s="189">
        <f>EBT!G14</f>
        <v>1045464.9407582929</v>
      </c>
      <c r="J11" s="189">
        <f>EBT!H14</f>
        <v>1098498.326942571</v>
      </c>
      <c r="K11" s="189">
        <f>EBT!I14</f>
        <v>1150211.5266445391</v>
      </c>
      <c r="L11" s="192"/>
      <c r="M11" s="189">
        <f>EBT!J14</f>
        <v>1180733.3099669062</v>
      </c>
      <c r="N11" s="189">
        <f>EBT!K14</f>
        <v>1212080.9764964129</v>
      </c>
      <c r="O11" s="189">
        <f>EBT!L14</f>
        <v>1245496.7519075561</v>
      </c>
      <c r="P11" s="192"/>
      <c r="Q11" s="189">
        <f>EBT!M14</f>
        <v>1284012.6728449459</v>
      </c>
      <c r="R11" s="189">
        <f>EBT!N14</f>
        <v>1291823.9014618038</v>
      </c>
      <c r="S11" s="189">
        <f>EBT!O14</f>
        <v>1301919.3762881178</v>
      </c>
      <c r="T11" s="192"/>
      <c r="U11" s="189">
        <f>EBT!P14</f>
        <v>1314825.9373134053</v>
      </c>
      <c r="V11" s="189">
        <f>EBT!Q14</f>
        <v>1331687.1232768556</v>
      </c>
      <c r="W11" s="189">
        <f>EBT!R14</f>
        <v>1341546.6922334456</v>
      </c>
      <c r="X11" s="192"/>
      <c r="Y11" s="189">
        <f>EBT!S14</f>
        <v>1354122.8275758883</v>
      </c>
      <c r="Z11" s="189">
        <f>EBT!T14</f>
        <v>1366867.940718103</v>
      </c>
      <c r="AA11" s="189">
        <f>EBT!U14</f>
        <v>1380734.0791243233</v>
      </c>
      <c r="AB11" s="192"/>
      <c r="AC11" s="189">
        <f>EBT!V14</f>
        <v>1394307.7916482666</v>
      </c>
      <c r="AD11" s="189">
        <f>EBT!W14</f>
        <v>1422794.8195615073</v>
      </c>
      <c r="AE11" s="189">
        <f>EBT!X14</f>
        <v>1453630.2280617347</v>
      </c>
      <c r="AF11" s="192"/>
      <c r="AG11" s="189">
        <f>EBT!Y14</f>
        <v>1487698.6844086174</v>
      </c>
      <c r="AH11" s="189">
        <f>EBT!Z14</f>
        <v>1525959.0405904618</v>
      </c>
      <c r="AI11" s="189">
        <f>EBT!AA14</f>
        <v>1566658.2393365051</v>
      </c>
      <c r="AJ11" s="192"/>
      <c r="AK11" s="189">
        <f>EBT!AB14</f>
        <v>1590314.0124321841</v>
      </c>
      <c r="AL11" s="189">
        <f>EBT!AC14</f>
        <v>1614836.4195467003</v>
      </c>
      <c r="AM11" s="292">
        <f>EBT!AJ14</f>
        <v>0</v>
      </c>
      <c r="AN11" s="192"/>
    </row>
    <row r="12" spans="1:40" ht="15" customHeight="1">
      <c r="A12" s="17">
        <v>2</v>
      </c>
      <c r="B12" s="16" t="s">
        <v>354</v>
      </c>
      <c r="C12" s="16"/>
      <c r="D12" s="302"/>
      <c r="E12" s="302"/>
      <c r="F12" s="302"/>
      <c r="G12" s="302"/>
      <c r="H12" s="174"/>
      <c r="I12" s="84"/>
      <c r="J12" s="85"/>
      <c r="K12" s="92"/>
      <c r="L12" s="192"/>
      <c r="M12" s="190"/>
      <c r="N12" s="85"/>
      <c r="O12" s="85"/>
      <c r="P12" s="192"/>
      <c r="Q12" s="190"/>
      <c r="R12" s="85"/>
      <c r="S12" s="85"/>
      <c r="T12" s="192"/>
      <c r="U12" s="190"/>
      <c r="V12" s="85"/>
      <c r="W12" s="85"/>
      <c r="X12" s="192"/>
      <c r="Y12" s="190"/>
      <c r="Z12" s="85"/>
      <c r="AA12" s="85"/>
      <c r="AB12" s="192"/>
      <c r="AC12" s="190"/>
      <c r="AD12" s="85"/>
      <c r="AE12" s="85"/>
      <c r="AF12" s="192"/>
      <c r="AG12" s="190"/>
      <c r="AH12" s="85"/>
      <c r="AI12" s="85"/>
      <c r="AJ12" s="192"/>
      <c r="AK12" s="190"/>
      <c r="AL12" s="85"/>
      <c r="AM12" s="293"/>
      <c r="AN12" s="192"/>
    </row>
    <row r="13" spans="1:40">
      <c r="A13" s="17">
        <v>3</v>
      </c>
      <c r="B13" s="16" t="s">
        <v>125</v>
      </c>
      <c r="C13" s="16"/>
      <c r="D13" s="303"/>
      <c r="E13" s="303"/>
      <c r="F13" s="303">
        <v>0.41249999999999998</v>
      </c>
      <c r="G13" s="303">
        <v>0.44</v>
      </c>
      <c r="H13" s="173"/>
      <c r="I13" s="196">
        <v>0.46</v>
      </c>
      <c r="J13" s="193">
        <v>0.5</v>
      </c>
      <c r="K13" s="194">
        <v>0.52</v>
      </c>
      <c r="L13" s="173"/>
      <c r="M13" s="196">
        <v>0.54669999999999996</v>
      </c>
      <c r="N13" s="193">
        <v>0.57330000000000003</v>
      </c>
      <c r="O13" s="193">
        <v>0.6</v>
      </c>
      <c r="P13" s="173"/>
      <c r="Q13" s="196">
        <v>0.6</v>
      </c>
      <c r="R13" s="193">
        <v>0.6</v>
      </c>
      <c r="S13" s="193">
        <v>0.6</v>
      </c>
      <c r="T13" s="173"/>
      <c r="U13" s="196">
        <v>0.6</v>
      </c>
      <c r="V13" s="193">
        <v>0.6</v>
      </c>
      <c r="W13" s="193">
        <v>0.6</v>
      </c>
      <c r="X13" s="173"/>
      <c r="Y13" s="196">
        <v>0.6</v>
      </c>
      <c r="Z13" s="193">
        <v>0.6</v>
      </c>
      <c r="AA13" s="193">
        <v>0.6</v>
      </c>
      <c r="AB13" s="173"/>
      <c r="AC13" s="196">
        <v>0.6</v>
      </c>
      <c r="AD13" s="193">
        <v>0.6</v>
      </c>
      <c r="AE13" s="193">
        <v>0.6</v>
      </c>
      <c r="AF13" s="173"/>
      <c r="AG13" s="196">
        <v>0.6</v>
      </c>
      <c r="AH13" s="193">
        <v>0.6</v>
      </c>
      <c r="AI13" s="193">
        <v>0.6</v>
      </c>
      <c r="AJ13" s="173"/>
      <c r="AK13" s="196">
        <v>0.6</v>
      </c>
      <c r="AL13" s="193">
        <v>0.6</v>
      </c>
      <c r="AM13" s="294">
        <v>0.6</v>
      </c>
      <c r="AN13" s="173"/>
    </row>
    <row r="14" spans="1:40">
      <c r="A14" s="17">
        <v>4</v>
      </c>
      <c r="B14" s="16" t="s">
        <v>126</v>
      </c>
      <c r="C14" s="16"/>
      <c r="D14" s="313">
        <f>((D11-D12)*D13)+((E11-E12)*E13)+((F11-F12)*F13)+((G11-G12)*G13)</f>
        <v>838387.30354433903</v>
      </c>
      <c r="E14" s="314"/>
      <c r="F14" s="314"/>
      <c r="G14" s="315"/>
      <c r="H14" s="175"/>
      <c r="I14" s="322">
        <f>(((I11-I12)*I13)+((J11-J12)*J13)+((K11-K12)*K13))</f>
        <v>1628273.0300752604</v>
      </c>
      <c r="J14" s="323"/>
      <c r="K14" s="323"/>
      <c r="L14" s="175"/>
      <c r="M14" s="323">
        <f>(((M11-M12)*M13)+((N11-N12)*N13)+((O11-O12)*O13))</f>
        <v>2087690.9755288349</v>
      </c>
      <c r="N14" s="323"/>
      <c r="O14" s="324"/>
      <c r="P14" s="175"/>
      <c r="Q14" s="323">
        <f>(((Q11-Q12)*Q13)+((R11-R12)*R13)+((S11-S12)*S13))</f>
        <v>2326653.5703569204</v>
      </c>
      <c r="R14" s="323"/>
      <c r="S14" s="324"/>
      <c r="T14" s="175"/>
      <c r="U14" s="323">
        <f>(((U11-U12)*U13)+((V11-V12)*V13)+((W11-W12)*W13))</f>
        <v>2392835.8516942239</v>
      </c>
      <c r="V14" s="323"/>
      <c r="W14" s="324"/>
      <c r="X14" s="175"/>
      <c r="Y14" s="323">
        <f>(((Y11-Y12)*Y13)+((Z11-Z12)*Z13)+((AA11-AA12)*AA13))</f>
        <v>2461034.9084509891</v>
      </c>
      <c r="Z14" s="323"/>
      <c r="AA14" s="324"/>
      <c r="AB14" s="175"/>
      <c r="AC14" s="323">
        <f>(((AC11-AC12)*AC13)+((AD11-AD12)*AD13)+((AE11-AE12)*AE13))</f>
        <v>2562439.7035629051</v>
      </c>
      <c r="AD14" s="323"/>
      <c r="AE14" s="324"/>
      <c r="AF14" s="175"/>
      <c r="AG14" s="323">
        <f>(((AG11-AG12)*AG13)+((AH11-AH12)*AH13)+((AI11-AI12)*AI13))</f>
        <v>2748189.5786013505</v>
      </c>
      <c r="AH14" s="323"/>
      <c r="AI14" s="324"/>
      <c r="AJ14" s="175"/>
      <c r="AK14" s="323">
        <f>(((AK11-AK12)*AK13)+((AL11-AL12)*AL13)+((AM11-AM12)*AM13))</f>
        <v>1923090.2591873305</v>
      </c>
      <c r="AL14" s="323"/>
      <c r="AM14" s="324"/>
      <c r="AN14" s="175"/>
    </row>
    <row r="15" spans="1:40">
      <c r="A15" s="17"/>
      <c r="B15" s="16"/>
      <c r="C15" s="16"/>
      <c r="D15" s="55"/>
      <c r="E15" s="55"/>
      <c r="F15" s="55"/>
      <c r="G15" s="55"/>
      <c r="H15" s="177"/>
      <c r="I15" s="55"/>
      <c r="J15" s="55"/>
      <c r="K15" s="55"/>
      <c r="L15" s="177"/>
      <c r="M15" s="55"/>
      <c r="N15" s="55"/>
      <c r="O15" s="187"/>
      <c r="P15" s="177"/>
      <c r="Q15" s="55"/>
      <c r="R15" s="55"/>
      <c r="S15" s="187"/>
      <c r="T15" s="177"/>
      <c r="U15" s="55"/>
      <c r="V15" s="55"/>
      <c r="W15" s="187"/>
      <c r="X15" s="177"/>
      <c r="Y15" s="55"/>
      <c r="Z15" s="55"/>
      <c r="AA15" s="187"/>
      <c r="AB15" s="177"/>
      <c r="AC15" s="55"/>
      <c r="AD15" s="55"/>
      <c r="AE15" s="187"/>
      <c r="AF15" s="177"/>
      <c r="AG15" s="55"/>
      <c r="AH15" s="55"/>
      <c r="AI15" s="187"/>
      <c r="AJ15" s="177"/>
      <c r="AK15" s="55"/>
      <c r="AL15" s="55"/>
      <c r="AM15" s="187"/>
      <c r="AN15" s="177"/>
    </row>
    <row r="16" spans="1:40" ht="16.5" thickBot="1">
      <c r="A16" s="17"/>
      <c r="B16" s="210" t="s">
        <v>343</v>
      </c>
      <c r="C16" s="16"/>
      <c r="D16" s="177"/>
      <c r="E16" s="177"/>
      <c r="F16" s="177"/>
      <c r="G16" s="177"/>
      <c r="H16" s="177"/>
      <c r="I16" s="177"/>
      <c r="J16" s="177"/>
      <c r="K16" s="177"/>
      <c r="L16" s="177"/>
      <c r="M16" s="177"/>
      <c r="N16" s="177"/>
      <c r="O16" s="176"/>
      <c r="P16" s="177"/>
      <c r="Q16" s="177"/>
      <c r="R16" s="177"/>
      <c r="S16" s="176"/>
      <c r="T16" s="177"/>
      <c r="U16" s="177"/>
      <c r="V16" s="177"/>
      <c r="W16" s="176"/>
      <c r="X16" s="177"/>
      <c r="Y16" s="177"/>
      <c r="Z16" s="177"/>
      <c r="AA16" s="176"/>
      <c r="AB16" s="177"/>
      <c r="AC16" s="177"/>
      <c r="AD16" s="177"/>
      <c r="AE16" s="176"/>
      <c r="AF16" s="177"/>
      <c r="AG16" s="177"/>
      <c r="AH16" s="177"/>
      <c r="AI16" s="176"/>
      <c r="AJ16" s="177"/>
      <c r="AK16" s="177"/>
      <c r="AL16" s="177"/>
      <c r="AM16" s="176"/>
      <c r="AN16" s="177"/>
    </row>
    <row r="17" spans="1:40" ht="32.25" customHeight="1" thickBot="1">
      <c r="A17" s="17">
        <v>5</v>
      </c>
      <c r="B17" s="16" t="s">
        <v>346</v>
      </c>
      <c r="C17" s="256">
        <v>0</v>
      </c>
      <c r="D17" s="188"/>
      <c r="E17" s="179"/>
      <c r="F17" s="179"/>
      <c r="G17" s="179"/>
      <c r="H17" s="195">
        <f>C17+SUM(D22:G22)</f>
        <v>0</v>
      </c>
      <c r="I17" s="179"/>
      <c r="J17" s="179"/>
      <c r="K17" s="179"/>
      <c r="L17" s="195">
        <f>H17+SUM(I22:K22)</f>
        <v>0</v>
      </c>
      <c r="M17" s="179"/>
      <c r="N17" s="179"/>
      <c r="O17" s="178"/>
      <c r="P17" s="195">
        <f>L17+SUM(M22:O22)</f>
        <v>0</v>
      </c>
      <c r="Q17" s="179"/>
      <c r="R17" s="179"/>
      <c r="S17" s="178"/>
      <c r="T17" s="195">
        <f>P17+SUM(Q22:S22)</f>
        <v>0</v>
      </c>
      <c r="U17" s="179"/>
      <c r="V17" s="179"/>
      <c r="W17" s="178"/>
      <c r="X17" s="195">
        <f>T17+SUM(U22:W22)</f>
        <v>0</v>
      </c>
      <c r="Y17" s="179"/>
      <c r="Z17" s="179"/>
      <c r="AA17" s="178"/>
      <c r="AB17" s="195">
        <f>X17+SUM(Y22:AA22)</f>
        <v>0</v>
      </c>
      <c r="AC17" s="179"/>
      <c r="AD17" s="179"/>
      <c r="AE17" s="178"/>
      <c r="AF17" s="195">
        <f>AB17+SUM(AC22:AE22)</f>
        <v>0</v>
      </c>
      <c r="AG17" s="179"/>
      <c r="AH17" s="179"/>
      <c r="AI17" s="178"/>
      <c r="AJ17" s="195">
        <f>AF17+SUM(AG22:AI22)</f>
        <v>0</v>
      </c>
      <c r="AK17" s="179"/>
      <c r="AL17" s="179"/>
      <c r="AM17" s="178"/>
      <c r="AN17" s="195">
        <f>AJ17+SUM(AK22:AM22)</f>
        <v>0</v>
      </c>
    </row>
    <row r="18" spans="1:40">
      <c r="A18" s="17">
        <v>6</v>
      </c>
      <c r="B18" s="16" t="s">
        <v>273</v>
      </c>
      <c r="C18" s="16"/>
      <c r="D18" s="186"/>
      <c r="E18" s="186"/>
      <c r="F18" s="186">
        <f>EBT!E78+EBT!E125+EBT!E129</f>
        <v>217381.51225003746</v>
      </c>
      <c r="G18" s="186">
        <f>EBT!F78+EBT!F125+EBT!F129</f>
        <v>219550.63249682914</v>
      </c>
      <c r="H18" s="175"/>
      <c r="I18" s="257">
        <f>EBT!G78+EBT!G125+EBT!G129</f>
        <v>222440.19059510404</v>
      </c>
      <c r="J18" s="257">
        <f>EBT!H78+EBT!H125+EBT!H129</f>
        <v>211163.15848600509</v>
      </c>
      <c r="K18" s="257">
        <f>EBT!I78+EBT!I125+EBT!I129</f>
        <v>422837.29882399645</v>
      </c>
      <c r="L18" s="175"/>
      <c r="M18" s="257">
        <f>EBT!J78+EBT!J125+EBT!J129</f>
        <v>664643.39144459099</v>
      </c>
      <c r="N18" s="257">
        <f>EBT!K78+EBT!K125+EBT!K129</f>
        <v>693182.81993787922</v>
      </c>
      <c r="O18" s="257">
        <f>EBT!L78+EBT!L125+EBT!L129</f>
        <v>776515.19700496003</v>
      </c>
      <c r="P18" s="175"/>
      <c r="Q18" s="257">
        <f>EBT!M78+EBT!M125+EBT!M129</f>
        <v>795723.15888645477</v>
      </c>
      <c r="R18" s="257">
        <f>EBT!N78+EBT!N125+EBT!N129</f>
        <v>801223.55547646945</v>
      </c>
      <c r="S18" s="257">
        <f>EBT!O78+EBT!O125+EBT!O129</f>
        <v>838139.48579653108</v>
      </c>
      <c r="T18" s="175"/>
      <c r="U18" s="257">
        <f>EBT!P78+EBT!P125+EBT!P129</f>
        <v>859025.45807700418</v>
      </c>
      <c r="V18" s="257">
        <f>EBT!Q78+EBT!Q125+EBT!Q129</f>
        <v>1085702.9509345714</v>
      </c>
      <c r="W18" s="257">
        <f>EBT!R78+EBT!R125+EBT!R129</f>
        <v>1094559.3305066919</v>
      </c>
      <c r="X18" s="175"/>
      <c r="Y18" s="257">
        <f>EBT!S78+EBT!S125+EBT!S129</f>
        <v>1119895.3864994172</v>
      </c>
      <c r="Z18" s="257">
        <f>EBT!T78+EBT!T125+EBT!T129</f>
        <v>1185299.7907298843</v>
      </c>
      <c r="AA18" s="257">
        <f>EBT!U78+EBT!U125+EBT!U129</f>
        <v>1242542.0292549487</v>
      </c>
      <c r="AB18" s="175"/>
      <c r="AC18" s="257">
        <f>EBT!V78+EBT!V125+EBT!V129</f>
        <v>2131313.4041145709</v>
      </c>
      <c r="AD18" s="257">
        <f>EBT!W78+EBT!W125+EBT!W129</f>
        <v>2160247.4080781396</v>
      </c>
      <c r="AE18" s="257">
        <f>EBT!X78+EBT!X125+EBT!X129</f>
        <v>2287419.3194205915</v>
      </c>
      <c r="AF18" s="175"/>
      <c r="AG18" s="257">
        <f>EBT!Y78+EBT!Y125+EBT!Y129</f>
        <v>2314132.7725126063</v>
      </c>
      <c r="AH18" s="257">
        <f>EBT!Z78+EBT!Z125+EBT!Z129</f>
        <v>2420206.3442770569</v>
      </c>
      <c r="AI18" s="257">
        <f>EBT!AA78+EBT!AA125+EBT!AA129</f>
        <v>2512022.2546247127</v>
      </c>
      <c r="AJ18" s="175"/>
      <c r="AK18" s="257">
        <f>EBT!AB78+EBT!AB125+EBT!AB129</f>
        <v>2515422.3808265426</v>
      </c>
      <c r="AL18" s="257">
        <f>EBT!AC78+EBT!AC125+EBT!AC129</f>
        <v>2606418.2143614641</v>
      </c>
      <c r="AM18" s="297">
        <f>EBT!AD78+EBT!AD125+EBT!AD129</f>
        <v>0</v>
      </c>
      <c r="AN18" s="175"/>
    </row>
    <row r="19" spans="1:40">
      <c r="A19" s="17" t="s">
        <v>270</v>
      </c>
      <c r="B19" s="16" t="s">
        <v>274</v>
      </c>
      <c r="C19" s="16"/>
      <c r="D19" s="212"/>
      <c r="E19" s="212"/>
      <c r="F19" s="212">
        <f>F18</f>
        <v>217381.51225003746</v>
      </c>
      <c r="G19" s="212">
        <f>G18</f>
        <v>219550.63249682914</v>
      </c>
      <c r="H19" s="175"/>
      <c r="I19" s="212">
        <f>I18</f>
        <v>222440.19059510404</v>
      </c>
      <c r="J19" s="212">
        <f>J18</f>
        <v>211163.15848600509</v>
      </c>
      <c r="K19" s="212">
        <f>K18</f>
        <v>422837.29882399645</v>
      </c>
      <c r="L19" s="175"/>
      <c r="M19" s="212">
        <f>M18</f>
        <v>664643.39144459099</v>
      </c>
      <c r="N19" s="212">
        <f>N18</f>
        <v>693182.81993787922</v>
      </c>
      <c r="O19" s="212">
        <f>O18</f>
        <v>776515.19700496003</v>
      </c>
      <c r="P19" s="175"/>
      <c r="Q19" s="212">
        <f>Q18</f>
        <v>795723.15888645477</v>
      </c>
      <c r="R19" s="212">
        <f>R18</f>
        <v>801223.55547646945</v>
      </c>
      <c r="S19" s="212">
        <f>S18</f>
        <v>838139.48579653108</v>
      </c>
      <c r="T19" s="175"/>
      <c r="U19" s="212">
        <f>U18</f>
        <v>859025.45807700418</v>
      </c>
      <c r="V19" s="212">
        <f>V18</f>
        <v>1085702.9509345714</v>
      </c>
      <c r="W19" s="212">
        <f>W18</f>
        <v>1094559.3305066919</v>
      </c>
      <c r="X19" s="175"/>
      <c r="Y19" s="212">
        <f>Y18</f>
        <v>1119895.3864994172</v>
      </c>
      <c r="Z19" s="212">
        <f>Z18</f>
        <v>1185299.7907298843</v>
      </c>
      <c r="AA19" s="212">
        <f>AA18</f>
        <v>1242542.0292549487</v>
      </c>
      <c r="AB19" s="175"/>
      <c r="AC19" s="212">
        <f>AC18</f>
        <v>2131313.4041145709</v>
      </c>
      <c r="AD19" s="212">
        <f>AD18</f>
        <v>2160247.4080781396</v>
      </c>
      <c r="AE19" s="212">
        <f>AE18</f>
        <v>2287419.3194205915</v>
      </c>
      <c r="AF19" s="175"/>
      <c r="AG19" s="212">
        <f>AG18</f>
        <v>2314132.7725126063</v>
      </c>
      <c r="AH19" s="212">
        <f>AH18</f>
        <v>2420206.3442770569</v>
      </c>
      <c r="AI19" s="212">
        <f>AI18</f>
        <v>2512022.2546247127</v>
      </c>
      <c r="AJ19" s="175"/>
      <c r="AK19" s="212">
        <f>AK18</f>
        <v>2515422.3808265426</v>
      </c>
      <c r="AL19" s="212">
        <f>AL18</f>
        <v>2606418.2143614641</v>
      </c>
      <c r="AM19" s="295">
        <f t="shared" ref="AM19" si="0">AM18</f>
        <v>0</v>
      </c>
      <c r="AN19" s="175"/>
    </row>
    <row r="20" spans="1:40">
      <c r="A20" s="17">
        <v>7</v>
      </c>
      <c r="B20" s="16" t="s">
        <v>272</v>
      </c>
      <c r="C20" s="16"/>
      <c r="D20" s="212"/>
      <c r="E20" s="212"/>
      <c r="F20" s="212">
        <v>144181.11577440822</v>
      </c>
      <c r="G20" s="212">
        <v>173435.31266863036</v>
      </c>
      <c r="H20" s="175"/>
      <c r="I20" s="212">
        <v>210382.29487882924</v>
      </c>
      <c r="J20" s="212">
        <v>283161.08863815182</v>
      </c>
      <c r="K20" s="212">
        <v>115461.69564564787</v>
      </c>
      <c r="L20" s="175"/>
      <c r="M20" s="212">
        <v>0</v>
      </c>
      <c r="N20" s="212">
        <v>1703.2038875143044</v>
      </c>
      <c r="O20" s="212">
        <v>0</v>
      </c>
      <c r="P20" s="175"/>
      <c r="Q20" s="212">
        <v>0</v>
      </c>
      <c r="R20" s="212">
        <v>0</v>
      </c>
      <c r="S20" s="212">
        <v>8854.7007497315062</v>
      </c>
      <c r="T20" s="175"/>
      <c r="U20" s="212">
        <v>0</v>
      </c>
      <c r="V20" s="212">
        <v>0</v>
      </c>
      <c r="W20" s="212">
        <v>0</v>
      </c>
      <c r="X20" s="175"/>
      <c r="Y20" s="212">
        <v>0</v>
      </c>
      <c r="Z20" s="212">
        <v>0</v>
      </c>
      <c r="AA20" s="212">
        <v>0</v>
      </c>
      <c r="AB20" s="175"/>
      <c r="AC20" s="212">
        <v>0</v>
      </c>
      <c r="AD20" s="212">
        <v>0</v>
      </c>
      <c r="AE20" s="212">
        <v>0</v>
      </c>
      <c r="AF20" s="175"/>
      <c r="AG20" s="212">
        <v>0</v>
      </c>
      <c r="AH20" s="212">
        <v>0</v>
      </c>
      <c r="AI20" s="212">
        <v>0</v>
      </c>
      <c r="AJ20" s="175"/>
      <c r="AK20" s="212">
        <v>0</v>
      </c>
      <c r="AL20" s="212">
        <v>0</v>
      </c>
      <c r="AM20" s="295">
        <v>0</v>
      </c>
      <c r="AN20" s="175"/>
    </row>
    <row r="21" spans="1:40">
      <c r="A21" s="17" t="s">
        <v>275</v>
      </c>
      <c r="B21" s="16" t="s">
        <v>356</v>
      </c>
      <c r="C21" s="16"/>
      <c r="D21" s="212"/>
      <c r="E21" s="212"/>
      <c r="F21" s="212">
        <f>F20</f>
        <v>144181.11577440822</v>
      </c>
      <c r="G21" s="212">
        <f>G20</f>
        <v>173435.31266863036</v>
      </c>
      <c r="H21" s="175"/>
      <c r="I21" s="212">
        <f>I20</f>
        <v>210382.29487882924</v>
      </c>
      <c r="J21" s="212">
        <f t="shared" ref="J21:K21" si="1">J20</f>
        <v>283161.08863815182</v>
      </c>
      <c r="K21" s="212">
        <f t="shared" si="1"/>
        <v>115461.69564564787</v>
      </c>
      <c r="L21" s="175"/>
      <c r="M21" s="212">
        <f>M20</f>
        <v>0</v>
      </c>
      <c r="N21" s="212">
        <f t="shared" ref="N21" si="2">N20</f>
        <v>1703.2038875143044</v>
      </c>
      <c r="O21" s="212">
        <f t="shared" ref="O21" si="3">O20</f>
        <v>0</v>
      </c>
      <c r="P21" s="175"/>
      <c r="Q21" s="212">
        <f>Q20</f>
        <v>0</v>
      </c>
      <c r="R21" s="212">
        <f t="shared" ref="R21" si="4">R20</f>
        <v>0</v>
      </c>
      <c r="S21" s="212">
        <f t="shared" ref="S21" si="5">S20</f>
        <v>8854.7007497315062</v>
      </c>
      <c r="T21" s="175"/>
      <c r="U21" s="212">
        <f>U20</f>
        <v>0</v>
      </c>
      <c r="V21" s="212">
        <f t="shared" ref="V21" si="6">V20</f>
        <v>0</v>
      </c>
      <c r="W21" s="212">
        <f t="shared" ref="W21" si="7">W20</f>
        <v>0</v>
      </c>
      <c r="X21" s="175"/>
      <c r="Y21" s="212">
        <f>Y20</f>
        <v>0</v>
      </c>
      <c r="Z21" s="212">
        <f t="shared" ref="Z21" si="8">Z20</f>
        <v>0</v>
      </c>
      <c r="AA21" s="212">
        <f t="shared" ref="AA21" si="9">AA20</f>
        <v>0</v>
      </c>
      <c r="AB21" s="175"/>
      <c r="AC21" s="212">
        <f>AC20</f>
        <v>0</v>
      </c>
      <c r="AD21" s="212">
        <f t="shared" ref="AD21" si="10">AD20</f>
        <v>0</v>
      </c>
      <c r="AE21" s="212">
        <f t="shared" ref="AE21" si="11">AE20</f>
        <v>0</v>
      </c>
      <c r="AF21" s="175"/>
      <c r="AG21" s="212">
        <f>AG20</f>
        <v>0</v>
      </c>
      <c r="AH21" s="212">
        <f t="shared" ref="AH21" si="12">AH20</f>
        <v>0</v>
      </c>
      <c r="AI21" s="212">
        <f t="shared" ref="AI21" si="13">AI20</f>
        <v>0</v>
      </c>
      <c r="AJ21" s="175"/>
      <c r="AK21" s="212">
        <f>AK20</f>
        <v>0</v>
      </c>
      <c r="AL21" s="212">
        <f t="shared" ref="AL21" si="14">AL20</f>
        <v>0</v>
      </c>
      <c r="AM21" s="295">
        <f t="shared" ref="AM21" si="15">AM20</f>
        <v>0</v>
      </c>
      <c r="AN21" s="175"/>
    </row>
    <row r="22" spans="1:40">
      <c r="A22" s="17">
        <v>8</v>
      </c>
      <c r="B22" s="16" t="s">
        <v>355</v>
      </c>
      <c r="C22" s="16"/>
      <c r="D22" s="186">
        <f>D20-D21+D18-D19</f>
        <v>0</v>
      </c>
      <c r="E22" s="186">
        <f t="shared" ref="E22" si="16">E20-E21+E18-E19</f>
        <v>0</v>
      </c>
      <c r="F22" s="186">
        <f>F20-F21+F18-F19</f>
        <v>0</v>
      </c>
      <c r="G22" s="186">
        <f t="shared" ref="G22:I22" si="17">G20-G21+G18-G19</f>
        <v>0</v>
      </c>
      <c r="H22" s="175"/>
      <c r="I22" s="186">
        <f t="shared" si="17"/>
        <v>0</v>
      </c>
      <c r="J22" s="186">
        <f t="shared" ref="J22" si="18">J20-J21+J18-J19</f>
        <v>0</v>
      </c>
      <c r="K22" s="186">
        <f t="shared" ref="K22:M22" si="19">K20-K21+K18-K19</f>
        <v>0</v>
      </c>
      <c r="L22" s="175"/>
      <c r="M22" s="186">
        <f t="shared" si="19"/>
        <v>0</v>
      </c>
      <c r="N22" s="186">
        <f t="shared" ref="N22" si="20">N20-N21+N18-N19</f>
        <v>0</v>
      </c>
      <c r="O22" s="186">
        <f t="shared" ref="O22" si="21">O20-O21+O18-O19</f>
        <v>0</v>
      </c>
      <c r="P22" s="175"/>
      <c r="Q22" s="186">
        <f t="shared" ref="Q22:S22" si="22">Q20-Q21+Q18-Q19</f>
        <v>0</v>
      </c>
      <c r="R22" s="186">
        <f t="shared" si="22"/>
        <v>0</v>
      </c>
      <c r="S22" s="186">
        <f t="shared" si="22"/>
        <v>0</v>
      </c>
      <c r="T22" s="175"/>
      <c r="U22" s="186">
        <f t="shared" ref="U22:W22" si="23">U20-U21+U18-U19</f>
        <v>0</v>
      </c>
      <c r="V22" s="186">
        <f t="shared" si="23"/>
        <v>0</v>
      </c>
      <c r="W22" s="186">
        <f t="shared" si="23"/>
        <v>0</v>
      </c>
      <c r="X22" s="175"/>
      <c r="Y22" s="186">
        <f t="shared" ref="Y22:AA22" si="24">Y20-Y21+Y18-Y19</f>
        <v>0</v>
      </c>
      <c r="Z22" s="186">
        <f t="shared" si="24"/>
        <v>0</v>
      </c>
      <c r="AA22" s="186">
        <f t="shared" si="24"/>
        <v>0</v>
      </c>
      <c r="AB22" s="175"/>
      <c r="AC22" s="186">
        <f t="shared" ref="AC22:AE22" si="25">AC20-AC21+AC18-AC19</f>
        <v>0</v>
      </c>
      <c r="AD22" s="186">
        <f t="shared" si="25"/>
        <v>0</v>
      </c>
      <c r="AE22" s="186">
        <f t="shared" si="25"/>
        <v>0</v>
      </c>
      <c r="AF22" s="175"/>
      <c r="AG22" s="186">
        <f t="shared" ref="AG22:AI22" si="26">AG20-AG21+AG18-AG19</f>
        <v>0</v>
      </c>
      <c r="AH22" s="186">
        <f t="shared" si="26"/>
        <v>0</v>
      </c>
      <c r="AI22" s="186">
        <f t="shared" si="26"/>
        <v>0</v>
      </c>
      <c r="AJ22" s="175"/>
      <c r="AK22" s="186">
        <f t="shared" ref="AK22:AM22" si="27">AK20-AK21+AK18-AK19</f>
        <v>0</v>
      </c>
      <c r="AL22" s="186">
        <f t="shared" si="27"/>
        <v>0</v>
      </c>
      <c r="AM22" s="296">
        <f t="shared" si="27"/>
        <v>0</v>
      </c>
      <c r="AN22" s="175"/>
    </row>
    <row r="23" spans="1:40">
      <c r="A23" s="17"/>
      <c r="B23" s="16"/>
      <c r="C23" s="16"/>
      <c r="D23" s="55"/>
      <c r="E23" s="55"/>
      <c r="F23" s="55"/>
      <c r="G23" s="55"/>
      <c r="H23" s="177"/>
      <c r="I23" s="55"/>
      <c r="J23" s="55"/>
      <c r="K23" s="55"/>
      <c r="L23" s="177"/>
      <c r="M23" s="55"/>
      <c r="N23" s="55"/>
      <c r="O23" s="187"/>
      <c r="P23" s="177"/>
      <c r="Q23" s="55"/>
      <c r="R23" s="55"/>
      <c r="S23" s="187"/>
      <c r="T23" s="177"/>
      <c r="U23" s="55"/>
      <c r="V23" s="55"/>
      <c r="W23" s="187"/>
      <c r="X23" s="177"/>
      <c r="Y23" s="55"/>
      <c r="Z23" s="55"/>
      <c r="AA23" s="187"/>
      <c r="AB23" s="177"/>
      <c r="AC23" s="55"/>
      <c r="AD23" s="55"/>
      <c r="AE23" s="187"/>
      <c r="AF23" s="177"/>
      <c r="AG23" s="55"/>
      <c r="AH23" s="55"/>
      <c r="AI23" s="187"/>
      <c r="AJ23" s="177"/>
      <c r="AK23" s="55"/>
      <c r="AL23" s="55"/>
      <c r="AM23" s="187"/>
      <c r="AN23" s="177"/>
    </row>
    <row r="24" spans="1:40" ht="16.5" thickBot="1">
      <c r="A24" s="17"/>
      <c r="B24" s="210" t="s">
        <v>344</v>
      </c>
      <c r="C24" s="16"/>
      <c r="D24" s="177"/>
      <c r="E24" s="177"/>
      <c r="F24" s="177"/>
      <c r="G24" s="177"/>
      <c r="H24" s="177"/>
      <c r="I24" s="177"/>
      <c r="J24" s="177"/>
      <c r="K24" s="177"/>
      <c r="L24" s="177"/>
      <c r="M24" s="177"/>
      <c r="N24" s="177"/>
      <c r="O24" s="176"/>
      <c r="P24" s="177"/>
      <c r="Q24" s="177"/>
      <c r="R24" s="177"/>
      <c r="S24" s="176"/>
      <c r="T24" s="177"/>
      <c r="U24" s="177"/>
      <c r="V24" s="177"/>
      <c r="W24" s="176"/>
      <c r="X24" s="177"/>
      <c r="Y24" s="177"/>
      <c r="Z24" s="177"/>
      <c r="AA24" s="176"/>
      <c r="AB24" s="177"/>
      <c r="AC24" s="177"/>
      <c r="AD24" s="177"/>
      <c r="AE24" s="176"/>
      <c r="AF24" s="177"/>
      <c r="AG24" s="177"/>
      <c r="AH24" s="177"/>
      <c r="AI24" s="176"/>
      <c r="AJ24" s="177"/>
      <c r="AK24" s="177"/>
      <c r="AL24" s="177"/>
      <c r="AM24" s="176"/>
      <c r="AN24" s="177"/>
    </row>
    <row r="25" spans="1:40" ht="16.5" thickBot="1">
      <c r="A25" s="17">
        <v>9</v>
      </c>
      <c r="B25" s="16" t="s">
        <v>346</v>
      </c>
      <c r="C25" s="256">
        <v>0</v>
      </c>
      <c r="D25" s="188"/>
      <c r="E25" s="179"/>
      <c r="F25" s="179"/>
      <c r="G25" s="179"/>
      <c r="H25" s="195">
        <f>C25+SUM(D28:G28)</f>
        <v>0</v>
      </c>
      <c r="I25" s="179"/>
      <c r="J25" s="179"/>
      <c r="K25" s="179"/>
      <c r="L25" s="195">
        <f>H25+SUM(I28:K28)</f>
        <v>0</v>
      </c>
      <c r="M25" s="179"/>
      <c r="N25" s="179"/>
      <c r="O25" s="178"/>
      <c r="P25" s="195">
        <f>L25+SUM(M28:O28)</f>
        <v>0</v>
      </c>
      <c r="Q25" s="179"/>
      <c r="R25" s="179"/>
      <c r="S25" s="178"/>
      <c r="T25" s="195">
        <f>P25+SUM(Q28:S28)</f>
        <v>0</v>
      </c>
      <c r="U25" s="179"/>
      <c r="V25" s="179"/>
      <c r="W25" s="178"/>
      <c r="X25" s="195">
        <f>T25+SUM(U28:W28)</f>
        <v>0</v>
      </c>
      <c r="Y25" s="179"/>
      <c r="Z25" s="179"/>
      <c r="AA25" s="178"/>
      <c r="AB25" s="195">
        <f>X25+SUM(Y28:AA28)</f>
        <v>0</v>
      </c>
      <c r="AC25" s="179"/>
      <c r="AD25" s="179"/>
      <c r="AE25" s="178"/>
      <c r="AF25" s="195">
        <f>AB25+SUM(AC28:AE28)</f>
        <v>0</v>
      </c>
      <c r="AG25" s="179"/>
      <c r="AH25" s="179"/>
      <c r="AI25" s="178"/>
      <c r="AJ25" s="195">
        <f>AF25+SUM(AG28:AI28)</f>
        <v>0</v>
      </c>
      <c r="AK25" s="179"/>
      <c r="AL25" s="179"/>
      <c r="AM25" s="178"/>
      <c r="AN25" s="195">
        <f>AJ25+SUM(AK28:AM28)</f>
        <v>0</v>
      </c>
    </row>
    <row r="26" spans="1:40">
      <c r="A26" s="17">
        <v>10</v>
      </c>
      <c r="B26" s="16" t="s">
        <v>271</v>
      </c>
      <c r="C26" s="16"/>
      <c r="D26" s="197"/>
      <c r="E26" s="198"/>
      <c r="F26" s="277">
        <v>40173.625336049525</v>
      </c>
      <c r="G26" s="277">
        <v>43665.105018384391</v>
      </c>
      <c r="H26" s="175"/>
      <c r="I26" s="277">
        <v>48091.387274881476</v>
      </c>
      <c r="J26" s="277">
        <v>54924.91634712855</v>
      </c>
      <c r="K26" s="277">
        <v>59810.999385516036</v>
      </c>
      <c r="L26" s="175"/>
      <c r="M26" s="277">
        <v>0</v>
      </c>
      <c r="N26" s="277">
        <v>0</v>
      </c>
      <c r="O26" s="277">
        <v>0</v>
      </c>
      <c r="P26" s="175"/>
      <c r="Q26" s="277">
        <v>0</v>
      </c>
      <c r="R26" s="277">
        <v>0</v>
      </c>
      <c r="S26" s="277">
        <v>0</v>
      </c>
      <c r="T26" s="175"/>
      <c r="U26" s="277">
        <v>0</v>
      </c>
      <c r="V26" s="277">
        <v>0</v>
      </c>
      <c r="W26" s="277">
        <v>0</v>
      </c>
      <c r="X26" s="175"/>
      <c r="Y26" s="277">
        <v>0</v>
      </c>
      <c r="Z26" s="277">
        <v>0</v>
      </c>
      <c r="AA26" s="277">
        <v>0</v>
      </c>
      <c r="AB26" s="175"/>
      <c r="AC26" s="277">
        <v>0</v>
      </c>
      <c r="AD26" s="277">
        <v>0</v>
      </c>
      <c r="AE26" s="277">
        <v>0</v>
      </c>
      <c r="AF26" s="175"/>
      <c r="AG26" s="277">
        <v>0</v>
      </c>
      <c r="AH26" s="277">
        <v>0</v>
      </c>
      <c r="AI26" s="277">
        <v>0</v>
      </c>
      <c r="AJ26" s="175"/>
      <c r="AK26" s="277">
        <v>0</v>
      </c>
      <c r="AL26" s="277">
        <v>0</v>
      </c>
      <c r="AM26" s="298">
        <v>0</v>
      </c>
      <c r="AN26" s="175"/>
    </row>
    <row r="27" spans="1:40">
      <c r="A27" s="17">
        <v>11</v>
      </c>
      <c r="B27" s="16" t="s">
        <v>347</v>
      </c>
      <c r="C27" s="16"/>
      <c r="D27" s="184"/>
      <c r="E27" s="184"/>
      <c r="F27" s="277">
        <f>F26</f>
        <v>40173.625336049525</v>
      </c>
      <c r="G27" s="277">
        <f>G26</f>
        <v>43665.105018384391</v>
      </c>
      <c r="H27" s="175"/>
      <c r="I27" s="277">
        <f>I26</f>
        <v>48091.387274881476</v>
      </c>
      <c r="J27" s="277">
        <f>J26</f>
        <v>54924.91634712855</v>
      </c>
      <c r="K27" s="277">
        <f>K26</f>
        <v>59810.999385516036</v>
      </c>
      <c r="L27" s="175"/>
      <c r="M27" s="277">
        <f>M26</f>
        <v>0</v>
      </c>
      <c r="N27" s="277">
        <f>N26</f>
        <v>0</v>
      </c>
      <c r="O27" s="277">
        <f>O26</f>
        <v>0</v>
      </c>
      <c r="P27" s="175"/>
      <c r="Q27" s="277">
        <f>Q26</f>
        <v>0</v>
      </c>
      <c r="R27" s="277">
        <f>R26</f>
        <v>0</v>
      </c>
      <c r="S27" s="277">
        <f>S26</f>
        <v>0</v>
      </c>
      <c r="T27" s="175"/>
      <c r="U27" s="277">
        <f>U26</f>
        <v>0</v>
      </c>
      <c r="V27" s="277">
        <f>V26</f>
        <v>0</v>
      </c>
      <c r="W27" s="277">
        <f>W26</f>
        <v>0</v>
      </c>
      <c r="X27" s="175"/>
      <c r="Y27" s="277">
        <f>Y26</f>
        <v>0</v>
      </c>
      <c r="Z27" s="277">
        <f>Z26</f>
        <v>0</v>
      </c>
      <c r="AA27" s="277">
        <f>AA26</f>
        <v>0</v>
      </c>
      <c r="AB27" s="175"/>
      <c r="AC27" s="277">
        <f>AC26</f>
        <v>0</v>
      </c>
      <c r="AD27" s="277">
        <f>AD26</f>
        <v>0</v>
      </c>
      <c r="AE27" s="277">
        <f>AE26</f>
        <v>0</v>
      </c>
      <c r="AF27" s="175"/>
      <c r="AG27" s="277">
        <f>AG26</f>
        <v>0</v>
      </c>
      <c r="AH27" s="277">
        <f>AH26</f>
        <v>0</v>
      </c>
      <c r="AI27" s="277">
        <f>AI26</f>
        <v>0</v>
      </c>
      <c r="AJ27" s="175"/>
      <c r="AK27" s="277">
        <f>AK26</f>
        <v>0</v>
      </c>
      <c r="AL27" s="277">
        <f>AL26</f>
        <v>0</v>
      </c>
      <c r="AM27" s="298">
        <f>AM26</f>
        <v>0</v>
      </c>
      <c r="AN27" s="175"/>
    </row>
    <row r="28" spans="1:40">
      <c r="A28" s="17">
        <v>12</v>
      </c>
      <c r="B28" s="16" t="s">
        <v>348</v>
      </c>
      <c r="C28" s="16"/>
      <c r="D28" s="186">
        <f>D26-D27</f>
        <v>0</v>
      </c>
      <c r="E28" s="186">
        <f>E26-E27</f>
        <v>0</v>
      </c>
      <c r="F28" s="186">
        <f>F26-F27</f>
        <v>0</v>
      </c>
      <c r="G28" s="186">
        <f t="shared" ref="G28:I28" si="28">G26-G27</f>
        <v>0</v>
      </c>
      <c r="H28" s="177"/>
      <c r="I28" s="186">
        <f t="shared" si="28"/>
        <v>0</v>
      </c>
      <c r="J28" s="186">
        <f t="shared" ref="J28" si="29">J26-J27</f>
        <v>0</v>
      </c>
      <c r="K28" s="186">
        <f t="shared" ref="K28" si="30">K26-K27</f>
        <v>0</v>
      </c>
      <c r="L28" s="177"/>
      <c r="M28" s="186">
        <f t="shared" ref="M28" si="31">M26-M27</f>
        <v>0</v>
      </c>
      <c r="N28" s="186">
        <f t="shared" ref="N28" si="32">N26-N27</f>
        <v>0</v>
      </c>
      <c r="O28" s="186">
        <f t="shared" ref="O28" si="33">O26-O27</f>
        <v>0</v>
      </c>
      <c r="P28" s="177"/>
      <c r="Q28" s="186">
        <f t="shared" ref="Q28:S28" si="34">Q26-Q27</f>
        <v>0</v>
      </c>
      <c r="R28" s="186">
        <f t="shared" si="34"/>
        <v>0</v>
      </c>
      <c r="S28" s="186">
        <f t="shared" si="34"/>
        <v>0</v>
      </c>
      <c r="T28" s="177"/>
      <c r="U28" s="186">
        <f t="shared" ref="U28:W28" si="35">U26-U27</f>
        <v>0</v>
      </c>
      <c r="V28" s="186">
        <f t="shared" si="35"/>
        <v>0</v>
      </c>
      <c r="W28" s="186">
        <f t="shared" si="35"/>
        <v>0</v>
      </c>
      <c r="X28" s="177"/>
      <c r="Y28" s="186">
        <f t="shared" ref="Y28:AA28" si="36">Y26-Y27</f>
        <v>0</v>
      </c>
      <c r="Z28" s="186">
        <f t="shared" si="36"/>
        <v>0</v>
      </c>
      <c r="AA28" s="186">
        <f t="shared" si="36"/>
        <v>0</v>
      </c>
      <c r="AB28" s="177"/>
      <c r="AC28" s="186">
        <f t="shared" ref="AC28:AE28" si="37">AC26-AC27</f>
        <v>0</v>
      </c>
      <c r="AD28" s="186">
        <f t="shared" si="37"/>
        <v>0</v>
      </c>
      <c r="AE28" s="186">
        <f t="shared" si="37"/>
        <v>0</v>
      </c>
      <c r="AF28" s="177"/>
      <c r="AG28" s="186">
        <f t="shared" ref="AG28:AI28" si="38">AG26-AG27</f>
        <v>0</v>
      </c>
      <c r="AH28" s="186">
        <f t="shared" si="38"/>
        <v>0</v>
      </c>
      <c r="AI28" s="186">
        <f t="shared" si="38"/>
        <v>0</v>
      </c>
      <c r="AJ28" s="177"/>
      <c r="AK28" s="186">
        <f t="shared" ref="AK28:AM28" si="39">AK26-AK27</f>
        <v>0</v>
      </c>
      <c r="AL28" s="186">
        <f t="shared" si="39"/>
        <v>0</v>
      </c>
      <c r="AM28" s="296">
        <f t="shared" si="39"/>
        <v>0</v>
      </c>
      <c r="AN28" s="177"/>
    </row>
    <row r="29" spans="1:40">
      <c r="A29" s="17"/>
      <c r="B29" s="16"/>
      <c r="C29" s="16"/>
      <c r="D29" s="117"/>
      <c r="E29" s="117"/>
      <c r="F29" s="117"/>
      <c r="G29" s="117"/>
      <c r="H29" s="177"/>
      <c r="I29" s="117"/>
      <c r="J29" s="117"/>
      <c r="K29" s="117"/>
      <c r="L29" s="177"/>
      <c r="M29" s="117"/>
      <c r="N29" s="117"/>
      <c r="O29" s="185"/>
      <c r="P29" s="177"/>
      <c r="Q29" s="117"/>
      <c r="R29" s="117"/>
      <c r="S29" s="185"/>
      <c r="T29" s="177"/>
      <c r="U29" s="117"/>
      <c r="V29" s="117"/>
      <c r="W29" s="185"/>
      <c r="X29" s="177"/>
      <c r="Y29" s="117"/>
      <c r="Z29" s="117"/>
      <c r="AA29" s="185"/>
      <c r="AB29" s="177"/>
      <c r="AC29" s="117"/>
      <c r="AD29" s="117"/>
      <c r="AE29" s="185"/>
      <c r="AF29" s="177"/>
      <c r="AG29" s="117"/>
      <c r="AH29" s="117"/>
      <c r="AI29" s="185"/>
      <c r="AJ29" s="177"/>
      <c r="AK29" s="117"/>
      <c r="AL29" s="117"/>
      <c r="AM29" s="185"/>
      <c r="AN29" s="177"/>
    </row>
    <row r="30" spans="1:40" ht="31.5">
      <c r="A30" s="17">
        <v>13</v>
      </c>
      <c r="B30" s="16" t="s">
        <v>295</v>
      </c>
      <c r="C30" s="16"/>
      <c r="D30" s="313">
        <f>SUM(D19:G19)+SUM(D21:G21)+SUM(D27:G27)</f>
        <v>838387.30354433903</v>
      </c>
      <c r="E30" s="314"/>
      <c r="F30" s="314"/>
      <c r="G30" s="315"/>
      <c r="H30" s="175"/>
      <c r="I30" s="313">
        <f>SUM(I19:K19)+SUM(I21:K21)+SUM(I27:K27)</f>
        <v>1628273.0300752607</v>
      </c>
      <c r="J30" s="314"/>
      <c r="K30" s="314"/>
      <c r="L30" s="175"/>
      <c r="M30" s="326">
        <f>SUM(M19:O19)+SUM(M21:O21)+SUM(M27:O27)</f>
        <v>2136044.6122749443</v>
      </c>
      <c r="N30" s="326"/>
      <c r="O30" s="326"/>
      <c r="P30" s="175"/>
      <c r="Q30" s="326">
        <f>SUM(Q19:S19)+SUM(Q21:S21)+SUM(Q27:S27)</f>
        <v>2443940.9009091868</v>
      </c>
      <c r="R30" s="326"/>
      <c r="S30" s="326"/>
      <c r="T30" s="175"/>
      <c r="U30" s="326">
        <f>SUM(U19:W19)+SUM(U21:W21)+SUM(U27:W27)</f>
        <v>3039287.7395182676</v>
      </c>
      <c r="V30" s="326"/>
      <c r="W30" s="326"/>
      <c r="X30" s="175"/>
      <c r="Y30" s="326">
        <f>SUM(Y19:AA19)+SUM(Y21:AA21)+SUM(Y27:AA27)</f>
        <v>3547737.2064842503</v>
      </c>
      <c r="Z30" s="326"/>
      <c r="AA30" s="326"/>
      <c r="AB30" s="175"/>
      <c r="AC30" s="326">
        <f>SUM(AC19:AE19)+SUM(AC21:AE21)+SUM(AC27:AE27)</f>
        <v>6578980.1316133011</v>
      </c>
      <c r="AD30" s="326"/>
      <c r="AE30" s="326"/>
      <c r="AF30" s="175"/>
      <c r="AG30" s="326">
        <f>SUM(AG19:AI19)+SUM(AG21:AI21)+SUM(AG27:AI27)</f>
        <v>7246361.3714143764</v>
      </c>
      <c r="AH30" s="326"/>
      <c r="AI30" s="326"/>
      <c r="AJ30" s="175"/>
      <c r="AK30" s="326">
        <f>SUM(AK19:AM19)+SUM(AK21:AM21)+SUM(AK27:AM27)</f>
        <v>5121840.5951880068</v>
      </c>
      <c r="AL30" s="326"/>
      <c r="AM30" s="326"/>
      <c r="AN30" s="175"/>
    </row>
    <row r="31" spans="1:40">
      <c r="A31" s="17"/>
      <c r="B31" s="16"/>
      <c r="C31" s="16"/>
      <c r="D31" s="117"/>
      <c r="E31" s="117"/>
      <c r="F31" s="117"/>
      <c r="G31" s="117"/>
      <c r="H31" s="177"/>
      <c r="I31" s="117"/>
      <c r="J31" s="117"/>
      <c r="K31" s="117"/>
      <c r="L31" s="177"/>
      <c r="M31" s="117"/>
      <c r="N31" s="117"/>
      <c r="O31" s="185"/>
      <c r="P31" s="177"/>
      <c r="Q31" s="117"/>
      <c r="R31" s="117"/>
      <c r="S31" s="185"/>
      <c r="T31" s="177"/>
      <c r="U31" s="117"/>
      <c r="V31" s="117"/>
      <c r="W31" s="185"/>
      <c r="X31" s="177"/>
      <c r="Y31" s="117"/>
      <c r="Z31" s="117"/>
      <c r="AA31" s="185"/>
      <c r="AB31" s="177"/>
      <c r="AC31" s="117"/>
      <c r="AD31" s="117"/>
      <c r="AE31" s="185"/>
      <c r="AF31" s="177"/>
      <c r="AG31" s="117"/>
      <c r="AH31" s="117"/>
      <c r="AI31" s="185"/>
      <c r="AJ31" s="177"/>
      <c r="AK31" s="117"/>
      <c r="AL31" s="117"/>
      <c r="AM31" s="185"/>
      <c r="AN31" s="177"/>
    </row>
    <row r="32" spans="1:40">
      <c r="A32" s="17">
        <v>14</v>
      </c>
      <c r="B32" s="16" t="s">
        <v>345</v>
      </c>
      <c r="C32" s="16"/>
      <c r="D32" s="316">
        <f>D30-D14</f>
        <v>0</v>
      </c>
      <c r="E32" s="317"/>
      <c r="F32" s="317"/>
      <c r="G32" s="318"/>
      <c r="H32" s="175"/>
      <c r="I32" s="319">
        <f>I30-I14</f>
        <v>0</v>
      </c>
      <c r="J32" s="319"/>
      <c r="K32" s="319"/>
      <c r="L32" s="175"/>
      <c r="M32" s="327">
        <f>M30-M14</f>
        <v>48353.636746109463</v>
      </c>
      <c r="N32" s="328"/>
      <c r="O32" s="329"/>
      <c r="P32" s="175"/>
      <c r="Q32" s="327">
        <f>Q30-Q14</f>
        <v>117287.33055226645</v>
      </c>
      <c r="R32" s="328"/>
      <c r="S32" s="329"/>
      <c r="T32" s="175"/>
      <c r="U32" s="327">
        <f>U30-U14</f>
        <v>646451.88782404363</v>
      </c>
      <c r="V32" s="328"/>
      <c r="W32" s="329"/>
      <c r="X32" s="175"/>
      <c r="Y32" s="327">
        <f>Y30-Y14</f>
        <v>1086702.2980332612</v>
      </c>
      <c r="Z32" s="328"/>
      <c r="AA32" s="329"/>
      <c r="AB32" s="175"/>
      <c r="AC32" s="327">
        <f>AC30-AC14</f>
        <v>4016540.428050396</v>
      </c>
      <c r="AD32" s="328"/>
      <c r="AE32" s="329"/>
      <c r="AF32" s="175"/>
      <c r="AG32" s="327">
        <f>AG30-AG14</f>
        <v>4498171.7928130254</v>
      </c>
      <c r="AH32" s="328"/>
      <c r="AI32" s="329"/>
      <c r="AJ32" s="175"/>
      <c r="AK32" s="327">
        <f>AK30-AK14</f>
        <v>3198750.3360006763</v>
      </c>
      <c r="AL32" s="328"/>
      <c r="AM32" s="329"/>
      <c r="AN32" s="175"/>
    </row>
    <row r="33" spans="1:40">
      <c r="A33" s="115"/>
      <c r="B33" s="23"/>
      <c r="C33" s="116"/>
      <c r="D33" s="117"/>
      <c r="E33" s="117"/>
      <c r="F33" s="117"/>
      <c r="G33" s="117"/>
      <c r="H33" s="179"/>
      <c r="I33" s="117"/>
      <c r="J33" s="117"/>
      <c r="K33" s="118"/>
      <c r="L33" s="191"/>
      <c r="M33" s="118"/>
      <c r="N33" s="118"/>
      <c r="O33" s="119"/>
      <c r="P33" s="191"/>
      <c r="Q33" s="118"/>
      <c r="R33" s="118"/>
      <c r="S33" s="119"/>
      <c r="T33" s="191"/>
      <c r="U33" s="118"/>
      <c r="V33" s="118"/>
      <c r="W33" s="119"/>
      <c r="X33" s="191"/>
      <c r="Y33" s="118"/>
      <c r="Z33" s="118"/>
      <c r="AA33" s="119"/>
      <c r="AB33" s="191"/>
      <c r="AC33" s="118"/>
      <c r="AD33" s="118"/>
      <c r="AE33" s="119"/>
      <c r="AF33" s="191"/>
      <c r="AG33" s="118"/>
      <c r="AH33" s="118"/>
      <c r="AI33" s="119"/>
      <c r="AJ33" s="191"/>
      <c r="AK33" s="118"/>
      <c r="AL33" s="118"/>
      <c r="AM33" s="119"/>
      <c r="AN33" s="191"/>
    </row>
    <row r="34" spans="1:40" s="7" customFormat="1">
      <c r="A34" s="109"/>
      <c r="F34" s="3"/>
      <c r="G34" s="3"/>
      <c r="H34" s="3"/>
      <c r="I34" s="3"/>
      <c r="J34" s="3"/>
      <c r="K34" s="3"/>
      <c r="L34" s="3"/>
      <c r="M34" s="3"/>
      <c r="N34" s="3"/>
      <c r="O34" s="3"/>
      <c r="P34" s="3"/>
      <c r="Q34" s="3"/>
      <c r="R34" s="1"/>
      <c r="S34" s="1"/>
      <c r="T34" s="1"/>
    </row>
    <row r="35" spans="1:40" s="7" customFormat="1">
      <c r="A35" s="109"/>
      <c r="F35" s="3"/>
      <c r="G35" s="3"/>
      <c r="H35" s="3"/>
      <c r="I35" s="3"/>
      <c r="J35" s="3"/>
      <c r="K35" s="3"/>
      <c r="L35" s="3"/>
      <c r="M35" s="3"/>
      <c r="N35" s="3"/>
      <c r="O35" s="3"/>
      <c r="P35" s="3"/>
      <c r="Q35" s="3"/>
      <c r="R35" s="1"/>
      <c r="S35" s="1"/>
      <c r="T35" s="1"/>
    </row>
    <row r="36" spans="1:40" s="7" customFormat="1">
      <c r="A36" s="109"/>
      <c r="F36" s="3"/>
      <c r="G36" s="3"/>
      <c r="H36" s="3"/>
      <c r="I36" s="3"/>
      <c r="J36" s="3"/>
      <c r="K36" s="3"/>
      <c r="L36" s="3"/>
      <c r="M36" s="3"/>
      <c r="N36" s="3"/>
      <c r="O36" s="3"/>
      <c r="P36" s="3"/>
      <c r="Q36" s="3"/>
      <c r="R36" s="1"/>
      <c r="S36" s="1"/>
      <c r="T36" s="1"/>
    </row>
  </sheetData>
  <dataConsolidate/>
  <mergeCells count="36">
    <mergeCell ref="Y9:AA9"/>
    <mergeCell ref="Y14:AA14"/>
    <mergeCell ref="Y30:AA30"/>
    <mergeCell ref="Y32:AA32"/>
    <mergeCell ref="AK9:AM9"/>
    <mergeCell ref="AK14:AM14"/>
    <mergeCell ref="AK30:AM30"/>
    <mergeCell ref="AK32:AM32"/>
    <mergeCell ref="AC9:AE9"/>
    <mergeCell ref="AC14:AE14"/>
    <mergeCell ref="AC30:AE30"/>
    <mergeCell ref="AC32:AE32"/>
    <mergeCell ref="AG9:AI9"/>
    <mergeCell ref="AG14:AI14"/>
    <mergeCell ref="AG30:AI30"/>
    <mergeCell ref="AG32:AI32"/>
    <mergeCell ref="U9:W9"/>
    <mergeCell ref="U14:W14"/>
    <mergeCell ref="U30:W30"/>
    <mergeCell ref="U32:W32"/>
    <mergeCell ref="M9:O9"/>
    <mergeCell ref="M14:O14"/>
    <mergeCell ref="Q9:S9"/>
    <mergeCell ref="Q14:S14"/>
    <mergeCell ref="Q30:S30"/>
    <mergeCell ref="Q32:S32"/>
    <mergeCell ref="M30:O30"/>
    <mergeCell ref="M32:O32"/>
    <mergeCell ref="D30:G30"/>
    <mergeCell ref="D32:G32"/>
    <mergeCell ref="I30:K30"/>
    <mergeCell ref="I32:K32"/>
    <mergeCell ref="D9:G9"/>
    <mergeCell ref="I9:K9"/>
    <mergeCell ref="D14:G14"/>
    <mergeCell ref="I14:K14"/>
  </mergeCells>
  <phoneticPr fontId="189" type="noConversion"/>
  <printOptions horizontalCentered="1"/>
  <pageMargins left="0.25" right="0.25" top="0.75" bottom="0.75" header="0.3" footer="0.3"/>
  <pageSetup scale="2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6" t="s">
        <v>306</v>
      </c>
      <c r="B1" s="236" t="s">
        <v>315</v>
      </c>
      <c r="C1" s="236" t="s">
        <v>317</v>
      </c>
      <c r="D1" s="236" t="s">
        <v>323</v>
      </c>
      <c r="E1" s="236" t="s">
        <v>324</v>
      </c>
      <c r="F1" s="236" t="s">
        <v>325</v>
      </c>
    </row>
    <row r="2" spans="1:6">
      <c r="A2" s="237" t="s">
        <v>314</v>
      </c>
      <c r="B2" s="237" t="s">
        <v>314</v>
      </c>
      <c r="C2" s="237" t="s">
        <v>318</v>
      </c>
      <c r="D2" s="237" t="s">
        <v>318</v>
      </c>
      <c r="E2" s="237" t="s">
        <v>314</v>
      </c>
      <c r="F2" s="237" t="s">
        <v>318</v>
      </c>
    </row>
    <row r="3" spans="1:6">
      <c r="A3" s="237" t="s">
        <v>312</v>
      </c>
      <c r="B3" s="237" t="s">
        <v>312</v>
      </c>
      <c r="C3" s="237" t="s">
        <v>319</v>
      </c>
      <c r="D3" s="237" t="s">
        <v>319</v>
      </c>
      <c r="E3" s="237" t="s">
        <v>312</v>
      </c>
      <c r="F3" s="237" t="s">
        <v>319</v>
      </c>
    </row>
    <row r="4" spans="1:6">
      <c r="A4" s="237" t="s">
        <v>309</v>
      </c>
      <c r="B4" s="237" t="s">
        <v>309</v>
      </c>
      <c r="C4" s="237" t="s">
        <v>320</v>
      </c>
      <c r="D4" s="237" t="s">
        <v>320</v>
      </c>
      <c r="E4" s="237" t="s">
        <v>309</v>
      </c>
      <c r="F4" s="237" t="s">
        <v>320</v>
      </c>
    </row>
    <row r="5" spans="1:6">
      <c r="A5" s="237" t="s">
        <v>310</v>
      </c>
      <c r="B5" s="237" t="s">
        <v>310</v>
      </c>
      <c r="C5" s="237" t="s">
        <v>312</v>
      </c>
      <c r="D5" s="237" t="s">
        <v>312</v>
      </c>
      <c r="E5" s="237" t="s">
        <v>310</v>
      </c>
      <c r="F5" s="237" t="s">
        <v>312</v>
      </c>
    </row>
    <row r="6" spans="1:6">
      <c r="A6" s="237" t="s">
        <v>307</v>
      </c>
      <c r="B6" s="237" t="s">
        <v>307</v>
      </c>
      <c r="C6" s="237" t="s">
        <v>321</v>
      </c>
      <c r="D6" s="237" t="s">
        <v>321</v>
      </c>
      <c r="E6" s="237" t="s">
        <v>307</v>
      </c>
      <c r="F6" s="237" t="s">
        <v>321</v>
      </c>
    </row>
    <row r="7" spans="1:6">
      <c r="A7" s="237" t="s">
        <v>311</v>
      </c>
      <c r="B7" s="237" t="s">
        <v>311</v>
      </c>
      <c r="C7" s="237" t="s">
        <v>322</v>
      </c>
      <c r="D7" s="237" t="s">
        <v>322</v>
      </c>
      <c r="E7" s="237" t="s">
        <v>311</v>
      </c>
      <c r="F7" s="237" t="s">
        <v>322</v>
      </c>
    </row>
    <row r="8" spans="1:6">
      <c r="A8" s="237" t="s">
        <v>308</v>
      </c>
      <c r="B8" s="237" t="s">
        <v>308</v>
      </c>
      <c r="D8" s="237"/>
      <c r="E8" s="237" t="s">
        <v>308</v>
      </c>
      <c r="F8" s="237"/>
    </row>
    <row r="9" spans="1:6">
      <c r="A9" s="237" t="s">
        <v>313</v>
      </c>
      <c r="B9" s="237" t="s">
        <v>313</v>
      </c>
      <c r="D9" s="237"/>
      <c r="E9" s="237" t="s">
        <v>313</v>
      </c>
      <c r="F9" s="237"/>
    </row>
    <row r="10" spans="1:6">
      <c r="B10" s="237" t="s">
        <v>316</v>
      </c>
      <c r="D10" s="237"/>
      <c r="E10" s="237" t="s">
        <v>316</v>
      </c>
      <c r="F10" s="23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Props1.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Mandip</cp:lastModifiedBy>
  <cp:lastPrinted>2019-03-06T22:24:16Z</cp:lastPrinted>
  <dcterms:created xsi:type="dcterms:W3CDTF">2004-11-07T17:37:25Z</dcterms:created>
  <dcterms:modified xsi:type="dcterms:W3CDTF">2023-12-06T01:27:16Z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